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업글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DM3" i="5"/>
  <c r="DB3"/>
  <c r="CQ3"/>
  <c r="CF3"/>
  <c r="BU3"/>
  <c r="BJ3"/>
  <c r="AY3"/>
  <c r="AN3"/>
  <c r="AC3"/>
  <c r="Q3"/>
  <c r="P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6"/>
  <c r="AT3"/>
  <c r="AU3"/>
  <c r="AV3"/>
  <c r="AK3"/>
  <c r="AJ3"/>
  <c r="AI3"/>
  <c r="DG162"/>
  <c r="DG150"/>
  <c r="DG146"/>
  <c r="DG143"/>
  <c r="DG142"/>
  <c r="DG134"/>
  <c r="DG130"/>
  <c r="DG127"/>
  <c r="DG126"/>
  <c r="DG118"/>
  <c r="DG114"/>
  <c r="DG111"/>
  <c r="DG110"/>
  <c r="DG102"/>
  <c r="DG98"/>
  <c r="DG95"/>
  <c r="DG94"/>
  <c r="DG86"/>
  <c r="DG82"/>
  <c r="DG79"/>
  <c r="DG78"/>
  <c r="DG70"/>
  <c r="DG66"/>
  <c r="DG63"/>
  <c r="DG62"/>
  <c r="DG54"/>
  <c r="DG50"/>
  <c r="DG47"/>
  <c r="DG46"/>
  <c r="DG38"/>
  <c r="DG34"/>
  <c r="DG31"/>
  <c r="DG30"/>
  <c r="DG22"/>
  <c r="DG18"/>
  <c r="DG15"/>
  <c r="DG14"/>
  <c r="DG6"/>
  <c r="CK175"/>
  <c r="CK167"/>
  <c r="CK159"/>
  <c r="CK151"/>
  <c r="CK143"/>
  <c r="CK135"/>
  <c r="CK127"/>
  <c r="CK119"/>
  <c r="CK111"/>
  <c r="CK103"/>
  <c r="CK102"/>
  <c r="CK98"/>
  <c r="CK95"/>
  <c r="CK87"/>
  <c r="CK86"/>
  <c r="CK82"/>
  <c r="CK79"/>
  <c r="CK71"/>
  <c r="CK70"/>
  <c r="CK66"/>
  <c r="CK63"/>
  <c r="CK55"/>
  <c r="CK54"/>
  <c r="CK50"/>
  <c r="CK47"/>
  <c r="CK39"/>
  <c r="CK38"/>
  <c r="CK34"/>
  <c r="CK31"/>
  <c r="CK23"/>
  <c r="CK22"/>
  <c r="CK18"/>
  <c r="CK15"/>
  <c r="CK7"/>
  <c r="CK6"/>
  <c r="BD102"/>
  <c r="BD98"/>
  <c r="BD82"/>
  <c r="BD78"/>
  <c r="BD73"/>
  <c r="BD71"/>
  <c r="BD63"/>
  <c r="BD62"/>
  <c r="BD57"/>
  <c r="BD55"/>
  <c r="BD47"/>
  <c r="BD46"/>
  <c r="BD41"/>
  <c r="BD39"/>
  <c r="BD31"/>
  <c r="BD30"/>
  <c r="BD25"/>
  <c r="BD23"/>
  <c r="BD15"/>
  <c r="BD14"/>
  <c r="BD9"/>
  <c r="BD7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S315"/>
  <c r="AS316"/>
  <c r="AS317"/>
  <c r="AS318"/>
  <c r="AS319"/>
  <c r="AS320"/>
  <c r="AS321"/>
  <c r="AS322"/>
  <c r="AS323"/>
  <c r="AS324"/>
  <c r="AS325"/>
  <c r="AS326"/>
  <c r="AS327"/>
  <c r="AS328"/>
  <c r="AS329"/>
  <c r="AS330"/>
  <c r="AS331"/>
  <c r="AS332"/>
  <c r="AS333"/>
  <c r="AS334"/>
  <c r="AS335"/>
  <c r="AS336"/>
  <c r="AS337"/>
  <c r="AS338"/>
  <c r="AS339"/>
  <c r="AS340"/>
  <c r="AS341"/>
  <c r="AS342"/>
  <c r="AS343"/>
  <c r="AS344"/>
  <c r="AS345"/>
  <c r="AS346"/>
  <c r="AS347"/>
  <c r="AS348"/>
  <c r="AS349"/>
  <c r="AS350"/>
  <c r="AS351"/>
  <c r="AS352"/>
  <c r="AS353"/>
  <c r="AS354"/>
  <c r="AS355"/>
  <c r="AS356"/>
  <c r="AS357"/>
  <c r="AS358"/>
  <c r="AS359"/>
  <c r="AS360"/>
  <c r="AS361"/>
  <c r="AS362"/>
  <c r="AS363"/>
  <c r="AS364"/>
  <c r="AS365"/>
  <c r="AS366"/>
  <c r="AS367"/>
  <c r="AS368"/>
  <c r="AS369"/>
  <c r="AS370"/>
  <c r="AS371"/>
  <c r="AS372"/>
  <c r="AS373"/>
  <c r="AS374"/>
  <c r="AS375"/>
  <c r="AS376"/>
  <c r="AS377"/>
  <c r="AS378"/>
  <c r="AS379"/>
  <c r="AS380"/>
  <c r="AS381"/>
  <c r="AS382"/>
  <c r="AS383"/>
  <c r="AS384"/>
  <c r="AS385"/>
  <c r="AS386"/>
  <c r="AS387"/>
  <c r="AS388"/>
  <c r="AS389"/>
  <c r="AS390"/>
  <c r="AS391"/>
  <c r="AS392"/>
  <c r="AS393"/>
  <c r="AS394"/>
  <c r="AS395"/>
  <c r="AS396"/>
  <c r="AS397"/>
  <c r="AS398"/>
  <c r="AS399"/>
  <c r="AS400"/>
  <c r="AS401"/>
  <c r="AS402"/>
  <c r="AS403"/>
  <c r="AS404"/>
  <c r="AS405"/>
  <c r="AS406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CW3"/>
  <c r="CV405" s="1"/>
  <c r="Q29" i="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O6"/>
  <c r="DS3" i="5"/>
  <c r="DR405" s="1"/>
  <c r="DH3"/>
  <c r="DG405" s="1"/>
  <c r="CL3"/>
  <c r="CK405" s="1"/>
  <c r="CA3"/>
  <c r="BZ405" s="1"/>
  <c r="BP3"/>
  <c r="BO405" s="1"/>
  <c r="BE3"/>
  <c r="BD405" s="1"/>
  <c r="W3"/>
  <c r="V8" s="1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E406" i="5"/>
  <c r="F406"/>
  <c r="G406"/>
  <c r="G206"/>
  <c r="F206"/>
  <c r="E206"/>
  <c r="G106"/>
  <c r="F106"/>
  <c r="E106"/>
  <c r="DG9" l="1"/>
  <c r="DG25"/>
  <c r="DG41"/>
  <c r="DG57"/>
  <c r="DG73"/>
  <c r="DG89"/>
  <c r="DG105"/>
  <c r="DG121"/>
  <c r="DG137"/>
  <c r="DG154"/>
  <c r="DG7"/>
  <c r="DG23"/>
  <c r="DG39"/>
  <c r="DG55"/>
  <c r="DG71"/>
  <c r="DG87"/>
  <c r="DG103"/>
  <c r="DG119"/>
  <c r="DG135"/>
  <c r="DG151"/>
  <c r="DG17"/>
  <c r="DG33"/>
  <c r="DG49"/>
  <c r="DG65"/>
  <c r="DG81"/>
  <c r="DG97"/>
  <c r="DG113"/>
  <c r="DG129"/>
  <c r="DG145"/>
  <c r="DG10"/>
  <c r="DG26"/>
  <c r="DG42"/>
  <c r="DG58"/>
  <c r="DG74"/>
  <c r="DG90"/>
  <c r="DG106"/>
  <c r="DG122"/>
  <c r="DG138"/>
  <c r="DG159"/>
  <c r="CK11"/>
  <c r="CK27"/>
  <c r="CK43"/>
  <c r="CK59"/>
  <c r="CK75"/>
  <c r="CK91"/>
  <c r="CK107"/>
  <c r="CK123"/>
  <c r="CK139"/>
  <c r="CK155"/>
  <c r="CK171"/>
  <c r="CK10"/>
  <c r="CK26"/>
  <c r="CK42"/>
  <c r="CK58"/>
  <c r="CK74"/>
  <c r="CK90"/>
  <c r="CK106"/>
  <c r="CK122"/>
  <c r="CK138"/>
  <c r="CK154"/>
  <c r="CK170"/>
  <c r="CK118"/>
  <c r="CK134"/>
  <c r="CK150"/>
  <c r="CK166"/>
  <c r="CK190"/>
  <c r="CK19"/>
  <c r="CK35"/>
  <c r="CK51"/>
  <c r="CK67"/>
  <c r="CK83"/>
  <c r="CK99"/>
  <c r="CK115"/>
  <c r="CK131"/>
  <c r="CK147"/>
  <c r="CK163"/>
  <c r="CK182"/>
  <c r="CK114"/>
  <c r="CK130"/>
  <c r="CK146"/>
  <c r="CK162"/>
  <c r="CK179"/>
  <c r="CK14"/>
  <c r="CK30"/>
  <c r="CK46"/>
  <c r="CK62"/>
  <c r="CK78"/>
  <c r="CK94"/>
  <c r="CK110"/>
  <c r="CK126"/>
  <c r="CK142"/>
  <c r="CK158"/>
  <c r="CK174"/>
  <c r="BD18"/>
  <c r="BD34"/>
  <c r="BD50"/>
  <c r="BD66"/>
  <c r="BD90"/>
  <c r="BD17"/>
  <c r="BD33"/>
  <c r="BD49"/>
  <c r="BD65"/>
  <c r="BD86"/>
  <c r="BD10"/>
  <c r="BD26"/>
  <c r="BD42"/>
  <c r="BD58"/>
  <c r="BD74"/>
  <c r="BD106"/>
  <c r="BD6"/>
  <c r="BD22"/>
  <c r="BD38"/>
  <c r="BD54"/>
  <c r="BD70"/>
  <c r="BD94"/>
  <c r="DR12"/>
  <c r="DR20"/>
  <c r="DR28"/>
  <c r="DR36"/>
  <c r="DR44"/>
  <c r="DR52"/>
  <c r="DR60"/>
  <c r="DR68"/>
  <c r="DR76"/>
  <c r="DR84"/>
  <c r="DR92"/>
  <c r="DR100"/>
  <c r="DR108"/>
  <c r="DR116"/>
  <c r="DR124"/>
  <c r="DR132"/>
  <c r="DR140"/>
  <c r="DR148"/>
  <c r="DR156"/>
  <c r="DR164"/>
  <c r="DR172"/>
  <c r="DR180"/>
  <c r="DR188"/>
  <c r="DR196"/>
  <c r="DR204"/>
  <c r="DR212"/>
  <c r="DR220"/>
  <c r="DR228"/>
  <c r="DR236"/>
  <c r="DR244"/>
  <c r="DR252"/>
  <c r="DR260"/>
  <c r="DR268"/>
  <c r="DR276"/>
  <c r="DR284"/>
  <c r="DR292"/>
  <c r="DR300"/>
  <c r="DR308"/>
  <c r="DR316"/>
  <c r="DR324"/>
  <c r="DR332"/>
  <c r="DR340"/>
  <c r="DR348"/>
  <c r="DR356"/>
  <c r="DR364"/>
  <c r="DR372"/>
  <c r="DR380"/>
  <c r="DR388"/>
  <c r="DR396"/>
  <c r="DR404"/>
  <c r="DR11"/>
  <c r="DR19"/>
  <c r="DR27"/>
  <c r="DR35"/>
  <c r="DR43"/>
  <c r="DR51"/>
  <c r="DR59"/>
  <c r="DR67"/>
  <c r="DR75"/>
  <c r="DR83"/>
  <c r="DR91"/>
  <c r="DR99"/>
  <c r="DR107"/>
  <c r="DR115"/>
  <c r="DR123"/>
  <c r="DR131"/>
  <c r="DR139"/>
  <c r="DR147"/>
  <c r="DR155"/>
  <c r="DR163"/>
  <c r="DR171"/>
  <c r="DR179"/>
  <c r="DR187"/>
  <c r="DR195"/>
  <c r="DR203"/>
  <c r="DR211"/>
  <c r="DR219"/>
  <c r="DR227"/>
  <c r="DR235"/>
  <c r="DR243"/>
  <c r="DR251"/>
  <c r="DR259"/>
  <c r="DR267"/>
  <c r="DR275"/>
  <c r="DR283"/>
  <c r="DR291"/>
  <c r="DR299"/>
  <c r="DR307"/>
  <c r="DR315"/>
  <c r="DR323"/>
  <c r="DR331"/>
  <c r="DR339"/>
  <c r="DR347"/>
  <c r="DR355"/>
  <c r="DR363"/>
  <c r="DR371"/>
  <c r="DR379"/>
  <c r="DR387"/>
  <c r="DR395"/>
  <c r="DR403"/>
  <c r="DR10"/>
  <c r="DR18"/>
  <c r="DR26"/>
  <c r="DR34"/>
  <c r="DR42"/>
  <c r="DR50"/>
  <c r="DR58"/>
  <c r="DR66"/>
  <c r="DR74"/>
  <c r="DR82"/>
  <c r="DR90"/>
  <c r="DR98"/>
  <c r="DR106"/>
  <c r="DR114"/>
  <c r="DR122"/>
  <c r="DR130"/>
  <c r="DR138"/>
  <c r="DR146"/>
  <c r="DR154"/>
  <c r="DR162"/>
  <c r="DR170"/>
  <c r="DR178"/>
  <c r="DR186"/>
  <c r="DR194"/>
  <c r="DR202"/>
  <c r="DR210"/>
  <c r="DR218"/>
  <c r="DR226"/>
  <c r="DR234"/>
  <c r="DR242"/>
  <c r="DR250"/>
  <c r="DR258"/>
  <c r="DR266"/>
  <c r="DR274"/>
  <c r="DR282"/>
  <c r="DR290"/>
  <c r="DR298"/>
  <c r="DR306"/>
  <c r="DR314"/>
  <c r="DR322"/>
  <c r="DR330"/>
  <c r="DR338"/>
  <c r="DR346"/>
  <c r="DR354"/>
  <c r="DR362"/>
  <c r="DR370"/>
  <c r="DR378"/>
  <c r="DR386"/>
  <c r="DR394"/>
  <c r="DR402"/>
  <c r="DR9"/>
  <c r="DR17"/>
  <c r="DR25"/>
  <c r="DR33"/>
  <c r="DR41"/>
  <c r="DR49"/>
  <c r="DR57"/>
  <c r="DR65"/>
  <c r="DR73"/>
  <c r="DR81"/>
  <c r="DR89"/>
  <c r="DR97"/>
  <c r="DR105"/>
  <c r="DR113"/>
  <c r="DR121"/>
  <c r="DR129"/>
  <c r="DR137"/>
  <c r="DR145"/>
  <c r="DR153"/>
  <c r="DR161"/>
  <c r="DR169"/>
  <c r="DR177"/>
  <c r="DR185"/>
  <c r="DR193"/>
  <c r="DR201"/>
  <c r="DR209"/>
  <c r="DR217"/>
  <c r="DR225"/>
  <c r="DR233"/>
  <c r="DR241"/>
  <c r="DR249"/>
  <c r="DR257"/>
  <c r="DR265"/>
  <c r="DR273"/>
  <c r="DR281"/>
  <c r="DR289"/>
  <c r="DR297"/>
  <c r="DR305"/>
  <c r="DR313"/>
  <c r="DR321"/>
  <c r="DR329"/>
  <c r="DR337"/>
  <c r="DR345"/>
  <c r="DR353"/>
  <c r="DR361"/>
  <c r="DR369"/>
  <c r="DR377"/>
  <c r="DR385"/>
  <c r="DR393"/>
  <c r="DR401"/>
  <c r="DR8"/>
  <c r="DR16"/>
  <c r="DR24"/>
  <c r="DR32"/>
  <c r="DR40"/>
  <c r="DR48"/>
  <c r="DR56"/>
  <c r="DR64"/>
  <c r="DR72"/>
  <c r="DR80"/>
  <c r="DR88"/>
  <c r="DR96"/>
  <c r="DR104"/>
  <c r="DR112"/>
  <c r="DR120"/>
  <c r="DR128"/>
  <c r="DR136"/>
  <c r="DR144"/>
  <c r="DR152"/>
  <c r="DR160"/>
  <c r="DR168"/>
  <c r="DR176"/>
  <c r="DR184"/>
  <c r="DR192"/>
  <c r="DR200"/>
  <c r="DR208"/>
  <c r="DR216"/>
  <c r="DR224"/>
  <c r="DR232"/>
  <c r="DR240"/>
  <c r="DR248"/>
  <c r="DR256"/>
  <c r="DR264"/>
  <c r="DR272"/>
  <c r="DR280"/>
  <c r="DR288"/>
  <c r="DR296"/>
  <c r="DR304"/>
  <c r="DR312"/>
  <c r="DR320"/>
  <c r="DR328"/>
  <c r="DR336"/>
  <c r="DR344"/>
  <c r="DR352"/>
  <c r="DR360"/>
  <c r="DR368"/>
  <c r="DR376"/>
  <c r="DR384"/>
  <c r="DR392"/>
  <c r="DR400"/>
  <c r="DR7"/>
  <c r="DR15"/>
  <c r="DR23"/>
  <c r="DR31"/>
  <c r="DR39"/>
  <c r="DR47"/>
  <c r="DR55"/>
  <c r="DR63"/>
  <c r="DR71"/>
  <c r="DR79"/>
  <c r="DR87"/>
  <c r="DR95"/>
  <c r="DR103"/>
  <c r="DR111"/>
  <c r="DR119"/>
  <c r="DR127"/>
  <c r="DR135"/>
  <c r="DR143"/>
  <c r="DR151"/>
  <c r="DR159"/>
  <c r="DR167"/>
  <c r="DR175"/>
  <c r="DR183"/>
  <c r="DR191"/>
  <c r="DR199"/>
  <c r="DR207"/>
  <c r="DR215"/>
  <c r="DR223"/>
  <c r="DR231"/>
  <c r="DR239"/>
  <c r="DR247"/>
  <c r="DR255"/>
  <c r="DR263"/>
  <c r="DR271"/>
  <c r="DR279"/>
  <c r="DR287"/>
  <c r="DR295"/>
  <c r="DR303"/>
  <c r="DR311"/>
  <c r="DR319"/>
  <c r="DR327"/>
  <c r="DR335"/>
  <c r="DR343"/>
  <c r="DR351"/>
  <c r="DR359"/>
  <c r="DR367"/>
  <c r="DR375"/>
  <c r="DR383"/>
  <c r="DR391"/>
  <c r="DR399"/>
  <c r="DR6"/>
  <c r="DR14"/>
  <c r="DR22"/>
  <c r="DR30"/>
  <c r="DR38"/>
  <c r="DR46"/>
  <c r="DR54"/>
  <c r="DR62"/>
  <c r="DR70"/>
  <c r="DR78"/>
  <c r="DR86"/>
  <c r="DR94"/>
  <c r="DR102"/>
  <c r="DR110"/>
  <c r="DR118"/>
  <c r="DR126"/>
  <c r="DR134"/>
  <c r="DR142"/>
  <c r="DR150"/>
  <c r="DR158"/>
  <c r="DR166"/>
  <c r="DR174"/>
  <c r="DR182"/>
  <c r="DR190"/>
  <c r="DR198"/>
  <c r="DR206"/>
  <c r="DR214"/>
  <c r="DR222"/>
  <c r="DR230"/>
  <c r="DR238"/>
  <c r="DR246"/>
  <c r="DR254"/>
  <c r="DR262"/>
  <c r="DR270"/>
  <c r="DR278"/>
  <c r="DR286"/>
  <c r="DR294"/>
  <c r="DR302"/>
  <c r="DR310"/>
  <c r="DR318"/>
  <c r="DR326"/>
  <c r="DR334"/>
  <c r="DR342"/>
  <c r="DR350"/>
  <c r="DR358"/>
  <c r="DR366"/>
  <c r="DR374"/>
  <c r="DR382"/>
  <c r="DR390"/>
  <c r="DR398"/>
  <c r="DR406"/>
  <c r="DR13"/>
  <c r="DR21"/>
  <c r="DR29"/>
  <c r="DR37"/>
  <c r="DR45"/>
  <c r="DR53"/>
  <c r="DR61"/>
  <c r="DR69"/>
  <c r="DR77"/>
  <c r="DR85"/>
  <c r="DR93"/>
  <c r="DR101"/>
  <c r="DR109"/>
  <c r="DR117"/>
  <c r="DR125"/>
  <c r="DR133"/>
  <c r="DR141"/>
  <c r="DR149"/>
  <c r="DR157"/>
  <c r="DR165"/>
  <c r="DR173"/>
  <c r="DR181"/>
  <c r="DR189"/>
  <c r="DR197"/>
  <c r="DR205"/>
  <c r="DR213"/>
  <c r="DR221"/>
  <c r="DR229"/>
  <c r="DR237"/>
  <c r="DR245"/>
  <c r="DR253"/>
  <c r="DR261"/>
  <c r="DR269"/>
  <c r="DR277"/>
  <c r="DR285"/>
  <c r="DR293"/>
  <c r="DR301"/>
  <c r="DR309"/>
  <c r="DR317"/>
  <c r="DR325"/>
  <c r="DR333"/>
  <c r="DR341"/>
  <c r="DR349"/>
  <c r="DR357"/>
  <c r="DR365"/>
  <c r="DR373"/>
  <c r="DR381"/>
  <c r="DR389"/>
  <c r="DR397"/>
  <c r="DG12"/>
  <c r="DG20"/>
  <c r="DG28"/>
  <c r="DG36"/>
  <c r="DG44"/>
  <c r="DG52"/>
  <c r="DG60"/>
  <c r="DG68"/>
  <c r="DG76"/>
  <c r="DG84"/>
  <c r="DG92"/>
  <c r="DG100"/>
  <c r="DG108"/>
  <c r="DG116"/>
  <c r="DG124"/>
  <c r="DG132"/>
  <c r="DG140"/>
  <c r="DG148"/>
  <c r="DG156"/>
  <c r="DG164"/>
  <c r="DG172"/>
  <c r="DG180"/>
  <c r="DG188"/>
  <c r="DG196"/>
  <c r="DG204"/>
  <c r="DG212"/>
  <c r="DG220"/>
  <c r="DG228"/>
  <c r="DG236"/>
  <c r="DG244"/>
  <c r="DG252"/>
  <c r="DG260"/>
  <c r="DG268"/>
  <c r="DG276"/>
  <c r="DG284"/>
  <c r="DG292"/>
  <c r="DG300"/>
  <c r="DG308"/>
  <c r="DG316"/>
  <c r="DG324"/>
  <c r="DG332"/>
  <c r="DG340"/>
  <c r="DG348"/>
  <c r="DG356"/>
  <c r="DG364"/>
  <c r="DG372"/>
  <c r="DG380"/>
  <c r="DG388"/>
  <c r="DG396"/>
  <c r="DG404"/>
  <c r="DG11"/>
  <c r="DG19"/>
  <c r="DG27"/>
  <c r="DG35"/>
  <c r="DG43"/>
  <c r="DG51"/>
  <c r="DG59"/>
  <c r="DG67"/>
  <c r="DG75"/>
  <c r="DG83"/>
  <c r="DG91"/>
  <c r="DG99"/>
  <c r="DG107"/>
  <c r="DG115"/>
  <c r="DG123"/>
  <c r="DG131"/>
  <c r="DG139"/>
  <c r="DG147"/>
  <c r="DG155"/>
  <c r="DG163"/>
  <c r="DG171"/>
  <c r="DG179"/>
  <c r="DG187"/>
  <c r="DG195"/>
  <c r="DG203"/>
  <c r="DG211"/>
  <c r="DG219"/>
  <c r="DG227"/>
  <c r="DG235"/>
  <c r="DG243"/>
  <c r="DG251"/>
  <c r="DG259"/>
  <c r="DG267"/>
  <c r="DG275"/>
  <c r="DG283"/>
  <c r="DG291"/>
  <c r="DG299"/>
  <c r="DG307"/>
  <c r="DG315"/>
  <c r="DG323"/>
  <c r="DG331"/>
  <c r="DG339"/>
  <c r="DG347"/>
  <c r="DG355"/>
  <c r="DG363"/>
  <c r="DG371"/>
  <c r="DG379"/>
  <c r="DG387"/>
  <c r="DG395"/>
  <c r="DG403"/>
  <c r="DG170"/>
  <c r="DG178"/>
  <c r="DG186"/>
  <c r="DG194"/>
  <c r="DG202"/>
  <c r="DG210"/>
  <c r="DG218"/>
  <c r="DG226"/>
  <c r="DG234"/>
  <c r="DG242"/>
  <c r="DG250"/>
  <c r="DG258"/>
  <c r="DG266"/>
  <c r="DG274"/>
  <c r="DG282"/>
  <c r="DG290"/>
  <c r="DG298"/>
  <c r="DG306"/>
  <c r="DG314"/>
  <c r="DG322"/>
  <c r="DG330"/>
  <c r="DG338"/>
  <c r="DG346"/>
  <c r="DG354"/>
  <c r="DG362"/>
  <c r="DG370"/>
  <c r="DG378"/>
  <c r="DG386"/>
  <c r="DG394"/>
  <c r="DG402"/>
  <c r="DG153"/>
  <c r="DG161"/>
  <c r="DG169"/>
  <c r="DG177"/>
  <c r="DG185"/>
  <c r="DG193"/>
  <c r="DG201"/>
  <c r="DG209"/>
  <c r="DG217"/>
  <c r="DG225"/>
  <c r="DG233"/>
  <c r="DG241"/>
  <c r="DG249"/>
  <c r="DG257"/>
  <c r="DG265"/>
  <c r="DG273"/>
  <c r="DG281"/>
  <c r="DG289"/>
  <c r="DG297"/>
  <c r="DG305"/>
  <c r="DG313"/>
  <c r="DG321"/>
  <c r="DG329"/>
  <c r="DG337"/>
  <c r="DG345"/>
  <c r="DG353"/>
  <c r="DG361"/>
  <c r="DG369"/>
  <c r="DG377"/>
  <c r="DG385"/>
  <c r="DG393"/>
  <c r="DG401"/>
  <c r="DG8"/>
  <c r="DG16"/>
  <c r="DG24"/>
  <c r="DG32"/>
  <c r="DG40"/>
  <c r="DG48"/>
  <c r="DG56"/>
  <c r="DG64"/>
  <c r="DG72"/>
  <c r="DG80"/>
  <c r="DG88"/>
  <c r="DG96"/>
  <c r="DG104"/>
  <c r="DG112"/>
  <c r="DG120"/>
  <c r="DG128"/>
  <c r="DG136"/>
  <c r="DG144"/>
  <c r="DG152"/>
  <c r="DG160"/>
  <c r="DG168"/>
  <c r="DG176"/>
  <c r="DG184"/>
  <c r="DG192"/>
  <c r="DG200"/>
  <c r="DG208"/>
  <c r="DG216"/>
  <c r="DG224"/>
  <c r="DG232"/>
  <c r="DG240"/>
  <c r="DG248"/>
  <c r="DG256"/>
  <c r="DG264"/>
  <c r="DG272"/>
  <c r="DG280"/>
  <c r="DG288"/>
  <c r="DG296"/>
  <c r="DG304"/>
  <c r="DG312"/>
  <c r="DG320"/>
  <c r="DG328"/>
  <c r="DG336"/>
  <c r="DG344"/>
  <c r="DG352"/>
  <c r="DG360"/>
  <c r="DG368"/>
  <c r="DG376"/>
  <c r="DG384"/>
  <c r="DG392"/>
  <c r="DG400"/>
  <c r="DG167"/>
  <c r="DG175"/>
  <c r="DG183"/>
  <c r="DG191"/>
  <c r="DG199"/>
  <c r="DG207"/>
  <c r="DG215"/>
  <c r="DG223"/>
  <c r="DG231"/>
  <c r="DG239"/>
  <c r="DG247"/>
  <c r="DG255"/>
  <c r="DG263"/>
  <c r="DG271"/>
  <c r="DG279"/>
  <c r="DG287"/>
  <c r="DG295"/>
  <c r="DG303"/>
  <c r="DG311"/>
  <c r="DG319"/>
  <c r="DG327"/>
  <c r="DG335"/>
  <c r="DG343"/>
  <c r="DG351"/>
  <c r="DG359"/>
  <c r="DG367"/>
  <c r="DG375"/>
  <c r="DG383"/>
  <c r="DG391"/>
  <c r="DG399"/>
  <c r="DG158"/>
  <c r="DG166"/>
  <c r="DG174"/>
  <c r="DG182"/>
  <c r="DG190"/>
  <c r="DG198"/>
  <c r="DG206"/>
  <c r="DG214"/>
  <c r="DG222"/>
  <c r="DG230"/>
  <c r="DG238"/>
  <c r="DG246"/>
  <c r="DG254"/>
  <c r="DG262"/>
  <c r="DG270"/>
  <c r="DG278"/>
  <c r="DG286"/>
  <c r="DG294"/>
  <c r="DG302"/>
  <c r="DG310"/>
  <c r="DG318"/>
  <c r="DG326"/>
  <c r="DG334"/>
  <c r="DG342"/>
  <c r="DG350"/>
  <c r="DG358"/>
  <c r="DG366"/>
  <c r="DG374"/>
  <c r="DG382"/>
  <c r="DG390"/>
  <c r="DG398"/>
  <c r="DG406"/>
  <c r="DG13"/>
  <c r="DG21"/>
  <c r="DG29"/>
  <c r="DG37"/>
  <c r="DG45"/>
  <c r="DG53"/>
  <c r="DG61"/>
  <c r="DG69"/>
  <c r="DG77"/>
  <c r="DG85"/>
  <c r="DG93"/>
  <c r="DG101"/>
  <c r="DG109"/>
  <c r="DG117"/>
  <c r="DG125"/>
  <c r="DG133"/>
  <c r="DG141"/>
  <c r="DG149"/>
  <c r="DG157"/>
  <c r="DG165"/>
  <c r="DG173"/>
  <c r="DG181"/>
  <c r="DG189"/>
  <c r="DG197"/>
  <c r="DG205"/>
  <c r="DG213"/>
  <c r="DG221"/>
  <c r="DG229"/>
  <c r="DG237"/>
  <c r="DG245"/>
  <c r="DG253"/>
  <c r="DG261"/>
  <c r="DG269"/>
  <c r="DG277"/>
  <c r="DG285"/>
  <c r="DG293"/>
  <c r="DG301"/>
  <c r="DG309"/>
  <c r="DG317"/>
  <c r="DG325"/>
  <c r="DG333"/>
  <c r="DG341"/>
  <c r="DG349"/>
  <c r="DG357"/>
  <c r="DG365"/>
  <c r="DG373"/>
  <c r="DG381"/>
  <c r="DG389"/>
  <c r="DG397"/>
  <c r="CV12"/>
  <c r="CV20"/>
  <c r="CV28"/>
  <c r="CV36"/>
  <c r="CV44"/>
  <c r="CV52"/>
  <c r="CV60"/>
  <c r="CV68"/>
  <c r="CV76"/>
  <c r="CV84"/>
  <c r="CV92"/>
  <c r="CV100"/>
  <c r="CV108"/>
  <c r="CV116"/>
  <c r="CV124"/>
  <c r="CV132"/>
  <c r="CV140"/>
  <c r="CV148"/>
  <c r="CV156"/>
  <c r="CV164"/>
  <c r="CV172"/>
  <c r="CV180"/>
  <c r="CV188"/>
  <c r="CV196"/>
  <c r="CV204"/>
  <c r="CV212"/>
  <c r="CV220"/>
  <c r="CV228"/>
  <c r="CV236"/>
  <c r="CV244"/>
  <c r="CV252"/>
  <c r="CV260"/>
  <c r="CV268"/>
  <c r="CV276"/>
  <c r="CV284"/>
  <c r="CV292"/>
  <c r="CV300"/>
  <c r="CV308"/>
  <c r="CV316"/>
  <c r="CV324"/>
  <c r="CV332"/>
  <c r="CV340"/>
  <c r="CV348"/>
  <c r="CV356"/>
  <c r="CV364"/>
  <c r="CV372"/>
  <c r="CV380"/>
  <c r="CV388"/>
  <c r="CV396"/>
  <c r="CV404"/>
  <c r="CV11"/>
  <c r="CV19"/>
  <c r="CV27"/>
  <c r="CV35"/>
  <c r="CV43"/>
  <c r="CV51"/>
  <c r="CV59"/>
  <c r="CV67"/>
  <c r="CV75"/>
  <c r="CV83"/>
  <c r="CV91"/>
  <c r="CV99"/>
  <c r="CV107"/>
  <c r="CV115"/>
  <c r="CV123"/>
  <c r="CV131"/>
  <c r="CV139"/>
  <c r="CV147"/>
  <c r="CV155"/>
  <c r="CV163"/>
  <c r="CV171"/>
  <c r="CV179"/>
  <c r="CV187"/>
  <c r="CV195"/>
  <c r="CV203"/>
  <c r="CV211"/>
  <c r="CV219"/>
  <c r="CV227"/>
  <c r="CV235"/>
  <c r="CV243"/>
  <c r="CV251"/>
  <c r="CV259"/>
  <c r="CV267"/>
  <c r="CV275"/>
  <c r="CV283"/>
  <c r="CV291"/>
  <c r="CV299"/>
  <c r="CV307"/>
  <c r="CV315"/>
  <c r="CV323"/>
  <c r="CV331"/>
  <c r="CV339"/>
  <c r="CV347"/>
  <c r="CV355"/>
  <c r="CV363"/>
  <c r="CV371"/>
  <c r="CV379"/>
  <c r="CV387"/>
  <c r="CV395"/>
  <c r="CV403"/>
  <c r="CV10"/>
  <c r="CV18"/>
  <c r="CV26"/>
  <c r="CV34"/>
  <c r="CV42"/>
  <c r="CV50"/>
  <c r="CV58"/>
  <c r="CV66"/>
  <c r="CV74"/>
  <c r="CV82"/>
  <c r="CV90"/>
  <c r="CV98"/>
  <c r="CV106"/>
  <c r="CV114"/>
  <c r="CV122"/>
  <c r="CV130"/>
  <c r="CV138"/>
  <c r="CV146"/>
  <c r="CV154"/>
  <c r="CV162"/>
  <c r="CV170"/>
  <c r="CV178"/>
  <c r="CV186"/>
  <c r="CV194"/>
  <c r="CV202"/>
  <c r="CV210"/>
  <c r="CV218"/>
  <c r="CV226"/>
  <c r="CV234"/>
  <c r="CV242"/>
  <c r="CV250"/>
  <c r="CV258"/>
  <c r="CV266"/>
  <c r="CV274"/>
  <c r="CV282"/>
  <c r="CV290"/>
  <c r="CV298"/>
  <c r="CV306"/>
  <c r="CV314"/>
  <c r="CV322"/>
  <c r="CV330"/>
  <c r="CV338"/>
  <c r="CV346"/>
  <c r="CV354"/>
  <c r="CV362"/>
  <c r="CV370"/>
  <c r="CV378"/>
  <c r="CV386"/>
  <c r="CV394"/>
  <c r="CV402"/>
  <c r="CV9"/>
  <c r="CV17"/>
  <c r="CV25"/>
  <c r="CV33"/>
  <c r="CV41"/>
  <c r="CV49"/>
  <c r="CV57"/>
  <c r="CV65"/>
  <c r="CV73"/>
  <c r="CV81"/>
  <c r="CV89"/>
  <c r="CV97"/>
  <c r="CV105"/>
  <c r="CV113"/>
  <c r="CV121"/>
  <c r="CV129"/>
  <c r="CV137"/>
  <c r="CV145"/>
  <c r="CV153"/>
  <c r="CV161"/>
  <c r="CV169"/>
  <c r="CV177"/>
  <c r="CV185"/>
  <c r="CV193"/>
  <c r="CV201"/>
  <c r="CV209"/>
  <c r="CV217"/>
  <c r="CV225"/>
  <c r="CV233"/>
  <c r="CV241"/>
  <c r="CV249"/>
  <c r="CV257"/>
  <c r="CV265"/>
  <c r="CV273"/>
  <c r="CV281"/>
  <c r="CV289"/>
  <c r="CV297"/>
  <c r="CV305"/>
  <c r="CV313"/>
  <c r="CV321"/>
  <c r="CV329"/>
  <c r="CV337"/>
  <c r="CV345"/>
  <c r="CV353"/>
  <c r="CV361"/>
  <c r="CV369"/>
  <c r="CV377"/>
  <c r="CV385"/>
  <c r="CV393"/>
  <c r="CV401"/>
  <c r="CV8"/>
  <c r="CV16"/>
  <c r="CV24"/>
  <c r="CV32"/>
  <c r="CV40"/>
  <c r="CV48"/>
  <c r="CV56"/>
  <c r="CV64"/>
  <c r="CV72"/>
  <c r="CV80"/>
  <c r="CV88"/>
  <c r="CV96"/>
  <c r="CV104"/>
  <c r="CV112"/>
  <c r="CV120"/>
  <c r="CV128"/>
  <c r="CV136"/>
  <c r="CV144"/>
  <c r="CV152"/>
  <c r="CV160"/>
  <c r="CV168"/>
  <c r="CV176"/>
  <c r="CV184"/>
  <c r="CV192"/>
  <c r="CV200"/>
  <c r="CV208"/>
  <c r="CV216"/>
  <c r="CV224"/>
  <c r="CV232"/>
  <c r="CV240"/>
  <c r="CV248"/>
  <c r="CV256"/>
  <c r="CV264"/>
  <c r="CV272"/>
  <c r="CV280"/>
  <c r="CV288"/>
  <c r="CV296"/>
  <c r="CV304"/>
  <c r="CV312"/>
  <c r="CV320"/>
  <c r="CV328"/>
  <c r="CV336"/>
  <c r="CV344"/>
  <c r="CV352"/>
  <c r="CV360"/>
  <c r="CV368"/>
  <c r="CV376"/>
  <c r="CV384"/>
  <c r="CV392"/>
  <c r="CV400"/>
  <c r="CV7"/>
  <c r="CV15"/>
  <c r="CV23"/>
  <c r="CV31"/>
  <c r="CV39"/>
  <c r="CV47"/>
  <c r="CV55"/>
  <c r="CV63"/>
  <c r="CV71"/>
  <c r="CV79"/>
  <c r="CV87"/>
  <c r="CV95"/>
  <c r="CV103"/>
  <c r="CV111"/>
  <c r="CV119"/>
  <c r="CV127"/>
  <c r="CV135"/>
  <c r="CV143"/>
  <c r="CV151"/>
  <c r="CV159"/>
  <c r="CV167"/>
  <c r="CV175"/>
  <c r="CV183"/>
  <c r="CV191"/>
  <c r="CV199"/>
  <c r="CV207"/>
  <c r="CV215"/>
  <c r="CV223"/>
  <c r="CV231"/>
  <c r="CV239"/>
  <c r="CV247"/>
  <c r="CV255"/>
  <c r="CV263"/>
  <c r="CV271"/>
  <c r="CV279"/>
  <c r="CV287"/>
  <c r="CV295"/>
  <c r="CV303"/>
  <c r="CV311"/>
  <c r="CV319"/>
  <c r="CV327"/>
  <c r="CV335"/>
  <c r="CV343"/>
  <c r="CV351"/>
  <c r="CV359"/>
  <c r="CV367"/>
  <c r="CV375"/>
  <c r="CV383"/>
  <c r="CV391"/>
  <c r="CV399"/>
  <c r="CV6"/>
  <c r="CV14"/>
  <c r="CV22"/>
  <c r="CV30"/>
  <c r="CV38"/>
  <c r="CV46"/>
  <c r="CV54"/>
  <c r="CV62"/>
  <c r="CV70"/>
  <c r="CV78"/>
  <c r="CV86"/>
  <c r="CV94"/>
  <c r="CV102"/>
  <c r="CV110"/>
  <c r="CV118"/>
  <c r="CV126"/>
  <c r="CV134"/>
  <c r="CV142"/>
  <c r="CV150"/>
  <c r="CV158"/>
  <c r="CV166"/>
  <c r="CV174"/>
  <c r="CV182"/>
  <c r="CV190"/>
  <c r="CV198"/>
  <c r="CV206"/>
  <c r="CV214"/>
  <c r="CV222"/>
  <c r="CV230"/>
  <c r="CV238"/>
  <c r="CV246"/>
  <c r="CV254"/>
  <c r="CV262"/>
  <c r="CV270"/>
  <c r="CV278"/>
  <c r="CV286"/>
  <c r="CV294"/>
  <c r="CV302"/>
  <c r="CV310"/>
  <c r="CV318"/>
  <c r="CV326"/>
  <c r="CV334"/>
  <c r="CV342"/>
  <c r="CV350"/>
  <c r="CV358"/>
  <c r="CV366"/>
  <c r="CV374"/>
  <c r="CV382"/>
  <c r="CV390"/>
  <c r="CV398"/>
  <c r="CV406"/>
  <c r="CV13"/>
  <c r="CV21"/>
  <c r="CV29"/>
  <c r="CV37"/>
  <c r="CV45"/>
  <c r="CV53"/>
  <c r="CV61"/>
  <c r="CV69"/>
  <c r="CV77"/>
  <c r="CV85"/>
  <c r="CV93"/>
  <c r="CV101"/>
  <c r="CV109"/>
  <c r="CV117"/>
  <c r="CV125"/>
  <c r="CV133"/>
  <c r="CV141"/>
  <c r="CV149"/>
  <c r="CV157"/>
  <c r="CV165"/>
  <c r="CV173"/>
  <c r="CV181"/>
  <c r="CV189"/>
  <c r="CV197"/>
  <c r="CV205"/>
  <c r="CV213"/>
  <c r="CV221"/>
  <c r="CV229"/>
  <c r="CV237"/>
  <c r="CV245"/>
  <c r="CV253"/>
  <c r="CV261"/>
  <c r="CV269"/>
  <c r="CV277"/>
  <c r="CV285"/>
  <c r="CV293"/>
  <c r="CV301"/>
  <c r="CV309"/>
  <c r="CV317"/>
  <c r="CV325"/>
  <c r="CV333"/>
  <c r="CV341"/>
  <c r="CV349"/>
  <c r="CV357"/>
  <c r="CV365"/>
  <c r="CV373"/>
  <c r="CV381"/>
  <c r="CV389"/>
  <c r="CV397"/>
  <c r="CK12"/>
  <c r="CK20"/>
  <c r="CK28"/>
  <c r="CK36"/>
  <c r="CK44"/>
  <c r="CK52"/>
  <c r="CK60"/>
  <c r="CK68"/>
  <c r="CK76"/>
  <c r="CK84"/>
  <c r="CK92"/>
  <c r="CK100"/>
  <c r="CK108"/>
  <c r="CK116"/>
  <c r="CK124"/>
  <c r="CK132"/>
  <c r="CK140"/>
  <c r="CK148"/>
  <c r="CK156"/>
  <c r="CK164"/>
  <c r="CK172"/>
  <c r="CK180"/>
  <c r="CK188"/>
  <c r="CK196"/>
  <c r="CK204"/>
  <c r="CK212"/>
  <c r="CK220"/>
  <c r="CK228"/>
  <c r="CK236"/>
  <c r="CK244"/>
  <c r="CK252"/>
  <c r="CK260"/>
  <c r="CK268"/>
  <c r="CK276"/>
  <c r="CK284"/>
  <c r="CK292"/>
  <c r="CK300"/>
  <c r="CK308"/>
  <c r="CK316"/>
  <c r="CK324"/>
  <c r="CK332"/>
  <c r="CK340"/>
  <c r="CK348"/>
  <c r="CK356"/>
  <c r="CK364"/>
  <c r="CK372"/>
  <c r="CK380"/>
  <c r="CK388"/>
  <c r="CK396"/>
  <c r="CK404"/>
  <c r="CK187"/>
  <c r="CK195"/>
  <c r="CK203"/>
  <c r="CK211"/>
  <c r="CK219"/>
  <c r="CK227"/>
  <c r="CK235"/>
  <c r="CK243"/>
  <c r="CK251"/>
  <c r="CK259"/>
  <c r="CK267"/>
  <c r="CK275"/>
  <c r="CK283"/>
  <c r="CK291"/>
  <c r="CK299"/>
  <c r="CK307"/>
  <c r="CK315"/>
  <c r="CK323"/>
  <c r="CK331"/>
  <c r="CK339"/>
  <c r="CK347"/>
  <c r="CK355"/>
  <c r="CK363"/>
  <c r="CK371"/>
  <c r="CK379"/>
  <c r="CK387"/>
  <c r="CK395"/>
  <c r="CK403"/>
  <c r="CK178"/>
  <c r="CK186"/>
  <c r="CK194"/>
  <c r="CK202"/>
  <c r="CK210"/>
  <c r="CK218"/>
  <c r="CK226"/>
  <c r="CK234"/>
  <c r="CK242"/>
  <c r="CK250"/>
  <c r="CK258"/>
  <c r="CK266"/>
  <c r="CK274"/>
  <c r="CK282"/>
  <c r="CK290"/>
  <c r="CK298"/>
  <c r="CK306"/>
  <c r="CK314"/>
  <c r="CK322"/>
  <c r="CK330"/>
  <c r="CK338"/>
  <c r="CK346"/>
  <c r="CK354"/>
  <c r="CK362"/>
  <c r="CK370"/>
  <c r="CK378"/>
  <c r="CK386"/>
  <c r="CK394"/>
  <c r="CK402"/>
  <c r="CK9"/>
  <c r="CK17"/>
  <c r="CK25"/>
  <c r="CK33"/>
  <c r="CK41"/>
  <c r="CK49"/>
  <c r="CK57"/>
  <c r="CK65"/>
  <c r="CK73"/>
  <c r="CK81"/>
  <c r="CK89"/>
  <c r="CK97"/>
  <c r="CK105"/>
  <c r="CK113"/>
  <c r="CK121"/>
  <c r="CK129"/>
  <c r="CK137"/>
  <c r="CK145"/>
  <c r="CK153"/>
  <c r="CK161"/>
  <c r="CK169"/>
  <c r="CK177"/>
  <c r="CK185"/>
  <c r="CK193"/>
  <c r="CK201"/>
  <c r="CK209"/>
  <c r="CK217"/>
  <c r="CK225"/>
  <c r="CK233"/>
  <c r="CK241"/>
  <c r="CK249"/>
  <c r="CK257"/>
  <c r="CK265"/>
  <c r="CK273"/>
  <c r="CK281"/>
  <c r="CK289"/>
  <c r="CK297"/>
  <c r="CK305"/>
  <c r="CK313"/>
  <c r="CK321"/>
  <c r="CK329"/>
  <c r="CK337"/>
  <c r="CK345"/>
  <c r="CK353"/>
  <c r="CK361"/>
  <c r="CK369"/>
  <c r="CK377"/>
  <c r="CK385"/>
  <c r="CK393"/>
  <c r="CK401"/>
  <c r="CK8"/>
  <c r="CK16"/>
  <c r="CK24"/>
  <c r="CK32"/>
  <c r="CK40"/>
  <c r="CK48"/>
  <c r="CK56"/>
  <c r="CK64"/>
  <c r="CK72"/>
  <c r="CK80"/>
  <c r="CK88"/>
  <c r="CK96"/>
  <c r="CK104"/>
  <c r="CK112"/>
  <c r="CK120"/>
  <c r="CK128"/>
  <c r="CK136"/>
  <c r="CK144"/>
  <c r="CK152"/>
  <c r="CK160"/>
  <c r="CK168"/>
  <c r="CK176"/>
  <c r="CK184"/>
  <c r="CK192"/>
  <c r="CK200"/>
  <c r="CK208"/>
  <c r="CK216"/>
  <c r="CK224"/>
  <c r="CK232"/>
  <c r="CK240"/>
  <c r="CK248"/>
  <c r="CK256"/>
  <c r="CK264"/>
  <c r="CK272"/>
  <c r="CK280"/>
  <c r="CK288"/>
  <c r="CK296"/>
  <c r="CK304"/>
  <c r="CK312"/>
  <c r="CK320"/>
  <c r="CK328"/>
  <c r="CK336"/>
  <c r="CK344"/>
  <c r="CK352"/>
  <c r="CK360"/>
  <c r="CK368"/>
  <c r="CK376"/>
  <c r="CK384"/>
  <c r="CK392"/>
  <c r="CK400"/>
  <c r="CK183"/>
  <c r="CK191"/>
  <c r="CK199"/>
  <c r="CK207"/>
  <c r="CK215"/>
  <c r="CK223"/>
  <c r="CK231"/>
  <c r="CK239"/>
  <c r="CK247"/>
  <c r="CK255"/>
  <c r="CK263"/>
  <c r="CK271"/>
  <c r="CK279"/>
  <c r="CK287"/>
  <c r="CK295"/>
  <c r="CK303"/>
  <c r="CK311"/>
  <c r="CK319"/>
  <c r="CK327"/>
  <c r="CK335"/>
  <c r="CK343"/>
  <c r="CK351"/>
  <c r="CK359"/>
  <c r="CK367"/>
  <c r="CK375"/>
  <c r="CK383"/>
  <c r="CK391"/>
  <c r="CK399"/>
  <c r="CK198"/>
  <c r="CK206"/>
  <c r="CK214"/>
  <c r="CK222"/>
  <c r="CK230"/>
  <c r="CK238"/>
  <c r="CK246"/>
  <c r="CK254"/>
  <c r="CK262"/>
  <c r="CK270"/>
  <c r="CK278"/>
  <c r="CK286"/>
  <c r="CK294"/>
  <c r="CK302"/>
  <c r="CK310"/>
  <c r="CK318"/>
  <c r="CK326"/>
  <c r="CK334"/>
  <c r="CK342"/>
  <c r="CK350"/>
  <c r="CK358"/>
  <c r="CK366"/>
  <c r="CK374"/>
  <c r="CK382"/>
  <c r="CK390"/>
  <c r="CK398"/>
  <c r="CK406"/>
  <c r="CK13"/>
  <c r="CK21"/>
  <c r="CK29"/>
  <c r="CK37"/>
  <c r="CK45"/>
  <c r="CK53"/>
  <c r="CK61"/>
  <c r="CK69"/>
  <c r="CK77"/>
  <c r="CK85"/>
  <c r="CK93"/>
  <c r="CK101"/>
  <c r="CK109"/>
  <c r="CK117"/>
  <c r="CK125"/>
  <c r="CK133"/>
  <c r="CK141"/>
  <c r="CK149"/>
  <c r="CK157"/>
  <c r="CK165"/>
  <c r="CK173"/>
  <c r="CK181"/>
  <c r="CK189"/>
  <c r="CK197"/>
  <c r="CK205"/>
  <c r="CK213"/>
  <c r="CK221"/>
  <c r="CK229"/>
  <c r="CK237"/>
  <c r="CK245"/>
  <c r="CK253"/>
  <c r="CK261"/>
  <c r="CK269"/>
  <c r="CK277"/>
  <c r="CK285"/>
  <c r="CK293"/>
  <c r="CK301"/>
  <c r="CK309"/>
  <c r="CK317"/>
  <c r="CK325"/>
  <c r="CK333"/>
  <c r="CK341"/>
  <c r="CK349"/>
  <c r="CK357"/>
  <c r="CK365"/>
  <c r="CK373"/>
  <c r="CK381"/>
  <c r="CK389"/>
  <c r="CK397"/>
  <c r="BZ12"/>
  <c r="BZ20"/>
  <c r="BZ28"/>
  <c r="BZ36"/>
  <c r="BZ44"/>
  <c r="BZ52"/>
  <c r="BZ60"/>
  <c r="BZ68"/>
  <c r="BZ76"/>
  <c r="BZ84"/>
  <c r="BZ92"/>
  <c r="BZ100"/>
  <c r="BZ108"/>
  <c r="BZ116"/>
  <c r="BZ124"/>
  <c r="BZ132"/>
  <c r="BZ140"/>
  <c r="BZ148"/>
  <c r="BZ156"/>
  <c r="BZ164"/>
  <c r="BZ172"/>
  <c r="BZ180"/>
  <c r="BZ188"/>
  <c r="BZ196"/>
  <c r="BZ204"/>
  <c r="BZ212"/>
  <c r="BZ220"/>
  <c r="BZ228"/>
  <c r="BZ236"/>
  <c r="BZ244"/>
  <c r="BZ252"/>
  <c r="BZ260"/>
  <c r="BZ268"/>
  <c r="BZ276"/>
  <c r="BZ284"/>
  <c r="BZ292"/>
  <c r="BZ300"/>
  <c r="BZ308"/>
  <c r="BZ316"/>
  <c r="BZ324"/>
  <c r="BZ332"/>
  <c r="BZ340"/>
  <c r="BZ348"/>
  <c r="BZ356"/>
  <c r="BZ364"/>
  <c r="BZ372"/>
  <c r="BZ380"/>
  <c r="BZ388"/>
  <c r="BZ396"/>
  <c r="BZ404"/>
  <c r="BZ11"/>
  <c r="BZ19"/>
  <c r="BZ27"/>
  <c r="BZ35"/>
  <c r="BZ43"/>
  <c r="BZ51"/>
  <c r="BZ59"/>
  <c r="BZ67"/>
  <c r="BZ75"/>
  <c r="BZ83"/>
  <c r="BZ91"/>
  <c r="BZ99"/>
  <c r="BZ107"/>
  <c r="BZ115"/>
  <c r="BZ123"/>
  <c r="BZ131"/>
  <c r="BZ139"/>
  <c r="BZ147"/>
  <c r="BZ155"/>
  <c r="BZ163"/>
  <c r="BZ171"/>
  <c r="BZ179"/>
  <c r="BZ187"/>
  <c r="BZ195"/>
  <c r="BZ203"/>
  <c r="BZ211"/>
  <c r="BZ219"/>
  <c r="BZ227"/>
  <c r="BZ235"/>
  <c r="BZ243"/>
  <c r="BZ251"/>
  <c r="BZ259"/>
  <c r="BZ267"/>
  <c r="BZ275"/>
  <c r="BZ283"/>
  <c r="BZ291"/>
  <c r="BZ299"/>
  <c r="BZ307"/>
  <c r="BZ315"/>
  <c r="BZ323"/>
  <c r="BZ331"/>
  <c r="BZ339"/>
  <c r="BZ347"/>
  <c r="BZ355"/>
  <c r="BZ363"/>
  <c r="BZ371"/>
  <c r="BZ379"/>
  <c r="BZ387"/>
  <c r="BZ395"/>
  <c r="BZ403"/>
  <c r="BZ10"/>
  <c r="BZ18"/>
  <c r="BZ26"/>
  <c r="BZ34"/>
  <c r="BZ42"/>
  <c r="BZ50"/>
  <c r="BZ58"/>
  <c r="BZ66"/>
  <c r="BZ74"/>
  <c r="BZ82"/>
  <c r="BZ90"/>
  <c r="BZ98"/>
  <c r="BZ106"/>
  <c r="BZ114"/>
  <c r="BZ122"/>
  <c r="BZ130"/>
  <c r="BZ138"/>
  <c r="BZ146"/>
  <c r="BZ154"/>
  <c r="BZ162"/>
  <c r="BZ170"/>
  <c r="BZ178"/>
  <c r="BZ186"/>
  <c r="BZ194"/>
  <c r="BZ202"/>
  <c r="BZ210"/>
  <c r="BZ218"/>
  <c r="BZ226"/>
  <c r="BZ234"/>
  <c r="BZ242"/>
  <c r="BZ250"/>
  <c r="BZ258"/>
  <c r="BZ266"/>
  <c r="BZ274"/>
  <c r="BZ282"/>
  <c r="BZ290"/>
  <c r="BZ298"/>
  <c r="BZ306"/>
  <c r="BZ314"/>
  <c r="BZ322"/>
  <c r="BZ330"/>
  <c r="BZ338"/>
  <c r="BZ346"/>
  <c r="BZ354"/>
  <c r="BZ362"/>
  <c r="BZ370"/>
  <c r="BZ378"/>
  <c r="BZ386"/>
  <c r="BZ394"/>
  <c r="BZ402"/>
  <c r="BZ9"/>
  <c r="BZ17"/>
  <c r="BZ25"/>
  <c r="BZ33"/>
  <c r="BZ41"/>
  <c r="BZ49"/>
  <c r="BZ57"/>
  <c r="BZ65"/>
  <c r="BZ73"/>
  <c r="BZ81"/>
  <c r="BZ89"/>
  <c r="BZ97"/>
  <c r="BZ105"/>
  <c r="BZ113"/>
  <c r="BZ121"/>
  <c r="BZ129"/>
  <c r="BZ137"/>
  <c r="BZ145"/>
  <c r="BZ153"/>
  <c r="BZ161"/>
  <c r="BZ169"/>
  <c r="BZ177"/>
  <c r="BZ185"/>
  <c r="BZ193"/>
  <c r="BZ201"/>
  <c r="BZ209"/>
  <c r="BZ217"/>
  <c r="BZ225"/>
  <c r="BZ233"/>
  <c r="BZ241"/>
  <c r="BZ249"/>
  <c r="BZ257"/>
  <c r="BZ265"/>
  <c r="BZ273"/>
  <c r="BZ281"/>
  <c r="BZ289"/>
  <c r="BZ297"/>
  <c r="BZ305"/>
  <c r="BZ313"/>
  <c r="BZ321"/>
  <c r="BZ329"/>
  <c r="BZ337"/>
  <c r="BZ345"/>
  <c r="BZ353"/>
  <c r="BZ361"/>
  <c r="BZ369"/>
  <c r="BZ377"/>
  <c r="BZ385"/>
  <c r="BZ393"/>
  <c r="BZ401"/>
  <c r="BZ8"/>
  <c r="BZ16"/>
  <c r="BZ24"/>
  <c r="BZ32"/>
  <c r="BZ40"/>
  <c r="BZ48"/>
  <c r="BZ56"/>
  <c r="BZ64"/>
  <c r="BZ72"/>
  <c r="BZ80"/>
  <c r="BZ88"/>
  <c r="BZ96"/>
  <c r="BZ104"/>
  <c r="BZ112"/>
  <c r="BZ120"/>
  <c r="BZ128"/>
  <c r="BZ136"/>
  <c r="BZ144"/>
  <c r="BZ152"/>
  <c r="BZ160"/>
  <c r="BZ168"/>
  <c r="BZ176"/>
  <c r="BZ184"/>
  <c r="BZ192"/>
  <c r="BZ200"/>
  <c r="BZ208"/>
  <c r="BZ216"/>
  <c r="BZ224"/>
  <c r="BZ232"/>
  <c r="BZ240"/>
  <c r="BZ248"/>
  <c r="BZ256"/>
  <c r="BZ264"/>
  <c r="BZ272"/>
  <c r="BZ280"/>
  <c r="BZ288"/>
  <c r="BZ296"/>
  <c r="BZ304"/>
  <c r="BZ312"/>
  <c r="BZ320"/>
  <c r="BZ328"/>
  <c r="BZ336"/>
  <c r="BZ344"/>
  <c r="BZ352"/>
  <c r="BZ360"/>
  <c r="BZ368"/>
  <c r="BZ376"/>
  <c r="BZ384"/>
  <c r="BZ392"/>
  <c r="BZ400"/>
  <c r="BZ7"/>
  <c r="BZ15"/>
  <c r="BZ23"/>
  <c r="BZ31"/>
  <c r="BZ39"/>
  <c r="BZ47"/>
  <c r="BZ55"/>
  <c r="BZ63"/>
  <c r="BZ71"/>
  <c r="BZ79"/>
  <c r="BZ87"/>
  <c r="BZ95"/>
  <c r="BZ103"/>
  <c r="BZ111"/>
  <c r="BZ119"/>
  <c r="BZ127"/>
  <c r="BZ135"/>
  <c r="BZ143"/>
  <c r="BZ151"/>
  <c r="BZ159"/>
  <c r="BZ167"/>
  <c r="BZ175"/>
  <c r="BZ183"/>
  <c r="BZ191"/>
  <c r="BZ199"/>
  <c r="BZ207"/>
  <c r="BZ215"/>
  <c r="BZ223"/>
  <c r="BZ231"/>
  <c r="BZ239"/>
  <c r="BZ247"/>
  <c r="BZ255"/>
  <c r="BZ263"/>
  <c r="BZ271"/>
  <c r="BZ279"/>
  <c r="BZ287"/>
  <c r="BZ295"/>
  <c r="BZ303"/>
  <c r="BZ311"/>
  <c r="BZ319"/>
  <c r="BZ327"/>
  <c r="BZ335"/>
  <c r="BZ343"/>
  <c r="BZ351"/>
  <c r="BZ359"/>
  <c r="BZ367"/>
  <c r="BZ375"/>
  <c r="BZ383"/>
  <c r="BZ391"/>
  <c r="BZ399"/>
  <c r="BZ6"/>
  <c r="BZ14"/>
  <c r="BZ22"/>
  <c r="BZ30"/>
  <c r="BZ38"/>
  <c r="BZ46"/>
  <c r="BZ54"/>
  <c r="BZ62"/>
  <c r="BZ70"/>
  <c r="BZ78"/>
  <c r="BZ86"/>
  <c r="BZ94"/>
  <c r="BZ102"/>
  <c r="BZ110"/>
  <c r="BZ118"/>
  <c r="BZ126"/>
  <c r="BZ134"/>
  <c r="BZ142"/>
  <c r="BZ150"/>
  <c r="BZ158"/>
  <c r="BZ166"/>
  <c r="BZ174"/>
  <c r="BZ182"/>
  <c r="BZ190"/>
  <c r="BZ198"/>
  <c r="BZ206"/>
  <c r="BZ214"/>
  <c r="BZ222"/>
  <c r="BZ230"/>
  <c r="BZ238"/>
  <c r="BZ246"/>
  <c r="BZ254"/>
  <c r="BZ262"/>
  <c r="BZ270"/>
  <c r="BZ278"/>
  <c r="BZ286"/>
  <c r="BZ294"/>
  <c r="BZ302"/>
  <c r="BZ310"/>
  <c r="BZ318"/>
  <c r="BZ326"/>
  <c r="BZ334"/>
  <c r="BZ342"/>
  <c r="BZ350"/>
  <c r="BZ358"/>
  <c r="BZ366"/>
  <c r="BZ374"/>
  <c r="BZ382"/>
  <c r="BZ390"/>
  <c r="BZ398"/>
  <c r="BZ406"/>
  <c r="BZ13"/>
  <c r="BZ21"/>
  <c r="BZ29"/>
  <c r="BZ37"/>
  <c r="BZ45"/>
  <c r="BZ53"/>
  <c r="BZ61"/>
  <c r="BZ69"/>
  <c r="BZ77"/>
  <c r="BZ85"/>
  <c r="BZ93"/>
  <c r="BZ101"/>
  <c r="BZ109"/>
  <c r="BZ117"/>
  <c r="BZ125"/>
  <c r="BZ133"/>
  <c r="BZ141"/>
  <c r="BZ149"/>
  <c r="BZ157"/>
  <c r="BZ165"/>
  <c r="BZ173"/>
  <c r="BZ181"/>
  <c r="BZ189"/>
  <c r="BZ197"/>
  <c r="BZ205"/>
  <c r="BZ213"/>
  <c r="BZ221"/>
  <c r="BZ229"/>
  <c r="BZ237"/>
  <c r="BZ245"/>
  <c r="BZ253"/>
  <c r="BZ261"/>
  <c r="BZ269"/>
  <c r="BZ277"/>
  <c r="BZ285"/>
  <c r="BZ293"/>
  <c r="BZ301"/>
  <c r="BZ309"/>
  <c r="BZ317"/>
  <c r="BZ325"/>
  <c r="BZ333"/>
  <c r="BZ341"/>
  <c r="BZ349"/>
  <c r="BZ357"/>
  <c r="BZ365"/>
  <c r="BZ373"/>
  <c r="BZ381"/>
  <c r="BZ389"/>
  <c r="BZ397"/>
  <c r="BO12"/>
  <c r="BO20"/>
  <c r="BO28"/>
  <c r="BO36"/>
  <c r="BO44"/>
  <c r="BO52"/>
  <c r="BO60"/>
  <c r="BO68"/>
  <c r="BO76"/>
  <c r="BO84"/>
  <c r="BO92"/>
  <c r="BO100"/>
  <c r="BO108"/>
  <c r="BO116"/>
  <c r="BO124"/>
  <c r="BO132"/>
  <c r="BO140"/>
  <c r="BO148"/>
  <c r="BO156"/>
  <c r="BO164"/>
  <c r="BO172"/>
  <c r="BO180"/>
  <c r="BO188"/>
  <c r="BO196"/>
  <c r="BO204"/>
  <c r="BO212"/>
  <c r="BO220"/>
  <c r="BO228"/>
  <c r="BO236"/>
  <c r="BO244"/>
  <c r="BO252"/>
  <c r="BO260"/>
  <c r="BO268"/>
  <c r="BO276"/>
  <c r="BO284"/>
  <c r="BO292"/>
  <c r="BO300"/>
  <c r="BO308"/>
  <c r="BO316"/>
  <c r="BO324"/>
  <c r="BO332"/>
  <c r="BO340"/>
  <c r="BO348"/>
  <c r="BO356"/>
  <c r="BO364"/>
  <c r="BO372"/>
  <c r="BO380"/>
  <c r="BO388"/>
  <c r="BO396"/>
  <c r="BO404"/>
  <c r="BO11"/>
  <c r="BO19"/>
  <c r="BO27"/>
  <c r="BO35"/>
  <c r="BO43"/>
  <c r="BO51"/>
  <c r="BO59"/>
  <c r="BO67"/>
  <c r="BO75"/>
  <c r="BO83"/>
  <c r="BO91"/>
  <c r="BO99"/>
  <c r="BO107"/>
  <c r="BO115"/>
  <c r="BO123"/>
  <c r="BO131"/>
  <c r="BO139"/>
  <c r="BO147"/>
  <c r="BO155"/>
  <c r="BO163"/>
  <c r="BO171"/>
  <c r="BO179"/>
  <c r="BO187"/>
  <c r="BO195"/>
  <c r="BO203"/>
  <c r="BO211"/>
  <c r="BO219"/>
  <c r="BO227"/>
  <c r="BO235"/>
  <c r="BO243"/>
  <c r="BO251"/>
  <c r="BO259"/>
  <c r="BO267"/>
  <c r="BO275"/>
  <c r="BO283"/>
  <c r="BO291"/>
  <c r="BO299"/>
  <c r="BO307"/>
  <c r="BO315"/>
  <c r="BO323"/>
  <c r="BO331"/>
  <c r="BO339"/>
  <c r="BO347"/>
  <c r="BO355"/>
  <c r="BO363"/>
  <c r="BO371"/>
  <c r="BO379"/>
  <c r="BO387"/>
  <c r="BO395"/>
  <c r="BO403"/>
  <c r="BO10"/>
  <c r="BO18"/>
  <c r="BO26"/>
  <c r="BO34"/>
  <c r="BO42"/>
  <c r="BO50"/>
  <c r="BO58"/>
  <c r="BO66"/>
  <c r="BO74"/>
  <c r="BO82"/>
  <c r="BO90"/>
  <c r="BO98"/>
  <c r="BO106"/>
  <c r="BO114"/>
  <c r="BO122"/>
  <c r="BO130"/>
  <c r="BO138"/>
  <c r="BO146"/>
  <c r="BO154"/>
  <c r="BO162"/>
  <c r="BO170"/>
  <c r="BO178"/>
  <c r="BO186"/>
  <c r="BO194"/>
  <c r="BO202"/>
  <c r="BO210"/>
  <c r="BO218"/>
  <c r="BO226"/>
  <c r="BO234"/>
  <c r="BO242"/>
  <c r="BO250"/>
  <c r="BO258"/>
  <c r="BO266"/>
  <c r="BO274"/>
  <c r="BO282"/>
  <c r="BO290"/>
  <c r="BO298"/>
  <c r="BO306"/>
  <c r="BO314"/>
  <c r="BO322"/>
  <c r="BO330"/>
  <c r="BO338"/>
  <c r="BO346"/>
  <c r="BO354"/>
  <c r="BO362"/>
  <c r="BO370"/>
  <c r="BO378"/>
  <c r="BO386"/>
  <c r="BO394"/>
  <c r="BO402"/>
  <c r="BO9"/>
  <c r="BO17"/>
  <c r="BO25"/>
  <c r="BO33"/>
  <c r="BO41"/>
  <c r="BO49"/>
  <c r="BO57"/>
  <c r="BO65"/>
  <c r="BO73"/>
  <c r="BO81"/>
  <c r="BO89"/>
  <c r="BO97"/>
  <c r="BO105"/>
  <c r="BO113"/>
  <c r="BO121"/>
  <c r="BO129"/>
  <c r="BO137"/>
  <c r="BO145"/>
  <c r="BO153"/>
  <c r="BO161"/>
  <c r="BO169"/>
  <c r="BO177"/>
  <c r="BO185"/>
  <c r="BO193"/>
  <c r="BO201"/>
  <c r="BO209"/>
  <c r="BO217"/>
  <c r="BO225"/>
  <c r="BO233"/>
  <c r="BO241"/>
  <c r="BO249"/>
  <c r="BO257"/>
  <c r="BO265"/>
  <c r="BO273"/>
  <c r="BO281"/>
  <c r="BO289"/>
  <c r="BO297"/>
  <c r="BO305"/>
  <c r="BO313"/>
  <c r="BO321"/>
  <c r="BO329"/>
  <c r="BO337"/>
  <c r="BO345"/>
  <c r="BO353"/>
  <c r="BO361"/>
  <c r="BO369"/>
  <c r="BO377"/>
  <c r="BO385"/>
  <c r="BO393"/>
  <c r="BO401"/>
  <c r="BO8"/>
  <c r="BO16"/>
  <c r="BO24"/>
  <c r="BO32"/>
  <c r="BO40"/>
  <c r="BO48"/>
  <c r="BO56"/>
  <c r="BO64"/>
  <c r="BO72"/>
  <c r="BO80"/>
  <c r="BO88"/>
  <c r="BO96"/>
  <c r="BO104"/>
  <c r="BO112"/>
  <c r="BO120"/>
  <c r="BO128"/>
  <c r="BO136"/>
  <c r="BO144"/>
  <c r="BO152"/>
  <c r="BO160"/>
  <c r="BO168"/>
  <c r="BO176"/>
  <c r="BO184"/>
  <c r="BO192"/>
  <c r="BO200"/>
  <c r="BO208"/>
  <c r="BO216"/>
  <c r="BO224"/>
  <c r="BO232"/>
  <c r="BO240"/>
  <c r="BO248"/>
  <c r="BO256"/>
  <c r="BO264"/>
  <c r="BO272"/>
  <c r="BO280"/>
  <c r="BO288"/>
  <c r="BO296"/>
  <c r="BO304"/>
  <c r="BO312"/>
  <c r="BO320"/>
  <c r="BO328"/>
  <c r="BO336"/>
  <c r="BO344"/>
  <c r="BO352"/>
  <c r="BO360"/>
  <c r="BO368"/>
  <c r="BO376"/>
  <c r="BO384"/>
  <c r="BO392"/>
  <c r="BO400"/>
  <c r="BO7"/>
  <c r="BO15"/>
  <c r="BO23"/>
  <c r="BO31"/>
  <c r="BO39"/>
  <c r="BO47"/>
  <c r="BO55"/>
  <c r="BO63"/>
  <c r="BO71"/>
  <c r="BO79"/>
  <c r="BO87"/>
  <c r="BO95"/>
  <c r="BO103"/>
  <c r="BO111"/>
  <c r="BO119"/>
  <c r="BO127"/>
  <c r="BO135"/>
  <c r="BO143"/>
  <c r="BO151"/>
  <c r="BO159"/>
  <c r="BO167"/>
  <c r="BO175"/>
  <c r="BO183"/>
  <c r="BO191"/>
  <c r="BO199"/>
  <c r="BO207"/>
  <c r="BO215"/>
  <c r="BO223"/>
  <c r="BO231"/>
  <c r="BO239"/>
  <c r="BO247"/>
  <c r="BO255"/>
  <c r="BO263"/>
  <c r="BO271"/>
  <c r="BO279"/>
  <c r="BO287"/>
  <c r="BO295"/>
  <c r="BO303"/>
  <c r="BO311"/>
  <c r="BO319"/>
  <c r="BO327"/>
  <c r="BO335"/>
  <c r="BO343"/>
  <c r="BO351"/>
  <c r="BO359"/>
  <c r="BO367"/>
  <c r="BO375"/>
  <c r="BO383"/>
  <c r="BO391"/>
  <c r="BO399"/>
  <c r="BO6"/>
  <c r="BO14"/>
  <c r="BO22"/>
  <c r="BO30"/>
  <c r="BO38"/>
  <c r="BO46"/>
  <c r="BO54"/>
  <c r="BO62"/>
  <c r="BO70"/>
  <c r="BO78"/>
  <c r="BO86"/>
  <c r="BO94"/>
  <c r="BO102"/>
  <c r="BO110"/>
  <c r="BO118"/>
  <c r="BO126"/>
  <c r="BO134"/>
  <c r="BO142"/>
  <c r="BO150"/>
  <c r="BO158"/>
  <c r="BO166"/>
  <c r="BO174"/>
  <c r="BO182"/>
  <c r="BO190"/>
  <c r="BO198"/>
  <c r="BO206"/>
  <c r="BO214"/>
  <c r="BO222"/>
  <c r="BO230"/>
  <c r="BO238"/>
  <c r="BO246"/>
  <c r="BO254"/>
  <c r="BO262"/>
  <c r="BO270"/>
  <c r="BO278"/>
  <c r="BO286"/>
  <c r="BO294"/>
  <c r="BO302"/>
  <c r="BO310"/>
  <c r="BO318"/>
  <c r="BO326"/>
  <c r="BO334"/>
  <c r="BO342"/>
  <c r="BO350"/>
  <c r="BO358"/>
  <c r="BO366"/>
  <c r="BO374"/>
  <c r="BO382"/>
  <c r="BO390"/>
  <c r="BO398"/>
  <c r="BO406"/>
  <c r="BO13"/>
  <c r="BO21"/>
  <c r="BO29"/>
  <c r="BO37"/>
  <c r="BO45"/>
  <c r="BO53"/>
  <c r="BO61"/>
  <c r="BO69"/>
  <c r="BO77"/>
  <c r="BO85"/>
  <c r="BO93"/>
  <c r="BO101"/>
  <c r="BO109"/>
  <c r="BO117"/>
  <c r="BO125"/>
  <c r="BO133"/>
  <c r="BO141"/>
  <c r="BO149"/>
  <c r="BO157"/>
  <c r="BO165"/>
  <c r="BO173"/>
  <c r="BO181"/>
  <c r="BO189"/>
  <c r="BO197"/>
  <c r="BO205"/>
  <c r="BO213"/>
  <c r="BO221"/>
  <c r="BO229"/>
  <c r="BO237"/>
  <c r="BO245"/>
  <c r="BO253"/>
  <c r="BO261"/>
  <c r="BO269"/>
  <c r="BO277"/>
  <c r="BO285"/>
  <c r="BO293"/>
  <c r="BO301"/>
  <c r="BO309"/>
  <c r="BO317"/>
  <c r="BO325"/>
  <c r="BO333"/>
  <c r="BO341"/>
  <c r="BO349"/>
  <c r="BO357"/>
  <c r="BO365"/>
  <c r="BO373"/>
  <c r="BO381"/>
  <c r="BO389"/>
  <c r="BO397"/>
  <c r="BD12"/>
  <c r="BD20"/>
  <c r="BD28"/>
  <c r="BD36"/>
  <c r="BD44"/>
  <c r="BD52"/>
  <c r="BD60"/>
  <c r="BD68"/>
  <c r="BD76"/>
  <c r="BD84"/>
  <c r="BD92"/>
  <c r="BD100"/>
  <c r="BD108"/>
  <c r="BD116"/>
  <c r="BD124"/>
  <c r="BD132"/>
  <c r="BD140"/>
  <c r="BD148"/>
  <c r="BD156"/>
  <c r="BD164"/>
  <c r="BD172"/>
  <c r="BD180"/>
  <c r="BD188"/>
  <c r="BD196"/>
  <c r="BD204"/>
  <c r="BD212"/>
  <c r="BD220"/>
  <c r="BD228"/>
  <c r="BD236"/>
  <c r="BD244"/>
  <c r="BD252"/>
  <c r="BD260"/>
  <c r="BD268"/>
  <c r="BD276"/>
  <c r="BD284"/>
  <c r="BD292"/>
  <c r="BD300"/>
  <c r="BD308"/>
  <c r="BD316"/>
  <c r="BD324"/>
  <c r="BD332"/>
  <c r="BD340"/>
  <c r="BD348"/>
  <c r="BD356"/>
  <c r="BD364"/>
  <c r="BD372"/>
  <c r="BD380"/>
  <c r="BD388"/>
  <c r="BD396"/>
  <c r="BD404"/>
  <c r="BD11"/>
  <c r="BD19"/>
  <c r="BD27"/>
  <c r="BD35"/>
  <c r="BD43"/>
  <c r="BD51"/>
  <c r="BD59"/>
  <c r="BD67"/>
  <c r="BD75"/>
  <c r="BD83"/>
  <c r="BD91"/>
  <c r="BD99"/>
  <c r="BD107"/>
  <c r="BD115"/>
  <c r="BD123"/>
  <c r="BD131"/>
  <c r="BD139"/>
  <c r="BD147"/>
  <c r="BD155"/>
  <c r="BD163"/>
  <c r="BD171"/>
  <c r="BD179"/>
  <c r="BD187"/>
  <c r="BD195"/>
  <c r="BD203"/>
  <c r="BD211"/>
  <c r="BD219"/>
  <c r="BD227"/>
  <c r="BD235"/>
  <c r="BD243"/>
  <c r="BD251"/>
  <c r="BD259"/>
  <c r="BD267"/>
  <c r="BD275"/>
  <c r="BD283"/>
  <c r="BD291"/>
  <c r="BD299"/>
  <c r="BD307"/>
  <c r="BD315"/>
  <c r="BD323"/>
  <c r="BD331"/>
  <c r="BD339"/>
  <c r="BD347"/>
  <c r="BD355"/>
  <c r="BD363"/>
  <c r="BD371"/>
  <c r="BD379"/>
  <c r="BD387"/>
  <c r="BD395"/>
  <c r="BD403"/>
  <c r="BD114"/>
  <c r="BD122"/>
  <c r="BD130"/>
  <c r="BD138"/>
  <c r="BD146"/>
  <c r="BD154"/>
  <c r="BD162"/>
  <c r="BD170"/>
  <c r="BD178"/>
  <c r="BD186"/>
  <c r="BD194"/>
  <c r="BD202"/>
  <c r="BD210"/>
  <c r="BD218"/>
  <c r="BD226"/>
  <c r="BD234"/>
  <c r="BD242"/>
  <c r="BD250"/>
  <c r="BD258"/>
  <c r="BD266"/>
  <c r="BD274"/>
  <c r="BD282"/>
  <c r="BD290"/>
  <c r="BD298"/>
  <c r="BD306"/>
  <c r="BD314"/>
  <c r="BD322"/>
  <c r="BD330"/>
  <c r="BD338"/>
  <c r="BD346"/>
  <c r="BD354"/>
  <c r="BD362"/>
  <c r="BD370"/>
  <c r="BD378"/>
  <c r="BD386"/>
  <c r="BD394"/>
  <c r="BD402"/>
  <c r="BD81"/>
  <c r="BD89"/>
  <c r="BD97"/>
  <c r="BD105"/>
  <c r="BD113"/>
  <c r="BD121"/>
  <c r="BD129"/>
  <c r="BD137"/>
  <c r="BD145"/>
  <c r="BD153"/>
  <c r="BD161"/>
  <c r="BD169"/>
  <c r="BD177"/>
  <c r="BD185"/>
  <c r="BD193"/>
  <c r="BD201"/>
  <c r="BD209"/>
  <c r="BD217"/>
  <c r="BD225"/>
  <c r="BD233"/>
  <c r="BD241"/>
  <c r="BD249"/>
  <c r="BD257"/>
  <c r="BD265"/>
  <c r="BD273"/>
  <c r="BD281"/>
  <c r="BD289"/>
  <c r="BD297"/>
  <c r="BD305"/>
  <c r="BD313"/>
  <c r="BD321"/>
  <c r="BD329"/>
  <c r="BD337"/>
  <c r="BD345"/>
  <c r="BD353"/>
  <c r="BD361"/>
  <c r="BD369"/>
  <c r="BD377"/>
  <c r="BD385"/>
  <c r="BD393"/>
  <c r="BD401"/>
  <c r="BD8"/>
  <c r="BD16"/>
  <c r="BD24"/>
  <c r="BD32"/>
  <c r="BD40"/>
  <c r="BD48"/>
  <c r="BD56"/>
  <c r="BD64"/>
  <c r="BD72"/>
  <c r="BD80"/>
  <c r="BD88"/>
  <c r="BD96"/>
  <c r="BD104"/>
  <c r="BD112"/>
  <c r="BD120"/>
  <c r="BD128"/>
  <c r="BD136"/>
  <c r="BD144"/>
  <c r="BD152"/>
  <c r="BD160"/>
  <c r="BD168"/>
  <c r="BD176"/>
  <c r="BD184"/>
  <c r="BD192"/>
  <c r="BD200"/>
  <c r="BD208"/>
  <c r="BD216"/>
  <c r="BD224"/>
  <c r="BD232"/>
  <c r="BD240"/>
  <c r="BD248"/>
  <c r="BD256"/>
  <c r="BD264"/>
  <c r="BD272"/>
  <c r="BD280"/>
  <c r="BD288"/>
  <c r="BD296"/>
  <c r="BD304"/>
  <c r="BD312"/>
  <c r="BD320"/>
  <c r="BD328"/>
  <c r="BD336"/>
  <c r="BD344"/>
  <c r="BD352"/>
  <c r="BD360"/>
  <c r="BD368"/>
  <c r="BD376"/>
  <c r="BD384"/>
  <c r="BD392"/>
  <c r="BD400"/>
  <c r="BD79"/>
  <c r="BD87"/>
  <c r="BD95"/>
  <c r="BD103"/>
  <c r="BD111"/>
  <c r="BD119"/>
  <c r="BD127"/>
  <c r="BD135"/>
  <c r="BD143"/>
  <c r="BD151"/>
  <c r="BD159"/>
  <c r="BD167"/>
  <c r="BD175"/>
  <c r="BD183"/>
  <c r="BD191"/>
  <c r="BD199"/>
  <c r="BD207"/>
  <c r="BD215"/>
  <c r="BD223"/>
  <c r="BD231"/>
  <c r="BD239"/>
  <c r="BD247"/>
  <c r="BD255"/>
  <c r="BD263"/>
  <c r="BD271"/>
  <c r="BD279"/>
  <c r="BD287"/>
  <c r="BD295"/>
  <c r="BD303"/>
  <c r="BD311"/>
  <c r="BD319"/>
  <c r="BD327"/>
  <c r="BD335"/>
  <c r="BD343"/>
  <c r="BD351"/>
  <c r="BD359"/>
  <c r="BD367"/>
  <c r="BD375"/>
  <c r="BD383"/>
  <c r="BD391"/>
  <c r="BD399"/>
  <c r="BD110"/>
  <c r="BD118"/>
  <c r="BD126"/>
  <c r="BD134"/>
  <c r="BD142"/>
  <c r="BD150"/>
  <c r="BD158"/>
  <c r="BD166"/>
  <c r="BD174"/>
  <c r="BD182"/>
  <c r="BD190"/>
  <c r="BD198"/>
  <c r="BD206"/>
  <c r="BD214"/>
  <c r="BD222"/>
  <c r="BD230"/>
  <c r="BD238"/>
  <c r="BD246"/>
  <c r="BD254"/>
  <c r="BD262"/>
  <c r="BD270"/>
  <c r="BD278"/>
  <c r="BD286"/>
  <c r="BD294"/>
  <c r="BD302"/>
  <c r="BD310"/>
  <c r="BD318"/>
  <c r="BD326"/>
  <c r="BD334"/>
  <c r="BD342"/>
  <c r="BD350"/>
  <c r="BD358"/>
  <c r="BD366"/>
  <c r="BD374"/>
  <c r="BD382"/>
  <c r="BD390"/>
  <c r="BD398"/>
  <c r="BD406"/>
  <c r="BD13"/>
  <c r="BD21"/>
  <c r="BD29"/>
  <c r="BD37"/>
  <c r="BD45"/>
  <c r="BD53"/>
  <c r="BD61"/>
  <c r="BD69"/>
  <c r="BD77"/>
  <c r="BD85"/>
  <c r="BD93"/>
  <c r="BD101"/>
  <c r="BD109"/>
  <c r="BD117"/>
  <c r="BD125"/>
  <c r="BD133"/>
  <c r="BD141"/>
  <c r="BD149"/>
  <c r="BD157"/>
  <c r="BD165"/>
  <c r="BD173"/>
  <c r="BD181"/>
  <c r="BD189"/>
  <c r="BD197"/>
  <c r="BD205"/>
  <c r="BD213"/>
  <c r="BD221"/>
  <c r="BD229"/>
  <c r="BD237"/>
  <c r="BD245"/>
  <c r="BD253"/>
  <c r="BD261"/>
  <c r="BD269"/>
  <c r="BD277"/>
  <c r="BD285"/>
  <c r="BD293"/>
  <c r="BD301"/>
  <c r="BD309"/>
  <c r="BD317"/>
  <c r="BD325"/>
  <c r="BD333"/>
  <c r="BD341"/>
  <c r="BD349"/>
  <c r="BD357"/>
  <c r="BD365"/>
  <c r="BD373"/>
  <c r="BD381"/>
  <c r="BD389"/>
  <c r="BD397"/>
  <c r="V401"/>
  <c r="V393"/>
  <c r="V385"/>
  <c r="V377"/>
  <c r="V369"/>
  <c r="V361"/>
  <c r="V353"/>
  <c r="V345"/>
  <c r="V337"/>
  <c r="V329"/>
  <c r="V321"/>
  <c r="V313"/>
  <c r="V305"/>
  <c r="V297"/>
  <c r="V289"/>
  <c r="V281"/>
  <c r="V273"/>
  <c r="V265"/>
  <c r="V257"/>
  <c r="V249"/>
  <c r="V241"/>
  <c r="V233"/>
  <c r="V225"/>
  <c r="V217"/>
  <c r="V209"/>
  <c r="V201"/>
  <c r="V193"/>
  <c r="V185"/>
  <c r="V177"/>
  <c r="V169"/>
  <c r="V161"/>
  <c r="V153"/>
  <c r="V145"/>
  <c r="V137"/>
  <c r="V129"/>
  <c r="V121"/>
  <c r="V113"/>
  <c r="V105"/>
  <c r="V97"/>
  <c r="V89"/>
  <c r="V81"/>
  <c r="V73"/>
  <c r="V65"/>
  <c r="V57"/>
  <c r="V49"/>
  <c r="V41"/>
  <c r="V33"/>
  <c r="V25"/>
  <c r="V17"/>
  <c r="V9"/>
  <c r="V402"/>
  <c r="V394"/>
  <c r="V386"/>
  <c r="V378"/>
  <c r="V370"/>
  <c r="V362"/>
  <c r="V354"/>
  <c r="V346"/>
  <c r="V338"/>
  <c r="V330"/>
  <c r="V322"/>
  <c r="V314"/>
  <c r="V306"/>
  <c r="V298"/>
  <c r="V290"/>
  <c r="V282"/>
  <c r="V274"/>
  <c r="V266"/>
  <c r="V258"/>
  <c r="V250"/>
  <c r="V242"/>
  <c r="V234"/>
  <c r="V226"/>
  <c r="V218"/>
  <c r="V210"/>
  <c r="V202"/>
  <c r="V194"/>
  <c r="V186"/>
  <c r="V178"/>
  <c r="V170"/>
  <c r="V162"/>
  <c r="V154"/>
  <c r="V146"/>
  <c r="V138"/>
  <c r="V130"/>
  <c r="V122"/>
  <c r="V114"/>
  <c r="V106"/>
  <c r="V98"/>
  <c r="V90"/>
  <c r="V82"/>
  <c r="V74"/>
  <c r="V66"/>
  <c r="V58"/>
  <c r="V50"/>
  <c r="V42"/>
  <c r="V34"/>
  <c r="V26"/>
  <c r="V18"/>
  <c r="V10"/>
  <c r="V403"/>
  <c r="V395"/>
  <c r="V387"/>
  <c r="V379"/>
  <c r="V371"/>
  <c r="V363"/>
  <c r="V355"/>
  <c r="V347"/>
  <c r="V339"/>
  <c r="V331"/>
  <c r="V323"/>
  <c r="V315"/>
  <c r="V307"/>
  <c r="V299"/>
  <c r="V291"/>
  <c r="V283"/>
  <c r="V275"/>
  <c r="V267"/>
  <c r="V259"/>
  <c r="V251"/>
  <c r="V243"/>
  <c r="V235"/>
  <c r="V227"/>
  <c r="V219"/>
  <c r="V211"/>
  <c r="V203"/>
  <c r="V195"/>
  <c r="V187"/>
  <c r="V179"/>
  <c r="V171"/>
  <c r="V163"/>
  <c r="V155"/>
  <c r="V147"/>
  <c r="V139"/>
  <c r="V131"/>
  <c r="V123"/>
  <c r="V115"/>
  <c r="V107"/>
  <c r="V99"/>
  <c r="V91"/>
  <c r="V83"/>
  <c r="V75"/>
  <c r="V67"/>
  <c r="V59"/>
  <c r="V51"/>
  <c r="V43"/>
  <c r="V35"/>
  <c r="V27"/>
  <c r="V19"/>
  <c r="V11"/>
  <c r="V404"/>
  <c r="V396"/>
  <c r="V388"/>
  <c r="V380"/>
  <c r="V372"/>
  <c r="V364"/>
  <c r="V356"/>
  <c r="V348"/>
  <c r="V340"/>
  <c r="V332"/>
  <c r="V324"/>
  <c r="V316"/>
  <c r="V308"/>
  <c r="V300"/>
  <c r="V292"/>
  <c r="V284"/>
  <c r="V276"/>
  <c r="V268"/>
  <c r="V260"/>
  <c r="V252"/>
  <c r="V244"/>
  <c r="V236"/>
  <c r="V228"/>
  <c r="V220"/>
  <c r="V212"/>
  <c r="V204"/>
  <c r="V196"/>
  <c r="V188"/>
  <c r="V180"/>
  <c r="V172"/>
  <c r="V164"/>
  <c r="V156"/>
  <c r="V148"/>
  <c r="V140"/>
  <c r="V132"/>
  <c r="V124"/>
  <c r="V116"/>
  <c r="V108"/>
  <c r="V100"/>
  <c r="V92"/>
  <c r="V84"/>
  <c r="V76"/>
  <c r="V68"/>
  <c r="V60"/>
  <c r="V52"/>
  <c r="V44"/>
  <c r="V36"/>
  <c r="V28"/>
  <c r="V20"/>
  <c r="V12"/>
  <c r="V405"/>
  <c r="V397"/>
  <c r="V389"/>
  <c r="V381"/>
  <c r="V373"/>
  <c r="V365"/>
  <c r="V357"/>
  <c r="V349"/>
  <c r="V341"/>
  <c r="V333"/>
  <c r="V325"/>
  <c r="V317"/>
  <c r="V309"/>
  <c r="V301"/>
  <c r="V293"/>
  <c r="V285"/>
  <c r="V277"/>
  <c r="V269"/>
  <c r="V261"/>
  <c r="V253"/>
  <c r="V245"/>
  <c r="V237"/>
  <c r="V229"/>
  <c r="V221"/>
  <c r="V213"/>
  <c r="V205"/>
  <c r="V197"/>
  <c r="V189"/>
  <c r="V181"/>
  <c r="V173"/>
  <c r="V165"/>
  <c r="V157"/>
  <c r="V149"/>
  <c r="V141"/>
  <c r="V133"/>
  <c r="V125"/>
  <c r="V117"/>
  <c r="V109"/>
  <c r="V101"/>
  <c r="V93"/>
  <c r="V85"/>
  <c r="V77"/>
  <c r="V69"/>
  <c r="V61"/>
  <c r="V53"/>
  <c r="V45"/>
  <c r="V37"/>
  <c r="V29"/>
  <c r="V21"/>
  <c r="V13"/>
  <c r="V406"/>
  <c r="V398"/>
  <c r="V390"/>
  <c r="V382"/>
  <c r="V374"/>
  <c r="V366"/>
  <c r="V358"/>
  <c r="V350"/>
  <c r="V342"/>
  <c r="V334"/>
  <c r="V326"/>
  <c r="V318"/>
  <c r="V310"/>
  <c r="V302"/>
  <c r="V294"/>
  <c r="V286"/>
  <c r="V278"/>
  <c r="V270"/>
  <c r="V262"/>
  <c r="V254"/>
  <c r="V246"/>
  <c r="V238"/>
  <c r="V230"/>
  <c r="V222"/>
  <c r="V214"/>
  <c r="V206"/>
  <c r="V198"/>
  <c r="V190"/>
  <c r="V182"/>
  <c r="V174"/>
  <c r="V166"/>
  <c r="V158"/>
  <c r="V150"/>
  <c r="V142"/>
  <c r="V134"/>
  <c r="V126"/>
  <c r="V118"/>
  <c r="V110"/>
  <c r="V102"/>
  <c r="V94"/>
  <c r="V86"/>
  <c r="V78"/>
  <c r="V70"/>
  <c r="V62"/>
  <c r="V54"/>
  <c r="V46"/>
  <c r="V38"/>
  <c r="V30"/>
  <c r="V22"/>
  <c r="V14"/>
  <c r="V6"/>
  <c r="V399"/>
  <c r="V391"/>
  <c r="V383"/>
  <c r="V375"/>
  <c r="V367"/>
  <c r="V359"/>
  <c r="V351"/>
  <c r="V343"/>
  <c r="V335"/>
  <c r="V327"/>
  <c r="V319"/>
  <c r="V311"/>
  <c r="V303"/>
  <c r="V295"/>
  <c r="V287"/>
  <c r="V279"/>
  <c r="V271"/>
  <c r="V263"/>
  <c r="V255"/>
  <c r="V247"/>
  <c r="V239"/>
  <c r="V231"/>
  <c r="V223"/>
  <c r="V215"/>
  <c r="V207"/>
  <c r="V199"/>
  <c r="V191"/>
  <c r="V183"/>
  <c r="V175"/>
  <c r="V167"/>
  <c r="V159"/>
  <c r="V151"/>
  <c r="V143"/>
  <c r="V135"/>
  <c r="V127"/>
  <c r="V119"/>
  <c r="V111"/>
  <c r="V103"/>
  <c r="V95"/>
  <c r="V87"/>
  <c r="V79"/>
  <c r="V71"/>
  <c r="V63"/>
  <c r="V55"/>
  <c r="V47"/>
  <c r="V39"/>
  <c r="V31"/>
  <c r="V23"/>
  <c r="V15"/>
  <c r="V7"/>
  <c r="V400"/>
  <c r="V392"/>
  <c r="V384"/>
  <c r="V376"/>
  <c r="V368"/>
  <c r="V360"/>
  <c r="V352"/>
  <c r="V344"/>
  <c r="V336"/>
  <c r="V328"/>
  <c r="V320"/>
  <c r="V312"/>
  <c r="V304"/>
  <c r="V296"/>
  <c r="V288"/>
  <c r="V280"/>
  <c r="V272"/>
  <c r="V264"/>
  <c r="V256"/>
  <c r="V248"/>
  <c r="V240"/>
  <c r="V232"/>
  <c r="V224"/>
  <c r="V216"/>
  <c r="V208"/>
  <c r="V200"/>
  <c r="V192"/>
  <c r="V184"/>
  <c r="V176"/>
  <c r="V168"/>
  <c r="V160"/>
  <c r="V152"/>
  <c r="V144"/>
  <c r="V136"/>
  <c r="V128"/>
  <c r="V120"/>
  <c r="V112"/>
  <c r="V104"/>
  <c r="V96"/>
  <c r="V88"/>
  <c r="V80"/>
  <c r="V72"/>
  <c r="V64"/>
  <c r="V56"/>
  <c r="V48"/>
  <c r="V40"/>
  <c r="V32"/>
  <c r="V24"/>
  <c r="V16"/>
  <c r="J13" i="11" l="1"/>
  <c r="J12"/>
  <c r="J11"/>
  <c r="H13"/>
  <c r="H11"/>
  <c r="H12"/>
  <c r="E1"/>
  <c r="BT106" i="5"/>
  <c r="CC3"/>
  <c r="CB3"/>
  <c r="BV3"/>
  <c r="BR3"/>
  <c r="BQ3"/>
  <c r="BK3"/>
  <c r="BK66" s="1"/>
  <c r="BH66"/>
  <c r="BN66" s="1"/>
  <c r="BI66"/>
  <c r="BL66"/>
  <c r="BP66"/>
  <c r="D381"/>
  <c r="D321"/>
  <c r="D266"/>
  <c r="D216"/>
  <c r="D171"/>
  <c r="D131"/>
  <c r="D96"/>
  <c r="D66"/>
  <c r="P1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6"/>
  <c r="C14"/>
  <c r="D41"/>
  <c r="AO3"/>
  <c r="D21"/>
  <c r="Y3"/>
  <c r="DK406"/>
  <c r="DK405"/>
  <c r="DK404"/>
  <c r="DK403"/>
  <c r="DK402"/>
  <c r="DK401"/>
  <c r="DK400"/>
  <c r="DK399"/>
  <c r="DK398"/>
  <c r="DK397"/>
  <c r="DK396"/>
  <c r="DK395"/>
  <c r="DK394"/>
  <c r="DK393"/>
  <c r="DK392"/>
  <c r="DK391"/>
  <c r="DK390"/>
  <c r="DK389"/>
  <c r="DK388"/>
  <c r="DK387"/>
  <c r="DK386"/>
  <c r="DK385"/>
  <c r="DK384"/>
  <c r="DK383"/>
  <c r="DK382"/>
  <c r="DK381"/>
  <c r="DK380"/>
  <c r="DK379"/>
  <c r="DK378"/>
  <c r="DK377"/>
  <c r="DK376"/>
  <c r="DK375"/>
  <c r="DK374"/>
  <c r="DK373"/>
  <c r="DK372"/>
  <c r="DK371"/>
  <c r="DK370"/>
  <c r="DK369"/>
  <c r="DK368"/>
  <c r="DK367"/>
  <c r="DK366"/>
  <c r="DK365"/>
  <c r="DK364"/>
  <c r="DK363"/>
  <c r="DK362"/>
  <c r="DK361"/>
  <c r="DK360"/>
  <c r="DK359"/>
  <c r="DK358"/>
  <c r="DK357"/>
  <c r="DK356"/>
  <c r="DK355"/>
  <c r="DK354"/>
  <c r="DK353"/>
  <c r="DK352"/>
  <c r="DK351"/>
  <c r="DK350"/>
  <c r="DK349"/>
  <c r="DK348"/>
  <c r="DK347"/>
  <c r="DK346"/>
  <c r="DK345"/>
  <c r="DK344"/>
  <c r="DK343"/>
  <c r="DK342"/>
  <c r="DK341"/>
  <c r="DK340"/>
  <c r="DK339"/>
  <c r="DK338"/>
  <c r="DK337"/>
  <c r="DK336"/>
  <c r="DK335"/>
  <c r="DK334"/>
  <c r="DK333"/>
  <c r="DK332"/>
  <c r="DK331"/>
  <c r="DK330"/>
  <c r="DK329"/>
  <c r="DK328"/>
  <c r="DK327"/>
  <c r="DK326"/>
  <c r="DK325"/>
  <c r="DK324"/>
  <c r="DK323"/>
  <c r="DK322"/>
  <c r="DK321"/>
  <c r="DK320"/>
  <c r="DK319"/>
  <c r="DK318"/>
  <c r="DK317"/>
  <c r="DK316"/>
  <c r="DK315"/>
  <c r="DK314"/>
  <c r="DK313"/>
  <c r="DK312"/>
  <c r="DK311"/>
  <c r="DK310"/>
  <c r="DK309"/>
  <c r="DK308"/>
  <c r="DK307"/>
  <c r="DK306"/>
  <c r="DK305"/>
  <c r="DK304"/>
  <c r="DK303"/>
  <c r="DK302"/>
  <c r="DK301"/>
  <c r="DK300"/>
  <c r="DK299"/>
  <c r="DK298"/>
  <c r="DK297"/>
  <c r="DK296"/>
  <c r="DK295"/>
  <c r="DK294"/>
  <c r="DK293"/>
  <c r="DK292"/>
  <c r="DK291"/>
  <c r="DK290"/>
  <c r="DK289"/>
  <c r="DK288"/>
  <c r="DK287"/>
  <c r="DK286"/>
  <c r="DK285"/>
  <c r="DK284"/>
  <c r="DK283"/>
  <c r="DK282"/>
  <c r="DK281"/>
  <c r="DK280"/>
  <c r="DK279"/>
  <c r="DK278"/>
  <c r="DK277"/>
  <c r="DK276"/>
  <c r="DK275"/>
  <c r="DK274"/>
  <c r="DK273"/>
  <c r="DK272"/>
  <c r="DK271"/>
  <c r="DK270"/>
  <c r="DK269"/>
  <c r="DK268"/>
  <c r="DK267"/>
  <c r="DK266"/>
  <c r="DK265"/>
  <c r="DK264"/>
  <c r="DK263"/>
  <c r="DK262"/>
  <c r="DK261"/>
  <c r="DK260"/>
  <c r="DK259"/>
  <c r="DK258"/>
  <c r="DK257"/>
  <c r="DK256"/>
  <c r="DK255"/>
  <c r="DK254"/>
  <c r="DK253"/>
  <c r="DK252"/>
  <c r="DK251"/>
  <c r="DK250"/>
  <c r="DK249"/>
  <c r="DK248"/>
  <c r="DK247"/>
  <c r="DK246"/>
  <c r="DK245"/>
  <c r="DK244"/>
  <c r="DK243"/>
  <c r="DK242"/>
  <c r="DK241"/>
  <c r="DK240"/>
  <c r="DK239"/>
  <c r="DK238"/>
  <c r="DK237"/>
  <c r="DK236"/>
  <c r="DK235"/>
  <c r="DK234"/>
  <c r="DK233"/>
  <c r="DK232"/>
  <c r="DK231"/>
  <c r="DK230"/>
  <c r="DK229"/>
  <c r="DK228"/>
  <c r="DK227"/>
  <c r="DK226"/>
  <c r="DK225"/>
  <c r="DK224"/>
  <c r="DK223"/>
  <c r="DK222"/>
  <c r="DK221"/>
  <c r="DK220"/>
  <c r="DK219"/>
  <c r="DK218"/>
  <c r="DK217"/>
  <c r="DK216"/>
  <c r="DK215"/>
  <c r="DK214"/>
  <c r="DK213"/>
  <c r="DK212"/>
  <c r="DK211"/>
  <c r="DK210"/>
  <c r="DK209"/>
  <c r="DK208"/>
  <c r="DK207"/>
  <c r="DK206"/>
  <c r="DK205"/>
  <c r="DK204"/>
  <c r="DK203"/>
  <c r="DK202"/>
  <c r="DK201"/>
  <c r="DK200"/>
  <c r="DK199"/>
  <c r="DK198"/>
  <c r="DK197"/>
  <c r="DK196"/>
  <c r="DK195"/>
  <c r="DK194"/>
  <c r="DK193"/>
  <c r="DK192"/>
  <c r="DK191"/>
  <c r="DK190"/>
  <c r="DK189"/>
  <c r="DK188"/>
  <c r="DK187"/>
  <c r="DK186"/>
  <c r="DK185"/>
  <c r="DK184"/>
  <c r="DK183"/>
  <c r="DK182"/>
  <c r="DK181"/>
  <c r="DK180"/>
  <c r="DK179"/>
  <c r="DK178"/>
  <c r="DK177"/>
  <c r="DK176"/>
  <c r="DK175"/>
  <c r="DK174"/>
  <c r="DK173"/>
  <c r="DK172"/>
  <c r="DK171"/>
  <c r="DK170"/>
  <c r="DK169"/>
  <c r="DK168"/>
  <c r="DK167"/>
  <c r="DK166"/>
  <c r="DK165"/>
  <c r="DK164"/>
  <c r="DK163"/>
  <c r="DK162"/>
  <c r="DK161"/>
  <c r="DK160"/>
  <c r="DK159"/>
  <c r="DK158"/>
  <c r="DK157"/>
  <c r="DK156"/>
  <c r="DK155"/>
  <c r="DK154"/>
  <c r="DK153"/>
  <c r="DK152"/>
  <c r="DK151"/>
  <c r="DK150"/>
  <c r="DK149"/>
  <c r="DK148"/>
  <c r="DK147"/>
  <c r="DK146"/>
  <c r="DK145"/>
  <c r="DK144"/>
  <c r="DK143"/>
  <c r="DK142"/>
  <c r="DK141"/>
  <c r="DK140"/>
  <c r="DK139"/>
  <c r="DK138"/>
  <c r="DK137"/>
  <c r="DK136"/>
  <c r="DK135"/>
  <c r="DK134"/>
  <c r="DK133"/>
  <c r="DK132"/>
  <c r="DK131"/>
  <c r="DK130"/>
  <c r="DK129"/>
  <c r="DK128"/>
  <c r="DK127"/>
  <c r="DK126"/>
  <c r="DK125"/>
  <c r="DK124"/>
  <c r="DK123"/>
  <c r="DK122"/>
  <c r="DK121"/>
  <c r="DK120"/>
  <c r="DK119"/>
  <c r="DK118"/>
  <c r="DK117"/>
  <c r="DK116"/>
  <c r="DK115"/>
  <c r="DK114"/>
  <c r="DK113"/>
  <c r="DK112"/>
  <c r="DK111"/>
  <c r="DK110"/>
  <c r="DK109"/>
  <c r="DK108"/>
  <c r="DK107"/>
  <c r="DK106"/>
  <c r="DK105"/>
  <c r="DK104"/>
  <c r="DK103"/>
  <c r="DK102"/>
  <c r="DK101"/>
  <c r="DK100"/>
  <c r="DK99"/>
  <c r="DK98"/>
  <c r="DK97"/>
  <c r="DK96"/>
  <c r="DK95"/>
  <c r="DK94"/>
  <c r="DK93"/>
  <c r="DK92"/>
  <c r="DK91"/>
  <c r="DK90"/>
  <c r="DK89"/>
  <c r="DK88"/>
  <c r="DK87"/>
  <c r="DK86"/>
  <c r="DK85"/>
  <c r="DK84"/>
  <c r="DK83"/>
  <c r="DK82"/>
  <c r="DK81"/>
  <c r="DK80"/>
  <c r="DK79"/>
  <c r="DK78"/>
  <c r="DK77"/>
  <c r="DK76"/>
  <c r="DK75"/>
  <c r="DK74"/>
  <c r="DK73"/>
  <c r="DK72"/>
  <c r="DK71"/>
  <c r="DK70"/>
  <c r="DK69"/>
  <c r="DK68"/>
  <c r="DK67"/>
  <c r="DK66"/>
  <c r="DK65"/>
  <c r="DK64"/>
  <c r="DK63"/>
  <c r="DK62"/>
  <c r="DK61"/>
  <c r="DK60"/>
  <c r="DK59"/>
  <c r="DK58"/>
  <c r="DK57"/>
  <c r="DK56"/>
  <c r="DK55"/>
  <c r="DK54"/>
  <c r="DK53"/>
  <c r="DK52"/>
  <c r="DK51"/>
  <c r="DK50"/>
  <c r="DK49"/>
  <c r="DK48"/>
  <c r="DK47"/>
  <c r="DK46"/>
  <c r="DK45"/>
  <c r="DK44"/>
  <c r="DK43"/>
  <c r="DK42"/>
  <c r="DK41"/>
  <c r="DK40"/>
  <c r="DK39"/>
  <c r="DK38"/>
  <c r="DK37"/>
  <c r="DK36"/>
  <c r="DK35"/>
  <c r="DK34"/>
  <c r="DK33"/>
  <c r="DK32"/>
  <c r="DK31"/>
  <c r="DK30"/>
  <c r="DK29"/>
  <c r="DK28"/>
  <c r="DK27"/>
  <c r="DK26"/>
  <c r="DK25"/>
  <c r="DK24"/>
  <c r="DK23"/>
  <c r="DK22"/>
  <c r="DK21"/>
  <c r="DK20"/>
  <c r="DK19"/>
  <c r="DK18"/>
  <c r="DK17"/>
  <c r="DK16"/>
  <c r="DK15"/>
  <c r="DK14"/>
  <c r="DK13"/>
  <c r="DK12"/>
  <c r="DK11"/>
  <c r="DK10"/>
  <c r="DK9"/>
  <c r="DK8"/>
  <c r="DK7"/>
  <c r="DK6"/>
  <c r="CZ406"/>
  <c r="CZ405"/>
  <c r="CZ404"/>
  <c r="CZ403"/>
  <c r="CZ402"/>
  <c r="CZ401"/>
  <c r="CZ400"/>
  <c r="CZ399"/>
  <c r="CZ398"/>
  <c r="CZ397"/>
  <c r="CZ396"/>
  <c r="CZ395"/>
  <c r="CZ394"/>
  <c r="CZ393"/>
  <c r="CZ392"/>
  <c r="CZ391"/>
  <c r="CZ390"/>
  <c r="CZ389"/>
  <c r="CZ388"/>
  <c r="CZ387"/>
  <c r="CZ386"/>
  <c r="CZ385"/>
  <c r="CZ384"/>
  <c r="CZ383"/>
  <c r="CZ382"/>
  <c r="CZ381"/>
  <c r="CZ380"/>
  <c r="CZ379"/>
  <c r="CZ378"/>
  <c r="CZ377"/>
  <c r="CZ376"/>
  <c r="CZ375"/>
  <c r="CZ374"/>
  <c r="CZ373"/>
  <c r="CZ372"/>
  <c r="CZ371"/>
  <c r="CZ370"/>
  <c r="CZ369"/>
  <c r="CZ368"/>
  <c r="CZ367"/>
  <c r="CZ366"/>
  <c r="CZ365"/>
  <c r="CZ364"/>
  <c r="CZ363"/>
  <c r="CZ362"/>
  <c r="CZ361"/>
  <c r="CZ360"/>
  <c r="CZ359"/>
  <c r="CZ358"/>
  <c r="CZ357"/>
  <c r="CZ356"/>
  <c r="CZ355"/>
  <c r="CZ354"/>
  <c r="CZ353"/>
  <c r="CZ352"/>
  <c r="CZ351"/>
  <c r="CZ350"/>
  <c r="CZ349"/>
  <c r="CZ348"/>
  <c r="CZ347"/>
  <c r="CZ346"/>
  <c r="CZ345"/>
  <c r="CZ344"/>
  <c r="CZ343"/>
  <c r="CZ342"/>
  <c r="CZ341"/>
  <c r="CZ340"/>
  <c r="CZ339"/>
  <c r="CZ338"/>
  <c r="CZ337"/>
  <c r="CZ336"/>
  <c r="CZ335"/>
  <c r="CZ334"/>
  <c r="CZ333"/>
  <c r="CZ332"/>
  <c r="CZ331"/>
  <c r="CZ330"/>
  <c r="CZ329"/>
  <c r="CZ328"/>
  <c r="CZ327"/>
  <c r="CZ326"/>
  <c r="CZ325"/>
  <c r="CZ324"/>
  <c r="CZ323"/>
  <c r="CZ322"/>
  <c r="CZ321"/>
  <c r="CZ320"/>
  <c r="CZ319"/>
  <c r="CZ318"/>
  <c r="CZ317"/>
  <c r="CZ316"/>
  <c r="CZ315"/>
  <c r="CZ314"/>
  <c r="CZ313"/>
  <c r="CZ312"/>
  <c r="CZ311"/>
  <c r="CZ310"/>
  <c r="CZ309"/>
  <c r="CZ308"/>
  <c r="CZ307"/>
  <c r="CZ306"/>
  <c r="CZ305"/>
  <c r="CZ304"/>
  <c r="CZ303"/>
  <c r="CZ302"/>
  <c r="CZ301"/>
  <c r="CZ300"/>
  <c r="CZ299"/>
  <c r="CZ298"/>
  <c r="CZ297"/>
  <c r="CZ296"/>
  <c r="CZ295"/>
  <c r="CZ294"/>
  <c r="CZ293"/>
  <c r="CZ292"/>
  <c r="CZ291"/>
  <c r="CZ290"/>
  <c r="CZ289"/>
  <c r="CZ288"/>
  <c r="CZ287"/>
  <c r="CZ286"/>
  <c r="CZ285"/>
  <c r="CZ284"/>
  <c r="CZ283"/>
  <c r="CZ282"/>
  <c r="CZ281"/>
  <c r="CZ280"/>
  <c r="CZ279"/>
  <c r="CZ278"/>
  <c r="CZ277"/>
  <c r="CZ276"/>
  <c r="CZ275"/>
  <c r="CZ274"/>
  <c r="CZ273"/>
  <c r="CZ272"/>
  <c r="CZ271"/>
  <c r="CZ270"/>
  <c r="CZ269"/>
  <c r="CZ268"/>
  <c r="CZ267"/>
  <c r="CZ266"/>
  <c r="CZ265"/>
  <c r="CZ264"/>
  <c r="CZ263"/>
  <c r="CZ262"/>
  <c r="CZ261"/>
  <c r="CZ260"/>
  <c r="CZ259"/>
  <c r="CZ258"/>
  <c r="CZ257"/>
  <c r="CZ256"/>
  <c r="CZ255"/>
  <c r="CZ254"/>
  <c r="CZ253"/>
  <c r="CZ252"/>
  <c r="CZ251"/>
  <c r="CZ250"/>
  <c r="CZ249"/>
  <c r="CZ248"/>
  <c r="CZ247"/>
  <c r="CZ246"/>
  <c r="CZ245"/>
  <c r="CZ244"/>
  <c r="CZ243"/>
  <c r="CZ242"/>
  <c r="CZ241"/>
  <c r="CZ240"/>
  <c r="CZ239"/>
  <c r="CZ238"/>
  <c r="CZ237"/>
  <c r="CZ236"/>
  <c r="CZ235"/>
  <c r="CZ234"/>
  <c r="CZ233"/>
  <c r="CZ232"/>
  <c r="CZ231"/>
  <c r="CZ230"/>
  <c r="CZ229"/>
  <c r="CZ228"/>
  <c r="CZ227"/>
  <c r="CZ226"/>
  <c r="CZ225"/>
  <c r="CZ224"/>
  <c r="CZ223"/>
  <c r="CZ222"/>
  <c r="CZ221"/>
  <c r="CZ220"/>
  <c r="CZ219"/>
  <c r="CZ218"/>
  <c r="CZ217"/>
  <c r="CZ216"/>
  <c r="CZ215"/>
  <c r="CZ214"/>
  <c r="CZ213"/>
  <c r="CZ212"/>
  <c r="CZ211"/>
  <c r="CZ210"/>
  <c r="CZ209"/>
  <c r="CZ208"/>
  <c r="CZ207"/>
  <c r="CZ206"/>
  <c r="CZ205"/>
  <c r="CZ204"/>
  <c r="CZ203"/>
  <c r="CZ202"/>
  <c r="CZ201"/>
  <c r="CZ200"/>
  <c r="CZ199"/>
  <c r="CZ198"/>
  <c r="CZ197"/>
  <c r="CZ196"/>
  <c r="CZ195"/>
  <c r="CZ194"/>
  <c r="CZ193"/>
  <c r="CZ192"/>
  <c r="CZ191"/>
  <c r="CZ190"/>
  <c r="CZ189"/>
  <c r="CZ188"/>
  <c r="CZ187"/>
  <c r="CZ186"/>
  <c r="CZ185"/>
  <c r="CZ184"/>
  <c r="CZ183"/>
  <c r="CZ182"/>
  <c r="CZ181"/>
  <c r="CZ180"/>
  <c r="CZ179"/>
  <c r="CZ178"/>
  <c r="CZ177"/>
  <c r="CZ176"/>
  <c r="CZ175"/>
  <c r="CZ174"/>
  <c r="CZ173"/>
  <c r="CZ172"/>
  <c r="CZ171"/>
  <c r="CZ170"/>
  <c r="CZ169"/>
  <c r="CZ168"/>
  <c r="CZ167"/>
  <c r="CZ166"/>
  <c r="CZ165"/>
  <c r="CZ164"/>
  <c r="CZ163"/>
  <c r="CZ162"/>
  <c r="CZ161"/>
  <c r="CZ160"/>
  <c r="CZ159"/>
  <c r="CZ158"/>
  <c r="CZ157"/>
  <c r="CZ156"/>
  <c r="CZ155"/>
  <c r="CZ154"/>
  <c r="CZ153"/>
  <c r="CZ152"/>
  <c r="CZ151"/>
  <c r="CZ150"/>
  <c r="CZ149"/>
  <c r="CZ148"/>
  <c r="CZ147"/>
  <c r="CZ146"/>
  <c r="CZ145"/>
  <c r="CZ144"/>
  <c r="CZ143"/>
  <c r="CZ142"/>
  <c r="CZ141"/>
  <c r="CZ140"/>
  <c r="CZ139"/>
  <c r="CZ138"/>
  <c r="CZ137"/>
  <c r="CZ136"/>
  <c r="CZ135"/>
  <c r="CZ134"/>
  <c r="CZ133"/>
  <c r="CZ132"/>
  <c r="CZ131"/>
  <c r="CZ130"/>
  <c r="CZ129"/>
  <c r="CZ128"/>
  <c r="CZ127"/>
  <c r="CZ126"/>
  <c r="CZ125"/>
  <c r="CZ124"/>
  <c r="CZ123"/>
  <c r="CZ122"/>
  <c r="CZ121"/>
  <c r="CZ120"/>
  <c r="CZ119"/>
  <c r="CZ118"/>
  <c r="CZ117"/>
  <c r="CZ116"/>
  <c r="CZ115"/>
  <c r="CZ114"/>
  <c r="CZ113"/>
  <c r="CZ112"/>
  <c r="CZ111"/>
  <c r="CZ110"/>
  <c r="CZ109"/>
  <c r="CZ108"/>
  <c r="CZ107"/>
  <c r="CZ106"/>
  <c r="CZ105"/>
  <c r="CZ104"/>
  <c r="CZ103"/>
  <c r="CZ102"/>
  <c r="CZ101"/>
  <c r="CZ100"/>
  <c r="CZ99"/>
  <c r="CZ98"/>
  <c r="CZ97"/>
  <c r="CZ96"/>
  <c r="CZ95"/>
  <c r="CZ94"/>
  <c r="CZ93"/>
  <c r="CZ92"/>
  <c r="CZ91"/>
  <c r="CZ90"/>
  <c r="CZ89"/>
  <c r="CZ88"/>
  <c r="CZ87"/>
  <c r="CZ86"/>
  <c r="CZ85"/>
  <c r="CZ84"/>
  <c r="CZ83"/>
  <c r="CZ82"/>
  <c r="CZ81"/>
  <c r="CZ80"/>
  <c r="CZ79"/>
  <c r="CZ78"/>
  <c r="CZ77"/>
  <c r="CZ76"/>
  <c r="CZ75"/>
  <c r="CZ74"/>
  <c r="CZ73"/>
  <c r="CZ72"/>
  <c r="CZ71"/>
  <c r="CZ70"/>
  <c r="CZ69"/>
  <c r="CZ68"/>
  <c r="CZ67"/>
  <c r="CZ66"/>
  <c r="CZ65"/>
  <c r="CZ64"/>
  <c r="CZ63"/>
  <c r="CZ62"/>
  <c r="CZ61"/>
  <c r="CZ60"/>
  <c r="CZ59"/>
  <c r="CZ58"/>
  <c r="CZ57"/>
  <c r="CZ56"/>
  <c r="CZ55"/>
  <c r="CZ54"/>
  <c r="CZ53"/>
  <c r="CZ52"/>
  <c r="CZ51"/>
  <c r="CZ50"/>
  <c r="CZ49"/>
  <c r="CZ48"/>
  <c r="CZ47"/>
  <c r="CZ46"/>
  <c r="CZ45"/>
  <c r="CZ44"/>
  <c r="CZ43"/>
  <c r="CZ42"/>
  <c r="CZ41"/>
  <c r="CZ40"/>
  <c r="CZ39"/>
  <c r="CZ38"/>
  <c r="CZ37"/>
  <c r="CZ36"/>
  <c r="CZ35"/>
  <c r="CZ34"/>
  <c r="CZ33"/>
  <c r="CZ32"/>
  <c r="CZ31"/>
  <c r="CZ30"/>
  <c r="CZ29"/>
  <c r="CZ28"/>
  <c r="CZ27"/>
  <c r="CZ26"/>
  <c r="CZ25"/>
  <c r="CZ24"/>
  <c r="CZ23"/>
  <c r="CZ22"/>
  <c r="CZ21"/>
  <c r="CZ20"/>
  <c r="CZ19"/>
  <c r="CZ18"/>
  <c r="CZ17"/>
  <c r="CZ16"/>
  <c r="CZ15"/>
  <c r="CZ14"/>
  <c r="CZ13"/>
  <c r="CZ12"/>
  <c r="CZ11"/>
  <c r="CZ10"/>
  <c r="CZ9"/>
  <c r="CZ8"/>
  <c r="CZ7"/>
  <c r="CZ6"/>
  <c r="CO406"/>
  <c r="CO405"/>
  <c r="CO404"/>
  <c r="CO403"/>
  <c r="CO402"/>
  <c r="CO401"/>
  <c r="CO400"/>
  <c r="CO399"/>
  <c r="CO398"/>
  <c r="CO397"/>
  <c r="CO396"/>
  <c r="CO395"/>
  <c r="CO394"/>
  <c r="CO393"/>
  <c r="CO392"/>
  <c r="CO391"/>
  <c r="CO390"/>
  <c r="CO389"/>
  <c r="CO388"/>
  <c r="CO387"/>
  <c r="CO386"/>
  <c r="CO385"/>
  <c r="CO384"/>
  <c r="CO383"/>
  <c r="CO382"/>
  <c r="CO381"/>
  <c r="CO380"/>
  <c r="CO379"/>
  <c r="CO378"/>
  <c r="CO377"/>
  <c r="CO376"/>
  <c r="CO375"/>
  <c r="CO374"/>
  <c r="CO373"/>
  <c r="CO372"/>
  <c r="CO371"/>
  <c r="CO370"/>
  <c r="CO369"/>
  <c r="CO368"/>
  <c r="CO367"/>
  <c r="CO366"/>
  <c r="CO365"/>
  <c r="CO364"/>
  <c r="CO363"/>
  <c r="CO362"/>
  <c r="CO361"/>
  <c r="CO360"/>
  <c r="CO359"/>
  <c r="CO358"/>
  <c r="CO357"/>
  <c r="CO356"/>
  <c r="CO355"/>
  <c r="CO354"/>
  <c r="CO353"/>
  <c r="CO352"/>
  <c r="CO351"/>
  <c r="CO350"/>
  <c r="CO349"/>
  <c r="CO348"/>
  <c r="CO347"/>
  <c r="CO346"/>
  <c r="CO345"/>
  <c r="CO344"/>
  <c r="CO343"/>
  <c r="CO342"/>
  <c r="CO341"/>
  <c r="CO340"/>
  <c r="CO339"/>
  <c r="CO338"/>
  <c r="CO337"/>
  <c r="CO336"/>
  <c r="CO335"/>
  <c r="CO334"/>
  <c r="CO333"/>
  <c r="CO332"/>
  <c r="CO331"/>
  <c r="CO330"/>
  <c r="CO329"/>
  <c r="CO328"/>
  <c r="CO327"/>
  <c r="CO326"/>
  <c r="CO325"/>
  <c r="CO324"/>
  <c r="CO323"/>
  <c r="CO322"/>
  <c r="CO321"/>
  <c r="CO320"/>
  <c r="CO319"/>
  <c r="CO318"/>
  <c r="CO317"/>
  <c r="CO316"/>
  <c r="CO315"/>
  <c r="CO314"/>
  <c r="CO313"/>
  <c r="CO312"/>
  <c r="CO311"/>
  <c r="CO310"/>
  <c r="CO309"/>
  <c r="CO308"/>
  <c r="CO307"/>
  <c r="CO306"/>
  <c r="CO305"/>
  <c r="CO304"/>
  <c r="CO303"/>
  <c r="CO302"/>
  <c r="CO301"/>
  <c r="CO300"/>
  <c r="CO299"/>
  <c r="CO298"/>
  <c r="CO297"/>
  <c r="CO296"/>
  <c r="CO295"/>
  <c r="CO294"/>
  <c r="CO293"/>
  <c r="CO292"/>
  <c r="CO291"/>
  <c r="CO290"/>
  <c r="CO289"/>
  <c r="CO288"/>
  <c r="CO287"/>
  <c r="CO286"/>
  <c r="CO285"/>
  <c r="CO284"/>
  <c r="CO283"/>
  <c r="CO282"/>
  <c r="CO281"/>
  <c r="CO280"/>
  <c r="CO279"/>
  <c r="CO278"/>
  <c r="CO277"/>
  <c r="CO276"/>
  <c r="CO275"/>
  <c r="CO274"/>
  <c r="CO273"/>
  <c r="CO272"/>
  <c r="CO271"/>
  <c r="CO270"/>
  <c r="CO269"/>
  <c r="CO268"/>
  <c r="CO267"/>
  <c r="CO266"/>
  <c r="CO265"/>
  <c r="CO264"/>
  <c r="CO263"/>
  <c r="CO262"/>
  <c r="CO261"/>
  <c r="CO260"/>
  <c r="CO259"/>
  <c r="CO258"/>
  <c r="CO257"/>
  <c r="CO256"/>
  <c r="CO255"/>
  <c r="CO254"/>
  <c r="CO253"/>
  <c r="CO252"/>
  <c r="CO251"/>
  <c r="CO250"/>
  <c r="CO249"/>
  <c r="CO248"/>
  <c r="CO247"/>
  <c r="CO246"/>
  <c r="CO245"/>
  <c r="CO244"/>
  <c r="CO243"/>
  <c r="CO242"/>
  <c r="CO241"/>
  <c r="CO240"/>
  <c r="CO239"/>
  <c r="CO238"/>
  <c r="CO237"/>
  <c r="CO236"/>
  <c r="CO235"/>
  <c r="CO234"/>
  <c r="CO233"/>
  <c r="CO232"/>
  <c r="CO231"/>
  <c r="CO230"/>
  <c r="CO229"/>
  <c r="CO228"/>
  <c r="CO227"/>
  <c r="CO226"/>
  <c r="CO225"/>
  <c r="CO224"/>
  <c r="CO223"/>
  <c r="CO222"/>
  <c r="CO221"/>
  <c r="CO220"/>
  <c r="CO219"/>
  <c r="CO218"/>
  <c r="CO217"/>
  <c r="CO216"/>
  <c r="CO215"/>
  <c r="CO214"/>
  <c r="CO213"/>
  <c r="CO212"/>
  <c r="CO211"/>
  <c r="CO210"/>
  <c r="CO209"/>
  <c r="CO208"/>
  <c r="CO207"/>
  <c r="CO206"/>
  <c r="CO205"/>
  <c r="CO204"/>
  <c r="CO203"/>
  <c r="CO202"/>
  <c r="CO201"/>
  <c r="CO200"/>
  <c r="CO199"/>
  <c r="CO198"/>
  <c r="CO197"/>
  <c r="CO196"/>
  <c r="CO195"/>
  <c r="CO194"/>
  <c r="CO193"/>
  <c r="CO192"/>
  <c r="CO191"/>
  <c r="CO190"/>
  <c r="CO189"/>
  <c r="CO188"/>
  <c r="CO187"/>
  <c r="CO186"/>
  <c r="CO185"/>
  <c r="CO184"/>
  <c r="CO183"/>
  <c r="CO182"/>
  <c r="CO181"/>
  <c r="CO180"/>
  <c r="CO179"/>
  <c r="CO178"/>
  <c r="CO177"/>
  <c r="CO176"/>
  <c r="CO175"/>
  <c r="CO174"/>
  <c r="CO173"/>
  <c r="CO172"/>
  <c r="CO171"/>
  <c r="CO170"/>
  <c r="CO169"/>
  <c r="CO168"/>
  <c r="CO167"/>
  <c r="CO166"/>
  <c r="CO165"/>
  <c r="CO164"/>
  <c r="CO163"/>
  <c r="CO162"/>
  <c r="CO161"/>
  <c r="CO160"/>
  <c r="CO159"/>
  <c r="CO158"/>
  <c r="CO157"/>
  <c r="CO156"/>
  <c r="CO155"/>
  <c r="CO154"/>
  <c r="CO153"/>
  <c r="CO152"/>
  <c r="CO151"/>
  <c r="CO150"/>
  <c r="CO149"/>
  <c r="CO148"/>
  <c r="CO147"/>
  <c r="CO146"/>
  <c r="CO145"/>
  <c r="CO144"/>
  <c r="CO143"/>
  <c r="CO142"/>
  <c r="CO141"/>
  <c r="CO140"/>
  <c r="CO139"/>
  <c r="CO138"/>
  <c r="CO137"/>
  <c r="CO136"/>
  <c r="CO135"/>
  <c r="CO134"/>
  <c r="CO133"/>
  <c r="CO132"/>
  <c r="CO131"/>
  <c r="CO130"/>
  <c r="CO129"/>
  <c r="CO128"/>
  <c r="CO127"/>
  <c r="CO126"/>
  <c r="CO125"/>
  <c r="CO124"/>
  <c r="CO123"/>
  <c r="CO122"/>
  <c r="CO121"/>
  <c r="CO120"/>
  <c r="CO119"/>
  <c r="CO118"/>
  <c r="CO117"/>
  <c r="CO116"/>
  <c r="CO115"/>
  <c r="CO114"/>
  <c r="CO113"/>
  <c r="CO112"/>
  <c r="CO111"/>
  <c r="CO110"/>
  <c r="CO109"/>
  <c r="CO108"/>
  <c r="CO107"/>
  <c r="CO106"/>
  <c r="CO105"/>
  <c r="CO104"/>
  <c r="CO103"/>
  <c r="CO102"/>
  <c r="CO101"/>
  <c r="CO100"/>
  <c r="CO99"/>
  <c r="CO98"/>
  <c r="CO97"/>
  <c r="CO96"/>
  <c r="CO95"/>
  <c r="CO94"/>
  <c r="CO93"/>
  <c r="CO92"/>
  <c r="CO91"/>
  <c r="CO90"/>
  <c r="CO89"/>
  <c r="CO88"/>
  <c r="CO87"/>
  <c r="CO86"/>
  <c r="CO85"/>
  <c r="CO84"/>
  <c r="CO83"/>
  <c r="CO82"/>
  <c r="CO81"/>
  <c r="CO80"/>
  <c r="CO79"/>
  <c r="CO78"/>
  <c r="CO77"/>
  <c r="CO76"/>
  <c r="CO75"/>
  <c r="CO74"/>
  <c r="CO73"/>
  <c r="CO72"/>
  <c r="CO71"/>
  <c r="CO70"/>
  <c r="CO69"/>
  <c r="CO68"/>
  <c r="CO67"/>
  <c r="CO66"/>
  <c r="CO65"/>
  <c r="CO64"/>
  <c r="CO63"/>
  <c r="CO62"/>
  <c r="CO61"/>
  <c r="CO60"/>
  <c r="CO59"/>
  <c r="CO58"/>
  <c r="CO57"/>
  <c r="CO56"/>
  <c r="CO55"/>
  <c r="CO54"/>
  <c r="CO53"/>
  <c r="CO52"/>
  <c r="CO51"/>
  <c r="CO50"/>
  <c r="CO49"/>
  <c r="CO48"/>
  <c r="CO47"/>
  <c r="CO46"/>
  <c r="CO45"/>
  <c r="CO44"/>
  <c r="CO43"/>
  <c r="CO42"/>
  <c r="CO41"/>
  <c r="CO40"/>
  <c r="CO39"/>
  <c r="CO38"/>
  <c r="CO37"/>
  <c r="CO36"/>
  <c r="CO35"/>
  <c r="CO34"/>
  <c r="CO33"/>
  <c r="CO32"/>
  <c r="CO31"/>
  <c r="CO30"/>
  <c r="CO29"/>
  <c r="CO28"/>
  <c r="CO27"/>
  <c r="CO26"/>
  <c r="CO25"/>
  <c r="CO24"/>
  <c r="CO23"/>
  <c r="CO22"/>
  <c r="CO21"/>
  <c r="CO20"/>
  <c r="CO19"/>
  <c r="CO18"/>
  <c r="CO17"/>
  <c r="CO16"/>
  <c r="CO15"/>
  <c r="CO14"/>
  <c r="CO13"/>
  <c r="CO12"/>
  <c r="CO11"/>
  <c r="CO10"/>
  <c r="CO9"/>
  <c r="CO8"/>
  <c r="CO7"/>
  <c r="CO6"/>
  <c r="CD406"/>
  <c r="CD405"/>
  <c r="CD404"/>
  <c r="CD403"/>
  <c r="CD402"/>
  <c r="CD401"/>
  <c r="CD400"/>
  <c r="CD399"/>
  <c r="CD398"/>
  <c r="CD397"/>
  <c r="CD396"/>
  <c r="CD395"/>
  <c r="CD394"/>
  <c r="CD393"/>
  <c r="CD392"/>
  <c r="CD391"/>
  <c r="CD390"/>
  <c r="CD389"/>
  <c r="CD388"/>
  <c r="CD387"/>
  <c r="CD386"/>
  <c r="CD385"/>
  <c r="CD384"/>
  <c r="CD383"/>
  <c r="CD382"/>
  <c r="CD381"/>
  <c r="CD380"/>
  <c r="CD379"/>
  <c r="CD378"/>
  <c r="CD377"/>
  <c r="CD376"/>
  <c r="CD375"/>
  <c r="CD374"/>
  <c r="CD373"/>
  <c r="CD372"/>
  <c r="CD371"/>
  <c r="CD370"/>
  <c r="CD369"/>
  <c r="CD368"/>
  <c r="CD367"/>
  <c r="CD366"/>
  <c r="CD365"/>
  <c r="CD364"/>
  <c r="CD363"/>
  <c r="CD362"/>
  <c r="CD361"/>
  <c r="CD360"/>
  <c r="CD359"/>
  <c r="CD358"/>
  <c r="CD357"/>
  <c r="CD356"/>
  <c r="CD355"/>
  <c r="CD354"/>
  <c r="CD353"/>
  <c r="CD352"/>
  <c r="CD351"/>
  <c r="CD350"/>
  <c r="CD349"/>
  <c r="CD348"/>
  <c r="CD347"/>
  <c r="CD346"/>
  <c r="CD345"/>
  <c r="CD344"/>
  <c r="CD343"/>
  <c r="CD342"/>
  <c r="CD341"/>
  <c r="CD340"/>
  <c r="CD339"/>
  <c r="CD338"/>
  <c r="CD337"/>
  <c r="CD336"/>
  <c r="CD335"/>
  <c r="CD334"/>
  <c r="CD333"/>
  <c r="CD332"/>
  <c r="CD331"/>
  <c r="CD330"/>
  <c r="CD329"/>
  <c r="CD328"/>
  <c r="CD327"/>
  <c r="CD326"/>
  <c r="CD325"/>
  <c r="CD324"/>
  <c r="CD323"/>
  <c r="CD322"/>
  <c r="CD321"/>
  <c r="CD320"/>
  <c r="CD319"/>
  <c r="CD318"/>
  <c r="CD317"/>
  <c r="CD316"/>
  <c r="CD315"/>
  <c r="CD314"/>
  <c r="CD313"/>
  <c r="CD312"/>
  <c r="CD311"/>
  <c r="CD310"/>
  <c r="CD309"/>
  <c r="CD308"/>
  <c r="CD307"/>
  <c r="CD306"/>
  <c r="CD305"/>
  <c r="CD304"/>
  <c r="CD303"/>
  <c r="CD302"/>
  <c r="CD301"/>
  <c r="CD300"/>
  <c r="CD299"/>
  <c r="CD298"/>
  <c r="CD297"/>
  <c r="CD296"/>
  <c r="CD295"/>
  <c r="CD294"/>
  <c r="CD293"/>
  <c r="CD292"/>
  <c r="CD291"/>
  <c r="CD290"/>
  <c r="CD289"/>
  <c r="CD288"/>
  <c r="CD287"/>
  <c r="CD286"/>
  <c r="CD285"/>
  <c r="CD284"/>
  <c r="CD283"/>
  <c r="CD282"/>
  <c r="CD281"/>
  <c r="CD280"/>
  <c r="CD279"/>
  <c r="CD278"/>
  <c r="CD277"/>
  <c r="CD276"/>
  <c r="CD275"/>
  <c r="CD274"/>
  <c r="CD273"/>
  <c r="CD272"/>
  <c r="CD271"/>
  <c r="CD270"/>
  <c r="CD269"/>
  <c r="CD268"/>
  <c r="CD267"/>
  <c r="CD266"/>
  <c r="CD265"/>
  <c r="CD264"/>
  <c r="CD263"/>
  <c r="CD262"/>
  <c r="CD261"/>
  <c r="CD260"/>
  <c r="CD259"/>
  <c r="CD258"/>
  <c r="CD257"/>
  <c r="CD256"/>
  <c r="CD255"/>
  <c r="CD254"/>
  <c r="CD253"/>
  <c r="CD252"/>
  <c r="CD251"/>
  <c r="CD250"/>
  <c r="CD249"/>
  <c r="CD248"/>
  <c r="CD247"/>
  <c r="CD246"/>
  <c r="CD245"/>
  <c r="CD244"/>
  <c r="CD243"/>
  <c r="CD242"/>
  <c r="CD241"/>
  <c r="CD240"/>
  <c r="CD239"/>
  <c r="CD238"/>
  <c r="CD237"/>
  <c r="CD236"/>
  <c r="CD235"/>
  <c r="CD234"/>
  <c r="CD233"/>
  <c r="CD232"/>
  <c r="CD231"/>
  <c r="CD230"/>
  <c r="CD229"/>
  <c r="CD228"/>
  <c r="CD227"/>
  <c r="CD226"/>
  <c r="CD225"/>
  <c r="CD224"/>
  <c r="CD223"/>
  <c r="CD222"/>
  <c r="CD221"/>
  <c r="CD220"/>
  <c r="CD219"/>
  <c r="CD218"/>
  <c r="CD217"/>
  <c r="CD216"/>
  <c r="CD215"/>
  <c r="CD214"/>
  <c r="CD213"/>
  <c r="CD212"/>
  <c r="CD211"/>
  <c r="CD210"/>
  <c r="CD209"/>
  <c r="CD208"/>
  <c r="CD207"/>
  <c r="CD206"/>
  <c r="CD205"/>
  <c r="CD204"/>
  <c r="CD203"/>
  <c r="CD202"/>
  <c r="CD201"/>
  <c r="CD200"/>
  <c r="CD199"/>
  <c r="CD198"/>
  <c r="CD197"/>
  <c r="CD196"/>
  <c r="CD195"/>
  <c r="CD194"/>
  <c r="CD193"/>
  <c r="CD192"/>
  <c r="CD191"/>
  <c r="CD190"/>
  <c r="CD189"/>
  <c r="CD188"/>
  <c r="CD187"/>
  <c r="CD186"/>
  <c r="CD185"/>
  <c r="CD184"/>
  <c r="CD183"/>
  <c r="CD182"/>
  <c r="CD181"/>
  <c r="CD180"/>
  <c r="CD179"/>
  <c r="CD178"/>
  <c r="CD177"/>
  <c r="CD176"/>
  <c r="CD175"/>
  <c r="CD174"/>
  <c r="CD173"/>
  <c r="CD172"/>
  <c r="CD171"/>
  <c r="CD170"/>
  <c r="CD169"/>
  <c r="CD168"/>
  <c r="CD167"/>
  <c r="CD166"/>
  <c r="CD165"/>
  <c r="CD164"/>
  <c r="CD163"/>
  <c r="CD162"/>
  <c r="CD161"/>
  <c r="CD160"/>
  <c r="CD159"/>
  <c r="CD158"/>
  <c r="CD157"/>
  <c r="CD156"/>
  <c r="CD155"/>
  <c r="CD154"/>
  <c r="CD153"/>
  <c r="CD152"/>
  <c r="CD151"/>
  <c r="CD150"/>
  <c r="CD149"/>
  <c r="CD148"/>
  <c r="CD147"/>
  <c r="CD146"/>
  <c r="CD145"/>
  <c r="CD144"/>
  <c r="CD143"/>
  <c r="CD142"/>
  <c r="CD141"/>
  <c r="CD140"/>
  <c r="CD139"/>
  <c r="CD138"/>
  <c r="CD137"/>
  <c r="CD136"/>
  <c r="CD135"/>
  <c r="CD134"/>
  <c r="CD133"/>
  <c r="CD132"/>
  <c r="CD131"/>
  <c r="CD130"/>
  <c r="CD129"/>
  <c r="CD128"/>
  <c r="CD127"/>
  <c r="CD126"/>
  <c r="CD125"/>
  <c r="CD124"/>
  <c r="CD123"/>
  <c r="CD122"/>
  <c r="CD121"/>
  <c r="CD120"/>
  <c r="CD119"/>
  <c r="CD118"/>
  <c r="CD117"/>
  <c r="CD116"/>
  <c r="CD115"/>
  <c r="CD114"/>
  <c r="CD113"/>
  <c r="CD112"/>
  <c r="CD111"/>
  <c r="CD110"/>
  <c r="CD109"/>
  <c r="CD108"/>
  <c r="CD107"/>
  <c r="CD106"/>
  <c r="CD105"/>
  <c r="CD104"/>
  <c r="CD103"/>
  <c r="CD102"/>
  <c r="CD101"/>
  <c r="CD100"/>
  <c r="CD99"/>
  <c r="CD98"/>
  <c r="CD97"/>
  <c r="CD96"/>
  <c r="CD95"/>
  <c r="CD94"/>
  <c r="CD93"/>
  <c r="CD92"/>
  <c r="CD91"/>
  <c r="CD90"/>
  <c r="CD89"/>
  <c r="CD88"/>
  <c r="CD87"/>
  <c r="CD86"/>
  <c r="CD85"/>
  <c r="CD84"/>
  <c r="CD83"/>
  <c r="CD82"/>
  <c r="CD81"/>
  <c r="CD80"/>
  <c r="CD79"/>
  <c r="CD78"/>
  <c r="CD77"/>
  <c r="CD76"/>
  <c r="CD75"/>
  <c r="CD74"/>
  <c r="CD73"/>
  <c r="CD72"/>
  <c r="CD71"/>
  <c r="CD70"/>
  <c r="CD69"/>
  <c r="CD68"/>
  <c r="CD67"/>
  <c r="CD66"/>
  <c r="CD65"/>
  <c r="CD64"/>
  <c r="CD63"/>
  <c r="CD62"/>
  <c r="CD61"/>
  <c r="CD60"/>
  <c r="CD59"/>
  <c r="CD58"/>
  <c r="CD57"/>
  <c r="CD56"/>
  <c r="CD55"/>
  <c r="CD54"/>
  <c r="CD53"/>
  <c r="CD52"/>
  <c r="CD51"/>
  <c r="CD50"/>
  <c r="CD49"/>
  <c r="CD48"/>
  <c r="CD47"/>
  <c r="CD46"/>
  <c r="CD45"/>
  <c r="CD44"/>
  <c r="CD43"/>
  <c r="CD42"/>
  <c r="CD41"/>
  <c r="CD40"/>
  <c r="CD39"/>
  <c r="CD38"/>
  <c r="CD37"/>
  <c r="CD36"/>
  <c r="CD35"/>
  <c r="CD34"/>
  <c r="CD33"/>
  <c r="CD32"/>
  <c r="CD31"/>
  <c r="CD30"/>
  <c r="CD29"/>
  <c r="CD28"/>
  <c r="CD27"/>
  <c r="CD26"/>
  <c r="CD25"/>
  <c r="CD24"/>
  <c r="CD23"/>
  <c r="CD22"/>
  <c r="CD21"/>
  <c r="CD20"/>
  <c r="CD19"/>
  <c r="CD18"/>
  <c r="CD17"/>
  <c r="CD16"/>
  <c r="CD15"/>
  <c r="CD14"/>
  <c r="CD13"/>
  <c r="CD12"/>
  <c r="CD11"/>
  <c r="CD10"/>
  <c r="CD9"/>
  <c r="CD8"/>
  <c r="CD7"/>
  <c r="CD6"/>
  <c r="BS406"/>
  <c r="BS405"/>
  <c r="BS404"/>
  <c r="BS403"/>
  <c r="BS402"/>
  <c r="BS401"/>
  <c r="BS400"/>
  <c r="BS399"/>
  <c r="BS398"/>
  <c r="BS397"/>
  <c r="BS396"/>
  <c r="BS395"/>
  <c r="BS394"/>
  <c r="BS393"/>
  <c r="BS392"/>
  <c r="BS391"/>
  <c r="BS390"/>
  <c r="BS389"/>
  <c r="BS388"/>
  <c r="BS387"/>
  <c r="BS386"/>
  <c r="BS385"/>
  <c r="BS384"/>
  <c r="BS383"/>
  <c r="BS382"/>
  <c r="BS381"/>
  <c r="BS380"/>
  <c r="BS379"/>
  <c r="BS378"/>
  <c r="BS377"/>
  <c r="BS376"/>
  <c r="BS375"/>
  <c r="BS374"/>
  <c r="BS373"/>
  <c r="BS372"/>
  <c r="BS371"/>
  <c r="BS370"/>
  <c r="BS369"/>
  <c r="BS368"/>
  <c r="BS367"/>
  <c r="BS366"/>
  <c r="BS365"/>
  <c r="BS364"/>
  <c r="BS363"/>
  <c r="BS362"/>
  <c r="BS361"/>
  <c r="BS360"/>
  <c r="BS359"/>
  <c r="BS358"/>
  <c r="BS357"/>
  <c r="BS356"/>
  <c r="BS355"/>
  <c r="BS354"/>
  <c r="BS353"/>
  <c r="BS352"/>
  <c r="BS351"/>
  <c r="BS350"/>
  <c r="BS349"/>
  <c r="BS348"/>
  <c r="BS347"/>
  <c r="BS346"/>
  <c r="BS345"/>
  <c r="BS344"/>
  <c r="BS343"/>
  <c r="BS342"/>
  <c r="BS341"/>
  <c r="BS340"/>
  <c r="BS339"/>
  <c r="BS338"/>
  <c r="BS337"/>
  <c r="BS336"/>
  <c r="BS335"/>
  <c r="BS334"/>
  <c r="BS333"/>
  <c r="BS332"/>
  <c r="BS331"/>
  <c r="BS330"/>
  <c r="BS329"/>
  <c r="BS328"/>
  <c r="BS327"/>
  <c r="BS326"/>
  <c r="BS325"/>
  <c r="BS324"/>
  <c r="BS323"/>
  <c r="BS322"/>
  <c r="BS321"/>
  <c r="BS320"/>
  <c r="BS319"/>
  <c r="BS318"/>
  <c r="BS317"/>
  <c r="BS316"/>
  <c r="BS315"/>
  <c r="BS314"/>
  <c r="BS313"/>
  <c r="BS312"/>
  <c r="BS311"/>
  <c r="BS310"/>
  <c r="BS309"/>
  <c r="BS308"/>
  <c r="BS307"/>
  <c r="BS306"/>
  <c r="BS305"/>
  <c r="BS304"/>
  <c r="BS303"/>
  <c r="BS302"/>
  <c r="BS301"/>
  <c r="BS300"/>
  <c r="BS299"/>
  <c r="BS298"/>
  <c r="BS297"/>
  <c r="BS296"/>
  <c r="BS295"/>
  <c r="BS294"/>
  <c r="BS293"/>
  <c r="BS292"/>
  <c r="BS291"/>
  <c r="BS290"/>
  <c r="BS289"/>
  <c r="BS288"/>
  <c r="BS287"/>
  <c r="BS286"/>
  <c r="BS285"/>
  <c r="BS284"/>
  <c r="BS283"/>
  <c r="BS282"/>
  <c r="BS281"/>
  <c r="BS280"/>
  <c r="BS279"/>
  <c r="BS278"/>
  <c r="BS277"/>
  <c r="BS276"/>
  <c r="BS275"/>
  <c r="BS274"/>
  <c r="BS273"/>
  <c r="BS272"/>
  <c r="BS271"/>
  <c r="BS270"/>
  <c r="BS269"/>
  <c r="BS268"/>
  <c r="BS267"/>
  <c r="BS266"/>
  <c r="BS265"/>
  <c r="BS264"/>
  <c r="BS263"/>
  <c r="BS262"/>
  <c r="BS261"/>
  <c r="BS260"/>
  <c r="BS259"/>
  <c r="BS258"/>
  <c r="BS257"/>
  <c r="BS256"/>
  <c r="BS255"/>
  <c r="BS254"/>
  <c r="BS253"/>
  <c r="BS252"/>
  <c r="BS251"/>
  <c r="BS250"/>
  <c r="BS249"/>
  <c r="BS248"/>
  <c r="BS247"/>
  <c r="BS246"/>
  <c r="BS245"/>
  <c r="BS244"/>
  <c r="BS243"/>
  <c r="BS242"/>
  <c r="BS241"/>
  <c r="BS240"/>
  <c r="BS239"/>
  <c r="BS238"/>
  <c r="BS237"/>
  <c r="BS236"/>
  <c r="BS235"/>
  <c r="BS234"/>
  <c r="BS233"/>
  <c r="BS232"/>
  <c r="BS231"/>
  <c r="BS230"/>
  <c r="BS229"/>
  <c r="BS228"/>
  <c r="BS227"/>
  <c r="BS226"/>
  <c r="BS225"/>
  <c r="BS224"/>
  <c r="BS223"/>
  <c r="BS222"/>
  <c r="BS221"/>
  <c r="BS220"/>
  <c r="BS219"/>
  <c r="BS218"/>
  <c r="BS217"/>
  <c r="BS216"/>
  <c r="BS215"/>
  <c r="BS214"/>
  <c r="BS213"/>
  <c r="BS212"/>
  <c r="BS211"/>
  <c r="BS210"/>
  <c r="BS209"/>
  <c r="BS208"/>
  <c r="BS207"/>
  <c r="BS206"/>
  <c r="BS205"/>
  <c r="BS204"/>
  <c r="BS203"/>
  <c r="BS202"/>
  <c r="BS201"/>
  <c r="BS200"/>
  <c r="BS199"/>
  <c r="BS198"/>
  <c r="BS197"/>
  <c r="BS196"/>
  <c r="BS195"/>
  <c r="BS194"/>
  <c r="BS193"/>
  <c r="BS192"/>
  <c r="BS191"/>
  <c r="BS190"/>
  <c r="BS189"/>
  <c r="BS188"/>
  <c r="BS187"/>
  <c r="BS186"/>
  <c r="BS185"/>
  <c r="BS184"/>
  <c r="BS183"/>
  <c r="BS182"/>
  <c r="BS181"/>
  <c r="BS180"/>
  <c r="BS179"/>
  <c r="BS178"/>
  <c r="BS177"/>
  <c r="BS176"/>
  <c r="BS175"/>
  <c r="BS174"/>
  <c r="BS173"/>
  <c r="BS172"/>
  <c r="BS171"/>
  <c r="BS170"/>
  <c r="BS169"/>
  <c r="BS168"/>
  <c r="BS167"/>
  <c r="BS166"/>
  <c r="BS165"/>
  <c r="BS164"/>
  <c r="BS163"/>
  <c r="BS162"/>
  <c r="BS161"/>
  <c r="BS160"/>
  <c r="BS159"/>
  <c r="BS158"/>
  <c r="BS157"/>
  <c r="BS156"/>
  <c r="BS155"/>
  <c r="BS154"/>
  <c r="BS153"/>
  <c r="BS152"/>
  <c r="BS151"/>
  <c r="BS150"/>
  <c r="BS149"/>
  <c r="BS148"/>
  <c r="BS147"/>
  <c r="BS146"/>
  <c r="BS145"/>
  <c r="BS144"/>
  <c r="BS143"/>
  <c r="BS142"/>
  <c r="BS141"/>
  <c r="BS140"/>
  <c r="BS139"/>
  <c r="BS138"/>
  <c r="BS137"/>
  <c r="BS136"/>
  <c r="BS135"/>
  <c r="BS134"/>
  <c r="BS133"/>
  <c r="BS132"/>
  <c r="BS131"/>
  <c r="BS130"/>
  <c r="BS129"/>
  <c r="BS128"/>
  <c r="BS127"/>
  <c r="BS126"/>
  <c r="BS125"/>
  <c r="BS124"/>
  <c r="BS123"/>
  <c r="BS122"/>
  <c r="BS121"/>
  <c r="BS120"/>
  <c r="BS119"/>
  <c r="BS118"/>
  <c r="BS117"/>
  <c r="BS116"/>
  <c r="BS115"/>
  <c r="BS114"/>
  <c r="BS113"/>
  <c r="BS112"/>
  <c r="BS111"/>
  <c r="BS110"/>
  <c r="BS109"/>
  <c r="BS108"/>
  <c r="BS107"/>
  <c r="BS106"/>
  <c r="BS105"/>
  <c r="BS104"/>
  <c r="BS103"/>
  <c r="BS102"/>
  <c r="BS101"/>
  <c r="BS100"/>
  <c r="BS99"/>
  <c r="BS98"/>
  <c r="BS97"/>
  <c r="BS96"/>
  <c r="BS95"/>
  <c r="BS94"/>
  <c r="BS93"/>
  <c r="BS92"/>
  <c r="BS91"/>
  <c r="BS90"/>
  <c r="BS89"/>
  <c r="BS88"/>
  <c r="BS87"/>
  <c r="BS86"/>
  <c r="BS85"/>
  <c r="BS84"/>
  <c r="BS83"/>
  <c r="BS82"/>
  <c r="BS81"/>
  <c r="BS80"/>
  <c r="BS79"/>
  <c r="BS78"/>
  <c r="BS77"/>
  <c r="BS76"/>
  <c r="BS75"/>
  <c r="BS74"/>
  <c r="BS73"/>
  <c r="BS72"/>
  <c r="BS71"/>
  <c r="BS70"/>
  <c r="BS69"/>
  <c r="BS68"/>
  <c r="BS67"/>
  <c r="BS66"/>
  <c r="BS65"/>
  <c r="BS64"/>
  <c r="BS63"/>
  <c r="BS62"/>
  <c r="BS61"/>
  <c r="BS60"/>
  <c r="BS59"/>
  <c r="BS58"/>
  <c r="BS57"/>
  <c r="BS56"/>
  <c r="BS55"/>
  <c r="BS54"/>
  <c r="BS53"/>
  <c r="BS52"/>
  <c r="BS51"/>
  <c r="BS50"/>
  <c r="BS49"/>
  <c r="BS48"/>
  <c r="BS47"/>
  <c r="BS46"/>
  <c r="BS45"/>
  <c r="BS44"/>
  <c r="BS43"/>
  <c r="BS42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S6"/>
  <c r="BH406"/>
  <c r="BH405"/>
  <c r="BH404"/>
  <c r="BH403"/>
  <c r="BH402"/>
  <c r="BH401"/>
  <c r="BH400"/>
  <c r="BH399"/>
  <c r="BH398"/>
  <c r="BH397"/>
  <c r="BH396"/>
  <c r="BH395"/>
  <c r="BH394"/>
  <c r="BH393"/>
  <c r="BH392"/>
  <c r="BH391"/>
  <c r="BH390"/>
  <c r="BH389"/>
  <c r="BH388"/>
  <c r="BH387"/>
  <c r="BH386"/>
  <c r="BH385"/>
  <c r="BH384"/>
  <c r="BH383"/>
  <c r="BH382"/>
  <c r="BH381"/>
  <c r="BH380"/>
  <c r="BH379"/>
  <c r="BH378"/>
  <c r="BH377"/>
  <c r="BH376"/>
  <c r="BH375"/>
  <c r="BH374"/>
  <c r="BH373"/>
  <c r="BH372"/>
  <c r="BH371"/>
  <c r="BH370"/>
  <c r="BH369"/>
  <c r="BH368"/>
  <c r="BH367"/>
  <c r="BH366"/>
  <c r="BH365"/>
  <c r="BH364"/>
  <c r="BH363"/>
  <c r="BH362"/>
  <c r="BH361"/>
  <c r="BH360"/>
  <c r="BH359"/>
  <c r="BH358"/>
  <c r="BH357"/>
  <c r="BH356"/>
  <c r="BH355"/>
  <c r="BH354"/>
  <c r="BH353"/>
  <c r="BH352"/>
  <c r="BH351"/>
  <c r="BH350"/>
  <c r="BH349"/>
  <c r="BH348"/>
  <c r="BH347"/>
  <c r="BH346"/>
  <c r="BH345"/>
  <c r="BH344"/>
  <c r="BH343"/>
  <c r="BH342"/>
  <c r="BH341"/>
  <c r="BH340"/>
  <c r="BH339"/>
  <c r="BH338"/>
  <c r="BH337"/>
  <c r="BH336"/>
  <c r="BH335"/>
  <c r="BH334"/>
  <c r="BH333"/>
  <c r="BH332"/>
  <c r="BH331"/>
  <c r="BH330"/>
  <c r="BH329"/>
  <c r="BH328"/>
  <c r="BH327"/>
  <c r="BH326"/>
  <c r="BH325"/>
  <c r="BH324"/>
  <c r="BH323"/>
  <c r="BH322"/>
  <c r="BH321"/>
  <c r="BH320"/>
  <c r="BH319"/>
  <c r="BH318"/>
  <c r="BH317"/>
  <c r="BH316"/>
  <c r="BH315"/>
  <c r="BH314"/>
  <c r="BH313"/>
  <c r="BH312"/>
  <c r="BH311"/>
  <c r="BH310"/>
  <c r="BH309"/>
  <c r="BH308"/>
  <c r="BH307"/>
  <c r="BH306"/>
  <c r="BH305"/>
  <c r="BH304"/>
  <c r="BH303"/>
  <c r="BH302"/>
  <c r="BH301"/>
  <c r="BH300"/>
  <c r="BH299"/>
  <c r="BH298"/>
  <c r="BH297"/>
  <c r="BH296"/>
  <c r="BH295"/>
  <c r="BH294"/>
  <c r="BH293"/>
  <c r="BH292"/>
  <c r="BH291"/>
  <c r="BH290"/>
  <c r="BH289"/>
  <c r="BH288"/>
  <c r="BH287"/>
  <c r="BH286"/>
  <c r="BH285"/>
  <c r="BH284"/>
  <c r="BH283"/>
  <c r="BH282"/>
  <c r="BH281"/>
  <c r="BH280"/>
  <c r="BH279"/>
  <c r="BH278"/>
  <c r="BH277"/>
  <c r="BH276"/>
  <c r="BH275"/>
  <c r="BH274"/>
  <c r="BH273"/>
  <c r="BH272"/>
  <c r="BH271"/>
  <c r="BH270"/>
  <c r="BH269"/>
  <c r="BH268"/>
  <c r="BH267"/>
  <c r="BH266"/>
  <c r="BH265"/>
  <c r="BH264"/>
  <c r="BH263"/>
  <c r="BH262"/>
  <c r="BH261"/>
  <c r="BH260"/>
  <c r="BH259"/>
  <c r="BH258"/>
  <c r="BH257"/>
  <c r="BH256"/>
  <c r="BH255"/>
  <c r="BH254"/>
  <c r="BH253"/>
  <c r="BH252"/>
  <c r="BH251"/>
  <c r="BH250"/>
  <c r="BH249"/>
  <c r="BH248"/>
  <c r="BH247"/>
  <c r="BH246"/>
  <c r="BH245"/>
  <c r="BH244"/>
  <c r="BH243"/>
  <c r="BH242"/>
  <c r="BH241"/>
  <c r="BH240"/>
  <c r="BH239"/>
  <c r="BH238"/>
  <c r="BH237"/>
  <c r="BH236"/>
  <c r="BH235"/>
  <c r="BH234"/>
  <c r="BH233"/>
  <c r="BH232"/>
  <c r="BH231"/>
  <c r="BH230"/>
  <c r="BH229"/>
  <c r="BH228"/>
  <c r="BH227"/>
  <c r="BH226"/>
  <c r="BH225"/>
  <c r="BH224"/>
  <c r="BH223"/>
  <c r="BH222"/>
  <c r="BH221"/>
  <c r="BH220"/>
  <c r="BH219"/>
  <c r="BH218"/>
  <c r="BH217"/>
  <c r="BH216"/>
  <c r="BH215"/>
  <c r="BH214"/>
  <c r="BH213"/>
  <c r="BH212"/>
  <c r="BH211"/>
  <c r="BH210"/>
  <c r="BH209"/>
  <c r="BH208"/>
  <c r="BH207"/>
  <c r="BH206"/>
  <c r="BH205"/>
  <c r="BH204"/>
  <c r="BH203"/>
  <c r="BH202"/>
  <c r="BH201"/>
  <c r="BH200"/>
  <c r="BH199"/>
  <c r="BH198"/>
  <c r="BH197"/>
  <c r="BH196"/>
  <c r="BH195"/>
  <c r="BH194"/>
  <c r="BH193"/>
  <c r="BH192"/>
  <c r="BH191"/>
  <c r="BH190"/>
  <c r="BH189"/>
  <c r="BH188"/>
  <c r="BH187"/>
  <c r="BH186"/>
  <c r="BH185"/>
  <c r="BH184"/>
  <c r="BH183"/>
  <c r="BH182"/>
  <c r="BH181"/>
  <c r="BH180"/>
  <c r="BH179"/>
  <c r="BH178"/>
  <c r="BH177"/>
  <c r="BH176"/>
  <c r="BH175"/>
  <c r="BH174"/>
  <c r="BH173"/>
  <c r="BH172"/>
  <c r="BH171"/>
  <c r="BH170"/>
  <c r="BH169"/>
  <c r="BH168"/>
  <c r="BH167"/>
  <c r="BH166"/>
  <c r="BH165"/>
  <c r="BH164"/>
  <c r="BH163"/>
  <c r="BH162"/>
  <c r="BH161"/>
  <c r="BH160"/>
  <c r="BH159"/>
  <c r="BH158"/>
  <c r="BH157"/>
  <c r="BH156"/>
  <c r="BH155"/>
  <c r="BH154"/>
  <c r="BH153"/>
  <c r="BH152"/>
  <c r="BH151"/>
  <c r="BH150"/>
  <c r="BH149"/>
  <c r="BH148"/>
  <c r="BH147"/>
  <c r="BH146"/>
  <c r="BH145"/>
  <c r="BH144"/>
  <c r="BH143"/>
  <c r="BH142"/>
  <c r="BH141"/>
  <c r="BH140"/>
  <c r="BH139"/>
  <c r="BH138"/>
  <c r="BH137"/>
  <c r="BH136"/>
  <c r="BH135"/>
  <c r="BH134"/>
  <c r="BH133"/>
  <c r="BH132"/>
  <c r="BH131"/>
  <c r="BH130"/>
  <c r="BH129"/>
  <c r="BH128"/>
  <c r="BH127"/>
  <c r="BH126"/>
  <c r="BH125"/>
  <c r="BH124"/>
  <c r="BH123"/>
  <c r="BH122"/>
  <c r="BH121"/>
  <c r="BH120"/>
  <c r="BH119"/>
  <c r="BH118"/>
  <c r="BH117"/>
  <c r="BH116"/>
  <c r="BH115"/>
  <c r="BH114"/>
  <c r="BH113"/>
  <c r="BH112"/>
  <c r="BH111"/>
  <c r="BH110"/>
  <c r="BH109"/>
  <c r="BH108"/>
  <c r="BH107"/>
  <c r="BH106"/>
  <c r="BH105"/>
  <c r="BH104"/>
  <c r="BH103"/>
  <c r="BH102"/>
  <c r="BH101"/>
  <c r="BH100"/>
  <c r="BH99"/>
  <c r="BH98"/>
  <c r="BH97"/>
  <c r="BH96"/>
  <c r="BH95"/>
  <c r="BH94"/>
  <c r="BH93"/>
  <c r="BH92"/>
  <c r="BH91"/>
  <c r="BH90"/>
  <c r="BH89"/>
  <c r="BH88"/>
  <c r="BH87"/>
  <c r="BH86"/>
  <c r="BH85"/>
  <c r="BH84"/>
  <c r="BH83"/>
  <c r="BH82"/>
  <c r="BH81"/>
  <c r="BH80"/>
  <c r="BH79"/>
  <c r="BH78"/>
  <c r="BH77"/>
  <c r="BH76"/>
  <c r="BH75"/>
  <c r="BH74"/>
  <c r="BH73"/>
  <c r="BH72"/>
  <c r="BH71"/>
  <c r="BH70"/>
  <c r="BH69"/>
  <c r="BH68"/>
  <c r="BH67"/>
  <c r="BH65"/>
  <c r="BH64"/>
  <c r="BH63"/>
  <c r="BH62"/>
  <c r="BH61"/>
  <c r="BH60"/>
  <c r="BH59"/>
  <c r="BH58"/>
  <c r="BH57"/>
  <c r="BH56"/>
  <c r="BH55"/>
  <c r="BH54"/>
  <c r="BH53"/>
  <c r="BH52"/>
  <c r="BH51"/>
  <c r="BH50"/>
  <c r="BH49"/>
  <c r="BH48"/>
  <c r="BH47"/>
  <c r="BH46"/>
  <c r="BH45"/>
  <c r="BH44"/>
  <c r="BH43"/>
  <c r="BH42"/>
  <c r="BH41"/>
  <c r="BH40"/>
  <c r="BH39"/>
  <c r="BH38"/>
  <c r="BH37"/>
  <c r="BH36"/>
  <c r="BH35"/>
  <c r="BH34"/>
  <c r="BH33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BH6"/>
  <c r="AW406"/>
  <c r="AW405"/>
  <c r="AW404"/>
  <c r="AW403"/>
  <c r="AW402"/>
  <c r="AW401"/>
  <c r="AW400"/>
  <c r="AW399"/>
  <c r="AW398"/>
  <c r="AW397"/>
  <c r="AW396"/>
  <c r="AW395"/>
  <c r="AW394"/>
  <c r="AW393"/>
  <c r="AW392"/>
  <c r="AW391"/>
  <c r="AW390"/>
  <c r="AW389"/>
  <c r="AW388"/>
  <c r="AW387"/>
  <c r="AW386"/>
  <c r="AW385"/>
  <c r="AW384"/>
  <c r="AW383"/>
  <c r="AW382"/>
  <c r="AW381"/>
  <c r="AW380"/>
  <c r="AW379"/>
  <c r="AW378"/>
  <c r="AW377"/>
  <c r="AW376"/>
  <c r="AW375"/>
  <c r="AW374"/>
  <c r="AW373"/>
  <c r="AW372"/>
  <c r="AW371"/>
  <c r="AW370"/>
  <c r="AW369"/>
  <c r="AW368"/>
  <c r="AW367"/>
  <c r="AW366"/>
  <c r="AW365"/>
  <c r="AW364"/>
  <c r="AW363"/>
  <c r="AW362"/>
  <c r="AW361"/>
  <c r="AW360"/>
  <c r="AW359"/>
  <c r="AW358"/>
  <c r="AW357"/>
  <c r="AW356"/>
  <c r="AW355"/>
  <c r="AW354"/>
  <c r="AW353"/>
  <c r="AW352"/>
  <c r="AW351"/>
  <c r="AW350"/>
  <c r="AW349"/>
  <c r="AW348"/>
  <c r="AW347"/>
  <c r="AW346"/>
  <c r="AW345"/>
  <c r="AW344"/>
  <c r="AW343"/>
  <c r="AW342"/>
  <c r="AW341"/>
  <c r="AW340"/>
  <c r="AW339"/>
  <c r="AW338"/>
  <c r="AW337"/>
  <c r="AW336"/>
  <c r="AW335"/>
  <c r="AW334"/>
  <c r="AW333"/>
  <c r="AW332"/>
  <c r="AW331"/>
  <c r="AW330"/>
  <c r="AW329"/>
  <c r="AW328"/>
  <c r="AW327"/>
  <c r="AW326"/>
  <c r="AW325"/>
  <c r="AW324"/>
  <c r="AW323"/>
  <c r="AW322"/>
  <c r="AW321"/>
  <c r="AW320"/>
  <c r="AW319"/>
  <c r="AW318"/>
  <c r="AW317"/>
  <c r="AW316"/>
  <c r="AW315"/>
  <c r="AW314"/>
  <c r="AW313"/>
  <c r="AW312"/>
  <c r="AW311"/>
  <c r="AW310"/>
  <c r="AW309"/>
  <c r="AW308"/>
  <c r="AW307"/>
  <c r="AW306"/>
  <c r="AW305"/>
  <c r="AW304"/>
  <c r="AW303"/>
  <c r="AW302"/>
  <c r="AW301"/>
  <c r="AW300"/>
  <c r="AW299"/>
  <c r="AW298"/>
  <c r="AW297"/>
  <c r="AW296"/>
  <c r="AW295"/>
  <c r="AW294"/>
  <c r="AW293"/>
  <c r="AW292"/>
  <c r="AW291"/>
  <c r="AW290"/>
  <c r="AW289"/>
  <c r="AW288"/>
  <c r="AW287"/>
  <c r="AW286"/>
  <c r="AW285"/>
  <c r="AW284"/>
  <c r="AW283"/>
  <c r="AW282"/>
  <c r="AW281"/>
  <c r="AW280"/>
  <c r="AW279"/>
  <c r="AW278"/>
  <c r="AW277"/>
  <c r="AW276"/>
  <c r="AW275"/>
  <c r="AW274"/>
  <c r="AW273"/>
  <c r="AW272"/>
  <c r="AW271"/>
  <c r="AW270"/>
  <c r="AW269"/>
  <c r="AW268"/>
  <c r="AW267"/>
  <c r="AW266"/>
  <c r="AW265"/>
  <c r="AW264"/>
  <c r="AW263"/>
  <c r="AW262"/>
  <c r="AW261"/>
  <c r="AW260"/>
  <c r="AW259"/>
  <c r="AW258"/>
  <c r="AW257"/>
  <c r="AW256"/>
  <c r="AW255"/>
  <c r="AW254"/>
  <c r="AW253"/>
  <c r="AW252"/>
  <c r="AW251"/>
  <c r="AW250"/>
  <c r="AW249"/>
  <c r="AW248"/>
  <c r="AW247"/>
  <c r="AW246"/>
  <c r="AW245"/>
  <c r="AW244"/>
  <c r="AW243"/>
  <c r="AW242"/>
  <c r="AW241"/>
  <c r="AW240"/>
  <c r="AW239"/>
  <c r="AW238"/>
  <c r="AW237"/>
  <c r="AW236"/>
  <c r="AW235"/>
  <c r="AW234"/>
  <c r="AW233"/>
  <c r="AW232"/>
  <c r="AW231"/>
  <c r="AW230"/>
  <c r="AW229"/>
  <c r="AW228"/>
  <c r="AW227"/>
  <c r="AW226"/>
  <c r="AW225"/>
  <c r="AW224"/>
  <c r="AW223"/>
  <c r="AW222"/>
  <c r="AW221"/>
  <c r="AW220"/>
  <c r="AW219"/>
  <c r="AW218"/>
  <c r="AW217"/>
  <c r="AW216"/>
  <c r="AW215"/>
  <c r="AW214"/>
  <c r="AW213"/>
  <c r="AW212"/>
  <c r="AW211"/>
  <c r="AW210"/>
  <c r="AW209"/>
  <c r="AW208"/>
  <c r="AW207"/>
  <c r="AW206"/>
  <c r="AW205"/>
  <c r="AW204"/>
  <c r="AW203"/>
  <c r="AW202"/>
  <c r="AW201"/>
  <c r="AW200"/>
  <c r="AW199"/>
  <c r="AW198"/>
  <c r="AW197"/>
  <c r="AW196"/>
  <c r="AW195"/>
  <c r="AW194"/>
  <c r="AW193"/>
  <c r="AW192"/>
  <c r="AW191"/>
  <c r="AW190"/>
  <c r="AW189"/>
  <c r="AW188"/>
  <c r="AW187"/>
  <c r="AW186"/>
  <c r="AW185"/>
  <c r="AW184"/>
  <c r="AW183"/>
  <c r="AW182"/>
  <c r="AW181"/>
  <c r="AW180"/>
  <c r="AW179"/>
  <c r="AW178"/>
  <c r="AW177"/>
  <c r="AW176"/>
  <c r="AW175"/>
  <c r="AW174"/>
  <c r="AW173"/>
  <c r="AW172"/>
  <c r="AW171"/>
  <c r="AW170"/>
  <c r="AW169"/>
  <c r="AW168"/>
  <c r="AW167"/>
  <c r="AW166"/>
  <c r="AW165"/>
  <c r="AW164"/>
  <c r="AW163"/>
  <c r="AW162"/>
  <c r="AW161"/>
  <c r="AW160"/>
  <c r="AW159"/>
  <c r="AW158"/>
  <c r="AW157"/>
  <c r="AW156"/>
  <c r="AW155"/>
  <c r="AW154"/>
  <c r="AW153"/>
  <c r="AW152"/>
  <c r="AW151"/>
  <c r="AW150"/>
  <c r="AW149"/>
  <c r="AW148"/>
  <c r="AW147"/>
  <c r="AW146"/>
  <c r="AW145"/>
  <c r="AW144"/>
  <c r="AW143"/>
  <c r="AW142"/>
  <c r="AW141"/>
  <c r="AW140"/>
  <c r="AW139"/>
  <c r="AW138"/>
  <c r="AW137"/>
  <c r="AW136"/>
  <c r="AW135"/>
  <c r="AW134"/>
  <c r="AW133"/>
  <c r="AW132"/>
  <c r="AW131"/>
  <c r="AW130"/>
  <c r="AW129"/>
  <c r="AW128"/>
  <c r="AW127"/>
  <c r="AW126"/>
  <c r="AW125"/>
  <c r="AW124"/>
  <c r="AW123"/>
  <c r="AW122"/>
  <c r="AW121"/>
  <c r="AW120"/>
  <c r="AW119"/>
  <c r="AW118"/>
  <c r="AW117"/>
  <c r="AW116"/>
  <c r="AW115"/>
  <c r="AW114"/>
  <c r="AW113"/>
  <c r="AW112"/>
  <c r="AW111"/>
  <c r="AW110"/>
  <c r="AW109"/>
  <c r="AW108"/>
  <c r="AW107"/>
  <c r="AW106"/>
  <c r="AW105"/>
  <c r="AW104"/>
  <c r="AW103"/>
  <c r="AW102"/>
  <c r="AW101"/>
  <c r="AW100"/>
  <c r="AW99"/>
  <c r="AW98"/>
  <c r="AW97"/>
  <c r="AW96"/>
  <c r="AW95"/>
  <c r="AW94"/>
  <c r="AW93"/>
  <c r="AW92"/>
  <c r="AW91"/>
  <c r="AW90"/>
  <c r="AW89"/>
  <c r="AW88"/>
  <c r="AW87"/>
  <c r="AW86"/>
  <c r="AW85"/>
  <c r="AW84"/>
  <c r="AW83"/>
  <c r="AW82"/>
  <c r="AW81"/>
  <c r="AW80"/>
  <c r="AW79"/>
  <c r="AW78"/>
  <c r="AW77"/>
  <c r="AW76"/>
  <c r="AW75"/>
  <c r="AW74"/>
  <c r="AW73"/>
  <c r="AW72"/>
  <c r="AW71"/>
  <c r="AW70"/>
  <c r="AW69"/>
  <c r="AW68"/>
  <c r="AW67"/>
  <c r="AW66"/>
  <c r="AW65"/>
  <c r="AW64"/>
  <c r="AW63"/>
  <c r="AW62"/>
  <c r="AW61"/>
  <c r="AW60"/>
  <c r="AW59"/>
  <c r="AW58"/>
  <c r="AW57"/>
  <c r="AW56"/>
  <c r="AW55"/>
  <c r="AW54"/>
  <c r="AW53"/>
  <c r="AW52"/>
  <c r="AW51"/>
  <c r="AW50"/>
  <c r="AW49"/>
  <c r="AW48"/>
  <c r="AW47"/>
  <c r="AW46"/>
  <c r="AW45"/>
  <c r="AW44"/>
  <c r="AW43"/>
  <c r="AW42"/>
  <c r="AW41"/>
  <c r="AW40"/>
  <c r="AW39"/>
  <c r="AW38"/>
  <c r="AW37"/>
  <c r="AW36"/>
  <c r="AW35"/>
  <c r="AW34"/>
  <c r="AW33"/>
  <c r="AW32"/>
  <c r="AW31"/>
  <c r="AW30"/>
  <c r="AW29"/>
  <c r="AW28"/>
  <c r="AW27"/>
  <c r="AW26"/>
  <c r="AW25"/>
  <c r="AW24"/>
  <c r="AW23"/>
  <c r="AW22"/>
  <c r="AW21"/>
  <c r="AW20"/>
  <c r="AW19"/>
  <c r="AW18"/>
  <c r="AW17"/>
  <c r="AW16"/>
  <c r="AW15"/>
  <c r="AW14"/>
  <c r="AW13"/>
  <c r="AW12"/>
  <c r="AW11"/>
  <c r="AW10"/>
  <c r="AW9"/>
  <c r="AW8"/>
  <c r="AW7"/>
  <c r="AW6"/>
  <c r="AL406"/>
  <c r="AL405"/>
  <c r="AL404"/>
  <c r="AL403"/>
  <c r="AL402"/>
  <c r="AL401"/>
  <c r="AL400"/>
  <c r="AL399"/>
  <c r="AL398"/>
  <c r="AL397"/>
  <c r="AL396"/>
  <c r="AL395"/>
  <c r="AL394"/>
  <c r="AL393"/>
  <c r="AL392"/>
  <c r="AL391"/>
  <c r="AL390"/>
  <c r="AL389"/>
  <c r="AL388"/>
  <c r="AL387"/>
  <c r="AL386"/>
  <c r="AL385"/>
  <c r="AL384"/>
  <c r="AL383"/>
  <c r="AL382"/>
  <c r="AL381"/>
  <c r="AL380"/>
  <c r="AL379"/>
  <c r="AL378"/>
  <c r="AL377"/>
  <c r="AL376"/>
  <c r="AL375"/>
  <c r="AL374"/>
  <c r="AL373"/>
  <c r="AL372"/>
  <c r="AL371"/>
  <c r="AL370"/>
  <c r="AL369"/>
  <c r="AL368"/>
  <c r="AL367"/>
  <c r="AL366"/>
  <c r="AL365"/>
  <c r="AL364"/>
  <c r="AL363"/>
  <c r="AL362"/>
  <c r="AL361"/>
  <c r="AL360"/>
  <c r="AL359"/>
  <c r="AL358"/>
  <c r="AL357"/>
  <c r="AL356"/>
  <c r="AL355"/>
  <c r="AL354"/>
  <c r="AL353"/>
  <c r="AL352"/>
  <c r="AL351"/>
  <c r="AL350"/>
  <c r="AL349"/>
  <c r="AL348"/>
  <c r="AL347"/>
  <c r="AL346"/>
  <c r="AL345"/>
  <c r="AL344"/>
  <c r="AL343"/>
  <c r="AL342"/>
  <c r="AL341"/>
  <c r="AL340"/>
  <c r="AL339"/>
  <c r="AL338"/>
  <c r="AL337"/>
  <c r="AL336"/>
  <c r="AL335"/>
  <c r="AL334"/>
  <c r="AL333"/>
  <c r="AL332"/>
  <c r="AL331"/>
  <c r="AL330"/>
  <c r="AL329"/>
  <c r="AL328"/>
  <c r="AL327"/>
  <c r="AL326"/>
  <c r="AL325"/>
  <c r="AL324"/>
  <c r="AL323"/>
  <c r="AL322"/>
  <c r="AL321"/>
  <c r="AL320"/>
  <c r="AL319"/>
  <c r="AL318"/>
  <c r="AL317"/>
  <c r="AL316"/>
  <c r="AL315"/>
  <c r="AL314"/>
  <c r="AL313"/>
  <c r="AL312"/>
  <c r="AL311"/>
  <c r="AL310"/>
  <c r="AL309"/>
  <c r="AL308"/>
  <c r="AL307"/>
  <c r="AL306"/>
  <c r="AL305"/>
  <c r="AL304"/>
  <c r="AL303"/>
  <c r="AL302"/>
  <c r="AL301"/>
  <c r="AL300"/>
  <c r="AL299"/>
  <c r="AL298"/>
  <c r="AL297"/>
  <c r="AL296"/>
  <c r="AL295"/>
  <c r="AL294"/>
  <c r="AL293"/>
  <c r="AL292"/>
  <c r="AL291"/>
  <c r="AL290"/>
  <c r="AL289"/>
  <c r="AL288"/>
  <c r="AL287"/>
  <c r="AL286"/>
  <c r="AL285"/>
  <c r="AL284"/>
  <c r="AL283"/>
  <c r="AL282"/>
  <c r="AL281"/>
  <c r="AL280"/>
  <c r="AL279"/>
  <c r="AL278"/>
  <c r="AL277"/>
  <c r="AL276"/>
  <c r="AL275"/>
  <c r="AL274"/>
  <c r="AL273"/>
  <c r="AL272"/>
  <c r="AL271"/>
  <c r="AL270"/>
  <c r="AL269"/>
  <c r="AL268"/>
  <c r="AL267"/>
  <c r="AL266"/>
  <c r="AL265"/>
  <c r="AL264"/>
  <c r="AL263"/>
  <c r="AL262"/>
  <c r="AL261"/>
  <c r="AL260"/>
  <c r="AL259"/>
  <c r="AL258"/>
  <c r="AL257"/>
  <c r="AL256"/>
  <c r="AL255"/>
  <c r="AL254"/>
  <c r="AL253"/>
  <c r="AL252"/>
  <c r="AL251"/>
  <c r="AL250"/>
  <c r="AL249"/>
  <c r="AL248"/>
  <c r="AL247"/>
  <c r="AL246"/>
  <c r="AL245"/>
  <c r="AL244"/>
  <c r="AL243"/>
  <c r="AL242"/>
  <c r="AL241"/>
  <c r="AL240"/>
  <c r="AL239"/>
  <c r="AL238"/>
  <c r="AL237"/>
  <c r="AL236"/>
  <c r="AL235"/>
  <c r="AL234"/>
  <c r="AL233"/>
  <c r="AL232"/>
  <c r="AL231"/>
  <c r="AL230"/>
  <c r="AL229"/>
  <c r="AL228"/>
  <c r="AL227"/>
  <c r="AL226"/>
  <c r="AL225"/>
  <c r="AL224"/>
  <c r="AL223"/>
  <c r="AL222"/>
  <c r="AL221"/>
  <c r="AL220"/>
  <c r="AL219"/>
  <c r="AL218"/>
  <c r="AL217"/>
  <c r="AL216"/>
  <c r="AL215"/>
  <c r="AL214"/>
  <c r="AL213"/>
  <c r="AL212"/>
  <c r="AL211"/>
  <c r="AL210"/>
  <c r="AL209"/>
  <c r="AL208"/>
  <c r="AL207"/>
  <c r="AL206"/>
  <c r="AL205"/>
  <c r="AL204"/>
  <c r="AL203"/>
  <c r="AL202"/>
  <c r="AL201"/>
  <c r="AL200"/>
  <c r="AL199"/>
  <c r="AL198"/>
  <c r="AL197"/>
  <c r="AL196"/>
  <c r="AL195"/>
  <c r="AL194"/>
  <c r="AL193"/>
  <c r="AL192"/>
  <c r="AL191"/>
  <c r="AL190"/>
  <c r="AL189"/>
  <c r="AL188"/>
  <c r="AL187"/>
  <c r="AL186"/>
  <c r="AL185"/>
  <c r="AL184"/>
  <c r="AL183"/>
  <c r="AL182"/>
  <c r="AL181"/>
  <c r="AL180"/>
  <c r="AL179"/>
  <c r="AL178"/>
  <c r="AL177"/>
  <c r="AL176"/>
  <c r="AL175"/>
  <c r="AL174"/>
  <c r="AL173"/>
  <c r="AL172"/>
  <c r="AL171"/>
  <c r="AL170"/>
  <c r="AL169"/>
  <c r="AL168"/>
  <c r="AL167"/>
  <c r="AL166"/>
  <c r="AL165"/>
  <c r="AL164"/>
  <c r="AL163"/>
  <c r="AL162"/>
  <c r="AL161"/>
  <c r="AL160"/>
  <c r="AL159"/>
  <c r="AL158"/>
  <c r="AL157"/>
  <c r="AL156"/>
  <c r="AL155"/>
  <c r="AL154"/>
  <c r="AL153"/>
  <c r="AL152"/>
  <c r="AL151"/>
  <c r="AL150"/>
  <c r="AL149"/>
  <c r="AL148"/>
  <c r="AL147"/>
  <c r="AL146"/>
  <c r="AL145"/>
  <c r="AL144"/>
  <c r="AL143"/>
  <c r="AL142"/>
  <c r="AL141"/>
  <c r="AL140"/>
  <c r="AL139"/>
  <c r="AL138"/>
  <c r="AL137"/>
  <c r="AL136"/>
  <c r="AL135"/>
  <c r="AL134"/>
  <c r="AL133"/>
  <c r="AL132"/>
  <c r="AL131"/>
  <c r="AL130"/>
  <c r="AL129"/>
  <c r="AL128"/>
  <c r="AL127"/>
  <c r="AL126"/>
  <c r="AL125"/>
  <c r="AL124"/>
  <c r="AL123"/>
  <c r="AL122"/>
  <c r="AL121"/>
  <c r="AL120"/>
  <c r="AL119"/>
  <c r="AL118"/>
  <c r="AL117"/>
  <c r="AL116"/>
  <c r="AL115"/>
  <c r="AL114"/>
  <c r="AL113"/>
  <c r="AL112"/>
  <c r="AL111"/>
  <c r="AL110"/>
  <c r="AL109"/>
  <c r="AL108"/>
  <c r="AL107"/>
  <c r="AL106"/>
  <c r="AL105"/>
  <c r="AL104"/>
  <c r="AL103"/>
  <c r="AL102"/>
  <c r="AL101"/>
  <c r="AL100"/>
  <c r="AL99"/>
  <c r="AL98"/>
  <c r="AL97"/>
  <c r="AL96"/>
  <c r="AL95"/>
  <c r="AL94"/>
  <c r="AL93"/>
  <c r="AL92"/>
  <c r="AL91"/>
  <c r="AL90"/>
  <c r="AL89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W406"/>
  <c r="P406"/>
  <c r="O406"/>
  <c r="U406" s="1"/>
  <c r="W405"/>
  <c r="P405"/>
  <c r="O405"/>
  <c r="U405" s="1"/>
  <c r="W404"/>
  <c r="P404"/>
  <c r="O404"/>
  <c r="U404" s="1"/>
  <c r="W403"/>
  <c r="P403"/>
  <c r="O403"/>
  <c r="U403" s="1"/>
  <c r="W402"/>
  <c r="P402"/>
  <c r="O402"/>
  <c r="U402" s="1"/>
  <c r="W401"/>
  <c r="P401"/>
  <c r="O401"/>
  <c r="U401" s="1"/>
  <c r="W400"/>
  <c r="P400"/>
  <c r="O400"/>
  <c r="U400" s="1"/>
  <c r="W399"/>
  <c r="P399"/>
  <c r="O399"/>
  <c r="U399" s="1"/>
  <c r="W398"/>
  <c r="P398"/>
  <c r="O398"/>
  <c r="U398" s="1"/>
  <c r="W397"/>
  <c r="P397"/>
  <c r="O397"/>
  <c r="U397" s="1"/>
  <c r="W396"/>
  <c r="P396"/>
  <c r="O396"/>
  <c r="U396" s="1"/>
  <c r="W395"/>
  <c r="P395"/>
  <c r="O395"/>
  <c r="U395" s="1"/>
  <c r="W394"/>
  <c r="P394"/>
  <c r="O394"/>
  <c r="U394" s="1"/>
  <c r="W393"/>
  <c r="P393"/>
  <c r="O393"/>
  <c r="U393" s="1"/>
  <c r="W392"/>
  <c r="P392"/>
  <c r="O392"/>
  <c r="U392" s="1"/>
  <c r="W391"/>
  <c r="P391"/>
  <c r="O391"/>
  <c r="U391" s="1"/>
  <c r="W390"/>
  <c r="P390"/>
  <c r="O390"/>
  <c r="U390" s="1"/>
  <c r="W389"/>
  <c r="P389"/>
  <c r="O389"/>
  <c r="U389" s="1"/>
  <c r="W388"/>
  <c r="P388"/>
  <c r="O388"/>
  <c r="U388" s="1"/>
  <c r="W387"/>
  <c r="P387"/>
  <c r="O387"/>
  <c r="U387" s="1"/>
  <c r="W386"/>
  <c r="P386"/>
  <c r="O386"/>
  <c r="U386" s="1"/>
  <c r="W385"/>
  <c r="P385"/>
  <c r="O385"/>
  <c r="U385" s="1"/>
  <c r="W384"/>
  <c r="P384"/>
  <c r="O384"/>
  <c r="U384" s="1"/>
  <c r="W383"/>
  <c r="P383"/>
  <c r="O383"/>
  <c r="U383" s="1"/>
  <c r="W382"/>
  <c r="P382"/>
  <c r="O382"/>
  <c r="U382" s="1"/>
  <c r="W381"/>
  <c r="P381"/>
  <c r="O381"/>
  <c r="U381" s="1"/>
  <c r="W380"/>
  <c r="P380"/>
  <c r="O380"/>
  <c r="U380" s="1"/>
  <c r="W379"/>
  <c r="P379"/>
  <c r="O379"/>
  <c r="U379" s="1"/>
  <c r="W378"/>
  <c r="P378"/>
  <c r="O378"/>
  <c r="U378" s="1"/>
  <c r="W377"/>
  <c r="P377"/>
  <c r="O377"/>
  <c r="U377" s="1"/>
  <c r="W376"/>
  <c r="P376"/>
  <c r="O376"/>
  <c r="U376" s="1"/>
  <c r="W375"/>
  <c r="P375"/>
  <c r="O375"/>
  <c r="U375" s="1"/>
  <c r="W374"/>
  <c r="P374"/>
  <c r="O374"/>
  <c r="U374" s="1"/>
  <c r="W373"/>
  <c r="P373"/>
  <c r="O373"/>
  <c r="U373" s="1"/>
  <c r="W372"/>
  <c r="P372"/>
  <c r="O372"/>
  <c r="U372" s="1"/>
  <c r="W371"/>
  <c r="P371"/>
  <c r="O371"/>
  <c r="U371" s="1"/>
  <c r="W370"/>
  <c r="P370"/>
  <c r="O370"/>
  <c r="U370" s="1"/>
  <c r="W369"/>
  <c r="P369"/>
  <c r="O369"/>
  <c r="U369" s="1"/>
  <c r="W368"/>
  <c r="P368"/>
  <c r="O368"/>
  <c r="U368" s="1"/>
  <c r="W367"/>
  <c r="P367"/>
  <c r="O367"/>
  <c r="U367" s="1"/>
  <c r="W366"/>
  <c r="P366"/>
  <c r="O366"/>
  <c r="U366" s="1"/>
  <c r="W365"/>
  <c r="P365"/>
  <c r="O365"/>
  <c r="U365" s="1"/>
  <c r="W364"/>
  <c r="P364"/>
  <c r="O364"/>
  <c r="U364" s="1"/>
  <c r="W363"/>
  <c r="P363"/>
  <c r="O363"/>
  <c r="U363" s="1"/>
  <c r="W362"/>
  <c r="P362"/>
  <c r="O362"/>
  <c r="U362" s="1"/>
  <c r="W361"/>
  <c r="P361"/>
  <c r="O361"/>
  <c r="U361" s="1"/>
  <c r="W360"/>
  <c r="P360"/>
  <c r="O360"/>
  <c r="U360" s="1"/>
  <c r="W359"/>
  <c r="P359"/>
  <c r="O359"/>
  <c r="U359" s="1"/>
  <c r="W358"/>
  <c r="P358"/>
  <c r="O358"/>
  <c r="U358" s="1"/>
  <c r="W357"/>
  <c r="P357"/>
  <c r="O357"/>
  <c r="U357" s="1"/>
  <c r="W356"/>
  <c r="P356"/>
  <c r="O356"/>
  <c r="U356" s="1"/>
  <c r="W355"/>
  <c r="P355"/>
  <c r="O355"/>
  <c r="U355" s="1"/>
  <c r="W354"/>
  <c r="P354"/>
  <c r="O354"/>
  <c r="U354" s="1"/>
  <c r="W353"/>
  <c r="P353"/>
  <c r="O353"/>
  <c r="U353" s="1"/>
  <c r="W352"/>
  <c r="P352"/>
  <c r="O352"/>
  <c r="U352" s="1"/>
  <c r="W351"/>
  <c r="P351"/>
  <c r="O351"/>
  <c r="U351" s="1"/>
  <c r="W350"/>
  <c r="P350"/>
  <c r="O350"/>
  <c r="U350" s="1"/>
  <c r="W349"/>
  <c r="P349"/>
  <c r="O349"/>
  <c r="U349" s="1"/>
  <c r="W348"/>
  <c r="P348"/>
  <c r="O348"/>
  <c r="U348" s="1"/>
  <c r="W347"/>
  <c r="P347"/>
  <c r="O347"/>
  <c r="U347" s="1"/>
  <c r="W346"/>
  <c r="P346"/>
  <c r="O346"/>
  <c r="U346" s="1"/>
  <c r="W345"/>
  <c r="P345"/>
  <c r="O345"/>
  <c r="U345" s="1"/>
  <c r="W344"/>
  <c r="P344"/>
  <c r="O344"/>
  <c r="U344" s="1"/>
  <c r="W343"/>
  <c r="P343"/>
  <c r="O343"/>
  <c r="U343" s="1"/>
  <c r="W342"/>
  <c r="P342"/>
  <c r="O342"/>
  <c r="U342" s="1"/>
  <c r="W341"/>
  <c r="P341"/>
  <c r="O341"/>
  <c r="U341" s="1"/>
  <c r="W340"/>
  <c r="P340"/>
  <c r="O340"/>
  <c r="U340" s="1"/>
  <c r="W339"/>
  <c r="P339"/>
  <c r="O339"/>
  <c r="U339" s="1"/>
  <c r="W338"/>
  <c r="P338"/>
  <c r="O338"/>
  <c r="U338" s="1"/>
  <c r="W337"/>
  <c r="P337"/>
  <c r="O337"/>
  <c r="U337" s="1"/>
  <c r="W336"/>
  <c r="P336"/>
  <c r="O336"/>
  <c r="U336" s="1"/>
  <c r="W335"/>
  <c r="P335"/>
  <c r="O335"/>
  <c r="U335" s="1"/>
  <c r="W334"/>
  <c r="P334"/>
  <c r="O334"/>
  <c r="U334" s="1"/>
  <c r="W333"/>
  <c r="P333"/>
  <c r="O333"/>
  <c r="U333" s="1"/>
  <c r="W332"/>
  <c r="P332"/>
  <c r="O332"/>
  <c r="U332" s="1"/>
  <c r="W331"/>
  <c r="P331"/>
  <c r="O331"/>
  <c r="U331" s="1"/>
  <c r="W330"/>
  <c r="P330"/>
  <c r="O330"/>
  <c r="U330" s="1"/>
  <c r="W329"/>
  <c r="P329"/>
  <c r="O329"/>
  <c r="U329" s="1"/>
  <c r="W328"/>
  <c r="P328"/>
  <c r="O328"/>
  <c r="U328" s="1"/>
  <c r="W327"/>
  <c r="P327"/>
  <c r="O327"/>
  <c r="U327" s="1"/>
  <c r="W326"/>
  <c r="P326"/>
  <c r="O326"/>
  <c r="U326" s="1"/>
  <c r="W325"/>
  <c r="P325"/>
  <c r="O325"/>
  <c r="U325" s="1"/>
  <c r="W324"/>
  <c r="P324"/>
  <c r="O324"/>
  <c r="U324" s="1"/>
  <c r="W323"/>
  <c r="P323"/>
  <c r="O323"/>
  <c r="U323" s="1"/>
  <c r="W322"/>
  <c r="P322"/>
  <c r="O322"/>
  <c r="U322" s="1"/>
  <c r="W321"/>
  <c r="P321"/>
  <c r="O321"/>
  <c r="U321" s="1"/>
  <c r="W320"/>
  <c r="P320"/>
  <c r="O320"/>
  <c r="U320" s="1"/>
  <c r="W319"/>
  <c r="P319"/>
  <c r="O319"/>
  <c r="U319" s="1"/>
  <c r="W318"/>
  <c r="P318"/>
  <c r="O318"/>
  <c r="U318" s="1"/>
  <c r="W317"/>
  <c r="P317"/>
  <c r="O317"/>
  <c r="U317" s="1"/>
  <c r="W316"/>
  <c r="P316"/>
  <c r="O316"/>
  <c r="U316" s="1"/>
  <c r="W315"/>
  <c r="P315"/>
  <c r="O315"/>
  <c r="U315" s="1"/>
  <c r="W314"/>
  <c r="P314"/>
  <c r="O314"/>
  <c r="U314" s="1"/>
  <c r="W313"/>
  <c r="P313"/>
  <c r="O313"/>
  <c r="U313" s="1"/>
  <c r="W312"/>
  <c r="P312"/>
  <c r="O312"/>
  <c r="U312" s="1"/>
  <c r="W311"/>
  <c r="P311"/>
  <c r="O311"/>
  <c r="U311" s="1"/>
  <c r="W310"/>
  <c r="P310"/>
  <c r="O310"/>
  <c r="U310" s="1"/>
  <c r="W309"/>
  <c r="P309"/>
  <c r="O309"/>
  <c r="U309" s="1"/>
  <c r="W308"/>
  <c r="P308"/>
  <c r="O308"/>
  <c r="U308" s="1"/>
  <c r="W307"/>
  <c r="P307"/>
  <c r="O307"/>
  <c r="U307" s="1"/>
  <c r="W306"/>
  <c r="P306"/>
  <c r="O306"/>
  <c r="U306" s="1"/>
  <c r="W305"/>
  <c r="P305"/>
  <c r="O305"/>
  <c r="U305" s="1"/>
  <c r="W304"/>
  <c r="P304"/>
  <c r="O304"/>
  <c r="U304" s="1"/>
  <c r="W303"/>
  <c r="P303"/>
  <c r="O303"/>
  <c r="U303" s="1"/>
  <c r="W302"/>
  <c r="P302"/>
  <c r="O302"/>
  <c r="U302" s="1"/>
  <c r="W301"/>
  <c r="P301"/>
  <c r="O301"/>
  <c r="U301" s="1"/>
  <c r="W300"/>
  <c r="P300"/>
  <c r="O300"/>
  <c r="U300" s="1"/>
  <c r="W299"/>
  <c r="P299"/>
  <c r="O299"/>
  <c r="U299" s="1"/>
  <c r="W298"/>
  <c r="P298"/>
  <c r="O298"/>
  <c r="U298" s="1"/>
  <c r="W297"/>
  <c r="P297"/>
  <c r="O297"/>
  <c r="U297" s="1"/>
  <c r="W296"/>
  <c r="P296"/>
  <c r="O296"/>
  <c r="U296" s="1"/>
  <c r="W295"/>
  <c r="P295"/>
  <c r="O295"/>
  <c r="U295" s="1"/>
  <c r="W294"/>
  <c r="P294"/>
  <c r="O294"/>
  <c r="U294" s="1"/>
  <c r="W293"/>
  <c r="P293"/>
  <c r="O293"/>
  <c r="U293" s="1"/>
  <c r="W292"/>
  <c r="P292"/>
  <c r="O292"/>
  <c r="U292" s="1"/>
  <c r="W291"/>
  <c r="P291"/>
  <c r="O291"/>
  <c r="U291" s="1"/>
  <c r="W290"/>
  <c r="P290"/>
  <c r="O290"/>
  <c r="U290" s="1"/>
  <c r="W289"/>
  <c r="P289"/>
  <c r="O289"/>
  <c r="U289" s="1"/>
  <c r="W288"/>
  <c r="P288"/>
  <c r="O288"/>
  <c r="U288" s="1"/>
  <c r="W287"/>
  <c r="P287"/>
  <c r="O287"/>
  <c r="U287" s="1"/>
  <c r="W286"/>
  <c r="P286"/>
  <c r="O286"/>
  <c r="U286" s="1"/>
  <c r="W285"/>
  <c r="P285"/>
  <c r="O285"/>
  <c r="U285" s="1"/>
  <c r="W284"/>
  <c r="P284"/>
  <c r="O284"/>
  <c r="U284" s="1"/>
  <c r="W283"/>
  <c r="P283"/>
  <c r="O283"/>
  <c r="U283" s="1"/>
  <c r="W282"/>
  <c r="P282"/>
  <c r="O282"/>
  <c r="U282" s="1"/>
  <c r="W281"/>
  <c r="P281"/>
  <c r="O281"/>
  <c r="U281" s="1"/>
  <c r="W280"/>
  <c r="P280"/>
  <c r="O280"/>
  <c r="U280" s="1"/>
  <c r="W279"/>
  <c r="P279"/>
  <c r="O279"/>
  <c r="U279" s="1"/>
  <c r="W278"/>
  <c r="P278"/>
  <c r="O278"/>
  <c r="U278" s="1"/>
  <c r="W277"/>
  <c r="P277"/>
  <c r="O277"/>
  <c r="U277" s="1"/>
  <c r="W276"/>
  <c r="P276"/>
  <c r="O276"/>
  <c r="U276" s="1"/>
  <c r="W275"/>
  <c r="P275"/>
  <c r="O275"/>
  <c r="U275" s="1"/>
  <c r="W274"/>
  <c r="P274"/>
  <c r="O274"/>
  <c r="U274" s="1"/>
  <c r="W273"/>
  <c r="P273"/>
  <c r="O273"/>
  <c r="U273" s="1"/>
  <c r="W272"/>
  <c r="P272"/>
  <c r="O272"/>
  <c r="U272" s="1"/>
  <c r="W271"/>
  <c r="P271"/>
  <c r="O271"/>
  <c r="U271" s="1"/>
  <c r="W270"/>
  <c r="P270"/>
  <c r="O270"/>
  <c r="U270" s="1"/>
  <c r="W269"/>
  <c r="P269"/>
  <c r="O269"/>
  <c r="U269" s="1"/>
  <c r="W268"/>
  <c r="P268"/>
  <c r="O268"/>
  <c r="U268" s="1"/>
  <c r="W267"/>
  <c r="P267"/>
  <c r="O267"/>
  <c r="U267" s="1"/>
  <c r="W266"/>
  <c r="P266"/>
  <c r="O266"/>
  <c r="U266" s="1"/>
  <c r="W265"/>
  <c r="P265"/>
  <c r="O265"/>
  <c r="U265" s="1"/>
  <c r="W264"/>
  <c r="P264"/>
  <c r="O264"/>
  <c r="U264" s="1"/>
  <c r="W263"/>
  <c r="P263"/>
  <c r="O263"/>
  <c r="U263" s="1"/>
  <c r="W262"/>
  <c r="P262"/>
  <c r="O262"/>
  <c r="U262" s="1"/>
  <c r="W261"/>
  <c r="P261"/>
  <c r="O261"/>
  <c r="U261" s="1"/>
  <c r="W260"/>
  <c r="P260"/>
  <c r="O260"/>
  <c r="U260" s="1"/>
  <c r="W259"/>
  <c r="P259"/>
  <c r="O259"/>
  <c r="U259" s="1"/>
  <c r="W258"/>
  <c r="P258"/>
  <c r="O258"/>
  <c r="U258" s="1"/>
  <c r="W257"/>
  <c r="P257"/>
  <c r="O257"/>
  <c r="U257" s="1"/>
  <c r="W256"/>
  <c r="P256"/>
  <c r="O256"/>
  <c r="U256" s="1"/>
  <c r="W255"/>
  <c r="P255"/>
  <c r="O255"/>
  <c r="U255" s="1"/>
  <c r="W254"/>
  <c r="P254"/>
  <c r="O254"/>
  <c r="U254" s="1"/>
  <c r="W253"/>
  <c r="P253"/>
  <c r="O253"/>
  <c r="U253" s="1"/>
  <c r="W252"/>
  <c r="P252"/>
  <c r="O252"/>
  <c r="U252" s="1"/>
  <c r="W251"/>
  <c r="P251"/>
  <c r="O251"/>
  <c r="U251" s="1"/>
  <c r="W250"/>
  <c r="P250"/>
  <c r="O250"/>
  <c r="U250" s="1"/>
  <c r="W249"/>
  <c r="P249"/>
  <c r="O249"/>
  <c r="U249" s="1"/>
  <c r="W248"/>
  <c r="P248"/>
  <c r="O248"/>
  <c r="U248" s="1"/>
  <c r="W247"/>
  <c r="P247"/>
  <c r="O247"/>
  <c r="U247" s="1"/>
  <c r="W246"/>
  <c r="P246"/>
  <c r="O246"/>
  <c r="U246" s="1"/>
  <c r="W245"/>
  <c r="P245"/>
  <c r="O245"/>
  <c r="U245" s="1"/>
  <c r="W244"/>
  <c r="P244"/>
  <c r="O244"/>
  <c r="U244" s="1"/>
  <c r="W243"/>
  <c r="P243"/>
  <c r="O243"/>
  <c r="U243" s="1"/>
  <c r="W242"/>
  <c r="P242"/>
  <c r="O242"/>
  <c r="U242" s="1"/>
  <c r="W241"/>
  <c r="P241"/>
  <c r="O241"/>
  <c r="U241" s="1"/>
  <c r="W240"/>
  <c r="P240"/>
  <c r="O240"/>
  <c r="U240" s="1"/>
  <c r="W239"/>
  <c r="P239"/>
  <c r="O239"/>
  <c r="U239" s="1"/>
  <c r="W238"/>
  <c r="P238"/>
  <c r="O238"/>
  <c r="U238" s="1"/>
  <c r="W237"/>
  <c r="P237"/>
  <c r="O237"/>
  <c r="U237" s="1"/>
  <c r="W236"/>
  <c r="P236"/>
  <c r="O236"/>
  <c r="U236" s="1"/>
  <c r="W235"/>
  <c r="P235"/>
  <c r="O235"/>
  <c r="U235" s="1"/>
  <c r="W234"/>
  <c r="P234"/>
  <c r="O234"/>
  <c r="U234" s="1"/>
  <c r="W233"/>
  <c r="P233"/>
  <c r="O233"/>
  <c r="U233" s="1"/>
  <c r="W232"/>
  <c r="P232"/>
  <c r="O232"/>
  <c r="U232" s="1"/>
  <c r="W231"/>
  <c r="P231"/>
  <c r="O231"/>
  <c r="U231" s="1"/>
  <c r="W230"/>
  <c r="P230"/>
  <c r="O230"/>
  <c r="U230" s="1"/>
  <c r="W229"/>
  <c r="P229"/>
  <c r="O229"/>
  <c r="U229" s="1"/>
  <c r="W228"/>
  <c r="P228"/>
  <c r="O228"/>
  <c r="U228" s="1"/>
  <c r="W227"/>
  <c r="P227"/>
  <c r="O227"/>
  <c r="U227" s="1"/>
  <c r="W226"/>
  <c r="P226"/>
  <c r="O226"/>
  <c r="U226" s="1"/>
  <c r="W225"/>
  <c r="P225"/>
  <c r="O225"/>
  <c r="U225" s="1"/>
  <c r="W224"/>
  <c r="P224"/>
  <c r="O224"/>
  <c r="U224" s="1"/>
  <c r="W223"/>
  <c r="P223"/>
  <c r="O223"/>
  <c r="U223" s="1"/>
  <c r="W222"/>
  <c r="P222"/>
  <c r="O222"/>
  <c r="U222" s="1"/>
  <c r="W221"/>
  <c r="P221"/>
  <c r="O221"/>
  <c r="U221" s="1"/>
  <c r="W220"/>
  <c r="P220"/>
  <c r="O220"/>
  <c r="U220" s="1"/>
  <c r="W219"/>
  <c r="P219"/>
  <c r="O219"/>
  <c r="U219" s="1"/>
  <c r="W218"/>
  <c r="P218"/>
  <c r="O218"/>
  <c r="U218" s="1"/>
  <c r="W217"/>
  <c r="P217"/>
  <c r="O217"/>
  <c r="U217" s="1"/>
  <c r="W216"/>
  <c r="P216"/>
  <c r="O216"/>
  <c r="U216" s="1"/>
  <c r="W215"/>
  <c r="P215"/>
  <c r="O215"/>
  <c r="U215" s="1"/>
  <c r="W214"/>
  <c r="P214"/>
  <c r="O214"/>
  <c r="U214" s="1"/>
  <c r="W213"/>
  <c r="P213"/>
  <c r="O213"/>
  <c r="U213" s="1"/>
  <c r="W212"/>
  <c r="P212"/>
  <c r="O212"/>
  <c r="U212" s="1"/>
  <c r="W211"/>
  <c r="P211"/>
  <c r="O211"/>
  <c r="U211" s="1"/>
  <c r="W210"/>
  <c r="P210"/>
  <c r="O210"/>
  <c r="U210" s="1"/>
  <c r="W209"/>
  <c r="P209"/>
  <c r="O209"/>
  <c r="U209" s="1"/>
  <c r="W208"/>
  <c r="P208"/>
  <c r="O208"/>
  <c r="U208" s="1"/>
  <c r="W207"/>
  <c r="P207"/>
  <c r="O207"/>
  <c r="U207" s="1"/>
  <c r="W206"/>
  <c r="P206"/>
  <c r="O206"/>
  <c r="U206" s="1"/>
  <c r="W205"/>
  <c r="P205"/>
  <c r="O205"/>
  <c r="U205" s="1"/>
  <c r="W204"/>
  <c r="P204"/>
  <c r="O204"/>
  <c r="U204" s="1"/>
  <c r="W203"/>
  <c r="P203"/>
  <c r="O203"/>
  <c r="U203" s="1"/>
  <c r="W202"/>
  <c r="P202"/>
  <c r="O202"/>
  <c r="U202" s="1"/>
  <c r="W201"/>
  <c r="P201"/>
  <c r="O201"/>
  <c r="U201" s="1"/>
  <c r="W200"/>
  <c r="P200"/>
  <c r="O200"/>
  <c r="U200" s="1"/>
  <c r="W199"/>
  <c r="P199"/>
  <c r="O199"/>
  <c r="U199" s="1"/>
  <c r="W198"/>
  <c r="P198"/>
  <c r="O198"/>
  <c r="U198" s="1"/>
  <c r="W197"/>
  <c r="P197"/>
  <c r="O197"/>
  <c r="U197" s="1"/>
  <c r="W196"/>
  <c r="P196"/>
  <c r="O196"/>
  <c r="U196" s="1"/>
  <c r="W195"/>
  <c r="P195"/>
  <c r="O195"/>
  <c r="U195" s="1"/>
  <c r="W194"/>
  <c r="P194"/>
  <c r="O194"/>
  <c r="U194" s="1"/>
  <c r="W193"/>
  <c r="P193"/>
  <c r="O193"/>
  <c r="U193" s="1"/>
  <c r="W192"/>
  <c r="P192"/>
  <c r="O192"/>
  <c r="U192" s="1"/>
  <c r="W191"/>
  <c r="P191"/>
  <c r="O191"/>
  <c r="U191" s="1"/>
  <c r="W190"/>
  <c r="P190"/>
  <c r="O190"/>
  <c r="U190" s="1"/>
  <c r="W189"/>
  <c r="P189"/>
  <c r="O189"/>
  <c r="U189" s="1"/>
  <c r="W188"/>
  <c r="P188"/>
  <c r="O188"/>
  <c r="U188" s="1"/>
  <c r="W187"/>
  <c r="P187"/>
  <c r="O187"/>
  <c r="U187" s="1"/>
  <c r="W186"/>
  <c r="P186"/>
  <c r="O186"/>
  <c r="U186" s="1"/>
  <c r="W185"/>
  <c r="P185"/>
  <c r="O185"/>
  <c r="U185" s="1"/>
  <c r="W184"/>
  <c r="P184"/>
  <c r="O184"/>
  <c r="U184" s="1"/>
  <c r="W183"/>
  <c r="P183"/>
  <c r="O183"/>
  <c r="U183" s="1"/>
  <c r="W182"/>
  <c r="P182"/>
  <c r="O182"/>
  <c r="U182" s="1"/>
  <c r="W181"/>
  <c r="P181"/>
  <c r="O181"/>
  <c r="U181" s="1"/>
  <c r="W180"/>
  <c r="P180"/>
  <c r="O180"/>
  <c r="U180" s="1"/>
  <c r="W179"/>
  <c r="P179"/>
  <c r="O179"/>
  <c r="U179" s="1"/>
  <c r="W178"/>
  <c r="P178"/>
  <c r="O178"/>
  <c r="U178" s="1"/>
  <c r="W177"/>
  <c r="P177"/>
  <c r="O177"/>
  <c r="U177" s="1"/>
  <c r="W176"/>
  <c r="P176"/>
  <c r="O176"/>
  <c r="U176" s="1"/>
  <c r="W175"/>
  <c r="P175"/>
  <c r="O175"/>
  <c r="U175" s="1"/>
  <c r="W174"/>
  <c r="P174"/>
  <c r="O174"/>
  <c r="U174" s="1"/>
  <c r="W173"/>
  <c r="P173"/>
  <c r="O173"/>
  <c r="U173" s="1"/>
  <c r="W172"/>
  <c r="P172"/>
  <c r="O172"/>
  <c r="U172" s="1"/>
  <c r="W171"/>
  <c r="P171"/>
  <c r="O171"/>
  <c r="U171" s="1"/>
  <c r="W170"/>
  <c r="P170"/>
  <c r="O170"/>
  <c r="U170" s="1"/>
  <c r="W169"/>
  <c r="P169"/>
  <c r="O169"/>
  <c r="U169" s="1"/>
  <c r="W168"/>
  <c r="P168"/>
  <c r="O168"/>
  <c r="U168" s="1"/>
  <c r="W167"/>
  <c r="P167"/>
  <c r="O167"/>
  <c r="U167" s="1"/>
  <c r="W166"/>
  <c r="P166"/>
  <c r="O166"/>
  <c r="U166" s="1"/>
  <c r="W165"/>
  <c r="P165"/>
  <c r="O165"/>
  <c r="U165" s="1"/>
  <c r="W164"/>
  <c r="P164"/>
  <c r="O164"/>
  <c r="U164" s="1"/>
  <c r="W163"/>
  <c r="P163"/>
  <c r="O163"/>
  <c r="U163" s="1"/>
  <c r="W162"/>
  <c r="P162"/>
  <c r="O162"/>
  <c r="U162" s="1"/>
  <c r="W161"/>
  <c r="P161"/>
  <c r="O161"/>
  <c r="U161" s="1"/>
  <c r="W160"/>
  <c r="P160"/>
  <c r="O160"/>
  <c r="U160" s="1"/>
  <c r="W159"/>
  <c r="P159"/>
  <c r="O159"/>
  <c r="U159" s="1"/>
  <c r="W158"/>
  <c r="P158"/>
  <c r="O158"/>
  <c r="U158" s="1"/>
  <c r="W157"/>
  <c r="P157"/>
  <c r="O157"/>
  <c r="U157" s="1"/>
  <c r="W156"/>
  <c r="P156"/>
  <c r="O156"/>
  <c r="U156" s="1"/>
  <c r="W155"/>
  <c r="P155"/>
  <c r="O155"/>
  <c r="U155" s="1"/>
  <c r="W154"/>
  <c r="P154"/>
  <c r="O154"/>
  <c r="U154" s="1"/>
  <c r="W153"/>
  <c r="P153"/>
  <c r="O153"/>
  <c r="U153" s="1"/>
  <c r="W152"/>
  <c r="P152"/>
  <c r="O152"/>
  <c r="U152" s="1"/>
  <c r="W151"/>
  <c r="P151"/>
  <c r="O151"/>
  <c r="U151" s="1"/>
  <c r="W150"/>
  <c r="P150"/>
  <c r="O150"/>
  <c r="U150" s="1"/>
  <c r="W149"/>
  <c r="P149"/>
  <c r="O149"/>
  <c r="U149" s="1"/>
  <c r="W148"/>
  <c r="P148"/>
  <c r="O148"/>
  <c r="U148" s="1"/>
  <c r="W147"/>
  <c r="P147"/>
  <c r="O147"/>
  <c r="U147" s="1"/>
  <c r="W146"/>
  <c r="P146"/>
  <c r="O146"/>
  <c r="U146" s="1"/>
  <c r="W145"/>
  <c r="P145"/>
  <c r="O145"/>
  <c r="U145" s="1"/>
  <c r="W144"/>
  <c r="P144"/>
  <c r="O144"/>
  <c r="U144" s="1"/>
  <c r="W143"/>
  <c r="P143"/>
  <c r="O143"/>
  <c r="U143" s="1"/>
  <c r="W142"/>
  <c r="P142"/>
  <c r="O142"/>
  <c r="U142" s="1"/>
  <c r="W141"/>
  <c r="P141"/>
  <c r="O141"/>
  <c r="U141" s="1"/>
  <c r="W140"/>
  <c r="P140"/>
  <c r="O140"/>
  <c r="U140" s="1"/>
  <c r="W139"/>
  <c r="P139"/>
  <c r="O139"/>
  <c r="U139" s="1"/>
  <c r="W138"/>
  <c r="P138"/>
  <c r="O138"/>
  <c r="U138" s="1"/>
  <c r="W137"/>
  <c r="P137"/>
  <c r="O137"/>
  <c r="U137" s="1"/>
  <c r="W136"/>
  <c r="P136"/>
  <c r="O136"/>
  <c r="U136" s="1"/>
  <c r="W135"/>
  <c r="P135"/>
  <c r="O135"/>
  <c r="U135" s="1"/>
  <c r="W134"/>
  <c r="P134"/>
  <c r="O134"/>
  <c r="U134" s="1"/>
  <c r="W133"/>
  <c r="P133"/>
  <c r="O133"/>
  <c r="U133" s="1"/>
  <c r="W132"/>
  <c r="P132"/>
  <c r="O132"/>
  <c r="U132" s="1"/>
  <c r="W131"/>
  <c r="P131"/>
  <c r="O131"/>
  <c r="U131" s="1"/>
  <c r="W130"/>
  <c r="P130"/>
  <c r="O130"/>
  <c r="U130" s="1"/>
  <c r="W129"/>
  <c r="P129"/>
  <c r="O129"/>
  <c r="U129" s="1"/>
  <c r="W128"/>
  <c r="P128"/>
  <c r="O128"/>
  <c r="U128" s="1"/>
  <c r="W127"/>
  <c r="P127"/>
  <c r="O127"/>
  <c r="U127" s="1"/>
  <c r="W126"/>
  <c r="P126"/>
  <c r="O126"/>
  <c r="U126" s="1"/>
  <c r="W125"/>
  <c r="P125"/>
  <c r="O125"/>
  <c r="U125" s="1"/>
  <c r="W124"/>
  <c r="P124"/>
  <c r="O124"/>
  <c r="U124" s="1"/>
  <c r="W123"/>
  <c r="P123"/>
  <c r="O123"/>
  <c r="U123" s="1"/>
  <c r="W122"/>
  <c r="P122"/>
  <c r="O122"/>
  <c r="U122" s="1"/>
  <c r="W121"/>
  <c r="P121"/>
  <c r="O121"/>
  <c r="U121" s="1"/>
  <c r="W120"/>
  <c r="P120"/>
  <c r="O120"/>
  <c r="U120" s="1"/>
  <c r="W119"/>
  <c r="P119"/>
  <c r="O119"/>
  <c r="U119" s="1"/>
  <c r="W118"/>
  <c r="P118"/>
  <c r="O118"/>
  <c r="U118" s="1"/>
  <c r="W117"/>
  <c r="P117"/>
  <c r="O117"/>
  <c r="U117" s="1"/>
  <c r="W116"/>
  <c r="P116"/>
  <c r="O116"/>
  <c r="U116" s="1"/>
  <c r="W115"/>
  <c r="P115"/>
  <c r="O115"/>
  <c r="U115" s="1"/>
  <c r="W114"/>
  <c r="P114"/>
  <c r="O114"/>
  <c r="U114" s="1"/>
  <c r="W113"/>
  <c r="P113"/>
  <c r="O113"/>
  <c r="U113" s="1"/>
  <c r="W112"/>
  <c r="P112"/>
  <c r="O112"/>
  <c r="U112" s="1"/>
  <c r="W111"/>
  <c r="P111"/>
  <c r="O111"/>
  <c r="U111" s="1"/>
  <c r="W110"/>
  <c r="P110"/>
  <c r="O110"/>
  <c r="U110" s="1"/>
  <c r="W109"/>
  <c r="P109"/>
  <c r="O109"/>
  <c r="U109" s="1"/>
  <c r="W108"/>
  <c r="P108"/>
  <c r="O108"/>
  <c r="U108" s="1"/>
  <c r="W107"/>
  <c r="P107"/>
  <c r="O107"/>
  <c r="U107" s="1"/>
  <c r="W106"/>
  <c r="P106"/>
  <c r="O106"/>
  <c r="U106" s="1"/>
  <c r="W105"/>
  <c r="P105"/>
  <c r="O105"/>
  <c r="U105" s="1"/>
  <c r="W104"/>
  <c r="P104"/>
  <c r="O104"/>
  <c r="U104" s="1"/>
  <c r="W103"/>
  <c r="P103"/>
  <c r="O103"/>
  <c r="U103" s="1"/>
  <c r="W102"/>
  <c r="P102"/>
  <c r="O102"/>
  <c r="U102" s="1"/>
  <c r="W101"/>
  <c r="P101"/>
  <c r="O101"/>
  <c r="U101" s="1"/>
  <c r="W100"/>
  <c r="P100"/>
  <c r="O100"/>
  <c r="U100" s="1"/>
  <c r="W99"/>
  <c r="P99"/>
  <c r="O99"/>
  <c r="U99" s="1"/>
  <c r="W98"/>
  <c r="P98"/>
  <c r="O98"/>
  <c r="U98" s="1"/>
  <c r="W97"/>
  <c r="P97"/>
  <c r="O97"/>
  <c r="U97" s="1"/>
  <c r="W96"/>
  <c r="P96"/>
  <c r="O96"/>
  <c r="U96" s="1"/>
  <c r="W95"/>
  <c r="P95"/>
  <c r="O95"/>
  <c r="U95" s="1"/>
  <c r="W94"/>
  <c r="P94"/>
  <c r="O94"/>
  <c r="U94" s="1"/>
  <c r="W93"/>
  <c r="P93"/>
  <c r="O93"/>
  <c r="U93" s="1"/>
  <c r="W92"/>
  <c r="P92"/>
  <c r="O92"/>
  <c r="U92" s="1"/>
  <c r="W91"/>
  <c r="P91"/>
  <c r="O91"/>
  <c r="U91" s="1"/>
  <c r="W90"/>
  <c r="P90"/>
  <c r="O90"/>
  <c r="U90" s="1"/>
  <c r="W89"/>
  <c r="P89"/>
  <c r="O89"/>
  <c r="U89" s="1"/>
  <c r="W88"/>
  <c r="P88"/>
  <c r="O88"/>
  <c r="U88" s="1"/>
  <c r="W87"/>
  <c r="P87"/>
  <c r="O87"/>
  <c r="U87" s="1"/>
  <c r="W86"/>
  <c r="P86"/>
  <c r="O86"/>
  <c r="U86" s="1"/>
  <c r="W85"/>
  <c r="P85"/>
  <c r="O85"/>
  <c r="U85" s="1"/>
  <c r="W84"/>
  <c r="P84"/>
  <c r="O84"/>
  <c r="U84" s="1"/>
  <c r="W83"/>
  <c r="P83"/>
  <c r="O83"/>
  <c r="U83" s="1"/>
  <c r="W82"/>
  <c r="P82"/>
  <c r="O82"/>
  <c r="U82" s="1"/>
  <c r="W81"/>
  <c r="P81"/>
  <c r="O81"/>
  <c r="U81" s="1"/>
  <c r="W80"/>
  <c r="P80"/>
  <c r="O80"/>
  <c r="U80" s="1"/>
  <c r="W79"/>
  <c r="P79"/>
  <c r="O79"/>
  <c r="U79" s="1"/>
  <c r="W78"/>
  <c r="P78"/>
  <c r="O78"/>
  <c r="U78" s="1"/>
  <c r="W77"/>
  <c r="P77"/>
  <c r="O77"/>
  <c r="U77" s="1"/>
  <c r="W76"/>
  <c r="P76"/>
  <c r="O76"/>
  <c r="U76" s="1"/>
  <c r="W75"/>
  <c r="P75"/>
  <c r="O75"/>
  <c r="U75" s="1"/>
  <c r="W74"/>
  <c r="P74"/>
  <c r="O74"/>
  <c r="U74" s="1"/>
  <c r="W73"/>
  <c r="P73"/>
  <c r="O73"/>
  <c r="U73" s="1"/>
  <c r="W72"/>
  <c r="P72"/>
  <c r="O72"/>
  <c r="U72" s="1"/>
  <c r="W71"/>
  <c r="P71"/>
  <c r="O71"/>
  <c r="U71" s="1"/>
  <c r="W70"/>
  <c r="P70"/>
  <c r="O70"/>
  <c r="U70" s="1"/>
  <c r="W69"/>
  <c r="P69"/>
  <c r="O69"/>
  <c r="U69" s="1"/>
  <c r="W68"/>
  <c r="P68"/>
  <c r="O68"/>
  <c r="U68" s="1"/>
  <c r="W67"/>
  <c r="P67"/>
  <c r="O67"/>
  <c r="U67" s="1"/>
  <c r="W66"/>
  <c r="P66"/>
  <c r="O66"/>
  <c r="U66" s="1"/>
  <c r="W65"/>
  <c r="P65"/>
  <c r="O65"/>
  <c r="U65" s="1"/>
  <c r="W64"/>
  <c r="P64"/>
  <c r="O64"/>
  <c r="U64" s="1"/>
  <c r="W63"/>
  <c r="P63"/>
  <c r="O63"/>
  <c r="U63" s="1"/>
  <c r="W62"/>
  <c r="P62"/>
  <c r="O62"/>
  <c r="U62" s="1"/>
  <c r="W61"/>
  <c r="P61"/>
  <c r="O61"/>
  <c r="U61" s="1"/>
  <c r="W60"/>
  <c r="P60"/>
  <c r="O60"/>
  <c r="U60" s="1"/>
  <c r="W59"/>
  <c r="P59"/>
  <c r="O59"/>
  <c r="U59" s="1"/>
  <c r="W58"/>
  <c r="P58"/>
  <c r="O58"/>
  <c r="U58" s="1"/>
  <c r="W57"/>
  <c r="P57"/>
  <c r="O57"/>
  <c r="U57" s="1"/>
  <c r="W56"/>
  <c r="P56"/>
  <c r="O56"/>
  <c r="U56" s="1"/>
  <c r="W55"/>
  <c r="P55"/>
  <c r="O55"/>
  <c r="U55" s="1"/>
  <c r="W54"/>
  <c r="P54"/>
  <c r="O54"/>
  <c r="U54" s="1"/>
  <c r="W53"/>
  <c r="P53"/>
  <c r="O53"/>
  <c r="U53" s="1"/>
  <c r="W52"/>
  <c r="P52"/>
  <c r="O52"/>
  <c r="U52" s="1"/>
  <c r="W51"/>
  <c r="P51"/>
  <c r="O51"/>
  <c r="U51" s="1"/>
  <c r="W50"/>
  <c r="P50"/>
  <c r="O50"/>
  <c r="U50" s="1"/>
  <c r="W49"/>
  <c r="P49"/>
  <c r="O49"/>
  <c r="U49" s="1"/>
  <c r="W48"/>
  <c r="P48"/>
  <c r="O48"/>
  <c r="U48" s="1"/>
  <c r="W47"/>
  <c r="P47"/>
  <c r="O47"/>
  <c r="U47" s="1"/>
  <c r="W46"/>
  <c r="P46"/>
  <c r="O46"/>
  <c r="U46" s="1"/>
  <c r="W45"/>
  <c r="P45"/>
  <c r="O45"/>
  <c r="U45" s="1"/>
  <c r="W44"/>
  <c r="P44"/>
  <c r="O44"/>
  <c r="U44" s="1"/>
  <c r="W43"/>
  <c r="P43"/>
  <c r="O43"/>
  <c r="U43" s="1"/>
  <c r="W42"/>
  <c r="P42"/>
  <c r="O42"/>
  <c r="U42" s="1"/>
  <c r="W41"/>
  <c r="P41"/>
  <c r="O41"/>
  <c r="U41" s="1"/>
  <c r="W40"/>
  <c r="P40"/>
  <c r="O40"/>
  <c r="U40" s="1"/>
  <c r="W39"/>
  <c r="P39"/>
  <c r="O39"/>
  <c r="U39" s="1"/>
  <c r="W38"/>
  <c r="P38"/>
  <c r="O38"/>
  <c r="U38" s="1"/>
  <c r="W37"/>
  <c r="P37"/>
  <c r="O37"/>
  <c r="U37" s="1"/>
  <c r="W36"/>
  <c r="P36"/>
  <c r="O36"/>
  <c r="U36" s="1"/>
  <c r="W35"/>
  <c r="P35"/>
  <c r="O35"/>
  <c r="U35" s="1"/>
  <c r="W34"/>
  <c r="P34"/>
  <c r="O34"/>
  <c r="U34" s="1"/>
  <c r="W33"/>
  <c r="P33"/>
  <c r="O33"/>
  <c r="U33" s="1"/>
  <c r="W32"/>
  <c r="P32"/>
  <c r="O32"/>
  <c r="U32" s="1"/>
  <c r="W31"/>
  <c r="P31"/>
  <c r="O31"/>
  <c r="U31" s="1"/>
  <c r="W30"/>
  <c r="P30"/>
  <c r="O30"/>
  <c r="U30" s="1"/>
  <c r="W29"/>
  <c r="P29"/>
  <c r="O29"/>
  <c r="U29" s="1"/>
  <c r="W28"/>
  <c r="P28"/>
  <c r="O28"/>
  <c r="U28" s="1"/>
  <c r="W27"/>
  <c r="P27"/>
  <c r="O27"/>
  <c r="U27" s="1"/>
  <c r="W26"/>
  <c r="P26"/>
  <c r="O26"/>
  <c r="U26" s="1"/>
  <c r="W25"/>
  <c r="P25"/>
  <c r="O25"/>
  <c r="U25" s="1"/>
  <c r="W24"/>
  <c r="P24"/>
  <c r="O24"/>
  <c r="U24" s="1"/>
  <c r="W23"/>
  <c r="P23"/>
  <c r="O23"/>
  <c r="U23" s="1"/>
  <c r="W22"/>
  <c r="P22"/>
  <c r="O22"/>
  <c r="U22" s="1"/>
  <c r="W21"/>
  <c r="P21"/>
  <c r="O21"/>
  <c r="U21" s="1"/>
  <c r="W20"/>
  <c r="P20"/>
  <c r="O20"/>
  <c r="U20" s="1"/>
  <c r="W19"/>
  <c r="P19"/>
  <c r="O19"/>
  <c r="U19" s="1"/>
  <c r="W18"/>
  <c r="P18"/>
  <c r="O18"/>
  <c r="U18" s="1"/>
  <c r="W17"/>
  <c r="P17"/>
  <c r="O17"/>
  <c r="U17" s="1"/>
  <c r="W16"/>
  <c r="P16"/>
  <c r="O16"/>
  <c r="U16" s="1"/>
  <c r="W15"/>
  <c r="P15"/>
  <c r="O15"/>
  <c r="U15" s="1"/>
  <c r="W14"/>
  <c r="P14"/>
  <c r="O14"/>
  <c r="U14" s="1"/>
  <c r="W13"/>
  <c r="P13"/>
  <c r="O13"/>
  <c r="U13" s="1"/>
  <c r="W12"/>
  <c r="P12"/>
  <c r="O12"/>
  <c r="U12" s="1"/>
  <c r="W11"/>
  <c r="O11"/>
  <c r="U11" s="1"/>
  <c r="W10"/>
  <c r="P10"/>
  <c r="O10"/>
  <c r="U10" s="1"/>
  <c r="W9"/>
  <c r="P9"/>
  <c r="O9"/>
  <c r="U9" s="1"/>
  <c r="W8"/>
  <c r="P8"/>
  <c r="O8"/>
  <c r="U8" s="1"/>
  <c r="W7"/>
  <c r="P7"/>
  <c r="O7"/>
  <c r="U7" s="1"/>
  <c r="W6"/>
  <c r="S6"/>
  <c r="S7" s="1"/>
  <c r="S8" s="1"/>
  <c r="P6"/>
  <c r="O6"/>
  <c r="U6" s="1"/>
  <c r="H407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E7"/>
  <c r="I6"/>
  <c r="BM66" l="1"/>
  <c r="S9"/>
  <c r="I7"/>
  <c r="E8"/>
  <c r="S10" l="1"/>
  <c r="I8"/>
  <c r="E9"/>
  <c r="S11" l="1"/>
  <c r="I9"/>
  <c r="E10"/>
  <c r="S12" l="1"/>
  <c r="I10"/>
  <c r="E11"/>
  <c r="S13" l="1"/>
  <c r="E12"/>
  <c r="I11"/>
  <c r="S14" l="1"/>
  <c r="I12"/>
  <c r="E13"/>
  <c r="S15" l="1"/>
  <c r="I13"/>
  <c r="E14"/>
  <c r="S16" l="1"/>
  <c r="E15"/>
  <c r="I14"/>
  <c r="S17" l="1"/>
  <c r="I15"/>
  <c r="E16"/>
  <c r="S18" l="1"/>
  <c r="I16"/>
  <c r="E17"/>
  <c r="S19" l="1"/>
  <c r="I17"/>
  <c r="E18"/>
  <c r="S20" l="1"/>
  <c r="I18"/>
  <c r="E19"/>
  <c r="S21" l="1"/>
  <c r="E20"/>
  <c r="I19"/>
  <c r="S22" l="1"/>
  <c r="I20"/>
  <c r="E21"/>
  <c r="S23" l="1"/>
  <c r="I21"/>
  <c r="E22"/>
  <c r="S24" l="1"/>
  <c r="E23"/>
  <c r="I22"/>
  <c r="S25" l="1"/>
  <c r="I23"/>
  <c r="E24"/>
  <c r="S26" l="1"/>
  <c r="I24"/>
  <c r="E25"/>
  <c r="S27" l="1"/>
  <c r="I25"/>
  <c r="E26"/>
  <c r="S28" l="1"/>
  <c r="I26"/>
  <c r="E27"/>
  <c r="S29" l="1"/>
  <c r="E28"/>
  <c r="I27"/>
  <c r="S30" l="1"/>
  <c r="I28"/>
  <c r="E29"/>
  <c r="S31" l="1"/>
  <c r="I29"/>
  <c r="E30"/>
  <c r="S32" l="1"/>
  <c r="E31"/>
  <c r="I30"/>
  <c r="S33" l="1"/>
  <c r="I31"/>
  <c r="E32"/>
  <c r="S34" l="1"/>
  <c r="I32"/>
  <c r="E33"/>
  <c r="S35" l="1"/>
  <c r="I33"/>
  <c r="E34"/>
  <c r="S36" l="1"/>
  <c r="I34"/>
  <c r="E35"/>
  <c r="S37" l="1"/>
  <c r="E36"/>
  <c r="I35"/>
  <c r="S38" l="1"/>
  <c r="I36"/>
  <c r="E37"/>
  <c r="S39" l="1"/>
  <c r="I37"/>
  <c r="E38"/>
  <c r="S40" l="1"/>
  <c r="E39"/>
  <c r="I38"/>
  <c r="S41" l="1"/>
  <c r="I39"/>
  <c r="E40"/>
  <c r="S42" l="1"/>
  <c r="I40"/>
  <c r="E41"/>
  <c r="S43" l="1"/>
  <c r="I41"/>
  <c r="E42"/>
  <c r="S44" l="1"/>
  <c r="I42"/>
  <c r="E43"/>
  <c r="S45" l="1"/>
  <c r="E44"/>
  <c r="I43"/>
  <c r="S46" l="1"/>
  <c r="I44"/>
  <c r="E45"/>
  <c r="S47" l="1"/>
  <c r="I45"/>
  <c r="E46"/>
  <c r="S48" l="1"/>
  <c r="E47"/>
  <c r="I46"/>
  <c r="S49" l="1"/>
  <c r="I47"/>
  <c r="E48"/>
  <c r="S50" l="1"/>
  <c r="I48"/>
  <c r="E49"/>
  <c r="S51" l="1"/>
  <c r="I49"/>
  <c r="E50"/>
  <c r="S52" l="1"/>
  <c r="I50"/>
  <c r="E51"/>
  <c r="S53" l="1"/>
  <c r="E52"/>
  <c r="I51"/>
  <c r="S54" l="1"/>
  <c r="I52"/>
  <c r="E53"/>
  <c r="S55" l="1"/>
  <c r="I53"/>
  <c r="E54"/>
  <c r="S56" l="1"/>
  <c r="E55"/>
  <c r="I54"/>
  <c r="S57" l="1"/>
  <c r="I55"/>
  <c r="E56"/>
  <c r="S58" l="1"/>
  <c r="I56"/>
  <c r="E57"/>
  <c r="S59" l="1"/>
  <c r="I57"/>
  <c r="E58"/>
  <c r="S60" l="1"/>
  <c r="I58"/>
  <c r="E59"/>
  <c r="S61" l="1"/>
  <c r="E60"/>
  <c r="I59"/>
  <c r="S62" l="1"/>
  <c r="I60"/>
  <c r="E61"/>
  <c r="S63" l="1"/>
  <c r="I61"/>
  <c r="E62"/>
  <c r="S64" l="1"/>
  <c r="E63"/>
  <c r="I62"/>
  <c r="S65" l="1"/>
  <c r="I63"/>
  <c r="E64"/>
  <c r="S66" l="1"/>
  <c r="I64"/>
  <c r="E65"/>
  <c r="S67" l="1"/>
  <c r="I65"/>
  <c r="E66"/>
  <c r="S68" l="1"/>
  <c r="I66"/>
  <c r="E67"/>
  <c r="S69" l="1"/>
  <c r="E68"/>
  <c r="I67"/>
  <c r="S70" l="1"/>
  <c r="I68"/>
  <c r="E69"/>
  <c r="S71" l="1"/>
  <c r="I69"/>
  <c r="E70"/>
  <c r="S72" l="1"/>
  <c r="E71"/>
  <c r="I70"/>
  <c r="S73" l="1"/>
  <c r="I71"/>
  <c r="E72"/>
  <c r="S74" l="1"/>
  <c r="I72"/>
  <c r="E73"/>
  <c r="S75" l="1"/>
  <c r="I73"/>
  <c r="E74"/>
  <c r="S76" l="1"/>
  <c r="I74"/>
  <c r="E75"/>
  <c r="S77" l="1"/>
  <c r="E76"/>
  <c r="I75"/>
  <c r="S78" l="1"/>
  <c r="I76"/>
  <c r="E77"/>
  <c r="S79" l="1"/>
  <c r="I77"/>
  <c r="E78"/>
  <c r="S80" l="1"/>
  <c r="E79"/>
  <c r="I78"/>
  <c r="S81" l="1"/>
  <c r="I79"/>
  <c r="E80"/>
  <c r="S82" l="1"/>
  <c r="I80"/>
  <c r="E81"/>
  <c r="S83" l="1"/>
  <c r="I81"/>
  <c r="E82"/>
  <c r="S84" l="1"/>
  <c r="I82"/>
  <c r="E83"/>
  <c r="S85" l="1"/>
  <c r="E84"/>
  <c r="I83"/>
  <c r="S86" l="1"/>
  <c r="I84"/>
  <c r="E85"/>
  <c r="S87" l="1"/>
  <c r="I85"/>
  <c r="E86"/>
  <c r="S88" l="1"/>
  <c r="E87"/>
  <c r="I86"/>
  <c r="S89" l="1"/>
  <c r="I87"/>
  <c r="E88"/>
  <c r="S90" l="1"/>
  <c r="I88"/>
  <c r="E89"/>
  <c r="S91" l="1"/>
  <c r="I89"/>
  <c r="E90"/>
  <c r="S92" l="1"/>
  <c r="I90"/>
  <c r="E91"/>
  <c r="S93" l="1"/>
  <c r="E92"/>
  <c r="I91"/>
  <c r="S94" l="1"/>
  <c r="I92"/>
  <c r="E93"/>
  <c r="S95" l="1"/>
  <c r="I93"/>
  <c r="E94"/>
  <c r="S96" l="1"/>
  <c r="E95"/>
  <c r="I94"/>
  <c r="S97" l="1"/>
  <c r="I95"/>
  <c r="E96"/>
  <c r="S98" l="1"/>
  <c r="I96"/>
  <c r="E97"/>
  <c r="S99" l="1"/>
  <c r="I97"/>
  <c r="E98"/>
  <c r="S100" l="1"/>
  <c r="I98"/>
  <c r="E99"/>
  <c r="S101" l="1"/>
  <c r="E100"/>
  <c r="I99"/>
  <c r="S102" l="1"/>
  <c r="I100"/>
  <c r="E101"/>
  <c r="S103" l="1"/>
  <c r="I101"/>
  <c r="E102"/>
  <c r="S104" l="1"/>
  <c r="E103"/>
  <c r="I102"/>
  <c r="S105" l="1"/>
  <c r="I103"/>
  <c r="E104"/>
  <c r="S106" l="1"/>
  <c r="I104"/>
  <c r="E105"/>
  <c r="S107" l="1"/>
  <c r="I105"/>
  <c r="S108" l="1"/>
  <c r="I106"/>
  <c r="J106" s="1"/>
  <c r="E107"/>
  <c r="S109" l="1"/>
  <c r="E108"/>
  <c r="I107"/>
  <c r="J107" s="1"/>
  <c r="S110" l="1"/>
  <c r="I108"/>
  <c r="J108" s="1"/>
  <c r="E109"/>
  <c r="S111" l="1"/>
  <c r="I109"/>
  <c r="J109" s="1"/>
  <c r="E110"/>
  <c r="S112" l="1"/>
  <c r="E111"/>
  <c r="I110"/>
  <c r="J110" s="1"/>
  <c r="S113" l="1"/>
  <c r="I111"/>
  <c r="J111" s="1"/>
  <c r="E112"/>
  <c r="S114" l="1"/>
  <c r="I112"/>
  <c r="J112" s="1"/>
  <c r="E113"/>
  <c r="S115" l="1"/>
  <c r="I113"/>
  <c r="J113" s="1"/>
  <c r="E114"/>
  <c r="S116" l="1"/>
  <c r="I114"/>
  <c r="J114" s="1"/>
  <c r="E115"/>
  <c r="S117" l="1"/>
  <c r="E116"/>
  <c r="I115"/>
  <c r="J115" s="1"/>
  <c r="S118" l="1"/>
  <c r="I116"/>
  <c r="J116" s="1"/>
  <c r="E117"/>
  <c r="S119" l="1"/>
  <c r="I117"/>
  <c r="J117" s="1"/>
  <c r="E118"/>
  <c r="S120" l="1"/>
  <c r="E119"/>
  <c r="I118"/>
  <c r="J118" s="1"/>
  <c r="S121" l="1"/>
  <c r="I119"/>
  <c r="J119" s="1"/>
  <c r="E120"/>
  <c r="S122" l="1"/>
  <c r="I120"/>
  <c r="J120" s="1"/>
  <c r="E121"/>
  <c r="S123" l="1"/>
  <c r="I121"/>
  <c r="J121" s="1"/>
  <c r="E122"/>
  <c r="S124" l="1"/>
  <c r="I122"/>
  <c r="J122" s="1"/>
  <c r="E123"/>
  <c r="S125" l="1"/>
  <c r="E124"/>
  <c r="I123"/>
  <c r="J123" s="1"/>
  <c r="S126" l="1"/>
  <c r="I124"/>
  <c r="J124" s="1"/>
  <c r="E125"/>
  <c r="S127" l="1"/>
  <c r="I125"/>
  <c r="J125" s="1"/>
  <c r="E126"/>
  <c r="S128" l="1"/>
  <c r="E127"/>
  <c r="I126"/>
  <c r="J126" s="1"/>
  <c r="S129" l="1"/>
  <c r="I127"/>
  <c r="J127" s="1"/>
  <c r="E128"/>
  <c r="S130" l="1"/>
  <c r="I128"/>
  <c r="J128" s="1"/>
  <c r="E129"/>
  <c r="S131" l="1"/>
  <c r="I129"/>
  <c r="J129" s="1"/>
  <c r="E130"/>
  <c r="S132" l="1"/>
  <c r="I130"/>
  <c r="J130" s="1"/>
  <c r="E131"/>
  <c r="S133" l="1"/>
  <c r="E132"/>
  <c r="I131"/>
  <c r="J131" s="1"/>
  <c r="S134" l="1"/>
  <c r="I132"/>
  <c r="J132" s="1"/>
  <c r="E133"/>
  <c r="S135" l="1"/>
  <c r="I133"/>
  <c r="J133" s="1"/>
  <c r="E134"/>
  <c r="S136" l="1"/>
  <c r="E135"/>
  <c r="I134"/>
  <c r="J134" s="1"/>
  <c r="S137" l="1"/>
  <c r="I135"/>
  <c r="J135" s="1"/>
  <c r="E136"/>
  <c r="S138" l="1"/>
  <c r="I136"/>
  <c r="J136" s="1"/>
  <c r="E137"/>
  <c r="S139" l="1"/>
  <c r="I137"/>
  <c r="J137" s="1"/>
  <c r="E138"/>
  <c r="S140" l="1"/>
  <c r="I138"/>
  <c r="J138" s="1"/>
  <c r="E139"/>
  <c r="S141" l="1"/>
  <c r="E140"/>
  <c r="I139"/>
  <c r="J139" s="1"/>
  <c r="S142" l="1"/>
  <c r="I140"/>
  <c r="J140" s="1"/>
  <c r="E141"/>
  <c r="S143" l="1"/>
  <c r="I141"/>
  <c r="J141" s="1"/>
  <c r="E142"/>
  <c r="S144" l="1"/>
  <c r="E143"/>
  <c r="I142"/>
  <c r="J142" s="1"/>
  <c r="S145" l="1"/>
  <c r="I143"/>
  <c r="J143" s="1"/>
  <c r="E144"/>
  <c r="S146" l="1"/>
  <c r="I144"/>
  <c r="J144" s="1"/>
  <c r="E145"/>
  <c r="S147" l="1"/>
  <c r="I145"/>
  <c r="J145" s="1"/>
  <c r="E146"/>
  <c r="S148" l="1"/>
  <c r="I146"/>
  <c r="J146" s="1"/>
  <c r="E147"/>
  <c r="S149" l="1"/>
  <c r="E148"/>
  <c r="I147"/>
  <c r="J147" s="1"/>
  <c r="S150" l="1"/>
  <c r="I148"/>
  <c r="J148" s="1"/>
  <c r="E149"/>
  <c r="S151" l="1"/>
  <c r="I149"/>
  <c r="J149" s="1"/>
  <c r="E150"/>
  <c r="S152" l="1"/>
  <c r="E151"/>
  <c r="I150"/>
  <c r="J150" s="1"/>
  <c r="S153" l="1"/>
  <c r="I151"/>
  <c r="J151" s="1"/>
  <c r="E152"/>
  <c r="S154" l="1"/>
  <c r="I152"/>
  <c r="J152" s="1"/>
  <c r="E153"/>
  <c r="S155" l="1"/>
  <c r="I153"/>
  <c r="J153" s="1"/>
  <c r="E154"/>
  <c r="S156" l="1"/>
  <c r="I154"/>
  <c r="J154" s="1"/>
  <c r="E155"/>
  <c r="S157" l="1"/>
  <c r="E156"/>
  <c r="I155"/>
  <c r="J155" s="1"/>
  <c r="S158" l="1"/>
  <c r="I156"/>
  <c r="J156" s="1"/>
  <c r="E157"/>
  <c r="S159" l="1"/>
  <c r="I157"/>
  <c r="J157" s="1"/>
  <c r="E158"/>
  <c r="S160" l="1"/>
  <c r="E159"/>
  <c r="I158"/>
  <c r="J158" s="1"/>
  <c r="S161" l="1"/>
  <c r="I159"/>
  <c r="J159" s="1"/>
  <c r="E160"/>
  <c r="S162" l="1"/>
  <c r="I160"/>
  <c r="J160" s="1"/>
  <c r="E161"/>
  <c r="S163" l="1"/>
  <c r="I161"/>
  <c r="J161" s="1"/>
  <c r="E162"/>
  <c r="S164" l="1"/>
  <c r="I162"/>
  <c r="J162" s="1"/>
  <c r="E163"/>
  <c r="S165" l="1"/>
  <c r="E164"/>
  <c r="I163"/>
  <c r="J163" s="1"/>
  <c r="S166" l="1"/>
  <c r="I164"/>
  <c r="J164" s="1"/>
  <c r="E165"/>
  <c r="S167" l="1"/>
  <c r="I165"/>
  <c r="J165" s="1"/>
  <c r="E166"/>
  <c r="S168" l="1"/>
  <c r="E167"/>
  <c r="I166"/>
  <c r="J166" s="1"/>
  <c r="S169" l="1"/>
  <c r="I167"/>
  <c r="J167" s="1"/>
  <c r="E168"/>
  <c r="S170" l="1"/>
  <c r="I168"/>
  <c r="J168" s="1"/>
  <c r="E169"/>
  <c r="S171" l="1"/>
  <c r="I169"/>
  <c r="J169" s="1"/>
  <c r="E170"/>
  <c r="S172" l="1"/>
  <c r="I170"/>
  <c r="J170" s="1"/>
  <c r="E171"/>
  <c r="S173" l="1"/>
  <c r="E172"/>
  <c r="I171"/>
  <c r="J171" s="1"/>
  <c r="S174" l="1"/>
  <c r="I172"/>
  <c r="J172" s="1"/>
  <c r="E173"/>
  <c r="S175" l="1"/>
  <c r="I173"/>
  <c r="J173" s="1"/>
  <c r="E174"/>
  <c r="S176" l="1"/>
  <c r="E175"/>
  <c r="I174"/>
  <c r="J174" s="1"/>
  <c r="S177" l="1"/>
  <c r="I175"/>
  <c r="J175" s="1"/>
  <c r="E176"/>
  <c r="S178" l="1"/>
  <c r="I176"/>
  <c r="J176" s="1"/>
  <c r="E177"/>
  <c r="S179" l="1"/>
  <c r="I177"/>
  <c r="J177" s="1"/>
  <c r="E178"/>
  <c r="S180" l="1"/>
  <c r="I178"/>
  <c r="J178" s="1"/>
  <c r="E179"/>
  <c r="S181" l="1"/>
  <c r="E180"/>
  <c r="I179"/>
  <c r="J179" s="1"/>
  <c r="S182" l="1"/>
  <c r="I180"/>
  <c r="J180" s="1"/>
  <c r="E181"/>
  <c r="S183" l="1"/>
  <c r="I181"/>
  <c r="J181" s="1"/>
  <c r="E182"/>
  <c r="S184" l="1"/>
  <c r="E183"/>
  <c r="I182"/>
  <c r="J182" s="1"/>
  <c r="S185" l="1"/>
  <c r="I183"/>
  <c r="J183" s="1"/>
  <c r="E184"/>
  <c r="S186" l="1"/>
  <c r="I184"/>
  <c r="J184" s="1"/>
  <c r="E185"/>
  <c r="S187" l="1"/>
  <c r="I185"/>
  <c r="J185" s="1"/>
  <c r="E186"/>
  <c r="S188" l="1"/>
  <c r="I186"/>
  <c r="J186" s="1"/>
  <c r="E187"/>
  <c r="S189" l="1"/>
  <c r="E188"/>
  <c r="I187"/>
  <c r="J187" s="1"/>
  <c r="S190" l="1"/>
  <c r="I188"/>
  <c r="J188" s="1"/>
  <c r="E189"/>
  <c r="S191" l="1"/>
  <c r="I189"/>
  <c r="J189" s="1"/>
  <c r="E190"/>
  <c r="S192" l="1"/>
  <c r="E191"/>
  <c r="I190"/>
  <c r="J190" s="1"/>
  <c r="S193" l="1"/>
  <c r="I191"/>
  <c r="J191" s="1"/>
  <c r="E192"/>
  <c r="S194" l="1"/>
  <c r="I192"/>
  <c r="J192" s="1"/>
  <c r="E193"/>
  <c r="S195" l="1"/>
  <c r="I193"/>
  <c r="J193" s="1"/>
  <c r="E194"/>
  <c r="S196" l="1"/>
  <c r="I194"/>
  <c r="J194" s="1"/>
  <c r="E195"/>
  <c r="S197" l="1"/>
  <c r="E196"/>
  <c r="I195"/>
  <c r="J195" s="1"/>
  <c r="S198" l="1"/>
  <c r="I196"/>
  <c r="J196" s="1"/>
  <c r="E197"/>
  <c r="S199" l="1"/>
  <c r="I197"/>
  <c r="J197" s="1"/>
  <c r="E198"/>
  <c r="S200" l="1"/>
  <c r="E199"/>
  <c r="I198"/>
  <c r="J198" s="1"/>
  <c r="S201" l="1"/>
  <c r="I199"/>
  <c r="J199" s="1"/>
  <c r="E200"/>
  <c r="S202" l="1"/>
  <c r="I200"/>
  <c r="J200" s="1"/>
  <c r="E201"/>
  <c r="S203" l="1"/>
  <c r="I201"/>
  <c r="J201" s="1"/>
  <c r="E202"/>
  <c r="S204" l="1"/>
  <c r="I202"/>
  <c r="J202" s="1"/>
  <c r="E203"/>
  <c r="S205" l="1"/>
  <c r="E204"/>
  <c r="I203"/>
  <c r="J203" s="1"/>
  <c r="S206" l="1"/>
  <c r="I204"/>
  <c r="J204" s="1"/>
  <c r="E205"/>
  <c r="S207" l="1"/>
  <c r="I205"/>
  <c r="J205" s="1"/>
  <c r="S208" l="1"/>
  <c r="E207"/>
  <c r="I206"/>
  <c r="J206" s="1"/>
  <c r="S209" l="1"/>
  <c r="I207"/>
  <c r="J207" s="1"/>
  <c r="E208"/>
  <c r="S210" l="1"/>
  <c r="I208"/>
  <c r="J208" s="1"/>
  <c r="E209"/>
  <c r="S211" l="1"/>
  <c r="I209"/>
  <c r="J209" s="1"/>
  <c r="E210"/>
  <c r="S212" l="1"/>
  <c r="I210"/>
  <c r="J210" s="1"/>
  <c r="E211"/>
  <c r="S213" l="1"/>
  <c r="E212"/>
  <c r="I211"/>
  <c r="J211" s="1"/>
  <c r="S214" l="1"/>
  <c r="I212"/>
  <c r="J212" s="1"/>
  <c r="E213"/>
  <c r="S215" l="1"/>
  <c r="I213"/>
  <c r="J213" s="1"/>
  <c r="E214"/>
  <c r="S216" l="1"/>
  <c r="E215"/>
  <c r="I214"/>
  <c r="J214" s="1"/>
  <c r="S217" l="1"/>
  <c r="I215"/>
  <c r="J215" s="1"/>
  <c r="E216"/>
  <c r="S218" l="1"/>
  <c r="I216"/>
  <c r="J216" s="1"/>
  <c r="E217"/>
  <c r="S219" l="1"/>
  <c r="I217"/>
  <c r="J217" s="1"/>
  <c r="E218"/>
  <c r="S220" l="1"/>
  <c r="I218"/>
  <c r="J218" s="1"/>
  <c r="E219"/>
  <c r="S221" l="1"/>
  <c r="E220"/>
  <c r="I219"/>
  <c r="J219" s="1"/>
  <c r="S222" l="1"/>
  <c r="I220"/>
  <c r="J220" s="1"/>
  <c r="E221"/>
  <c r="S223" l="1"/>
  <c r="I221"/>
  <c r="J221" s="1"/>
  <c r="E222"/>
  <c r="S224" l="1"/>
  <c r="E223"/>
  <c r="I222"/>
  <c r="J222" s="1"/>
  <c r="S225" l="1"/>
  <c r="I223"/>
  <c r="J223" s="1"/>
  <c r="E224"/>
  <c r="S226" l="1"/>
  <c r="I224"/>
  <c r="J224" s="1"/>
  <c r="E225"/>
  <c r="S227" l="1"/>
  <c r="I225"/>
  <c r="J225" s="1"/>
  <c r="E226"/>
  <c r="S228" l="1"/>
  <c r="I226"/>
  <c r="J226" s="1"/>
  <c r="E227"/>
  <c r="S229" l="1"/>
  <c r="E228"/>
  <c r="I227"/>
  <c r="J227" s="1"/>
  <c r="S230" l="1"/>
  <c r="I228"/>
  <c r="J228" s="1"/>
  <c r="E229"/>
  <c r="S231" l="1"/>
  <c r="I229"/>
  <c r="J229" s="1"/>
  <c r="E230"/>
  <c r="S232" l="1"/>
  <c r="E231"/>
  <c r="I230"/>
  <c r="J230" s="1"/>
  <c r="S233" l="1"/>
  <c r="I231"/>
  <c r="J231" s="1"/>
  <c r="E232"/>
  <c r="S234" l="1"/>
  <c r="I232"/>
  <c r="J232" s="1"/>
  <c r="E233"/>
  <c r="S235" l="1"/>
  <c r="I233"/>
  <c r="J233" s="1"/>
  <c r="E234"/>
  <c r="S236" l="1"/>
  <c r="I234"/>
  <c r="J234" s="1"/>
  <c r="E235"/>
  <c r="S237" l="1"/>
  <c r="E236"/>
  <c r="I235"/>
  <c r="J235" s="1"/>
  <c r="S238" l="1"/>
  <c r="I236"/>
  <c r="J236" s="1"/>
  <c r="E237"/>
  <c r="S239" l="1"/>
  <c r="I237"/>
  <c r="J237" s="1"/>
  <c r="E238"/>
  <c r="S240" l="1"/>
  <c r="E239"/>
  <c r="I238"/>
  <c r="J238" s="1"/>
  <c r="S241" l="1"/>
  <c r="I239"/>
  <c r="J239" s="1"/>
  <c r="E240"/>
  <c r="S242" l="1"/>
  <c r="I240"/>
  <c r="J240" s="1"/>
  <c r="E241"/>
  <c r="S243" l="1"/>
  <c r="I241"/>
  <c r="J241" s="1"/>
  <c r="E242"/>
  <c r="S244" l="1"/>
  <c r="I242"/>
  <c r="J242" s="1"/>
  <c r="E243"/>
  <c r="S245" l="1"/>
  <c r="E244"/>
  <c r="I243"/>
  <c r="J243" s="1"/>
  <c r="S246" l="1"/>
  <c r="I244"/>
  <c r="J244" s="1"/>
  <c r="E245"/>
  <c r="S247" l="1"/>
  <c r="I245"/>
  <c r="J245" s="1"/>
  <c r="E246"/>
  <c r="S248" l="1"/>
  <c r="E247"/>
  <c r="I246"/>
  <c r="J246" s="1"/>
  <c r="S249" l="1"/>
  <c r="I247"/>
  <c r="J247" s="1"/>
  <c r="E248"/>
  <c r="S250" l="1"/>
  <c r="I248"/>
  <c r="J248" s="1"/>
  <c r="E249"/>
  <c r="S251" l="1"/>
  <c r="I249"/>
  <c r="J249" s="1"/>
  <c r="E250"/>
  <c r="S252" l="1"/>
  <c r="I250"/>
  <c r="J250" s="1"/>
  <c r="E251"/>
  <c r="S253" l="1"/>
  <c r="E252"/>
  <c r="I251"/>
  <c r="J251" s="1"/>
  <c r="S254" l="1"/>
  <c r="I252"/>
  <c r="J252" s="1"/>
  <c r="E253"/>
  <c r="S255" l="1"/>
  <c r="I253"/>
  <c r="J253" s="1"/>
  <c r="E254"/>
  <c r="S256" l="1"/>
  <c r="E255"/>
  <c r="I254"/>
  <c r="J254" s="1"/>
  <c r="S257" l="1"/>
  <c r="I255"/>
  <c r="J255" s="1"/>
  <c r="E256"/>
  <c r="S258" l="1"/>
  <c r="I256"/>
  <c r="J256" s="1"/>
  <c r="E257"/>
  <c r="S259" l="1"/>
  <c r="I257"/>
  <c r="J257" s="1"/>
  <c r="E258"/>
  <c r="S260" l="1"/>
  <c r="I258"/>
  <c r="J258" s="1"/>
  <c r="E259"/>
  <c r="S261" l="1"/>
  <c r="E260"/>
  <c r="I259"/>
  <c r="J259" s="1"/>
  <c r="S262" l="1"/>
  <c r="I260"/>
  <c r="J260" s="1"/>
  <c r="E261"/>
  <c r="S263" l="1"/>
  <c r="I261"/>
  <c r="J261" s="1"/>
  <c r="E262"/>
  <c r="S264" l="1"/>
  <c r="E263"/>
  <c r="I262"/>
  <c r="J262" s="1"/>
  <c r="S265" l="1"/>
  <c r="I263"/>
  <c r="J263" s="1"/>
  <c r="E264"/>
  <c r="S266" l="1"/>
  <c r="I264"/>
  <c r="J264" s="1"/>
  <c r="E265"/>
  <c r="S267" l="1"/>
  <c r="I265"/>
  <c r="J265" s="1"/>
  <c r="E266"/>
  <c r="S268" l="1"/>
  <c r="I266"/>
  <c r="J266" s="1"/>
  <c r="E267"/>
  <c r="S269" l="1"/>
  <c r="E268"/>
  <c r="I267"/>
  <c r="J267" s="1"/>
  <c r="S270" l="1"/>
  <c r="I268"/>
  <c r="J268" s="1"/>
  <c r="E269"/>
  <c r="S271" l="1"/>
  <c r="I269"/>
  <c r="J269" s="1"/>
  <c r="E270"/>
  <c r="S272" l="1"/>
  <c r="E271"/>
  <c r="I270"/>
  <c r="J270" s="1"/>
  <c r="S273" l="1"/>
  <c r="I271"/>
  <c r="J271" s="1"/>
  <c r="E272"/>
  <c r="S274" l="1"/>
  <c r="I272"/>
  <c r="J272" s="1"/>
  <c r="E273"/>
  <c r="S275" l="1"/>
  <c r="I273"/>
  <c r="J273" s="1"/>
  <c r="E274"/>
  <c r="S276" l="1"/>
  <c r="I274"/>
  <c r="J274" s="1"/>
  <c r="E275"/>
  <c r="S277" l="1"/>
  <c r="E276"/>
  <c r="I275"/>
  <c r="J275" s="1"/>
  <c r="S278" l="1"/>
  <c r="I276"/>
  <c r="J276" s="1"/>
  <c r="E277"/>
  <c r="S279" l="1"/>
  <c r="I277"/>
  <c r="J277" s="1"/>
  <c r="E278"/>
  <c r="S280" l="1"/>
  <c r="E279"/>
  <c r="I278"/>
  <c r="J278" s="1"/>
  <c r="S281" l="1"/>
  <c r="I279"/>
  <c r="J279" s="1"/>
  <c r="E280"/>
  <c r="S282" l="1"/>
  <c r="I280"/>
  <c r="J280" s="1"/>
  <c r="E281"/>
  <c r="S283" l="1"/>
  <c r="I281"/>
  <c r="J281" s="1"/>
  <c r="E282"/>
  <c r="S284" l="1"/>
  <c r="I282"/>
  <c r="J282" s="1"/>
  <c r="E283"/>
  <c r="S285" l="1"/>
  <c r="E284"/>
  <c r="I283"/>
  <c r="J283" s="1"/>
  <c r="S286" l="1"/>
  <c r="I284"/>
  <c r="J284" s="1"/>
  <c r="E285"/>
  <c r="S287" l="1"/>
  <c r="I285"/>
  <c r="J285" s="1"/>
  <c r="E286"/>
  <c r="S288" l="1"/>
  <c r="E287"/>
  <c r="I286"/>
  <c r="J286" s="1"/>
  <c r="S289" l="1"/>
  <c r="I287"/>
  <c r="J287" s="1"/>
  <c r="E288"/>
  <c r="S290" l="1"/>
  <c r="I288"/>
  <c r="J288" s="1"/>
  <c r="E289"/>
  <c r="S291" l="1"/>
  <c r="I289"/>
  <c r="J289" s="1"/>
  <c r="E290"/>
  <c r="S292" l="1"/>
  <c r="I290"/>
  <c r="J290" s="1"/>
  <c r="E291"/>
  <c r="S293" l="1"/>
  <c r="E292"/>
  <c r="I291"/>
  <c r="J291" s="1"/>
  <c r="S294" l="1"/>
  <c r="I292"/>
  <c r="J292" s="1"/>
  <c r="E293"/>
  <c r="S295" l="1"/>
  <c r="I293"/>
  <c r="J293" s="1"/>
  <c r="E294"/>
  <c r="S296" l="1"/>
  <c r="E295"/>
  <c r="I294"/>
  <c r="J294" s="1"/>
  <c r="S297" l="1"/>
  <c r="I295"/>
  <c r="J295" s="1"/>
  <c r="E296"/>
  <c r="S298" l="1"/>
  <c r="I296"/>
  <c r="J296" s="1"/>
  <c r="E297"/>
  <c r="S299" l="1"/>
  <c r="I297"/>
  <c r="J297" s="1"/>
  <c r="E298"/>
  <c r="S300" l="1"/>
  <c r="I298"/>
  <c r="J298" s="1"/>
  <c r="E299"/>
  <c r="S301" l="1"/>
  <c r="E300"/>
  <c r="I299"/>
  <c r="J299" s="1"/>
  <c r="S302" l="1"/>
  <c r="I300"/>
  <c r="J300" s="1"/>
  <c r="E301"/>
  <c r="S303" l="1"/>
  <c r="I301"/>
  <c r="J301" s="1"/>
  <c r="E302"/>
  <c r="S304" l="1"/>
  <c r="E303"/>
  <c r="I302"/>
  <c r="J302" s="1"/>
  <c r="S305" l="1"/>
  <c r="I303"/>
  <c r="J303" s="1"/>
  <c r="E304"/>
  <c r="S306" l="1"/>
  <c r="I304"/>
  <c r="J304" s="1"/>
  <c r="E305"/>
  <c r="E306" s="1"/>
  <c r="S307" l="1"/>
  <c r="I305"/>
  <c r="J305" s="1"/>
  <c r="S308" l="1"/>
  <c r="I306"/>
  <c r="J306" s="1"/>
  <c r="E307"/>
  <c r="S309" l="1"/>
  <c r="E308"/>
  <c r="I307"/>
  <c r="J307" s="1"/>
  <c r="S310" l="1"/>
  <c r="I308"/>
  <c r="J308" s="1"/>
  <c r="E309"/>
  <c r="S311" l="1"/>
  <c r="I309"/>
  <c r="J309" s="1"/>
  <c r="E310"/>
  <c r="S312" l="1"/>
  <c r="E311"/>
  <c r="I310"/>
  <c r="J310" s="1"/>
  <c r="S313" l="1"/>
  <c r="I311"/>
  <c r="J311" s="1"/>
  <c r="E312"/>
  <c r="S314" l="1"/>
  <c r="I312"/>
  <c r="J312" s="1"/>
  <c r="E313"/>
  <c r="S315" l="1"/>
  <c r="I313"/>
  <c r="J313" s="1"/>
  <c r="E314"/>
  <c r="S316" l="1"/>
  <c r="I314"/>
  <c r="J314" s="1"/>
  <c r="E315"/>
  <c r="S317" l="1"/>
  <c r="E316"/>
  <c r="I315"/>
  <c r="J315" s="1"/>
  <c r="S318" l="1"/>
  <c r="I316"/>
  <c r="J316" s="1"/>
  <c r="E317"/>
  <c r="S319" l="1"/>
  <c r="I317"/>
  <c r="J317" s="1"/>
  <c r="E318"/>
  <c r="S320" l="1"/>
  <c r="E319"/>
  <c r="I318"/>
  <c r="J318" s="1"/>
  <c r="S321" l="1"/>
  <c r="I319"/>
  <c r="J319" s="1"/>
  <c r="E320"/>
  <c r="S322" l="1"/>
  <c r="I320"/>
  <c r="J320" s="1"/>
  <c r="E321"/>
  <c r="S323" l="1"/>
  <c r="I321"/>
  <c r="J321" s="1"/>
  <c r="E322"/>
  <c r="S324" l="1"/>
  <c r="I322"/>
  <c r="J322" s="1"/>
  <c r="E323"/>
  <c r="S325" l="1"/>
  <c r="E324"/>
  <c r="I323"/>
  <c r="J323" s="1"/>
  <c r="S326" l="1"/>
  <c r="I324"/>
  <c r="J324" s="1"/>
  <c r="E325"/>
  <c r="S327" l="1"/>
  <c r="I325"/>
  <c r="J325" s="1"/>
  <c r="E326"/>
  <c r="S328" l="1"/>
  <c r="E327"/>
  <c r="I326"/>
  <c r="J326" s="1"/>
  <c r="S329" l="1"/>
  <c r="I327"/>
  <c r="J327" s="1"/>
  <c r="E328"/>
  <c r="S330" l="1"/>
  <c r="I328"/>
  <c r="J328" s="1"/>
  <c r="E329"/>
  <c r="S331" l="1"/>
  <c r="I329"/>
  <c r="J329" s="1"/>
  <c r="E330"/>
  <c r="S332" l="1"/>
  <c r="I330"/>
  <c r="J330" s="1"/>
  <c r="E331"/>
  <c r="S333" l="1"/>
  <c r="E332"/>
  <c r="I331"/>
  <c r="J331" s="1"/>
  <c r="S334" l="1"/>
  <c r="I332"/>
  <c r="J332" s="1"/>
  <c r="E333"/>
  <c r="S335" l="1"/>
  <c r="I333"/>
  <c r="J333" s="1"/>
  <c r="E334"/>
  <c r="S336" l="1"/>
  <c r="E335"/>
  <c r="I334"/>
  <c r="J334" s="1"/>
  <c r="S337" l="1"/>
  <c r="I335"/>
  <c r="J335" s="1"/>
  <c r="E336"/>
  <c r="S338" l="1"/>
  <c r="I336"/>
  <c r="J336" s="1"/>
  <c r="E337"/>
  <c r="S339" l="1"/>
  <c r="I337"/>
  <c r="J337" s="1"/>
  <c r="E338"/>
  <c r="S340" l="1"/>
  <c r="I338"/>
  <c r="J338" s="1"/>
  <c r="E339"/>
  <c r="S341" l="1"/>
  <c r="E340"/>
  <c r="I339"/>
  <c r="J339" s="1"/>
  <c r="S342" l="1"/>
  <c r="I340"/>
  <c r="J340" s="1"/>
  <c r="E341"/>
  <c r="S343" l="1"/>
  <c r="I341"/>
  <c r="J341" s="1"/>
  <c r="E342"/>
  <c r="S344" l="1"/>
  <c r="E343"/>
  <c r="I342"/>
  <c r="J342" s="1"/>
  <c r="S345" l="1"/>
  <c r="I343"/>
  <c r="J343" s="1"/>
  <c r="E344"/>
  <c r="S346" l="1"/>
  <c r="I344"/>
  <c r="J344" s="1"/>
  <c r="E345"/>
  <c r="S347" l="1"/>
  <c r="I345"/>
  <c r="J345" s="1"/>
  <c r="E346"/>
  <c r="S348" l="1"/>
  <c r="I346"/>
  <c r="J346" s="1"/>
  <c r="E347"/>
  <c r="S349" l="1"/>
  <c r="E348"/>
  <c r="I347"/>
  <c r="J347" s="1"/>
  <c r="S350" l="1"/>
  <c r="I348"/>
  <c r="J348" s="1"/>
  <c r="E349"/>
  <c r="S351" l="1"/>
  <c r="I349"/>
  <c r="J349" s="1"/>
  <c r="E350"/>
  <c r="S352" l="1"/>
  <c r="E351"/>
  <c r="I350"/>
  <c r="J350" s="1"/>
  <c r="S353" l="1"/>
  <c r="I351"/>
  <c r="J351" s="1"/>
  <c r="E352"/>
  <c r="S354" l="1"/>
  <c r="I352"/>
  <c r="J352" s="1"/>
  <c r="E353"/>
  <c r="S355" l="1"/>
  <c r="I353"/>
  <c r="J353" s="1"/>
  <c r="E354"/>
  <c r="S356" l="1"/>
  <c r="I354"/>
  <c r="J354" s="1"/>
  <c r="E355"/>
  <c r="S357" l="1"/>
  <c r="E356"/>
  <c r="I355"/>
  <c r="J355" s="1"/>
  <c r="S358" l="1"/>
  <c r="I356"/>
  <c r="J356" s="1"/>
  <c r="E357"/>
  <c r="S359" l="1"/>
  <c r="I357"/>
  <c r="J357" s="1"/>
  <c r="E358"/>
  <c r="S360" l="1"/>
  <c r="E359"/>
  <c r="I358"/>
  <c r="J358" s="1"/>
  <c r="S361" l="1"/>
  <c r="I359"/>
  <c r="J359" s="1"/>
  <c r="E360"/>
  <c r="S362" l="1"/>
  <c r="I360"/>
  <c r="J360" s="1"/>
  <c r="E361"/>
  <c r="S363" l="1"/>
  <c r="I361"/>
  <c r="J361" s="1"/>
  <c r="E362"/>
  <c r="S364" l="1"/>
  <c r="I362"/>
  <c r="J362" s="1"/>
  <c r="E363"/>
  <c r="S365" l="1"/>
  <c r="E364"/>
  <c r="I363"/>
  <c r="J363" s="1"/>
  <c r="S366" l="1"/>
  <c r="I364"/>
  <c r="J364" s="1"/>
  <c r="E365"/>
  <c r="S367" l="1"/>
  <c r="I365"/>
  <c r="J365" s="1"/>
  <c r="E366"/>
  <c r="S368" l="1"/>
  <c r="E367"/>
  <c r="I366"/>
  <c r="J366" s="1"/>
  <c r="S369" l="1"/>
  <c r="I367"/>
  <c r="J367" s="1"/>
  <c r="E368"/>
  <c r="S370" l="1"/>
  <c r="I368"/>
  <c r="J368" s="1"/>
  <c r="E369"/>
  <c r="S371" l="1"/>
  <c r="I369"/>
  <c r="J369" s="1"/>
  <c r="E370"/>
  <c r="S372" l="1"/>
  <c r="I370"/>
  <c r="J370" s="1"/>
  <c r="E371"/>
  <c r="S373" l="1"/>
  <c r="E372"/>
  <c r="I371"/>
  <c r="J371" s="1"/>
  <c r="S374" l="1"/>
  <c r="I372"/>
  <c r="J372" s="1"/>
  <c r="E373"/>
  <c r="S375" l="1"/>
  <c r="I373"/>
  <c r="J373" s="1"/>
  <c r="E374"/>
  <c r="S376" l="1"/>
  <c r="E375"/>
  <c r="I374"/>
  <c r="J374" s="1"/>
  <c r="S377" l="1"/>
  <c r="I375"/>
  <c r="J375" s="1"/>
  <c r="E376"/>
  <c r="S378" l="1"/>
  <c r="I376"/>
  <c r="J376" s="1"/>
  <c r="E377"/>
  <c r="S379" l="1"/>
  <c r="I377"/>
  <c r="J377" s="1"/>
  <c r="E378"/>
  <c r="S380" l="1"/>
  <c r="I378"/>
  <c r="J378" s="1"/>
  <c r="E379"/>
  <c r="S381" l="1"/>
  <c r="E380"/>
  <c r="I379"/>
  <c r="J379" s="1"/>
  <c r="S382" l="1"/>
  <c r="I380"/>
  <c r="J380" s="1"/>
  <c r="E381"/>
  <c r="S383" l="1"/>
  <c r="I381"/>
  <c r="J381" s="1"/>
  <c r="E382"/>
  <c r="S384" l="1"/>
  <c r="E383"/>
  <c r="I382"/>
  <c r="J382" s="1"/>
  <c r="S385" l="1"/>
  <c r="I383"/>
  <c r="J383" s="1"/>
  <c r="E384"/>
  <c r="S386" l="1"/>
  <c r="I384"/>
  <c r="J384" s="1"/>
  <c r="E385"/>
  <c r="S387" l="1"/>
  <c r="I385"/>
  <c r="J385" s="1"/>
  <c r="E386"/>
  <c r="S388" l="1"/>
  <c r="I386"/>
  <c r="J386" s="1"/>
  <c r="E387"/>
  <c r="S389" l="1"/>
  <c r="E388"/>
  <c r="I387"/>
  <c r="J387" s="1"/>
  <c r="S390" l="1"/>
  <c r="I388"/>
  <c r="J388" s="1"/>
  <c r="E389"/>
  <c r="S391" l="1"/>
  <c r="I389"/>
  <c r="J389" s="1"/>
  <c r="E390"/>
  <c r="S392" l="1"/>
  <c r="E391"/>
  <c r="I390"/>
  <c r="J390" s="1"/>
  <c r="S393" l="1"/>
  <c r="I391"/>
  <c r="J391" s="1"/>
  <c r="E392"/>
  <c r="S394" l="1"/>
  <c r="I392"/>
  <c r="J392" s="1"/>
  <c r="E393"/>
  <c r="S395" l="1"/>
  <c r="I393"/>
  <c r="J393" s="1"/>
  <c r="E394"/>
  <c r="S396" l="1"/>
  <c r="I394"/>
  <c r="J394" s="1"/>
  <c r="E395"/>
  <c r="S397" l="1"/>
  <c r="E396"/>
  <c r="I395"/>
  <c r="J395" s="1"/>
  <c r="S398" l="1"/>
  <c r="I396"/>
  <c r="J396" s="1"/>
  <c r="E397"/>
  <c r="S399" l="1"/>
  <c r="I397"/>
  <c r="J397" s="1"/>
  <c r="E398"/>
  <c r="S400" l="1"/>
  <c r="E399"/>
  <c r="I398"/>
  <c r="J398" s="1"/>
  <c r="S401" l="1"/>
  <c r="I399"/>
  <c r="J399" s="1"/>
  <c r="E400"/>
  <c r="S402" l="1"/>
  <c r="I400"/>
  <c r="J400" s="1"/>
  <c r="E401"/>
  <c r="S403" l="1"/>
  <c r="I401"/>
  <c r="J401" s="1"/>
  <c r="E402"/>
  <c r="S404" l="1"/>
  <c r="I402"/>
  <c r="J402" s="1"/>
  <c r="E403"/>
  <c r="S405" l="1"/>
  <c r="E404"/>
  <c r="I403"/>
  <c r="J403" s="1"/>
  <c r="S406" l="1"/>
  <c r="I404"/>
  <c r="J404" s="1"/>
  <c r="E405"/>
  <c r="I405" l="1"/>
  <c r="J405" s="1"/>
  <c r="E407" l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I406"/>
  <c r="J406" s="1"/>
  <c r="I407" l="1"/>
  <c r="J407" s="1"/>
  <c r="I408" l="1"/>
  <c r="J408" s="1"/>
  <c r="I409" l="1"/>
  <c r="J409" s="1"/>
  <c r="I410" l="1"/>
  <c r="J410" s="1"/>
  <c r="I411" l="1"/>
  <c r="J411" s="1"/>
  <c r="I412" l="1"/>
  <c r="J412" s="1"/>
  <c r="I413" l="1"/>
  <c r="J413" s="1"/>
  <c r="I414" l="1"/>
  <c r="J414" s="1"/>
  <c r="I415" l="1"/>
  <c r="J415" s="1"/>
  <c r="I416" l="1"/>
  <c r="J416" s="1"/>
  <c r="I417" l="1"/>
  <c r="J417" s="1"/>
  <c r="I418" l="1"/>
  <c r="J418" s="1"/>
  <c r="I419" l="1"/>
  <c r="J419" s="1"/>
  <c r="I420" l="1"/>
  <c r="J420" s="1"/>
  <c r="I421" l="1"/>
  <c r="J421" s="1"/>
  <c r="I422" l="1"/>
  <c r="J422" s="1"/>
  <c r="I423" l="1"/>
  <c r="J423" s="1"/>
  <c r="I424" l="1"/>
  <c r="J424" s="1"/>
  <c r="I425" l="1"/>
  <c r="J425" s="1"/>
  <c r="I426" l="1"/>
  <c r="J426" s="1"/>
  <c r="I427" l="1"/>
  <c r="J427" s="1"/>
  <c r="I428" l="1"/>
  <c r="J428" s="1"/>
  <c r="I429" l="1"/>
  <c r="J429" s="1"/>
  <c r="I430" l="1"/>
  <c r="J430" s="1"/>
  <c r="I431" l="1"/>
  <c r="J431" s="1"/>
  <c r="I432" l="1"/>
  <c r="J432" s="1"/>
  <c r="I433" l="1"/>
  <c r="J433" s="1"/>
  <c r="I434" l="1"/>
  <c r="J434" s="1"/>
  <c r="I435" l="1"/>
  <c r="J435" s="1"/>
  <c r="I436" l="1"/>
  <c r="J436" s="1"/>
  <c r="I437" l="1"/>
  <c r="J437" s="1"/>
  <c r="I438" l="1"/>
  <c r="J438" s="1"/>
  <c r="I439" l="1"/>
  <c r="J439" s="1"/>
  <c r="I440" l="1"/>
  <c r="J440" s="1"/>
  <c r="I441" l="1"/>
  <c r="J441" s="1"/>
  <c r="I442" l="1"/>
  <c r="J442" s="1"/>
  <c r="I443" l="1"/>
  <c r="J443" s="1"/>
  <c r="I444" l="1"/>
  <c r="J444" s="1"/>
  <c r="I445" l="1"/>
  <c r="J445" s="1"/>
  <c r="I446" l="1"/>
  <c r="J446" s="1"/>
  <c r="I447" l="1"/>
  <c r="J447" s="1"/>
  <c r="I448" l="1"/>
  <c r="J448" s="1"/>
  <c r="I449" l="1"/>
  <c r="J449" s="1"/>
  <c r="I450" l="1"/>
  <c r="J450" s="1"/>
  <c r="I451" l="1"/>
  <c r="J451" s="1"/>
  <c r="I452" l="1"/>
  <c r="J452" s="1"/>
  <c r="I453" l="1"/>
  <c r="J453" s="1"/>
  <c r="I454" l="1"/>
  <c r="J454" s="1"/>
  <c r="I455" l="1"/>
  <c r="J455" s="1"/>
  <c r="I456" l="1"/>
  <c r="J456" s="1"/>
  <c r="I457" l="1"/>
  <c r="J457" s="1"/>
  <c r="I458" l="1"/>
  <c r="J458" s="1"/>
  <c r="I459" l="1"/>
  <c r="J459" s="1"/>
  <c r="I460" l="1"/>
  <c r="J460" s="1"/>
  <c r="I461" l="1"/>
  <c r="J461" s="1"/>
  <c r="I462" l="1"/>
  <c r="J462" s="1"/>
  <c r="I463" l="1"/>
  <c r="J463" s="1"/>
  <c r="I464" l="1"/>
  <c r="J464" s="1"/>
  <c r="I465" l="1"/>
  <c r="J465" s="1"/>
  <c r="I466" l="1"/>
  <c r="J466" s="1"/>
  <c r="I467" l="1"/>
  <c r="J467" s="1"/>
  <c r="I468" l="1"/>
  <c r="J468" s="1"/>
  <c r="I469" l="1"/>
  <c r="J469" s="1"/>
  <c r="I470" l="1"/>
  <c r="J470" s="1"/>
  <c r="I471" l="1"/>
  <c r="J471" s="1"/>
  <c r="I472" l="1"/>
  <c r="J472" s="1"/>
  <c r="I473" l="1"/>
  <c r="J473" s="1"/>
  <c r="I474" l="1"/>
  <c r="J474" s="1"/>
  <c r="I475" l="1"/>
  <c r="J475" s="1"/>
  <c r="I476" l="1"/>
  <c r="J476" s="1"/>
  <c r="I477" l="1"/>
  <c r="J477" s="1"/>
  <c r="I478" l="1"/>
  <c r="J478" s="1"/>
  <c r="I479" l="1"/>
  <c r="J479" s="1"/>
  <c r="I480" l="1"/>
  <c r="J480" s="1"/>
  <c r="I481" l="1"/>
  <c r="J481" s="1"/>
  <c r="I482" l="1"/>
  <c r="J482" s="1"/>
  <c r="I483" l="1"/>
  <c r="J483" s="1"/>
  <c r="I484" l="1"/>
  <c r="J484" s="1"/>
  <c r="I485" l="1"/>
  <c r="J485" s="1"/>
  <c r="I486" l="1"/>
  <c r="J486" s="1"/>
  <c r="I487" l="1"/>
  <c r="J487" s="1"/>
  <c r="I488" l="1"/>
  <c r="J488" s="1"/>
  <c r="I489" l="1"/>
  <c r="J489" s="1"/>
  <c r="I490" l="1"/>
  <c r="J490" s="1"/>
  <c r="I491" l="1"/>
  <c r="J491" s="1"/>
  <c r="I492" l="1"/>
  <c r="J492" s="1"/>
  <c r="I493" l="1"/>
  <c r="J493" s="1"/>
  <c r="I494" l="1"/>
  <c r="J494" s="1"/>
  <c r="I495" l="1"/>
  <c r="J495" s="1"/>
  <c r="I496" l="1"/>
  <c r="J496" s="1"/>
  <c r="I497" l="1"/>
  <c r="J497" s="1"/>
  <c r="I498" l="1"/>
  <c r="J498" s="1"/>
  <c r="I499" l="1"/>
  <c r="J499" s="1"/>
  <c r="I500" l="1"/>
  <c r="J500" s="1"/>
  <c r="I501" l="1"/>
  <c r="J501" s="1"/>
  <c r="I502" l="1"/>
  <c r="J502" s="1"/>
  <c r="I503" l="1"/>
  <c r="J503" s="1"/>
  <c r="I504" l="1"/>
  <c r="J504" s="1"/>
  <c r="I505" l="1"/>
  <c r="J505" s="1"/>
  <c r="I506" l="1"/>
  <c r="J506" s="1"/>
  <c r="I507" l="1"/>
  <c r="J507" s="1"/>
  <c r="I508" l="1"/>
  <c r="J508" s="1"/>
  <c r="I509" l="1"/>
  <c r="J509" s="1"/>
  <c r="I510" l="1"/>
  <c r="J510" s="1"/>
  <c r="I511" l="1"/>
  <c r="J511" s="1"/>
  <c r="I512" l="1"/>
  <c r="J512" s="1"/>
  <c r="I513" l="1"/>
  <c r="J513" s="1"/>
  <c r="I514" l="1"/>
  <c r="J514" s="1"/>
  <c r="I515" l="1"/>
  <c r="J515" s="1"/>
  <c r="I516" l="1"/>
  <c r="J516" s="1"/>
  <c r="I517" l="1"/>
  <c r="J517" s="1"/>
  <c r="I518" l="1"/>
  <c r="J518" s="1"/>
  <c r="I519" l="1"/>
  <c r="J519" s="1"/>
  <c r="I520" l="1"/>
  <c r="J520" s="1"/>
  <c r="I521" l="1"/>
  <c r="J521" s="1"/>
  <c r="I522" l="1"/>
  <c r="J522" s="1"/>
  <c r="I523" l="1"/>
  <c r="J523" s="1"/>
  <c r="I524" l="1"/>
  <c r="J524" s="1"/>
  <c r="I525" l="1"/>
  <c r="J525" s="1"/>
  <c r="I526" l="1"/>
  <c r="J526" s="1"/>
  <c r="I527" l="1"/>
  <c r="J527" s="1"/>
  <c r="I528" l="1"/>
  <c r="J528" s="1"/>
  <c r="I529" l="1"/>
  <c r="J529" s="1"/>
  <c r="I530" l="1"/>
  <c r="J530" s="1"/>
  <c r="I531" l="1"/>
  <c r="J531" s="1"/>
  <c r="I532" l="1"/>
  <c r="J532" s="1"/>
  <c r="I533" l="1"/>
  <c r="J533" s="1"/>
  <c r="I534" l="1"/>
  <c r="J534" s="1"/>
  <c r="I535" l="1"/>
  <c r="J535" s="1"/>
  <c r="I536" l="1"/>
  <c r="J536" s="1"/>
  <c r="I537" l="1"/>
  <c r="J537" s="1"/>
  <c r="I538" l="1"/>
  <c r="J538" s="1"/>
  <c r="I539" l="1"/>
  <c r="J539" s="1"/>
  <c r="I540" l="1"/>
  <c r="J540" s="1"/>
  <c r="I541" l="1"/>
  <c r="J541" s="1"/>
  <c r="I542" l="1"/>
  <c r="J542" s="1"/>
  <c r="I543" l="1"/>
  <c r="J543" s="1"/>
  <c r="I544" l="1"/>
  <c r="J544" s="1"/>
  <c r="I545" l="1"/>
  <c r="J545" s="1"/>
  <c r="I546" l="1"/>
  <c r="J546" s="1"/>
  <c r="I547" l="1"/>
  <c r="J547" s="1"/>
  <c r="I548" l="1"/>
  <c r="J548" s="1"/>
  <c r="I549" l="1"/>
  <c r="J549" s="1"/>
  <c r="I550" l="1"/>
  <c r="J550" s="1"/>
  <c r="I551" l="1"/>
  <c r="J551" s="1"/>
  <c r="I552" l="1"/>
  <c r="J552" s="1"/>
  <c r="I553" l="1"/>
  <c r="J553" s="1"/>
  <c r="I554" l="1"/>
  <c r="J554" s="1"/>
  <c r="I555" l="1"/>
  <c r="J555" s="1"/>
  <c r="I556" l="1"/>
  <c r="J556" s="1"/>
  <c r="I557" l="1"/>
  <c r="J557" s="1"/>
  <c r="I558" l="1"/>
  <c r="J558" s="1"/>
  <c r="I559" l="1"/>
  <c r="J559" s="1"/>
  <c r="I560" l="1"/>
  <c r="J560" s="1"/>
  <c r="I561" l="1"/>
  <c r="J561" s="1"/>
  <c r="I562" l="1"/>
  <c r="J562" s="1"/>
  <c r="I563" l="1"/>
  <c r="J563" s="1"/>
  <c r="I564" l="1"/>
  <c r="J564" s="1"/>
  <c r="I565" l="1"/>
  <c r="J565" s="1"/>
  <c r="I566" l="1"/>
  <c r="J566" s="1"/>
  <c r="I567" l="1"/>
  <c r="J567" s="1"/>
  <c r="I568" l="1"/>
  <c r="J568" s="1"/>
  <c r="I569" l="1"/>
  <c r="J569" s="1"/>
  <c r="I570" l="1"/>
  <c r="J570" s="1"/>
  <c r="I571" l="1"/>
  <c r="J571" s="1"/>
  <c r="I572" l="1"/>
  <c r="J572" s="1"/>
  <c r="I573" l="1"/>
  <c r="J573" s="1"/>
  <c r="I574" l="1"/>
  <c r="J574" s="1"/>
  <c r="I575" l="1"/>
  <c r="J575" s="1"/>
  <c r="I576" l="1"/>
  <c r="J576" s="1"/>
  <c r="I577" l="1"/>
  <c r="J577" s="1"/>
  <c r="I578" l="1"/>
  <c r="J578" s="1"/>
  <c r="I579" l="1"/>
  <c r="J579" s="1"/>
  <c r="I580" l="1"/>
  <c r="J580" s="1"/>
  <c r="I581" l="1"/>
  <c r="J581" s="1"/>
  <c r="I582" l="1"/>
  <c r="J582" s="1"/>
  <c r="I583" l="1"/>
  <c r="J583" s="1"/>
  <c r="I584" l="1"/>
  <c r="J584" s="1"/>
  <c r="I585" l="1"/>
  <c r="J585" s="1"/>
  <c r="I586" l="1"/>
  <c r="J586" s="1"/>
  <c r="I587" l="1"/>
  <c r="J587" s="1"/>
  <c r="I588" l="1"/>
  <c r="J588" s="1"/>
  <c r="I589" l="1"/>
  <c r="J589" s="1"/>
  <c r="I590" l="1"/>
  <c r="J590" s="1"/>
  <c r="I591" l="1"/>
  <c r="J591" s="1"/>
  <c r="I592" l="1"/>
  <c r="J592" s="1"/>
  <c r="I593" l="1"/>
  <c r="J593" s="1"/>
  <c r="I594" l="1"/>
  <c r="J594" s="1"/>
  <c r="I595" l="1"/>
  <c r="J595" s="1"/>
  <c r="I596" l="1"/>
  <c r="J596" s="1"/>
  <c r="I597" l="1"/>
  <c r="J597" s="1"/>
  <c r="I598" l="1"/>
  <c r="J598" s="1"/>
  <c r="I599" l="1"/>
  <c r="J599" s="1"/>
  <c r="I600" l="1"/>
  <c r="J600" s="1"/>
  <c r="I601" l="1"/>
  <c r="J601" s="1"/>
  <c r="I602" l="1"/>
  <c r="J602" s="1"/>
  <c r="I603" l="1"/>
  <c r="J603" s="1"/>
  <c r="I604" l="1"/>
  <c r="J604" s="1"/>
  <c r="I605" l="1"/>
  <c r="J605" s="1"/>
  <c r="I606" l="1"/>
  <c r="J606" s="1"/>
  <c r="I607" l="1"/>
  <c r="J607" s="1"/>
  <c r="I608" l="1"/>
  <c r="J608" s="1"/>
  <c r="I609" l="1"/>
  <c r="J609" s="1"/>
  <c r="I610" l="1"/>
  <c r="J610" s="1"/>
  <c r="I611" l="1"/>
  <c r="J611" s="1"/>
  <c r="I612" l="1"/>
  <c r="J612" s="1"/>
  <c r="I613" l="1"/>
  <c r="J613" s="1"/>
  <c r="I614" l="1"/>
  <c r="J614" s="1"/>
  <c r="I615" l="1"/>
  <c r="J615" s="1"/>
  <c r="I616" l="1"/>
  <c r="J616" s="1"/>
  <c r="I617" l="1"/>
  <c r="J617" s="1"/>
  <c r="I618" l="1"/>
  <c r="J618" s="1"/>
  <c r="I619" l="1"/>
  <c r="J619" s="1"/>
  <c r="I620" l="1"/>
  <c r="J620" s="1"/>
  <c r="I621" l="1"/>
  <c r="J621" s="1"/>
  <c r="I622" l="1"/>
  <c r="J622" s="1"/>
  <c r="I623" l="1"/>
  <c r="J623" s="1"/>
  <c r="I624" l="1"/>
  <c r="J624" s="1"/>
  <c r="I625" l="1"/>
  <c r="J625" s="1"/>
  <c r="I626" l="1"/>
  <c r="J626" s="1"/>
  <c r="I627" l="1"/>
  <c r="J627" s="1"/>
  <c r="I628" l="1"/>
  <c r="J628" s="1"/>
  <c r="I629" l="1"/>
  <c r="J629" s="1"/>
  <c r="I630" l="1"/>
  <c r="J630" s="1"/>
  <c r="I631" l="1"/>
  <c r="J631" s="1"/>
  <c r="I632" l="1"/>
  <c r="J632" s="1"/>
  <c r="I633" l="1"/>
  <c r="J633" s="1"/>
  <c r="I634" l="1"/>
  <c r="J634" s="1"/>
  <c r="I635" l="1"/>
  <c r="J635" s="1"/>
  <c r="I636" l="1"/>
  <c r="J636" s="1"/>
  <c r="I637" l="1"/>
  <c r="J637" s="1"/>
  <c r="I638" l="1"/>
  <c r="J638" s="1"/>
  <c r="I639" l="1"/>
  <c r="J639" s="1"/>
  <c r="I640" l="1"/>
  <c r="J640" s="1"/>
  <c r="I641" l="1"/>
  <c r="J641" s="1"/>
  <c r="I642" l="1"/>
  <c r="J642" s="1"/>
  <c r="I643" l="1"/>
  <c r="J643" s="1"/>
  <c r="I644" l="1"/>
  <c r="J644" s="1"/>
  <c r="I645" l="1"/>
  <c r="J645" s="1"/>
  <c r="I646" l="1"/>
  <c r="J646" s="1"/>
  <c r="I647" l="1"/>
  <c r="J647" s="1"/>
  <c r="I648" l="1"/>
  <c r="J648" s="1"/>
  <c r="I649" l="1"/>
  <c r="J649" s="1"/>
  <c r="I650" l="1"/>
  <c r="J650" s="1"/>
  <c r="I651" l="1"/>
  <c r="J651" s="1"/>
  <c r="I652" l="1"/>
  <c r="J652" s="1"/>
  <c r="I653" l="1"/>
  <c r="J653" s="1"/>
  <c r="I654" l="1"/>
  <c r="J654" s="1"/>
  <c r="I655" l="1"/>
  <c r="J655" s="1"/>
  <c r="I656" l="1"/>
  <c r="J656" s="1"/>
  <c r="I657" l="1"/>
  <c r="J657" s="1"/>
  <c r="I658" l="1"/>
  <c r="J658" s="1"/>
  <c r="I659" l="1"/>
  <c r="J659" s="1"/>
  <c r="I660" l="1"/>
  <c r="J660" s="1"/>
  <c r="I661" l="1"/>
  <c r="J661" s="1"/>
  <c r="I662" l="1"/>
  <c r="J662" s="1"/>
  <c r="I663" l="1"/>
  <c r="J663" s="1"/>
  <c r="I664" l="1"/>
  <c r="J664" s="1"/>
  <c r="I665" l="1"/>
  <c r="J665" s="1"/>
  <c r="I666" l="1"/>
  <c r="J666" s="1"/>
  <c r="I667" l="1"/>
  <c r="J667" s="1"/>
  <c r="I668" l="1"/>
  <c r="J668" s="1"/>
  <c r="I669" l="1"/>
  <c r="J669" s="1"/>
  <c r="I670" l="1"/>
  <c r="J670" s="1"/>
  <c r="I671" l="1"/>
  <c r="J671" s="1"/>
  <c r="I672" l="1"/>
  <c r="J672" s="1"/>
  <c r="I673" l="1"/>
  <c r="J673" s="1"/>
  <c r="I674" l="1"/>
  <c r="J674" s="1"/>
  <c r="I675" l="1"/>
  <c r="J675" s="1"/>
  <c r="I676" l="1"/>
  <c r="J676" s="1"/>
  <c r="I677" l="1"/>
  <c r="J677" s="1"/>
  <c r="I678" l="1"/>
  <c r="J678" s="1"/>
  <c r="I679" l="1"/>
  <c r="J679" s="1"/>
  <c r="I680" l="1"/>
  <c r="J680" s="1"/>
  <c r="I681" l="1"/>
  <c r="J681" s="1"/>
  <c r="I682" l="1"/>
  <c r="J682" s="1"/>
  <c r="I683" l="1"/>
  <c r="J683" s="1"/>
  <c r="I684" l="1"/>
  <c r="J684" s="1"/>
  <c r="I685" l="1"/>
  <c r="J685" s="1"/>
  <c r="I686" l="1"/>
  <c r="J686" s="1"/>
  <c r="I687" l="1"/>
  <c r="J687" s="1"/>
  <c r="I688" l="1"/>
  <c r="J688" s="1"/>
  <c r="I689" l="1"/>
  <c r="J689" s="1"/>
  <c r="I690" l="1"/>
  <c r="J690" s="1"/>
  <c r="I691" l="1"/>
  <c r="J691" s="1"/>
  <c r="I692" l="1"/>
  <c r="J692" s="1"/>
  <c r="I693" l="1"/>
  <c r="J693" s="1"/>
  <c r="I694" l="1"/>
  <c r="J694" s="1"/>
  <c r="I695" l="1"/>
  <c r="J695" s="1"/>
  <c r="I696" l="1"/>
  <c r="J696" s="1"/>
  <c r="I697" l="1"/>
  <c r="J697" s="1"/>
  <c r="I698" l="1"/>
  <c r="J698" s="1"/>
  <c r="I699" l="1"/>
  <c r="J699" s="1"/>
  <c r="I700" l="1"/>
  <c r="J700" s="1"/>
  <c r="I701" l="1"/>
  <c r="J701" s="1"/>
  <c r="I702" l="1"/>
  <c r="J702" s="1"/>
  <c r="I703" l="1"/>
  <c r="J703" s="1"/>
  <c r="I704" l="1"/>
  <c r="J704" s="1"/>
  <c r="I705" l="1"/>
  <c r="J705" s="1"/>
  <c r="I706" l="1"/>
  <c r="J706" s="1"/>
  <c r="I707" l="1"/>
  <c r="J707" s="1"/>
  <c r="I708" l="1"/>
  <c r="J708" s="1"/>
  <c r="I709" l="1"/>
  <c r="J709" s="1"/>
  <c r="I710" l="1"/>
  <c r="J710" s="1"/>
  <c r="I711" l="1"/>
  <c r="J711" s="1"/>
  <c r="I712" l="1"/>
  <c r="J712" s="1"/>
  <c r="I713" l="1"/>
  <c r="J713" s="1"/>
  <c r="I714" l="1"/>
  <c r="J714" s="1"/>
  <c r="I715" l="1"/>
  <c r="J715" s="1"/>
  <c r="I716" l="1"/>
  <c r="J716" s="1"/>
  <c r="I717" l="1"/>
  <c r="J717" s="1"/>
  <c r="I718" l="1"/>
  <c r="J718" s="1"/>
  <c r="I719" l="1"/>
  <c r="J719" s="1"/>
  <c r="I720" l="1"/>
  <c r="J720" s="1"/>
  <c r="I721" l="1"/>
  <c r="J721" s="1"/>
  <c r="I722" l="1"/>
  <c r="J722" s="1"/>
  <c r="I723" l="1"/>
  <c r="J723" s="1"/>
  <c r="I724" l="1"/>
  <c r="J724" s="1"/>
  <c r="I725" l="1"/>
  <c r="J725" s="1"/>
  <c r="I726" l="1"/>
  <c r="J726" s="1"/>
  <c r="I727" l="1"/>
  <c r="J727" s="1"/>
  <c r="I728" l="1"/>
  <c r="J728" s="1"/>
  <c r="I729" l="1"/>
  <c r="J729" s="1"/>
  <c r="I730" l="1"/>
  <c r="J730" s="1"/>
  <c r="I731" l="1"/>
  <c r="J731" s="1"/>
  <c r="I732" l="1"/>
  <c r="J732" s="1"/>
  <c r="I733" l="1"/>
  <c r="J733" s="1"/>
  <c r="I734" l="1"/>
  <c r="J734" s="1"/>
  <c r="I735" l="1"/>
  <c r="J735" s="1"/>
  <c r="I736" l="1"/>
  <c r="J736" s="1"/>
  <c r="I737" l="1"/>
  <c r="J737" s="1"/>
  <c r="I738" l="1"/>
  <c r="J738" s="1"/>
  <c r="I739" l="1"/>
  <c r="J739" s="1"/>
  <c r="I740" l="1"/>
  <c r="J740" s="1"/>
  <c r="I741" l="1"/>
  <c r="J741" s="1"/>
  <c r="I742" l="1"/>
  <c r="J742" s="1"/>
  <c r="I743" l="1"/>
  <c r="J743" s="1"/>
  <c r="I744" l="1"/>
  <c r="J744" s="1"/>
  <c r="I745" l="1"/>
  <c r="J745" s="1"/>
  <c r="I746" l="1"/>
  <c r="J746" s="1"/>
  <c r="I747" l="1"/>
  <c r="J747" s="1"/>
  <c r="I748" l="1"/>
  <c r="J748" s="1"/>
  <c r="I749" l="1"/>
  <c r="J749" s="1"/>
  <c r="I750" l="1"/>
  <c r="J750" s="1"/>
  <c r="I751" l="1"/>
  <c r="J751" s="1"/>
  <c r="I752" l="1"/>
  <c r="J752" s="1"/>
  <c r="I753" l="1"/>
  <c r="J753" s="1"/>
  <c r="I754" l="1"/>
  <c r="J754" s="1"/>
  <c r="I755" l="1"/>
  <c r="J755" s="1"/>
  <c r="I756" l="1"/>
  <c r="J756" s="1"/>
  <c r="I757" l="1"/>
  <c r="J757" s="1"/>
  <c r="I758" l="1"/>
  <c r="J758" s="1"/>
  <c r="I759" l="1"/>
  <c r="J759" s="1"/>
  <c r="I760" l="1"/>
  <c r="J760" s="1"/>
  <c r="I761" l="1"/>
  <c r="J761" s="1"/>
  <c r="I762" l="1"/>
  <c r="J762" s="1"/>
  <c r="I763" l="1"/>
  <c r="J763" s="1"/>
  <c r="I764" l="1"/>
  <c r="J764" s="1"/>
  <c r="I765" l="1"/>
  <c r="J765" s="1"/>
  <c r="I766" l="1"/>
  <c r="J766" s="1"/>
  <c r="I767" l="1"/>
  <c r="J767" s="1"/>
  <c r="I768" l="1"/>
  <c r="J768" s="1"/>
  <c r="I769" l="1"/>
  <c r="J769" s="1"/>
  <c r="I770" l="1"/>
  <c r="J770" s="1"/>
  <c r="I771" l="1"/>
  <c r="J771" s="1"/>
  <c r="I772" l="1"/>
  <c r="J772" s="1"/>
  <c r="I773" l="1"/>
  <c r="J773" s="1"/>
  <c r="I774" l="1"/>
  <c r="J774" s="1"/>
  <c r="I775" l="1"/>
  <c r="J775" s="1"/>
  <c r="I776" l="1"/>
  <c r="J776" s="1"/>
  <c r="I777" l="1"/>
  <c r="J777" s="1"/>
  <c r="I778" l="1"/>
  <c r="J778" s="1"/>
  <c r="I779" l="1"/>
  <c r="J779" s="1"/>
  <c r="I780" l="1"/>
  <c r="J780" s="1"/>
  <c r="I781" l="1"/>
  <c r="J781" s="1"/>
  <c r="I782" l="1"/>
  <c r="J782" s="1"/>
  <c r="I783" l="1"/>
  <c r="J783" s="1"/>
  <c r="I784" l="1"/>
  <c r="J784" s="1"/>
  <c r="I785" l="1"/>
  <c r="J785" s="1"/>
  <c r="I786" l="1"/>
  <c r="J786" s="1"/>
  <c r="I787" l="1"/>
  <c r="J787" s="1"/>
  <c r="I788" l="1"/>
  <c r="J788" s="1"/>
  <c r="I789" l="1"/>
  <c r="J789" s="1"/>
  <c r="I790" l="1"/>
  <c r="J790" s="1"/>
  <c r="I791" l="1"/>
  <c r="J791" s="1"/>
  <c r="I792" l="1"/>
  <c r="J792" s="1"/>
  <c r="I793" l="1"/>
  <c r="J793" s="1"/>
  <c r="I794" l="1"/>
  <c r="J794" s="1"/>
  <c r="I795" l="1"/>
  <c r="J795" s="1"/>
  <c r="I796" l="1"/>
  <c r="J796" s="1"/>
  <c r="I797" l="1"/>
  <c r="J797" s="1"/>
  <c r="I798" l="1"/>
  <c r="J798" s="1"/>
  <c r="I799" l="1"/>
  <c r="J799" s="1"/>
  <c r="I800" l="1"/>
  <c r="J800" s="1"/>
  <c r="I801" l="1"/>
  <c r="J801" s="1"/>
  <c r="I802" l="1"/>
  <c r="J802" s="1"/>
  <c r="I803" l="1"/>
  <c r="J803" s="1"/>
  <c r="I804" l="1"/>
  <c r="J804" s="1"/>
  <c r="I805" l="1"/>
  <c r="J805" s="1"/>
  <c r="I806" l="1"/>
  <c r="J806" s="1"/>
  <c r="I807" l="1"/>
  <c r="J807" s="1"/>
  <c r="I808" l="1"/>
  <c r="J808" s="1"/>
  <c r="I809" l="1"/>
  <c r="J809" s="1"/>
  <c r="I810" l="1"/>
  <c r="J810" s="1"/>
  <c r="I811" l="1"/>
  <c r="J811" s="1"/>
  <c r="I812" l="1"/>
  <c r="J812" s="1"/>
  <c r="I813" l="1"/>
  <c r="J813" s="1"/>
  <c r="I814" l="1"/>
  <c r="J814" s="1"/>
  <c r="I815" l="1"/>
  <c r="J815" s="1"/>
  <c r="I816" l="1"/>
  <c r="J816" s="1"/>
  <c r="I817" l="1"/>
  <c r="J817" s="1"/>
  <c r="I818" l="1"/>
  <c r="J818" s="1"/>
  <c r="I819" l="1"/>
  <c r="J819" s="1"/>
  <c r="I820" l="1"/>
  <c r="J820" s="1"/>
  <c r="I821" l="1"/>
  <c r="J821" s="1"/>
  <c r="I822" l="1"/>
  <c r="J822" s="1"/>
  <c r="I823" l="1"/>
  <c r="J823" s="1"/>
  <c r="I824" l="1"/>
  <c r="J824" s="1"/>
  <c r="I825" l="1"/>
  <c r="J825" s="1"/>
  <c r="I826" l="1"/>
  <c r="J826" s="1"/>
  <c r="I827" l="1"/>
  <c r="J827" s="1"/>
  <c r="I828" l="1"/>
  <c r="J828" s="1"/>
  <c r="I829" l="1"/>
  <c r="J829" s="1"/>
  <c r="I830" l="1"/>
  <c r="J830" s="1"/>
  <c r="I831" l="1"/>
  <c r="J831" s="1"/>
  <c r="I832" l="1"/>
  <c r="J832" s="1"/>
  <c r="I833" l="1"/>
  <c r="J833" s="1"/>
  <c r="I834" l="1"/>
  <c r="J834" s="1"/>
  <c r="I835" l="1"/>
  <c r="J835" s="1"/>
  <c r="I836" l="1"/>
  <c r="J836" s="1"/>
  <c r="I837" l="1"/>
  <c r="J837" s="1"/>
  <c r="I838" l="1"/>
  <c r="J838" s="1"/>
  <c r="I839" l="1"/>
  <c r="J839" s="1"/>
  <c r="I840" l="1"/>
  <c r="J840" s="1"/>
  <c r="I841" l="1"/>
  <c r="J841" s="1"/>
  <c r="I842" l="1"/>
  <c r="J842" s="1"/>
  <c r="I843" l="1"/>
  <c r="J843" s="1"/>
  <c r="I844" l="1"/>
  <c r="J844" s="1"/>
  <c r="I845" l="1"/>
  <c r="J845" s="1"/>
  <c r="I846" l="1"/>
  <c r="J846" s="1"/>
  <c r="I847" l="1"/>
  <c r="J847" s="1"/>
  <c r="I848" l="1"/>
  <c r="J848" s="1"/>
  <c r="I849" l="1"/>
  <c r="J849" s="1"/>
  <c r="I850" l="1"/>
  <c r="J850" s="1"/>
  <c r="I851" l="1"/>
  <c r="J851" s="1"/>
  <c r="I852" l="1"/>
  <c r="J852" s="1"/>
  <c r="I853" l="1"/>
  <c r="J853" s="1"/>
  <c r="I854" l="1"/>
  <c r="J854" s="1"/>
  <c r="I855" l="1"/>
  <c r="J855" s="1"/>
  <c r="I856" l="1"/>
  <c r="J856" s="1"/>
  <c r="I857" l="1"/>
  <c r="J857" s="1"/>
  <c r="I858" l="1"/>
  <c r="J858" s="1"/>
  <c r="I859" l="1"/>
  <c r="J859" s="1"/>
  <c r="I860" l="1"/>
  <c r="J860" s="1"/>
  <c r="I861" l="1"/>
  <c r="J861" s="1"/>
  <c r="I862" l="1"/>
  <c r="J862" s="1"/>
  <c r="I863" l="1"/>
  <c r="J863" s="1"/>
  <c r="I864" l="1"/>
  <c r="J864" s="1"/>
  <c r="I865" l="1"/>
  <c r="J865" s="1"/>
  <c r="I866" l="1"/>
  <c r="J866" s="1"/>
  <c r="I867" l="1"/>
  <c r="J867" s="1"/>
  <c r="I868" l="1"/>
  <c r="J868" s="1"/>
  <c r="I869" l="1"/>
  <c r="J869" s="1"/>
  <c r="I870" l="1"/>
  <c r="J870" s="1"/>
  <c r="I871" l="1"/>
  <c r="J871" s="1"/>
  <c r="I872" l="1"/>
  <c r="J872" s="1"/>
  <c r="I873" l="1"/>
  <c r="J873" s="1"/>
  <c r="I874" l="1"/>
  <c r="J874" s="1"/>
  <c r="I875" l="1"/>
  <c r="J875" s="1"/>
  <c r="I876" l="1"/>
  <c r="J876" s="1"/>
  <c r="I877" l="1"/>
  <c r="J877" s="1"/>
  <c r="I878" l="1"/>
  <c r="J878" s="1"/>
  <c r="I879" l="1"/>
  <c r="J879" s="1"/>
  <c r="I880" l="1"/>
  <c r="J880" s="1"/>
  <c r="I881" l="1"/>
  <c r="J881" s="1"/>
  <c r="I882" l="1"/>
  <c r="J882" s="1"/>
  <c r="I883" l="1"/>
  <c r="J883" s="1"/>
  <c r="I884" l="1"/>
  <c r="J884" s="1"/>
  <c r="I885" l="1"/>
  <c r="J885" s="1"/>
  <c r="I886" l="1"/>
  <c r="J886" s="1"/>
  <c r="I887" l="1"/>
  <c r="J887" s="1"/>
  <c r="I888" l="1"/>
  <c r="J888" s="1"/>
  <c r="I889" l="1"/>
  <c r="J889" s="1"/>
  <c r="I890" l="1"/>
  <c r="J890" s="1"/>
  <c r="I891" l="1"/>
  <c r="J891" s="1"/>
  <c r="I892" l="1"/>
  <c r="J892" s="1"/>
  <c r="I893" l="1"/>
  <c r="J893" s="1"/>
  <c r="I894" l="1"/>
  <c r="J894" s="1"/>
  <c r="I895" l="1"/>
  <c r="J895" s="1"/>
  <c r="I896" l="1"/>
  <c r="J896" s="1"/>
  <c r="I897" l="1"/>
  <c r="J897" s="1"/>
  <c r="T5" i="7"/>
  <c r="AT406" i="5"/>
  <c r="AT405"/>
  <c r="AT404"/>
  <c r="AT403"/>
  <c r="AT402"/>
  <c r="AT401"/>
  <c r="AT400"/>
  <c r="AT399"/>
  <c r="AT398"/>
  <c r="AT397"/>
  <c r="AT396"/>
  <c r="AT395"/>
  <c r="AT394"/>
  <c r="AT393"/>
  <c r="AT392"/>
  <c r="AT391"/>
  <c r="AT390"/>
  <c r="AT389"/>
  <c r="AT388"/>
  <c r="AT387"/>
  <c r="AT386"/>
  <c r="AT385"/>
  <c r="AT384"/>
  <c r="AT383"/>
  <c r="AT382"/>
  <c r="AT381"/>
  <c r="AT380"/>
  <c r="AT379"/>
  <c r="AT378"/>
  <c r="AT377"/>
  <c r="AT376"/>
  <c r="AT375"/>
  <c r="AT374"/>
  <c r="AT373"/>
  <c r="AT372"/>
  <c r="AT371"/>
  <c r="AT370"/>
  <c r="AT369"/>
  <c r="AT368"/>
  <c r="AT367"/>
  <c r="AT366"/>
  <c r="AT365"/>
  <c r="AT364"/>
  <c r="AT363"/>
  <c r="AT362"/>
  <c r="AT361"/>
  <c r="AT360"/>
  <c r="AT359"/>
  <c r="AT358"/>
  <c r="AT357"/>
  <c r="AT356"/>
  <c r="AT355"/>
  <c r="AT354"/>
  <c r="AT353"/>
  <c r="AT352"/>
  <c r="AT351"/>
  <c r="AT350"/>
  <c r="AT349"/>
  <c r="AT348"/>
  <c r="AT347"/>
  <c r="AT346"/>
  <c r="AT345"/>
  <c r="AT344"/>
  <c r="AT343"/>
  <c r="AT342"/>
  <c r="AT341"/>
  <c r="AT340"/>
  <c r="AT339"/>
  <c r="AT338"/>
  <c r="AT337"/>
  <c r="AT336"/>
  <c r="AT335"/>
  <c r="AT334"/>
  <c r="AT333"/>
  <c r="AT332"/>
  <c r="AT331"/>
  <c r="AT330"/>
  <c r="AT329"/>
  <c r="AT328"/>
  <c r="AT327"/>
  <c r="AT326"/>
  <c r="AT325"/>
  <c r="AT324"/>
  <c r="AT323"/>
  <c r="AT322"/>
  <c r="AT321"/>
  <c r="AT320"/>
  <c r="AT319"/>
  <c r="AT318"/>
  <c r="AT317"/>
  <c r="AT316"/>
  <c r="AT315"/>
  <c r="AT314"/>
  <c r="AT313"/>
  <c r="AT312"/>
  <c r="AT311"/>
  <c r="AT310"/>
  <c r="AT309"/>
  <c r="AT308"/>
  <c r="AT307"/>
  <c r="AT306"/>
  <c r="AT305"/>
  <c r="AT304"/>
  <c r="AT303"/>
  <c r="AT302"/>
  <c r="AT301"/>
  <c r="AT300"/>
  <c r="AT299"/>
  <c r="AT298"/>
  <c r="AT297"/>
  <c r="AT296"/>
  <c r="AT295"/>
  <c r="AT294"/>
  <c r="AT293"/>
  <c r="AT292"/>
  <c r="AT291"/>
  <c r="AT290"/>
  <c r="AT289"/>
  <c r="AT288"/>
  <c r="AT287"/>
  <c r="AT286"/>
  <c r="AT285"/>
  <c r="AT284"/>
  <c r="AT283"/>
  <c r="AT282"/>
  <c r="AT281"/>
  <c r="AT280"/>
  <c r="AT279"/>
  <c r="AT278"/>
  <c r="AT277"/>
  <c r="AT276"/>
  <c r="AT275"/>
  <c r="AT274"/>
  <c r="AT273"/>
  <c r="AT272"/>
  <c r="AT271"/>
  <c r="AT270"/>
  <c r="AT269"/>
  <c r="AT268"/>
  <c r="AT267"/>
  <c r="AT266"/>
  <c r="AT265"/>
  <c r="AT264"/>
  <c r="AT263"/>
  <c r="AT262"/>
  <c r="AT261"/>
  <c r="AT260"/>
  <c r="AT259"/>
  <c r="AT258"/>
  <c r="AT257"/>
  <c r="AT256"/>
  <c r="AT255"/>
  <c r="AT254"/>
  <c r="AT253"/>
  <c r="AT252"/>
  <c r="AT251"/>
  <c r="AT250"/>
  <c r="AT249"/>
  <c r="AT248"/>
  <c r="AT247"/>
  <c r="AT246"/>
  <c r="AT245"/>
  <c r="AT244"/>
  <c r="AT243"/>
  <c r="AT242"/>
  <c r="AT241"/>
  <c r="AT240"/>
  <c r="AT239"/>
  <c r="AT238"/>
  <c r="AT237"/>
  <c r="AT236"/>
  <c r="AT235"/>
  <c r="AT234"/>
  <c r="AT233"/>
  <c r="AT232"/>
  <c r="AT231"/>
  <c r="AT230"/>
  <c r="AT229"/>
  <c r="AT228"/>
  <c r="AT227"/>
  <c r="AT226"/>
  <c r="AT225"/>
  <c r="AT224"/>
  <c r="AT223"/>
  <c r="AT222"/>
  <c r="AT221"/>
  <c r="AT220"/>
  <c r="AT219"/>
  <c r="AT218"/>
  <c r="AT217"/>
  <c r="AT216"/>
  <c r="AT215"/>
  <c r="AT214"/>
  <c r="AT213"/>
  <c r="AT212"/>
  <c r="AT211"/>
  <c r="AT210"/>
  <c r="AT209"/>
  <c r="AT208"/>
  <c r="AT207"/>
  <c r="AT206"/>
  <c r="AT205"/>
  <c r="AT204"/>
  <c r="AT203"/>
  <c r="AT202"/>
  <c r="AT201"/>
  <c r="AT200"/>
  <c r="AT199"/>
  <c r="AT198"/>
  <c r="AT197"/>
  <c r="AT196"/>
  <c r="AT195"/>
  <c r="AT194"/>
  <c r="AT193"/>
  <c r="AT192"/>
  <c r="AT191"/>
  <c r="AT190"/>
  <c r="AT189"/>
  <c r="AT188"/>
  <c r="AT187"/>
  <c r="AT186"/>
  <c r="AT185"/>
  <c r="AT184"/>
  <c r="AT183"/>
  <c r="AT182"/>
  <c r="AT181"/>
  <c r="AT180"/>
  <c r="AT179"/>
  <c r="AT178"/>
  <c r="AT177"/>
  <c r="AT176"/>
  <c r="AT175"/>
  <c r="AT174"/>
  <c r="AT173"/>
  <c r="AT172"/>
  <c r="AT171"/>
  <c r="AT170"/>
  <c r="AT169"/>
  <c r="AT168"/>
  <c r="AT167"/>
  <c r="AT166"/>
  <c r="AT165"/>
  <c r="AT164"/>
  <c r="AT163"/>
  <c r="AT162"/>
  <c r="AT161"/>
  <c r="AT160"/>
  <c r="AT159"/>
  <c r="AT158"/>
  <c r="AT157"/>
  <c r="AT156"/>
  <c r="AT155"/>
  <c r="AT154"/>
  <c r="AT153"/>
  <c r="AT152"/>
  <c r="AT151"/>
  <c r="AT150"/>
  <c r="AT149"/>
  <c r="AT148"/>
  <c r="AT147"/>
  <c r="AT146"/>
  <c r="AT145"/>
  <c r="AT144"/>
  <c r="AT143"/>
  <c r="AT142"/>
  <c r="AT141"/>
  <c r="AT140"/>
  <c r="AT139"/>
  <c r="AT138"/>
  <c r="AT137"/>
  <c r="AT136"/>
  <c r="AT135"/>
  <c r="AT134"/>
  <c r="AT133"/>
  <c r="AT132"/>
  <c r="AT131"/>
  <c r="AT130"/>
  <c r="AT129"/>
  <c r="AT128"/>
  <c r="AT127"/>
  <c r="AT126"/>
  <c r="AT125"/>
  <c r="AT124"/>
  <c r="AT123"/>
  <c r="AT122"/>
  <c r="AT121"/>
  <c r="AT120"/>
  <c r="AT119"/>
  <c r="AT118"/>
  <c r="AT117"/>
  <c r="AT116"/>
  <c r="AT115"/>
  <c r="AT114"/>
  <c r="AT113"/>
  <c r="AT112"/>
  <c r="AT111"/>
  <c r="AT110"/>
  <c r="AT109"/>
  <c r="AT108"/>
  <c r="AT107"/>
  <c r="AT106"/>
  <c r="AT105"/>
  <c r="AT104"/>
  <c r="AT103"/>
  <c r="AT102"/>
  <c r="AT101"/>
  <c r="AT100"/>
  <c r="AT99"/>
  <c r="AT98"/>
  <c r="AT97"/>
  <c r="AT96"/>
  <c r="AT95"/>
  <c r="AT94"/>
  <c r="AT93"/>
  <c r="AT92"/>
  <c r="AT91"/>
  <c r="AT90"/>
  <c r="AT89"/>
  <c r="AT88"/>
  <c r="AT87"/>
  <c r="AT86"/>
  <c r="AT85"/>
  <c r="AT84"/>
  <c r="AT83"/>
  <c r="AT82"/>
  <c r="AT81"/>
  <c r="AT80"/>
  <c r="AT79"/>
  <c r="AT78"/>
  <c r="AT77"/>
  <c r="AT76"/>
  <c r="AT75"/>
  <c r="AT7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I898" l="1"/>
  <c r="J898" s="1"/>
  <c r="T4" i="7"/>
  <c r="I899" i="5" l="1"/>
  <c r="J899" s="1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E6"/>
  <c r="AE7" s="1"/>
  <c r="AP6"/>
  <c r="AP7" s="1"/>
  <c r="BE406"/>
  <c r="BE405"/>
  <c r="BE404"/>
  <c r="BE403"/>
  <c r="BE402"/>
  <c r="BE401"/>
  <c r="BE400"/>
  <c r="BE399"/>
  <c r="BE398"/>
  <c r="BE397"/>
  <c r="BE396"/>
  <c r="BE395"/>
  <c r="BE394"/>
  <c r="BE393"/>
  <c r="BE392"/>
  <c r="BE391"/>
  <c r="BE390"/>
  <c r="BE389"/>
  <c r="BE388"/>
  <c r="BE387"/>
  <c r="BE386"/>
  <c r="BE385"/>
  <c r="BE384"/>
  <c r="BE383"/>
  <c r="BE382"/>
  <c r="BE381"/>
  <c r="BE380"/>
  <c r="BE379"/>
  <c r="BE378"/>
  <c r="BE377"/>
  <c r="BE376"/>
  <c r="BE375"/>
  <c r="BE374"/>
  <c r="BE373"/>
  <c r="BE372"/>
  <c r="BE371"/>
  <c r="BE370"/>
  <c r="BE369"/>
  <c r="BE368"/>
  <c r="BE367"/>
  <c r="BE366"/>
  <c r="BE365"/>
  <c r="BE364"/>
  <c r="BE363"/>
  <c r="BE362"/>
  <c r="BE361"/>
  <c r="BE360"/>
  <c r="BE359"/>
  <c r="BE358"/>
  <c r="BE357"/>
  <c r="BE356"/>
  <c r="BE355"/>
  <c r="BE354"/>
  <c r="BE353"/>
  <c r="BE352"/>
  <c r="BE351"/>
  <c r="BE350"/>
  <c r="BE349"/>
  <c r="BE348"/>
  <c r="BE347"/>
  <c r="BE346"/>
  <c r="BE345"/>
  <c r="BE344"/>
  <c r="BE343"/>
  <c r="BE342"/>
  <c r="BE341"/>
  <c r="BE340"/>
  <c r="BE339"/>
  <c r="BE338"/>
  <c r="BE337"/>
  <c r="BE336"/>
  <c r="BE335"/>
  <c r="BE334"/>
  <c r="BE333"/>
  <c r="BE332"/>
  <c r="BE331"/>
  <c r="BE330"/>
  <c r="BE329"/>
  <c r="BE328"/>
  <c r="BE327"/>
  <c r="BE326"/>
  <c r="BE325"/>
  <c r="BE324"/>
  <c r="BE323"/>
  <c r="BE322"/>
  <c r="BE321"/>
  <c r="BE320"/>
  <c r="BE319"/>
  <c r="BE318"/>
  <c r="BE317"/>
  <c r="BE316"/>
  <c r="BE315"/>
  <c r="BE314"/>
  <c r="BE313"/>
  <c r="BE312"/>
  <c r="BE311"/>
  <c r="BE310"/>
  <c r="BE309"/>
  <c r="BE308"/>
  <c r="BE307"/>
  <c r="BE306"/>
  <c r="BE305"/>
  <c r="BE304"/>
  <c r="BE303"/>
  <c r="BE302"/>
  <c r="BE301"/>
  <c r="BE300"/>
  <c r="BE299"/>
  <c r="BE298"/>
  <c r="BE297"/>
  <c r="BE296"/>
  <c r="BE295"/>
  <c r="BE294"/>
  <c r="BE293"/>
  <c r="BE292"/>
  <c r="BE291"/>
  <c r="BE290"/>
  <c r="BE289"/>
  <c r="BE288"/>
  <c r="BE287"/>
  <c r="BE286"/>
  <c r="BE285"/>
  <c r="BE284"/>
  <c r="BE283"/>
  <c r="BE282"/>
  <c r="BE281"/>
  <c r="BE280"/>
  <c r="BE279"/>
  <c r="BE278"/>
  <c r="BE277"/>
  <c r="BE276"/>
  <c r="BE275"/>
  <c r="BE274"/>
  <c r="BE273"/>
  <c r="BE272"/>
  <c r="BE271"/>
  <c r="BE270"/>
  <c r="BE269"/>
  <c r="BE268"/>
  <c r="BE267"/>
  <c r="BE266"/>
  <c r="BE265"/>
  <c r="BE264"/>
  <c r="BE263"/>
  <c r="BE262"/>
  <c r="BE261"/>
  <c r="BE260"/>
  <c r="BE259"/>
  <c r="BE258"/>
  <c r="BE257"/>
  <c r="BE256"/>
  <c r="BE255"/>
  <c r="BE254"/>
  <c r="BE253"/>
  <c r="BE252"/>
  <c r="BE251"/>
  <c r="BE250"/>
  <c r="BE249"/>
  <c r="BE248"/>
  <c r="BE247"/>
  <c r="BE246"/>
  <c r="BE245"/>
  <c r="BE244"/>
  <c r="BE243"/>
  <c r="BE242"/>
  <c r="BE241"/>
  <c r="BE240"/>
  <c r="BE239"/>
  <c r="BE238"/>
  <c r="BE237"/>
  <c r="BE236"/>
  <c r="BE235"/>
  <c r="BE234"/>
  <c r="BE233"/>
  <c r="BE232"/>
  <c r="BE231"/>
  <c r="BE230"/>
  <c r="BE229"/>
  <c r="BE228"/>
  <c r="BE227"/>
  <c r="BE226"/>
  <c r="BE225"/>
  <c r="BE224"/>
  <c r="BE223"/>
  <c r="BE222"/>
  <c r="BE221"/>
  <c r="BE220"/>
  <c r="BE219"/>
  <c r="BE218"/>
  <c r="BE217"/>
  <c r="BE216"/>
  <c r="BE215"/>
  <c r="BE214"/>
  <c r="BE213"/>
  <c r="BE212"/>
  <c r="BE211"/>
  <c r="BE210"/>
  <c r="BE209"/>
  <c r="BE208"/>
  <c r="BE207"/>
  <c r="BE206"/>
  <c r="BE205"/>
  <c r="BE204"/>
  <c r="BE203"/>
  <c r="BE202"/>
  <c r="BE201"/>
  <c r="BE200"/>
  <c r="BE199"/>
  <c r="BE198"/>
  <c r="BE197"/>
  <c r="BE196"/>
  <c r="BE195"/>
  <c r="BE194"/>
  <c r="BE193"/>
  <c r="BE192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9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6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7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BE6"/>
  <c r="BA6"/>
  <c r="BP406"/>
  <c r="BP405"/>
  <c r="BP404"/>
  <c r="BP403"/>
  <c r="BP402"/>
  <c r="BP401"/>
  <c r="BP400"/>
  <c r="BP399"/>
  <c r="BP398"/>
  <c r="BP397"/>
  <c r="BP396"/>
  <c r="BP395"/>
  <c r="BP394"/>
  <c r="BP393"/>
  <c r="BP392"/>
  <c r="BP391"/>
  <c r="BP390"/>
  <c r="BP389"/>
  <c r="BP388"/>
  <c r="BP387"/>
  <c r="BP386"/>
  <c r="BP385"/>
  <c r="BP384"/>
  <c r="BP383"/>
  <c r="BP382"/>
  <c r="BP381"/>
  <c r="BP380"/>
  <c r="BP379"/>
  <c r="BP378"/>
  <c r="BP377"/>
  <c r="BP376"/>
  <c r="BP375"/>
  <c r="BP374"/>
  <c r="BP373"/>
  <c r="BP372"/>
  <c r="BP371"/>
  <c r="BP370"/>
  <c r="BP369"/>
  <c r="BP368"/>
  <c r="BP367"/>
  <c r="BP366"/>
  <c r="BP365"/>
  <c r="BP364"/>
  <c r="BP363"/>
  <c r="BP362"/>
  <c r="BP361"/>
  <c r="BP360"/>
  <c r="BP359"/>
  <c r="BP358"/>
  <c r="BP357"/>
  <c r="BP356"/>
  <c r="BP355"/>
  <c r="BP354"/>
  <c r="BP353"/>
  <c r="BP352"/>
  <c r="BP351"/>
  <c r="BP350"/>
  <c r="BP349"/>
  <c r="BP348"/>
  <c r="BP347"/>
  <c r="BP346"/>
  <c r="BP345"/>
  <c r="BP344"/>
  <c r="BP343"/>
  <c r="BP342"/>
  <c r="BP341"/>
  <c r="BP340"/>
  <c r="BP339"/>
  <c r="BP338"/>
  <c r="BP337"/>
  <c r="BP336"/>
  <c r="BP335"/>
  <c r="BP334"/>
  <c r="BP333"/>
  <c r="BP332"/>
  <c r="BP331"/>
  <c r="BP330"/>
  <c r="BP329"/>
  <c r="BP328"/>
  <c r="BP327"/>
  <c r="BP326"/>
  <c r="BP325"/>
  <c r="BP324"/>
  <c r="BP323"/>
  <c r="BP322"/>
  <c r="BP321"/>
  <c r="BP320"/>
  <c r="BP319"/>
  <c r="BP318"/>
  <c r="BP317"/>
  <c r="BP316"/>
  <c r="BP315"/>
  <c r="BP314"/>
  <c r="BP313"/>
  <c r="BP312"/>
  <c r="BP311"/>
  <c r="BP310"/>
  <c r="BP309"/>
  <c r="BP308"/>
  <c r="BP307"/>
  <c r="BP306"/>
  <c r="BP305"/>
  <c r="BP304"/>
  <c r="BP303"/>
  <c r="BP302"/>
  <c r="BP301"/>
  <c r="BP300"/>
  <c r="BP299"/>
  <c r="BP298"/>
  <c r="BP297"/>
  <c r="BP296"/>
  <c r="BP295"/>
  <c r="BP294"/>
  <c r="BP293"/>
  <c r="BP292"/>
  <c r="BP291"/>
  <c r="BP290"/>
  <c r="BP289"/>
  <c r="BP288"/>
  <c r="BP287"/>
  <c r="BP286"/>
  <c r="BP285"/>
  <c r="BP284"/>
  <c r="BP283"/>
  <c r="BP282"/>
  <c r="BP281"/>
  <c r="BP280"/>
  <c r="BP279"/>
  <c r="BP278"/>
  <c r="BP277"/>
  <c r="BP276"/>
  <c r="BP275"/>
  <c r="BP274"/>
  <c r="BP273"/>
  <c r="BP272"/>
  <c r="BP271"/>
  <c r="BP270"/>
  <c r="BP269"/>
  <c r="BP268"/>
  <c r="BP267"/>
  <c r="BP266"/>
  <c r="BP265"/>
  <c r="BP264"/>
  <c r="BP263"/>
  <c r="BP262"/>
  <c r="BP261"/>
  <c r="BP260"/>
  <c r="BP259"/>
  <c r="BP258"/>
  <c r="BP257"/>
  <c r="BP256"/>
  <c r="BP255"/>
  <c r="BP254"/>
  <c r="BP253"/>
  <c r="BP252"/>
  <c r="BP251"/>
  <c r="BP250"/>
  <c r="BP249"/>
  <c r="BP248"/>
  <c r="BP247"/>
  <c r="BP246"/>
  <c r="BP245"/>
  <c r="BP244"/>
  <c r="BP243"/>
  <c r="BP242"/>
  <c r="BP241"/>
  <c r="BP240"/>
  <c r="BP239"/>
  <c r="BP238"/>
  <c r="BP237"/>
  <c r="BP236"/>
  <c r="BP235"/>
  <c r="BP234"/>
  <c r="BP233"/>
  <c r="BP232"/>
  <c r="BP231"/>
  <c r="BP230"/>
  <c r="BP229"/>
  <c r="BP228"/>
  <c r="BP227"/>
  <c r="BP226"/>
  <c r="BP225"/>
  <c r="BP224"/>
  <c r="BP223"/>
  <c r="BP222"/>
  <c r="BP221"/>
  <c r="BP220"/>
  <c r="BP219"/>
  <c r="BP218"/>
  <c r="BP217"/>
  <c r="BP216"/>
  <c r="BP215"/>
  <c r="BP214"/>
  <c r="BP213"/>
  <c r="BP212"/>
  <c r="BP211"/>
  <c r="BP210"/>
  <c r="BP209"/>
  <c r="BP208"/>
  <c r="BP207"/>
  <c r="BP206"/>
  <c r="BP205"/>
  <c r="BP204"/>
  <c r="BP203"/>
  <c r="BP202"/>
  <c r="BP201"/>
  <c r="BP200"/>
  <c r="BP199"/>
  <c r="BP198"/>
  <c r="BP197"/>
  <c r="BP196"/>
  <c r="BP195"/>
  <c r="BP194"/>
  <c r="BP193"/>
  <c r="BP192"/>
  <c r="BP191"/>
  <c r="BP190"/>
  <c r="BP189"/>
  <c r="BP188"/>
  <c r="BP187"/>
  <c r="BP186"/>
  <c r="BP185"/>
  <c r="BP184"/>
  <c r="BP183"/>
  <c r="BP182"/>
  <c r="BP181"/>
  <c r="BP180"/>
  <c r="BP179"/>
  <c r="BP178"/>
  <c r="BP177"/>
  <c r="BP176"/>
  <c r="BP175"/>
  <c r="BP174"/>
  <c r="BP173"/>
  <c r="BP172"/>
  <c r="BP171"/>
  <c r="BP170"/>
  <c r="BP169"/>
  <c r="BP168"/>
  <c r="BP167"/>
  <c r="BP166"/>
  <c r="BP165"/>
  <c r="BP164"/>
  <c r="BP163"/>
  <c r="BP162"/>
  <c r="BP161"/>
  <c r="BP160"/>
  <c r="BP159"/>
  <c r="BP158"/>
  <c r="BP157"/>
  <c r="BP156"/>
  <c r="BP155"/>
  <c r="BP154"/>
  <c r="BP153"/>
  <c r="BP152"/>
  <c r="BP151"/>
  <c r="BP150"/>
  <c r="BP149"/>
  <c r="BP148"/>
  <c r="BP147"/>
  <c r="BP146"/>
  <c r="BP145"/>
  <c r="BP144"/>
  <c r="BP143"/>
  <c r="BP142"/>
  <c r="BP141"/>
  <c r="BP140"/>
  <c r="BP139"/>
  <c r="BP138"/>
  <c r="BP137"/>
  <c r="BP136"/>
  <c r="BP135"/>
  <c r="BP134"/>
  <c r="BP133"/>
  <c r="BP132"/>
  <c r="BP131"/>
  <c r="BP130"/>
  <c r="BP129"/>
  <c r="BP128"/>
  <c r="BP127"/>
  <c r="BP126"/>
  <c r="BP125"/>
  <c r="BP124"/>
  <c r="BP123"/>
  <c r="BP122"/>
  <c r="BP121"/>
  <c r="BP120"/>
  <c r="BP119"/>
  <c r="BP118"/>
  <c r="BP117"/>
  <c r="BP116"/>
  <c r="BP115"/>
  <c r="BP114"/>
  <c r="BP113"/>
  <c r="BP112"/>
  <c r="BP111"/>
  <c r="BP110"/>
  <c r="BP109"/>
  <c r="BP108"/>
  <c r="BP107"/>
  <c r="BP106"/>
  <c r="BP105"/>
  <c r="BP104"/>
  <c r="BP103"/>
  <c r="BP102"/>
  <c r="BP101"/>
  <c r="BP100"/>
  <c r="BP99"/>
  <c r="BP98"/>
  <c r="BP97"/>
  <c r="BP96"/>
  <c r="BP95"/>
  <c r="BP94"/>
  <c r="BP93"/>
  <c r="BP92"/>
  <c r="BP91"/>
  <c r="BP90"/>
  <c r="BP89"/>
  <c r="BP88"/>
  <c r="BP87"/>
  <c r="BP86"/>
  <c r="BP85"/>
  <c r="BP84"/>
  <c r="BP83"/>
  <c r="BP82"/>
  <c r="BP81"/>
  <c r="BP80"/>
  <c r="BP79"/>
  <c r="BP78"/>
  <c r="BP77"/>
  <c r="BP76"/>
  <c r="BP75"/>
  <c r="BP74"/>
  <c r="BP73"/>
  <c r="BP72"/>
  <c r="BP71"/>
  <c r="BP70"/>
  <c r="BP69"/>
  <c r="BP68"/>
  <c r="BP67"/>
  <c r="BP65"/>
  <c r="BP64"/>
  <c r="BP63"/>
  <c r="BP62"/>
  <c r="BP61"/>
  <c r="BP60"/>
  <c r="BP59"/>
  <c r="BP58"/>
  <c r="BP57"/>
  <c r="BP56"/>
  <c r="BP55"/>
  <c r="BP54"/>
  <c r="BP53"/>
  <c r="BP52"/>
  <c r="BP51"/>
  <c r="BP50"/>
  <c r="BP49"/>
  <c r="BP48"/>
  <c r="BP47"/>
  <c r="BP46"/>
  <c r="BP45"/>
  <c r="BP44"/>
  <c r="BP43"/>
  <c r="BP42"/>
  <c r="BP41"/>
  <c r="BP40"/>
  <c r="BP39"/>
  <c r="BP38"/>
  <c r="BP37"/>
  <c r="BP36"/>
  <c r="BP35"/>
  <c r="BP34"/>
  <c r="BP33"/>
  <c r="BP32"/>
  <c r="BP31"/>
  <c r="BP30"/>
  <c r="BP29"/>
  <c r="BP28"/>
  <c r="BP27"/>
  <c r="BP26"/>
  <c r="BP25"/>
  <c r="BP24"/>
  <c r="BP23"/>
  <c r="BP22"/>
  <c r="BP21"/>
  <c r="BP20"/>
  <c r="BP19"/>
  <c r="BP18"/>
  <c r="BP17"/>
  <c r="BP16"/>
  <c r="BP15"/>
  <c r="BP14"/>
  <c r="BP13"/>
  <c r="BP12"/>
  <c r="BP11"/>
  <c r="BP10"/>
  <c r="BP9"/>
  <c r="BP8"/>
  <c r="BP7"/>
  <c r="BP6"/>
  <c r="BL6"/>
  <c r="CA406"/>
  <c r="CA405"/>
  <c r="CA404"/>
  <c r="CA403"/>
  <c r="CA402"/>
  <c r="CA401"/>
  <c r="CA400"/>
  <c r="CA399"/>
  <c r="CA398"/>
  <c r="CA397"/>
  <c r="CA396"/>
  <c r="CA395"/>
  <c r="CA394"/>
  <c r="CA393"/>
  <c r="CA392"/>
  <c r="CA391"/>
  <c r="CA390"/>
  <c r="CA389"/>
  <c r="CA388"/>
  <c r="CA387"/>
  <c r="CA386"/>
  <c r="CA385"/>
  <c r="CA384"/>
  <c r="CA383"/>
  <c r="CA382"/>
  <c r="CA381"/>
  <c r="CA380"/>
  <c r="CA379"/>
  <c r="CA378"/>
  <c r="CA377"/>
  <c r="CA376"/>
  <c r="CA375"/>
  <c r="CA374"/>
  <c r="CA373"/>
  <c r="CA372"/>
  <c r="CA371"/>
  <c r="CA370"/>
  <c r="CA369"/>
  <c r="CA368"/>
  <c r="CA367"/>
  <c r="CA366"/>
  <c r="CA365"/>
  <c r="CA364"/>
  <c r="CA363"/>
  <c r="CA362"/>
  <c r="CA361"/>
  <c r="CA360"/>
  <c r="CA359"/>
  <c r="CA358"/>
  <c r="CA357"/>
  <c r="CA356"/>
  <c r="CA355"/>
  <c r="CA354"/>
  <c r="CA353"/>
  <c r="CA352"/>
  <c r="CA351"/>
  <c r="CA350"/>
  <c r="CA349"/>
  <c r="CA348"/>
  <c r="CA347"/>
  <c r="CA346"/>
  <c r="CA345"/>
  <c r="CA344"/>
  <c r="CA343"/>
  <c r="CA342"/>
  <c r="CA341"/>
  <c r="CA340"/>
  <c r="CA339"/>
  <c r="CA338"/>
  <c r="CA337"/>
  <c r="CA336"/>
  <c r="CA335"/>
  <c r="CA334"/>
  <c r="CA333"/>
  <c r="CA332"/>
  <c r="CA331"/>
  <c r="CA330"/>
  <c r="CA329"/>
  <c r="CA328"/>
  <c r="CA327"/>
  <c r="CA326"/>
  <c r="CA325"/>
  <c r="CA324"/>
  <c r="CA323"/>
  <c r="CA322"/>
  <c r="CA321"/>
  <c r="CA320"/>
  <c r="CA319"/>
  <c r="CA318"/>
  <c r="CA317"/>
  <c r="CA316"/>
  <c r="CA315"/>
  <c r="CA314"/>
  <c r="CA313"/>
  <c r="CA312"/>
  <c r="CA311"/>
  <c r="CA310"/>
  <c r="CA309"/>
  <c r="CA308"/>
  <c r="CA307"/>
  <c r="CA306"/>
  <c r="CA305"/>
  <c r="CA304"/>
  <c r="CA303"/>
  <c r="CA302"/>
  <c r="CA301"/>
  <c r="CA300"/>
  <c r="CA299"/>
  <c r="CA298"/>
  <c r="CA297"/>
  <c r="CA296"/>
  <c r="CA295"/>
  <c r="CA294"/>
  <c r="CA293"/>
  <c r="CA292"/>
  <c r="CA291"/>
  <c r="CA290"/>
  <c r="CA289"/>
  <c r="CA288"/>
  <c r="CA287"/>
  <c r="CA286"/>
  <c r="CA285"/>
  <c r="CA284"/>
  <c r="CA283"/>
  <c r="CA282"/>
  <c r="CA281"/>
  <c r="CA280"/>
  <c r="CA279"/>
  <c r="CA278"/>
  <c r="CA277"/>
  <c r="CA276"/>
  <c r="CA275"/>
  <c r="CA274"/>
  <c r="CA273"/>
  <c r="CA272"/>
  <c r="CA271"/>
  <c r="CA270"/>
  <c r="CA269"/>
  <c r="CA268"/>
  <c r="CA267"/>
  <c r="CA266"/>
  <c r="CA265"/>
  <c r="CA264"/>
  <c r="CA263"/>
  <c r="CA262"/>
  <c r="CA261"/>
  <c r="CA260"/>
  <c r="CA259"/>
  <c r="CA258"/>
  <c r="CA257"/>
  <c r="CA256"/>
  <c r="CA255"/>
  <c r="CA254"/>
  <c r="CA253"/>
  <c r="CA252"/>
  <c r="CA251"/>
  <c r="CA250"/>
  <c r="CA249"/>
  <c r="CA248"/>
  <c r="CA247"/>
  <c r="CA246"/>
  <c r="CA245"/>
  <c r="CA244"/>
  <c r="CA243"/>
  <c r="CA242"/>
  <c r="CA241"/>
  <c r="CA240"/>
  <c r="CA239"/>
  <c r="CA238"/>
  <c r="CA237"/>
  <c r="CA236"/>
  <c r="CA235"/>
  <c r="CA234"/>
  <c r="CA233"/>
  <c r="CA232"/>
  <c r="CA231"/>
  <c r="CA230"/>
  <c r="CA229"/>
  <c r="CA228"/>
  <c r="CA227"/>
  <c r="CA226"/>
  <c r="CA225"/>
  <c r="CA224"/>
  <c r="CA223"/>
  <c r="CA222"/>
  <c r="CA221"/>
  <c r="CA220"/>
  <c r="CA219"/>
  <c r="CA218"/>
  <c r="CA217"/>
  <c r="CA216"/>
  <c r="CA215"/>
  <c r="CA214"/>
  <c r="CA213"/>
  <c r="CA212"/>
  <c r="CA211"/>
  <c r="CA210"/>
  <c r="CA209"/>
  <c r="CA208"/>
  <c r="CA207"/>
  <c r="CA206"/>
  <c r="CA205"/>
  <c r="CA204"/>
  <c r="CA203"/>
  <c r="CA202"/>
  <c r="CA201"/>
  <c r="CA200"/>
  <c r="CA199"/>
  <c r="CA198"/>
  <c r="CA197"/>
  <c r="CA196"/>
  <c r="CA195"/>
  <c r="CA194"/>
  <c r="CA193"/>
  <c r="CA192"/>
  <c r="CA191"/>
  <c r="CA190"/>
  <c r="CA189"/>
  <c r="CA188"/>
  <c r="CA187"/>
  <c r="CA186"/>
  <c r="CA185"/>
  <c r="CA184"/>
  <c r="CA183"/>
  <c r="CA182"/>
  <c r="CA181"/>
  <c r="CA180"/>
  <c r="CA179"/>
  <c r="CA178"/>
  <c r="CA177"/>
  <c r="CA176"/>
  <c r="CA175"/>
  <c r="CA174"/>
  <c r="CA173"/>
  <c r="CA172"/>
  <c r="CA171"/>
  <c r="CA170"/>
  <c r="CA169"/>
  <c r="CA168"/>
  <c r="CA167"/>
  <c r="CA166"/>
  <c r="CA165"/>
  <c r="CA164"/>
  <c r="CA163"/>
  <c r="CA162"/>
  <c r="CA161"/>
  <c r="CA160"/>
  <c r="CA159"/>
  <c r="CA158"/>
  <c r="CA157"/>
  <c r="CA156"/>
  <c r="CA155"/>
  <c r="CA154"/>
  <c r="CA153"/>
  <c r="CA152"/>
  <c r="CA151"/>
  <c r="CA150"/>
  <c r="CA149"/>
  <c r="CA148"/>
  <c r="CA147"/>
  <c r="CA146"/>
  <c r="CA145"/>
  <c r="CA144"/>
  <c r="CA143"/>
  <c r="CA142"/>
  <c r="CA141"/>
  <c r="CA140"/>
  <c r="CA139"/>
  <c r="CA138"/>
  <c r="CA137"/>
  <c r="CA136"/>
  <c r="CA135"/>
  <c r="CA134"/>
  <c r="CA133"/>
  <c r="CA132"/>
  <c r="CA131"/>
  <c r="CA130"/>
  <c r="CA129"/>
  <c r="CA128"/>
  <c r="CA127"/>
  <c r="CA126"/>
  <c r="CA125"/>
  <c r="CA124"/>
  <c r="CA123"/>
  <c r="CA122"/>
  <c r="CA121"/>
  <c r="CA120"/>
  <c r="CA119"/>
  <c r="CA118"/>
  <c r="CA117"/>
  <c r="CA116"/>
  <c r="CA115"/>
  <c r="CA114"/>
  <c r="CA113"/>
  <c r="CA112"/>
  <c r="CA111"/>
  <c r="CA110"/>
  <c r="CA109"/>
  <c r="CA108"/>
  <c r="CA107"/>
  <c r="CA106"/>
  <c r="CA105"/>
  <c r="CA104"/>
  <c r="CA103"/>
  <c r="CA102"/>
  <c r="CA101"/>
  <c r="CA100"/>
  <c r="CA99"/>
  <c r="CA98"/>
  <c r="CA97"/>
  <c r="CA96"/>
  <c r="CA95"/>
  <c r="CA94"/>
  <c r="CA93"/>
  <c r="CA92"/>
  <c r="CA91"/>
  <c r="CA90"/>
  <c r="CA89"/>
  <c r="CA88"/>
  <c r="CA87"/>
  <c r="CA86"/>
  <c r="CA85"/>
  <c r="CA84"/>
  <c r="CA83"/>
  <c r="CA82"/>
  <c r="CA81"/>
  <c r="CA80"/>
  <c r="CA79"/>
  <c r="CA78"/>
  <c r="CA77"/>
  <c r="CA76"/>
  <c r="CA75"/>
  <c r="CA74"/>
  <c r="CA73"/>
  <c r="CA72"/>
  <c r="CA71"/>
  <c r="CA70"/>
  <c r="CA69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51"/>
  <c r="CA50"/>
  <c r="CA49"/>
  <c r="CA48"/>
  <c r="CA47"/>
  <c r="CA46"/>
  <c r="CA45"/>
  <c r="CA44"/>
  <c r="CA43"/>
  <c r="CA42"/>
  <c r="CA41"/>
  <c r="CA40"/>
  <c r="CA39"/>
  <c r="CA38"/>
  <c r="CA37"/>
  <c r="CA36"/>
  <c r="CA35"/>
  <c r="CA34"/>
  <c r="CA33"/>
  <c r="CA32"/>
  <c r="CA31"/>
  <c r="CA30"/>
  <c r="CA29"/>
  <c r="CA28"/>
  <c r="CA27"/>
  <c r="CA26"/>
  <c r="CA25"/>
  <c r="CA24"/>
  <c r="CA23"/>
  <c r="CA22"/>
  <c r="CA21"/>
  <c r="CA20"/>
  <c r="CA19"/>
  <c r="CA18"/>
  <c r="CA17"/>
  <c r="CA16"/>
  <c r="CA15"/>
  <c r="CA14"/>
  <c r="CA13"/>
  <c r="CA12"/>
  <c r="CA11"/>
  <c r="CA10"/>
  <c r="CA9"/>
  <c r="CA8"/>
  <c r="CA7"/>
  <c r="CA6"/>
  <c r="BW6"/>
  <c r="CL406"/>
  <c r="CL405"/>
  <c r="CL404"/>
  <c r="CL403"/>
  <c r="CL402"/>
  <c r="CL401"/>
  <c r="CL400"/>
  <c r="CL399"/>
  <c r="CL398"/>
  <c r="CL397"/>
  <c r="CL396"/>
  <c r="CL395"/>
  <c r="CL394"/>
  <c r="CL393"/>
  <c r="CL392"/>
  <c r="CL391"/>
  <c r="CL390"/>
  <c r="CL389"/>
  <c r="CL388"/>
  <c r="CL387"/>
  <c r="CL386"/>
  <c r="CL385"/>
  <c r="CL384"/>
  <c r="CL383"/>
  <c r="CL382"/>
  <c r="CL381"/>
  <c r="CL380"/>
  <c r="CL379"/>
  <c r="CL378"/>
  <c r="CL377"/>
  <c r="CL376"/>
  <c r="CL375"/>
  <c r="CL374"/>
  <c r="CL373"/>
  <c r="CL372"/>
  <c r="CL371"/>
  <c r="CL370"/>
  <c r="CL369"/>
  <c r="CL368"/>
  <c r="CL367"/>
  <c r="CL366"/>
  <c r="CL365"/>
  <c r="CL364"/>
  <c r="CL363"/>
  <c r="CL362"/>
  <c r="CL361"/>
  <c r="CL360"/>
  <c r="CL359"/>
  <c r="CL358"/>
  <c r="CL357"/>
  <c r="CL356"/>
  <c r="CL355"/>
  <c r="CL354"/>
  <c r="CL353"/>
  <c r="CL352"/>
  <c r="CL351"/>
  <c r="CL350"/>
  <c r="CL349"/>
  <c r="CL348"/>
  <c r="CL347"/>
  <c r="CL346"/>
  <c r="CL345"/>
  <c r="CL344"/>
  <c r="CL343"/>
  <c r="CL342"/>
  <c r="CL341"/>
  <c r="CL340"/>
  <c r="CL339"/>
  <c r="CL338"/>
  <c r="CL337"/>
  <c r="CL336"/>
  <c r="CL335"/>
  <c r="CL334"/>
  <c r="CL333"/>
  <c r="CL332"/>
  <c r="CL331"/>
  <c r="CL330"/>
  <c r="CL329"/>
  <c r="CL328"/>
  <c r="CL327"/>
  <c r="CL326"/>
  <c r="CL325"/>
  <c r="CL324"/>
  <c r="CL323"/>
  <c r="CL322"/>
  <c r="CL321"/>
  <c r="CL320"/>
  <c r="CL319"/>
  <c r="CL318"/>
  <c r="CL317"/>
  <c r="CL316"/>
  <c r="CL315"/>
  <c r="CL314"/>
  <c r="CL313"/>
  <c r="CL312"/>
  <c r="CL311"/>
  <c r="CL310"/>
  <c r="CL309"/>
  <c r="CL308"/>
  <c r="CL307"/>
  <c r="CL306"/>
  <c r="CL305"/>
  <c r="CL304"/>
  <c r="CL303"/>
  <c r="CL302"/>
  <c r="CL301"/>
  <c r="CL300"/>
  <c r="CL299"/>
  <c r="CL298"/>
  <c r="CL297"/>
  <c r="CL296"/>
  <c r="CL295"/>
  <c r="CL294"/>
  <c r="CL293"/>
  <c r="CL292"/>
  <c r="CL291"/>
  <c r="CL290"/>
  <c r="CL289"/>
  <c r="CL288"/>
  <c r="CL287"/>
  <c r="CL286"/>
  <c r="CL285"/>
  <c r="CL284"/>
  <c r="CL283"/>
  <c r="CL282"/>
  <c r="CL281"/>
  <c r="CL280"/>
  <c r="CL279"/>
  <c r="CL278"/>
  <c r="CL277"/>
  <c r="CL276"/>
  <c r="CL275"/>
  <c r="CL274"/>
  <c r="CL273"/>
  <c r="CL272"/>
  <c r="CL271"/>
  <c r="CL270"/>
  <c r="CL269"/>
  <c r="CL268"/>
  <c r="CL267"/>
  <c r="CL266"/>
  <c r="CL265"/>
  <c r="CL264"/>
  <c r="CL263"/>
  <c r="CL262"/>
  <c r="CL261"/>
  <c r="CL260"/>
  <c r="CL259"/>
  <c r="CL258"/>
  <c r="CL257"/>
  <c r="CL256"/>
  <c r="CL255"/>
  <c r="CL254"/>
  <c r="CL253"/>
  <c r="CL252"/>
  <c r="CL251"/>
  <c r="CL250"/>
  <c r="CL249"/>
  <c r="CL248"/>
  <c r="CL247"/>
  <c r="CL246"/>
  <c r="CL245"/>
  <c r="CL244"/>
  <c r="CL243"/>
  <c r="CL242"/>
  <c r="CL241"/>
  <c r="CL240"/>
  <c r="CL239"/>
  <c r="CL238"/>
  <c r="CL237"/>
  <c r="CL236"/>
  <c r="CL235"/>
  <c r="CL234"/>
  <c r="CL233"/>
  <c r="CL232"/>
  <c r="CL231"/>
  <c r="CL230"/>
  <c r="CL229"/>
  <c r="CL228"/>
  <c r="CL227"/>
  <c r="CL226"/>
  <c r="CL225"/>
  <c r="CL224"/>
  <c r="CL223"/>
  <c r="CL222"/>
  <c r="CL221"/>
  <c r="CL220"/>
  <c r="CL219"/>
  <c r="CL218"/>
  <c r="CL217"/>
  <c r="CL216"/>
  <c r="CL215"/>
  <c r="CL214"/>
  <c r="CL213"/>
  <c r="CL212"/>
  <c r="CL211"/>
  <c r="CL210"/>
  <c r="CL209"/>
  <c r="CL208"/>
  <c r="CL207"/>
  <c r="CL206"/>
  <c r="CL205"/>
  <c r="CL204"/>
  <c r="CL203"/>
  <c r="CL202"/>
  <c r="CL201"/>
  <c r="CL200"/>
  <c r="CL199"/>
  <c r="CL198"/>
  <c r="CL197"/>
  <c r="CL196"/>
  <c r="CL195"/>
  <c r="CL194"/>
  <c r="CL193"/>
  <c r="CL192"/>
  <c r="CL191"/>
  <c r="CL190"/>
  <c r="CL189"/>
  <c r="CL188"/>
  <c r="CL187"/>
  <c r="CL186"/>
  <c r="CL185"/>
  <c r="CL184"/>
  <c r="CL183"/>
  <c r="CL182"/>
  <c r="CL181"/>
  <c r="CL180"/>
  <c r="CL179"/>
  <c r="CL178"/>
  <c r="CL177"/>
  <c r="CL176"/>
  <c r="CL175"/>
  <c r="CL174"/>
  <c r="CL173"/>
  <c r="CL172"/>
  <c r="CL171"/>
  <c r="CL170"/>
  <c r="CL169"/>
  <c r="CL168"/>
  <c r="CL167"/>
  <c r="CL166"/>
  <c r="CL165"/>
  <c r="CL164"/>
  <c r="CL163"/>
  <c r="CL162"/>
  <c r="CL161"/>
  <c r="CL160"/>
  <c r="CL159"/>
  <c r="CL158"/>
  <c r="CL157"/>
  <c r="CL156"/>
  <c r="CL155"/>
  <c r="CL154"/>
  <c r="CL153"/>
  <c r="CL152"/>
  <c r="CL151"/>
  <c r="CL150"/>
  <c r="CL149"/>
  <c r="CL148"/>
  <c r="CL147"/>
  <c r="CL146"/>
  <c r="CL145"/>
  <c r="CL144"/>
  <c r="CL143"/>
  <c r="CL142"/>
  <c r="CL141"/>
  <c r="CL140"/>
  <c r="CL139"/>
  <c r="CL138"/>
  <c r="CL137"/>
  <c r="CL136"/>
  <c r="CL135"/>
  <c r="CL134"/>
  <c r="CL133"/>
  <c r="CL132"/>
  <c r="CL131"/>
  <c r="CL130"/>
  <c r="CL129"/>
  <c r="CL128"/>
  <c r="CL127"/>
  <c r="CL126"/>
  <c r="CL125"/>
  <c r="CL124"/>
  <c r="CL123"/>
  <c r="CL122"/>
  <c r="CL121"/>
  <c r="CL120"/>
  <c r="CL119"/>
  <c r="CL118"/>
  <c r="CL117"/>
  <c r="CL116"/>
  <c r="CL115"/>
  <c r="CL114"/>
  <c r="CL113"/>
  <c r="CL112"/>
  <c r="CL111"/>
  <c r="CL110"/>
  <c r="CL109"/>
  <c r="CL108"/>
  <c r="CL107"/>
  <c r="CL106"/>
  <c r="CL105"/>
  <c r="CL104"/>
  <c r="CL103"/>
  <c r="CL102"/>
  <c r="CL101"/>
  <c r="CL100"/>
  <c r="CL99"/>
  <c r="CL98"/>
  <c r="CL97"/>
  <c r="CL96"/>
  <c r="CL95"/>
  <c r="CL94"/>
  <c r="CL93"/>
  <c r="CL92"/>
  <c r="CL91"/>
  <c r="CL90"/>
  <c r="CL89"/>
  <c r="CL88"/>
  <c r="CL87"/>
  <c r="CL86"/>
  <c r="CL85"/>
  <c r="CL84"/>
  <c r="CL83"/>
  <c r="CL82"/>
  <c r="CL81"/>
  <c r="CL80"/>
  <c r="CL79"/>
  <c r="CL78"/>
  <c r="CL77"/>
  <c r="CL76"/>
  <c r="CL75"/>
  <c r="CL74"/>
  <c r="CL73"/>
  <c r="CL72"/>
  <c r="CL71"/>
  <c r="CL70"/>
  <c r="CL69"/>
  <c r="CL68"/>
  <c r="CL67"/>
  <c r="CL66"/>
  <c r="CL65"/>
  <c r="CL64"/>
  <c r="CL63"/>
  <c r="CL62"/>
  <c r="CL61"/>
  <c r="CL60"/>
  <c r="CL59"/>
  <c r="CL58"/>
  <c r="CL57"/>
  <c r="CL56"/>
  <c r="CL55"/>
  <c r="CL54"/>
  <c r="CL53"/>
  <c r="CL52"/>
  <c r="CL51"/>
  <c r="CL50"/>
  <c r="CL49"/>
  <c r="CL48"/>
  <c r="CL47"/>
  <c r="CL46"/>
  <c r="CL45"/>
  <c r="CL44"/>
  <c r="CL43"/>
  <c r="CL42"/>
  <c r="CL41"/>
  <c r="CL40"/>
  <c r="CL39"/>
  <c r="CL38"/>
  <c r="CL37"/>
  <c r="CL36"/>
  <c r="CL35"/>
  <c r="CL34"/>
  <c r="CL33"/>
  <c r="CL32"/>
  <c r="CL31"/>
  <c r="CL30"/>
  <c r="CL29"/>
  <c r="CL28"/>
  <c r="CL27"/>
  <c r="CL26"/>
  <c r="CL25"/>
  <c r="CL24"/>
  <c r="CL23"/>
  <c r="CL22"/>
  <c r="CL21"/>
  <c r="CL20"/>
  <c r="CL19"/>
  <c r="CL18"/>
  <c r="CL17"/>
  <c r="CL16"/>
  <c r="CL15"/>
  <c r="CL14"/>
  <c r="CL13"/>
  <c r="CL12"/>
  <c r="CL11"/>
  <c r="CL10"/>
  <c r="CL9"/>
  <c r="CL8"/>
  <c r="CL7"/>
  <c r="CL6"/>
  <c r="CH6"/>
  <c r="CH7" s="1"/>
  <c r="CH8" s="1"/>
  <c r="CH9" s="1"/>
  <c r="CE1"/>
  <c r="CW406"/>
  <c r="CW405"/>
  <c r="CW404"/>
  <c r="CW403"/>
  <c r="CW402"/>
  <c r="CW401"/>
  <c r="CW400"/>
  <c r="CW399"/>
  <c r="CW398"/>
  <c r="CW397"/>
  <c r="CW396"/>
  <c r="CW395"/>
  <c r="CW394"/>
  <c r="CW393"/>
  <c r="CW392"/>
  <c r="CW391"/>
  <c r="CW390"/>
  <c r="CW389"/>
  <c r="CW388"/>
  <c r="CW387"/>
  <c r="CW386"/>
  <c r="CW385"/>
  <c r="CW384"/>
  <c r="CW383"/>
  <c r="CW382"/>
  <c r="CW381"/>
  <c r="CW380"/>
  <c r="CW379"/>
  <c r="CW378"/>
  <c r="CW377"/>
  <c r="CW376"/>
  <c r="CW375"/>
  <c r="CW374"/>
  <c r="CW373"/>
  <c r="CW372"/>
  <c r="CW371"/>
  <c r="CW370"/>
  <c r="CW369"/>
  <c r="CW368"/>
  <c r="CW367"/>
  <c r="CW366"/>
  <c r="CW365"/>
  <c r="CW364"/>
  <c r="CW363"/>
  <c r="CW362"/>
  <c r="CW361"/>
  <c r="CW360"/>
  <c r="CW359"/>
  <c r="CW358"/>
  <c r="CW357"/>
  <c r="CW356"/>
  <c r="CW355"/>
  <c r="CW354"/>
  <c r="CW353"/>
  <c r="CW352"/>
  <c r="CW351"/>
  <c r="CW350"/>
  <c r="CW349"/>
  <c r="CW348"/>
  <c r="CW347"/>
  <c r="CW346"/>
  <c r="CW345"/>
  <c r="CW344"/>
  <c r="CW343"/>
  <c r="CW342"/>
  <c r="CW341"/>
  <c r="CW340"/>
  <c r="CW339"/>
  <c r="CW338"/>
  <c r="CW337"/>
  <c r="CW336"/>
  <c r="CW335"/>
  <c r="CW334"/>
  <c r="CW333"/>
  <c r="CW332"/>
  <c r="CW331"/>
  <c r="CW330"/>
  <c r="CW329"/>
  <c r="CW328"/>
  <c r="CW327"/>
  <c r="CW326"/>
  <c r="CW325"/>
  <c r="CW324"/>
  <c r="CW323"/>
  <c r="CW322"/>
  <c r="CW321"/>
  <c r="CW320"/>
  <c r="CW319"/>
  <c r="CW318"/>
  <c r="CW317"/>
  <c r="CW316"/>
  <c r="CW315"/>
  <c r="CW314"/>
  <c r="CW313"/>
  <c r="CW312"/>
  <c r="CW311"/>
  <c r="CW310"/>
  <c r="CW309"/>
  <c r="CW308"/>
  <c r="CW307"/>
  <c r="CW306"/>
  <c r="CW305"/>
  <c r="CW304"/>
  <c r="CW303"/>
  <c r="CW302"/>
  <c r="CW301"/>
  <c r="CW300"/>
  <c r="CW299"/>
  <c r="CW298"/>
  <c r="CW297"/>
  <c r="CW296"/>
  <c r="CW295"/>
  <c r="CW294"/>
  <c r="CW293"/>
  <c r="CW292"/>
  <c r="CW291"/>
  <c r="CW290"/>
  <c r="CW289"/>
  <c r="CW288"/>
  <c r="CW287"/>
  <c r="CW286"/>
  <c r="CW285"/>
  <c r="CW284"/>
  <c r="CW283"/>
  <c r="CW282"/>
  <c r="CW281"/>
  <c r="CW280"/>
  <c r="CW279"/>
  <c r="CW278"/>
  <c r="CW277"/>
  <c r="CW276"/>
  <c r="CW275"/>
  <c r="CW274"/>
  <c r="CW273"/>
  <c r="CW272"/>
  <c r="CW271"/>
  <c r="CW270"/>
  <c r="CW269"/>
  <c r="CW268"/>
  <c r="CW267"/>
  <c r="CW266"/>
  <c r="CW265"/>
  <c r="CW264"/>
  <c r="CW263"/>
  <c r="CW262"/>
  <c r="CW261"/>
  <c r="CW260"/>
  <c r="CW259"/>
  <c r="CW258"/>
  <c r="CW257"/>
  <c r="CW256"/>
  <c r="CW255"/>
  <c r="CW254"/>
  <c r="CW253"/>
  <c r="CW252"/>
  <c r="CW251"/>
  <c r="CW250"/>
  <c r="CW249"/>
  <c r="CW248"/>
  <c r="CW247"/>
  <c r="CW246"/>
  <c r="CW245"/>
  <c r="CW244"/>
  <c r="CW243"/>
  <c r="CW242"/>
  <c r="CW241"/>
  <c r="CW240"/>
  <c r="CW239"/>
  <c r="CW238"/>
  <c r="CW237"/>
  <c r="CW236"/>
  <c r="CW235"/>
  <c r="CW234"/>
  <c r="CW233"/>
  <c r="CW232"/>
  <c r="CW231"/>
  <c r="CW230"/>
  <c r="CW229"/>
  <c r="CW228"/>
  <c r="CW227"/>
  <c r="CW226"/>
  <c r="CW225"/>
  <c r="CW224"/>
  <c r="CW223"/>
  <c r="CW222"/>
  <c r="CW221"/>
  <c r="CW220"/>
  <c r="CW219"/>
  <c r="CW218"/>
  <c r="CW217"/>
  <c r="CW216"/>
  <c r="CW215"/>
  <c r="CW214"/>
  <c r="CW213"/>
  <c r="CW212"/>
  <c r="CW211"/>
  <c r="CW210"/>
  <c r="CW209"/>
  <c r="CW208"/>
  <c r="CW207"/>
  <c r="CW206"/>
  <c r="CW205"/>
  <c r="CW204"/>
  <c r="CW203"/>
  <c r="CW202"/>
  <c r="CW201"/>
  <c r="CW200"/>
  <c r="CW199"/>
  <c r="CW198"/>
  <c r="CW197"/>
  <c r="CW196"/>
  <c r="CW195"/>
  <c r="CW194"/>
  <c r="CW193"/>
  <c r="CW192"/>
  <c r="CW191"/>
  <c r="CW190"/>
  <c r="CW189"/>
  <c r="CW188"/>
  <c r="CW187"/>
  <c r="CW186"/>
  <c r="CW185"/>
  <c r="CW184"/>
  <c r="CW183"/>
  <c r="CW182"/>
  <c r="CW181"/>
  <c r="CW180"/>
  <c r="CW179"/>
  <c r="CW178"/>
  <c r="CW177"/>
  <c r="CW176"/>
  <c r="CW175"/>
  <c r="CW174"/>
  <c r="CW173"/>
  <c r="CW172"/>
  <c r="CW171"/>
  <c r="CW170"/>
  <c r="CW169"/>
  <c r="CW168"/>
  <c r="CW167"/>
  <c r="CW166"/>
  <c r="CW165"/>
  <c r="CW164"/>
  <c r="CW163"/>
  <c r="CW162"/>
  <c r="CW161"/>
  <c r="CW160"/>
  <c r="CW159"/>
  <c r="CW158"/>
  <c r="CW157"/>
  <c r="CW156"/>
  <c r="CW155"/>
  <c r="CW154"/>
  <c r="CW153"/>
  <c r="CW152"/>
  <c r="CW151"/>
  <c r="CW150"/>
  <c r="CW149"/>
  <c r="CW148"/>
  <c r="CW147"/>
  <c r="CW146"/>
  <c r="CW145"/>
  <c r="CW144"/>
  <c r="CW143"/>
  <c r="CW142"/>
  <c r="CW141"/>
  <c r="CW140"/>
  <c r="CW139"/>
  <c r="CW138"/>
  <c r="CW137"/>
  <c r="CW136"/>
  <c r="CW135"/>
  <c r="CW134"/>
  <c r="CW133"/>
  <c r="CW132"/>
  <c r="CW131"/>
  <c r="CW130"/>
  <c r="CW129"/>
  <c r="CW128"/>
  <c r="CW127"/>
  <c r="CW126"/>
  <c r="CW125"/>
  <c r="CW124"/>
  <c r="CW123"/>
  <c r="CW122"/>
  <c r="CW121"/>
  <c r="CW120"/>
  <c r="CW119"/>
  <c r="CW118"/>
  <c r="CW117"/>
  <c r="CW116"/>
  <c r="CW115"/>
  <c r="CW114"/>
  <c r="CW113"/>
  <c r="CW112"/>
  <c r="CW111"/>
  <c r="CW110"/>
  <c r="CW109"/>
  <c r="CW108"/>
  <c r="CW107"/>
  <c r="CW106"/>
  <c r="CW105"/>
  <c r="CW104"/>
  <c r="CW103"/>
  <c r="CW102"/>
  <c r="CW101"/>
  <c r="CW100"/>
  <c r="CW99"/>
  <c r="CW98"/>
  <c r="CW97"/>
  <c r="CW96"/>
  <c r="CW95"/>
  <c r="CW94"/>
  <c r="CW93"/>
  <c r="CW92"/>
  <c r="CW91"/>
  <c r="CW90"/>
  <c r="CW89"/>
  <c r="CW88"/>
  <c r="CW87"/>
  <c r="CW86"/>
  <c r="CW85"/>
  <c r="CW84"/>
  <c r="CW83"/>
  <c r="CW82"/>
  <c r="CW81"/>
  <c r="CW80"/>
  <c r="CW79"/>
  <c r="CW78"/>
  <c r="CW77"/>
  <c r="CW76"/>
  <c r="CW75"/>
  <c r="CW74"/>
  <c r="CW73"/>
  <c r="CW72"/>
  <c r="CW71"/>
  <c r="CW70"/>
  <c r="CW69"/>
  <c r="CW68"/>
  <c r="CW67"/>
  <c r="CW66"/>
  <c r="CW65"/>
  <c r="CW64"/>
  <c r="CW63"/>
  <c r="CW62"/>
  <c r="CW61"/>
  <c r="CW60"/>
  <c r="CW59"/>
  <c r="CW58"/>
  <c r="CW57"/>
  <c r="CW56"/>
  <c r="CW55"/>
  <c r="CW54"/>
  <c r="CW53"/>
  <c r="CW52"/>
  <c r="CW51"/>
  <c r="CW50"/>
  <c r="CW49"/>
  <c r="CW48"/>
  <c r="CW47"/>
  <c r="CW46"/>
  <c r="CW45"/>
  <c r="CW44"/>
  <c r="CW43"/>
  <c r="CW42"/>
  <c r="CW41"/>
  <c r="CW40"/>
  <c r="CW39"/>
  <c r="CW38"/>
  <c r="CW37"/>
  <c r="CW36"/>
  <c r="CW35"/>
  <c r="CW34"/>
  <c r="CW33"/>
  <c r="CW32"/>
  <c r="CW31"/>
  <c r="CW30"/>
  <c r="CW29"/>
  <c r="CW28"/>
  <c r="CW27"/>
  <c r="CW26"/>
  <c r="CW25"/>
  <c r="CW24"/>
  <c r="CW23"/>
  <c r="CW22"/>
  <c r="CW21"/>
  <c r="CW20"/>
  <c r="CW19"/>
  <c r="CW18"/>
  <c r="CW17"/>
  <c r="CW16"/>
  <c r="CW15"/>
  <c r="CW14"/>
  <c r="CW13"/>
  <c r="CW12"/>
  <c r="CW11"/>
  <c r="CW10"/>
  <c r="CW9"/>
  <c r="CW8"/>
  <c r="CW7"/>
  <c r="CW6"/>
  <c r="DH406"/>
  <c r="DH405"/>
  <c r="DH404"/>
  <c r="DH403"/>
  <c r="DH402"/>
  <c r="DH401"/>
  <c r="DH400"/>
  <c r="DH399"/>
  <c r="DH398"/>
  <c r="DH397"/>
  <c r="DH396"/>
  <c r="DH395"/>
  <c r="DH394"/>
  <c r="DH393"/>
  <c r="DH392"/>
  <c r="DH391"/>
  <c r="DH390"/>
  <c r="DH389"/>
  <c r="DH388"/>
  <c r="DH387"/>
  <c r="DH386"/>
  <c r="DH385"/>
  <c r="DH384"/>
  <c r="DH383"/>
  <c r="DH382"/>
  <c r="DH381"/>
  <c r="DH380"/>
  <c r="DH379"/>
  <c r="DH378"/>
  <c r="DH377"/>
  <c r="DH376"/>
  <c r="DH375"/>
  <c r="DH374"/>
  <c r="DH373"/>
  <c r="DH372"/>
  <c r="DH371"/>
  <c r="DH370"/>
  <c r="DH369"/>
  <c r="DH368"/>
  <c r="DH367"/>
  <c r="DH366"/>
  <c r="DH365"/>
  <c r="DH364"/>
  <c r="DH363"/>
  <c r="DH362"/>
  <c r="DH361"/>
  <c r="DH360"/>
  <c r="DH359"/>
  <c r="DH358"/>
  <c r="DH357"/>
  <c r="DH356"/>
  <c r="DH355"/>
  <c r="DH354"/>
  <c r="DH353"/>
  <c r="DH352"/>
  <c r="DH351"/>
  <c r="DH350"/>
  <c r="DH349"/>
  <c r="DH348"/>
  <c r="DH347"/>
  <c r="DH346"/>
  <c r="DH345"/>
  <c r="DH344"/>
  <c r="DH343"/>
  <c r="DH342"/>
  <c r="DH341"/>
  <c r="DH340"/>
  <c r="DH339"/>
  <c r="DH338"/>
  <c r="DH337"/>
  <c r="DH336"/>
  <c r="DH335"/>
  <c r="DH334"/>
  <c r="DH333"/>
  <c r="DH332"/>
  <c r="DH331"/>
  <c r="DH330"/>
  <c r="DH329"/>
  <c r="DH328"/>
  <c r="DH327"/>
  <c r="DH326"/>
  <c r="DH325"/>
  <c r="DH324"/>
  <c r="DH323"/>
  <c r="DH322"/>
  <c r="DH321"/>
  <c r="DH320"/>
  <c r="DH319"/>
  <c r="DH318"/>
  <c r="DH317"/>
  <c r="DH316"/>
  <c r="DH315"/>
  <c r="DH314"/>
  <c r="DH313"/>
  <c r="DH312"/>
  <c r="DH311"/>
  <c r="DH310"/>
  <c r="DH309"/>
  <c r="DH308"/>
  <c r="DH307"/>
  <c r="DH306"/>
  <c r="DH305"/>
  <c r="DH304"/>
  <c r="DH303"/>
  <c r="DH302"/>
  <c r="DH301"/>
  <c r="DH300"/>
  <c r="DH299"/>
  <c r="DH298"/>
  <c r="DH297"/>
  <c r="DH296"/>
  <c r="DH295"/>
  <c r="DH294"/>
  <c r="DH293"/>
  <c r="DH292"/>
  <c r="DH291"/>
  <c r="DH290"/>
  <c r="DH289"/>
  <c r="DH288"/>
  <c r="DH287"/>
  <c r="DH286"/>
  <c r="DH285"/>
  <c r="DH284"/>
  <c r="DH283"/>
  <c r="DH282"/>
  <c r="DH281"/>
  <c r="DH280"/>
  <c r="DH279"/>
  <c r="DH278"/>
  <c r="DH277"/>
  <c r="DH276"/>
  <c r="DH275"/>
  <c r="DH274"/>
  <c r="DH273"/>
  <c r="DH272"/>
  <c r="DH271"/>
  <c r="DH270"/>
  <c r="DH269"/>
  <c r="DH268"/>
  <c r="DH267"/>
  <c r="DH266"/>
  <c r="DH265"/>
  <c r="DH264"/>
  <c r="DH263"/>
  <c r="DH262"/>
  <c r="DH261"/>
  <c r="DH260"/>
  <c r="DH259"/>
  <c r="DH258"/>
  <c r="DH257"/>
  <c r="DH256"/>
  <c r="DH255"/>
  <c r="DH254"/>
  <c r="DH253"/>
  <c r="DH252"/>
  <c r="DH251"/>
  <c r="DH250"/>
  <c r="DH249"/>
  <c r="DH248"/>
  <c r="DH247"/>
  <c r="DH246"/>
  <c r="DH245"/>
  <c r="DH244"/>
  <c r="DH243"/>
  <c r="DH242"/>
  <c r="DH241"/>
  <c r="DH240"/>
  <c r="DH239"/>
  <c r="DH238"/>
  <c r="DH237"/>
  <c r="DH236"/>
  <c r="DH235"/>
  <c r="DH234"/>
  <c r="DH233"/>
  <c r="DH232"/>
  <c r="DH231"/>
  <c r="DH230"/>
  <c r="DH229"/>
  <c r="DH228"/>
  <c r="DH227"/>
  <c r="DH226"/>
  <c r="DH225"/>
  <c r="DH224"/>
  <c r="DH223"/>
  <c r="DH222"/>
  <c r="DH221"/>
  <c r="DH220"/>
  <c r="DH219"/>
  <c r="DH218"/>
  <c r="DH217"/>
  <c r="DH216"/>
  <c r="DH215"/>
  <c r="DH214"/>
  <c r="DH213"/>
  <c r="DH212"/>
  <c r="DH211"/>
  <c r="DH210"/>
  <c r="DH209"/>
  <c r="DH208"/>
  <c r="DH207"/>
  <c r="DH206"/>
  <c r="DH205"/>
  <c r="DH204"/>
  <c r="DH203"/>
  <c r="DH202"/>
  <c r="DH201"/>
  <c r="DH200"/>
  <c r="DH199"/>
  <c r="DH198"/>
  <c r="DH197"/>
  <c r="DH196"/>
  <c r="DH195"/>
  <c r="DH194"/>
  <c r="DH193"/>
  <c r="DH192"/>
  <c r="DH191"/>
  <c r="DH190"/>
  <c r="DH189"/>
  <c r="DH188"/>
  <c r="DH187"/>
  <c r="DH186"/>
  <c r="DH185"/>
  <c r="DH184"/>
  <c r="DH183"/>
  <c r="DH182"/>
  <c r="DH181"/>
  <c r="DH180"/>
  <c r="DH179"/>
  <c r="DH178"/>
  <c r="DH177"/>
  <c r="DH176"/>
  <c r="DH175"/>
  <c r="DH174"/>
  <c r="DH173"/>
  <c r="DH172"/>
  <c r="DH171"/>
  <c r="DH170"/>
  <c r="DH169"/>
  <c r="DH168"/>
  <c r="DH167"/>
  <c r="DH166"/>
  <c r="DH165"/>
  <c r="DH164"/>
  <c r="DH163"/>
  <c r="DH162"/>
  <c r="DH161"/>
  <c r="DH160"/>
  <c r="DH159"/>
  <c r="DH158"/>
  <c r="DH157"/>
  <c r="DH156"/>
  <c r="DH155"/>
  <c r="DH154"/>
  <c r="DH153"/>
  <c r="DH152"/>
  <c r="DH151"/>
  <c r="DH150"/>
  <c r="DH149"/>
  <c r="DH148"/>
  <c r="DH147"/>
  <c r="DH146"/>
  <c r="DH145"/>
  <c r="DH144"/>
  <c r="DH143"/>
  <c r="DH142"/>
  <c r="DH141"/>
  <c r="DH140"/>
  <c r="DH139"/>
  <c r="DH138"/>
  <c r="DH137"/>
  <c r="DH136"/>
  <c r="DH135"/>
  <c r="DH134"/>
  <c r="DH133"/>
  <c r="DH132"/>
  <c r="DH131"/>
  <c r="DH130"/>
  <c r="DH129"/>
  <c r="DH128"/>
  <c r="DH127"/>
  <c r="DH126"/>
  <c r="DH125"/>
  <c r="DH124"/>
  <c r="DH123"/>
  <c r="DH122"/>
  <c r="DH121"/>
  <c r="DH120"/>
  <c r="DH119"/>
  <c r="DH118"/>
  <c r="DH117"/>
  <c r="DH116"/>
  <c r="DH115"/>
  <c r="DH114"/>
  <c r="DH113"/>
  <c r="DH112"/>
  <c r="DH111"/>
  <c r="DH110"/>
  <c r="DH109"/>
  <c r="DH108"/>
  <c r="DH107"/>
  <c r="DH106"/>
  <c r="DH105"/>
  <c r="DH104"/>
  <c r="DH103"/>
  <c r="DH102"/>
  <c r="DH101"/>
  <c r="DH100"/>
  <c r="DH99"/>
  <c r="DH98"/>
  <c r="DH97"/>
  <c r="DH96"/>
  <c r="DH95"/>
  <c r="DH94"/>
  <c r="DH93"/>
  <c r="DH92"/>
  <c r="DH91"/>
  <c r="DH90"/>
  <c r="DH89"/>
  <c r="DH88"/>
  <c r="DH87"/>
  <c r="DH86"/>
  <c r="DH85"/>
  <c r="DH84"/>
  <c r="DH83"/>
  <c r="DH82"/>
  <c r="DH81"/>
  <c r="DH80"/>
  <c r="DH79"/>
  <c r="DH78"/>
  <c r="DH77"/>
  <c r="DH76"/>
  <c r="DH75"/>
  <c r="DH74"/>
  <c r="DH73"/>
  <c r="DH72"/>
  <c r="DH71"/>
  <c r="DH70"/>
  <c r="DH69"/>
  <c r="DH68"/>
  <c r="DH67"/>
  <c r="DH66"/>
  <c r="DH65"/>
  <c r="DH64"/>
  <c r="DH63"/>
  <c r="DH62"/>
  <c r="DH61"/>
  <c r="DH60"/>
  <c r="DH59"/>
  <c r="DH58"/>
  <c r="DH57"/>
  <c r="DH56"/>
  <c r="DH55"/>
  <c r="DH54"/>
  <c r="DH53"/>
  <c r="DH52"/>
  <c r="DH51"/>
  <c r="DH50"/>
  <c r="DH49"/>
  <c r="DH48"/>
  <c r="DH47"/>
  <c r="DH46"/>
  <c r="DH45"/>
  <c r="DH44"/>
  <c r="DH43"/>
  <c r="DH42"/>
  <c r="DH41"/>
  <c r="DH40"/>
  <c r="DH39"/>
  <c r="DH38"/>
  <c r="DH37"/>
  <c r="DH36"/>
  <c r="DH35"/>
  <c r="DH34"/>
  <c r="DH33"/>
  <c r="DH32"/>
  <c r="DH31"/>
  <c r="DH30"/>
  <c r="DH29"/>
  <c r="DH28"/>
  <c r="DH27"/>
  <c r="DH26"/>
  <c r="DH25"/>
  <c r="DH24"/>
  <c r="DH23"/>
  <c r="DH22"/>
  <c r="DH21"/>
  <c r="DH20"/>
  <c r="DH19"/>
  <c r="DH18"/>
  <c r="DH17"/>
  <c r="DH16"/>
  <c r="DH15"/>
  <c r="DH14"/>
  <c r="DH13"/>
  <c r="DH12"/>
  <c r="DH11"/>
  <c r="DH10"/>
  <c r="DH9"/>
  <c r="DH8"/>
  <c r="DH7"/>
  <c r="DH6"/>
  <c r="DD6"/>
  <c r="DD7" s="1"/>
  <c r="DA1"/>
  <c r="DL1"/>
  <c r="CP1"/>
  <c r="BT1"/>
  <c r="BI1"/>
  <c r="AX1"/>
  <c r="AM1"/>
  <c r="DO6"/>
  <c r="DO7" s="1"/>
  <c r="CS6"/>
  <c r="CS7" s="1"/>
  <c r="CS8" s="1"/>
  <c r="CS9" s="1"/>
  <c r="CS10" s="1"/>
  <c r="CS11" s="1"/>
  <c r="D6"/>
  <c r="AZ3"/>
  <c r="CG3"/>
  <c r="CR3"/>
  <c r="DC3"/>
  <c r="DN3"/>
  <c r="R171" l="1"/>
  <c r="T171" s="1"/>
  <c r="R7"/>
  <c r="T7" s="1"/>
  <c r="R23"/>
  <c r="T23" s="1"/>
  <c r="R39"/>
  <c r="T39" s="1"/>
  <c r="R55"/>
  <c r="T55" s="1"/>
  <c r="R71"/>
  <c r="T71" s="1"/>
  <c r="R87"/>
  <c r="T87" s="1"/>
  <c r="R103"/>
  <c r="T103" s="1"/>
  <c r="R119"/>
  <c r="T119" s="1"/>
  <c r="R135"/>
  <c r="T135" s="1"/>
  <c r="R152"/>
  <c r="T152" s="1"/>
  <c r="R187"/>
  <c r="T187" s="1"/>
  <c r="R10"/>
  <c r="T10" s="1"/>
  <c r="R42"/>
  <c r="T42" s="1"/>
  <c r="R74"/>
  <c r="T74" s="1"/>
  <c r="R106"/>
  <c r="T106" s="1"/>
  <c r="R138"/>
  <c r="T138" s="1"/>
  <c r="R179"/>
  <c r="T179" s="1"/>
  <c r="R232"/>
  <c r="T232" s="1"/>
  <c r="R175"/>
  <c r="T175" s="1"/>
  <c r="R21"/>
  <c r="T21" s="1"/>
  <c r="R37"/>
  <c r="T37" s="1"/>
  <c r="R53"/>
  <c r="T53" s="1"/>
  <c r="R69"/>
  <c r="T69" s="1"/>
  <c r="R85"/>
  <c r="T85" s="1"/>
  <c r="R101"/>
  <c r="T101" s="1"/>
  <c r="R117"/>
  <c r="T117" s="1"/>
  <c r="R145"/>
  <c r="T145" s="1"/>
  <c r="R386"/>
  <c r="T386" s="1"/>
  <c r="R354"/>
  <c r="T354" s="1"/>
  <c r="R322"/>
  <c r="T322" s="1"/>
  <c r="R290"/>
  <c r="T290" s="1"/>
  <c r="R258"/>
  <c r="T258" s="1"/>
  <c r="R226"/>
  <c r="T226" s="1"/>
  <c r="R194"/>
  <c r="T194" s="1"/>
  <c r="R375"/>
  <c r="T375" s="1"/>
  <c r="R343"/>
  <c r="T343" s="1"/>
  <c r="R311"/>
  <c r="T311" s="1"/>
  <c r="R279"/>
  <c r="T279" s="1"/>
  <c r="R247"/>
  <c r="T247" s="1"/>
  <c r="R400"/>
  <c r="T400" s="1"/>
  <c r="R368"/>
  <c r="T368" s="1"/>
  <c r="R336"/>
  <c r="T336" s="1"/>
  <c r="R304"/>
  <c r="T304" s="1"/>
  <c r="R272"/>
  <c r="T272" s="1"/>
  <c r="R377"/>
  <c r="T377" s="1"/>
  <c r="R345"/>
  <c r="T345" s="1"/>
  <c r="R313"/>
  <c r="T313" s="1"/>
  <c r="R281"/>
  <c r="T281" s="1"/>
  <c r="R249"/>
  <c r="T249" s="1"/>
  <c r="R217"/>
  <c r="T217" s="1"/>
  <c r="R185"/>
  <c r="T185" s="1"/>
  <c r="R153"/>
  <c r="T153" s="1"/>
  <c r="R256"/>
  <c r="T256" s="1"/>
  <c r="R211"/>
  <c r="T211" s="1"/>
  <c r="R158"/>
  <c r="T158" s="1"/>
  <c r="R6"/>
  <c r="T6" s="1"/>
  <c r="R186"/>
  <c r="T186" s="1"/>
  <c r="R38"/>
  <c r="T38" s="1"/>
  <c r="R70"/>
  <c r="T70" s="1"/>
  <c r="R102"/>
  <c r="T102" s="1"/>
  <c r="R134"/>
  <c r="T134" s="1"/>
  <c r="R178"/>
  <c r="T178" s="1"/>
  <c r="R224"/>
  <c r="T224" s="1"/>
  <c r="R174"/>
  <c r="T174" s="1"/>
  <c r="X3"/>
  <c r="R141"/>
  <c r="T141" s="1"/>
  <c r="R390"/>
  <c r="T390" s="1"/>
  <c r="R358"/>
  <c r="T358" s="1"/>
  <c r="R326"/>
  <c r="T326" s="1"/>
  <c r="R294"/>
  <c r="T294" s="1"/>
  <c r="R262"/>
  <c r="T262" s="1"/>
  <c r="R230"/>
  <c r="T230" s="1"/>
  <c r="R198"/>
  <c r="T198" s="1"/>
  <c r="R379"/>
  <c r="T379" s="1"/>
  <c r="R347"/>
  <c r="T347" s="1"/>
  <c r="R315"/>
  <c r="T315" s="1"/>
  <c r="R283"/>
  <c r="T283" s="1"/>
  <c r="R251"/>
  <c r="T251" s="1"/>
  <c r="R404"/>
  <c r="T404" s="1"/>
  <c r="R372"/>
  <c r="T372" s="1"/>
  <c r="R340"/>
  <c r="T340" s="1"/>
  <c r="R308"/>
  <c r="T308" s="1"/>
  <c r="R276"/>
  <c r="T276" s="1"/>
  <c r="R381"/>
  <c r="T381" s="1"/>
  <c r="R349"/>
  <c r="T349" s="1"/>
  <c r="R317"/>
  <c r="T317" s="1"/>
  <c r="R285"/>
  <c r="T285" s="1"/>
  <c r="R253"/>
  <c r="T253" s="1"/>
  <c r="R221"/>
  <c r="T221" s="1"/>
  <c r="R189"/>
  <c r="T189" s="1"/>
  <c r="R157"/>
  <c r="T157" s="1"/>
  <c r="R200"/>
  <c r="T200" s="1"/>
  <c r="R16"/>
  <c r="T16" s="1"/>
  <c r="R32"/>
  <c r="T32" s="1"/>
  <c r="R48"/>
  <c r="T48" s="1"/>
  <c r="R64"/>
  <c r="T64" s="1"/>
  <c r="R80"/>
  <c r="T80" s="1"/>
  <c r="R96"/>
  <c r="T96" s="1"/>
  <c r="R112"/>
  <c r="T112" s="1"/>
  <c r="R128"/>
  <c r="T128" s="1"/>
  <c r="R144"/>
  <c r="T144" s="1"/>
  <c r="R156"/>
  <c r="T156" s="1"/>
  <c r="R192"/>
  <c r="T192" s="1"/>
  <c r="R19"/>
  <c r="T19" s="1"/>
  <c r="R35"/>
  <c r="T35" s="1"/>
  <c r="R51"/>
  <c r="T51" s="1"/>
  <c r="R67"/>
  <c r="T67" s="1"/>
  <c r="R83"/>
  <c r="T83" s="1"/>
  <c r="R99"/>
  <c r="T99" s="1"/>
  <c r="R115"/>
  <c r="T115" s="1"/>
  <c r="R131"/>
  <c r="T131" s="1"/>
  <c r="R147"/>
  <c r="T147" s="1"/>
  <c r="R184"/>
  <c r="T184" s="1"/>
  <c r="R220"/>
  <c r="T220" s="1"/>
  <c r="R183"/>
  <c r="T183" s="1"/>
  <c r="R34"/>
  <c r="T34" s="1"/>
  <c r="R66"/>
  <c r="T66" s="1"/>
  <c r="R98"/>
  <c r="T98" s="1"/>
  <c r="R130"/>
  <c r="T130" s="1"/>
  <c r="R176"/>
  <c r="T176" s="1"/>
  <c r="R215"/>
  <c r="T215" s="1"/>
  <c r="R172"/>
  <c r="T172" s="1"/>
  <c r="R17"/>
  <c r="T17" s="1"/>
  <c r="R33"/>
  <c r="T33" s="1"/>
  <c r="R49"/>
  <c r="T49" s="1"/>
  <c r="R65"/>
  <c r="T65" s="1"/>
  <c r="R81"/>
  <c r="T81" s="1"/>
  <c r="R97"/>
  <c r="T97" s="1"/>
  <c r="R113"/>
  <c r="T113" s="1"/>
  <c r="R137"/>
  <c r="T137" s="1"/>
  <c r="R394"/>
  <c r="T394" s="1"/>
  <c r="R362"/>
  <c r="T362" s="1"/>
  <c r="R330"/>
  <c r="T330" s="1"/>
  <c r="R298"/>
  <c r="T298" s="1"/>
  <c r="R266"/>
  <c r="T266" s="1"/>
  <c r="R234"/>
  <c r="T234" s="1"/>
  <c r="R202"/>
  <c r="T202" s="1"/>
  <c r="R383"/>
  <c r="T383" s="1"/>
  <c r="R351"/>
  <c r="T351" s="1"/>
  <c r="R319"/>
  <c r="T319" s="1"/>
  <c r="R287"/>
  <c r="T287" s="1"/>
  <c r="R255"/>
  <c r="T255" s="1"/>
  <c r="R223"/>
  <c r="T223" s="1"/>
  <c r="R376"/>
  <c r="T376" s="1"/>
  <c r="R344"/>
  <c r="T344" s="1"/>
  <c r="R312"/>
  <c r="T312" s="1"/>
  <c r="R280"/>
  <c r="T280" s="1"/>
  <c r="R385"/>
  <c r="T385" s="1"/>
  <c r="R353"/>
  <c r="T353" s="1"/>
  <c r="R321"/>
  <c r="T321" s="1"/>
  <c r="R289"/>
  <c r="T289" s="1"/>
  <c r="R257"/>
  <c r="T257" s="1"/>
  <c r="R225"/>
  <c r="T225" s="1"/>
  <c r="R193"/>
  <c r="T193" s="1"/>
  <c r="R161"/>
  <c r="T161" s="1"/>
  <c r="R199"/>
  <c r="T199" s="1"/>
  <c r="R163"/>
  <c r="T163" s="1"/>
  <c r="R191"/>
  <c r="T191" s="1"/>
  <c r="R182"/>
  <c r="T182" s="1"/>
  <c r="R30"/>
  <c r="T30" s="1"/>
  <c r="R62"/>
  <c r="T62" s="1"/>
  <c r="R94"/>
  <c r="T94" s="1"/>
  <c r="R126"/>
  <c r="T126" s="1"/>
  <c r="R133"/>
  <c r="T133" s="1"/>
  <c r="R398"/>
  <c r="T398" s="1"/>
  <c r="R366"/>
  <c r="T366" s="1"/>
  <c r="R334"/>
  <c r="T334" s="1"/>
  <c r="R302"/>
  <c r="T302" s="1"/>
  <c r="R270"/>
  <c r="T270" s="1"/>
  <c r="R238"/>
  <c r="T238" s="1"/>
  <c r="R206"/>
  <c r="T206" s="1"/>
  <c r="R387"/>
  <c r="T387" s="1"/>
  <c r="R355"/>
  <c r="T355" s="1"/>
  <c r="R323"/>
  <c r="T323" s="1"/>
  <c r="R291"/>
  <c r="T291" s="1"/>
  <c r="R259"/>
  <c r="T259" s="1"/>
  <c r="R227"/>
  <c r="T227" s="1"/>
  <c r="R380"/>
  <c r="T380" s="1"/>
  <c r="R348"/>
  <c r="T348" s="1"/>
  <c r="R316"/>
  <c r="T316" s="1"/>
  <c r="R284"/>
  <c r="T284" s="1"/>
  <c r="R389"/>
  <c r="T389" s="1"/>
  <c r="R357"/>
  <c r="T357" s="1"/>
  <c r="R325"/>
  <c r="T325" s="1"/>
  <c r="R293"/>
  <c r="T293" s="1"/>
  <c r="R261"/>
  <c r="T261" s="1"/>
  <c r="R229"/>
  <c r="T229" s="1"/>
  <c r="R197"/>
  <c r="T197" s="1"/>
  <c r="R165"/>
  <c r="T165" s="1"/>
  <c r="R12"/>
  <c r="T12" s="1"/>
  <c r="R28"/>
  <c r="T28" s="1"/>
  <c r="R44"/>
  <c r="T44" s="1"/>
  <c r="R60"/>
  <c r="T60" s="1"/>
  <c r="R76"/>
  <c r="T76" s="1"/>
  <c r="R92"/>
  <c r="T92" s="1"/>
  <c r="R108"/>
  <c r="T108" s="1"/>
  <c r="R124"/>
  <c r="T124" s="1"/>
  <c r="R140"/>
  <c r="T140" s="1"/>
  <c r="R162"/>
  <c r="T162" s="1"/>
  <c r="R190"/>
  <c r="T190" s="1"/>
  <c r="R268"/>
  <c r="T268" s="1"/>
  <c r="R15"/>
  <c r="T15" s="1"/>
  <c r="R31"/>
  <c r="T31" s="1"/>
  <c r="R47"/>
  <c r="T47" s="1"/>
  <c r="R63"/>
  <c r="T63" s="1"/>
  <c r="R79"/>
  <c r="T79" s="1"/>
  <c r="R95"/>
  <c r="T95" s="1"/>
  <c r="R111"/>
  <c r="T111" s="1"/>
  <c r="R127"/>
  <c r="T127" s="1"/>
  <c r="R143"/>
  <c r="T143" s="1"/>
  <c r="R180"/>
  <c r="T180" s="1"/>
  <c r="R26"/>
  <c r="T26" s="1"/>
  <c r="R58"/>
  <c r="T58" s="1"/>
  <c r="R90"/>
  <c r="T90" s="1"/>
  <c r="R122"/>
  <c r="T122" s="1"/>
  <c r="R196"/>
  <c r="T196" s="1"/>
  <c r="R260"/>
  <c r="T260" s="1"/>
  <c r="R13"/>
  <c r="T13" s="1"/>
  <c r="R29"/>
  <c r="T29" s="1"/>
  <c r="R45"/>
  <c r="T45" s="1"/>
  <c r="R61"/>
  <c r="T61" s="1"/>
  <c r="R77"/>
  <c r="T77" s="1"/>
  <c r="R93"/>
  <c r="T93" s="1"/>
  <c r="R109"/>
  <c r="T109" s="1"/>
  <c r="R129"/>
  <c r="T129" s="1"/>
  <c r="R402"/>
  <c r="T402" s="1"/>
  <c r="R370"/>
  <c r="T370" s="1"/>
  <c r="R338"/>
  <c r="T338" s="1"/>
  <c r="R306"/>
  <c r="T306" s="1"/>
  <c r="R274"/>
  <c r="T274" s="1"/>
  <c r="R242"/>
  <c r="T242" s="1"/>
  <c r="R210"/>
  <c r="T210" s="1"/>
  <c r="R391"/>
  <c r="T391" s="1"/>
  <c r="R359"/>
  <c r="T359" s="1"/>
  <c r="R327"/>
  <c r="T327" s="1"/>
  <c r="R295"/>
  <c r="T295" s="1"/>
  <c r="R263"/>
  <c r="T263" s="1"/>
  <c r="R231"/>
  <c r="T231" s="1"/>
  <c r="R384"/>
  <c r="T384" s="1"/>
  <c r="R352"/>
  <c r="T352" s="1"/>
  <c r="R320"/>
  <c r="T320" s="1"/>
  <c r="R288"/>
  <c r="T288" s="1"/>
  <c r="R393"/>
  <c r="T393" s="1"/>
  <c r="R361"/>
  <c r="T361" s="1"/>
  <c r="R329"/>
  <c r="T329" s="1"/>
  <c r="R297"/>
  <c r="T297" s="1"/>
  <c r="R265"/>
  <c r="T265" s="1"/>
  <c r="R233"/>
  <c r="T233" s="1"/>
  <c r="R201"/>
  <c r="T201" s="1"/>
  <c r="R169"/>
  <c r="T169" s="1"/>
  <c r="R160"/>
  <c r="T160" s="1"/>
  <c r="R244"/>
  <c r="T244" s="1"/>
  <c r="R188"/>
  <c r="T188" s="1"/>
  <c r="R252"/>
  <c r="T252" s="1"/>
  <c r="R22"/>
  <c r="T22" s="1"/>
  <c r="R54"/>
  <c r="T54" s="1"/>
  <c r="R86"/>
  <c r="T86" s="1"/>
  <c r="R118"/>
  <c r="T118" s="1"/>
  <c r="R150"/>
  <c r="T150" s="1"/>
  <c r="R195"/>
  <c r="T195" s="1"/>
  <c r="R216"/>
  <c r="T216" s="1"/>
  <c r="R125"/>
  <c r="T125" s="1"/>
  <c r="R170"/>
  <c r="T170" s="1"/>
  <c r="R406"/>
  <c r="T406" s="1"/>
  <c r="R374"/>
  <c r="T374" s="1"/>
  <c r="R342"/>
  <c r="T342" s="1"/>
  <c r="R310"/>
  <c r="T310" s="1"/>
  <c r="R278"/>
  <c r="T278" s="1"/>
  <c r="R246"/>
  <c r="T246" s="1"/>
  <c r="R214"/>
  <c r="T214" s="1"/>
  <c r="R395"/>
  <c r="T395" s="1"/>
  <c r="R363"/>
  <c r="T363" s="1"/>
  <c r="R331"/>
  <c r="T331" s="1"/>
  <c r="R299"/>
  <c r="T299" s="1"/>
  <c r="R267"/>
  <c r="T267" s="1"/>
  <c r="R235"/>
  <c r="T235" s="1"/>
  <c r="R388"/>
  <c r="T388" s="1"/>
  <c r="R356"/>
  <c r="T356" s="1"/>
  <c r="R324"/>
  <c r="T324" s="1"/>
  <c r="R292"/>
  <c r="T292" s="1"/>
  <c r="R397"/>
  <c r="T397" s="1"/>
  <c r="R365"/>
  <c r="T365" s="1"/>
  <c r="R333"/>
  <c r="T333" s="1"/>
  <c r="R301"/>
  <c r="T301" s="1"/>
  <c r="R269"/>
  <c r="T269" s="1"/>
  <c r="R237"/>
  <c r="T237" s="1"/>
  <c r="R205"/>
  <c r="T205" s="1"/>
  <c r="R173"/>
  <c r="T173" s="1"/>
  <c r="R167"/>
  <c r="T167" s="1"/>
  <c r="R8"/>
  <c r="T8" s="1"/>
  <c r="R24"/>
  <c r="T24" s="1"/>
  <c r="R40"/>
  <c r="T40" s="1"/>
  <c r="R56"/>
  <c r="T56" s="1"/>
  <c r="R72"/>
  <c r="T72" s="1"/>
  <c r="R88"/>
  <c r="T88" s="1"/>
  <c r="R104"/>
  <c r="T104" s="1"/>
  <c r="R120"/>
  <c r="T120" s="1"/>
  <c r="R136"/>
  <c r="T136" s="1"/>
  <c r="R236"/>
  <c r="T236" s="1"/>
  <c r="R219"/>
  <c r="T219" s="1"/>
  <c r="R11"/>
  <c r="T11" s="1"/>
  <c r="R27"/>
  <c r="T27" s="1"/>
  <c r="R43"/>
  <c r="T43" s="1"/>
  <c r="R59"/>
  <c r="T59" s="1"/>
  <c r="R75"/>
  <c r="T75" s="1"/>
  <c r="R91"/>
  <c r="T91" s="1"/>
  <c r="R107"/>
  <c r="T107" s="1"/>
  <c r="R123"/>
  <c r="T123" s="1"/>
  <c r="R139"/>
  <c r="T139" s="1"/>
  <c r="R155"/>
  <c r="T155" s="1"/>
  <c r="R204"/>
  <c r="T204" s="1"/>
  <c r="R18"/>
  <c r="T18" s="1"/>
  <c r="R50"/>
  <c r="T50" s="1"/>
  <c r="R82"/>
  <c r="T82" s="1"/>
  <c r="R114"/>
  <c r="T114" s="1"/>
  <c r="R146"/>
  <c r="T146" s="1"/>
  <c r="R248"/>
  <c r="T248" s="1"/>
  <c r="R208"/>
  <c r="T208" s="1"/>
  <c r="R9"/>
  <c r="T9" s="1"/>
  <c r="R25"/>
  <c r="T25" s="1"/>
  <c r="R41"/>
  <c r="T41" s="1"/>
  <c r="R57"/>
  <c r="T57" s="1"/>
  <c r="R73"/>
  <c r="T73" s="1"/>
  <c r="R89"/>
  <c r="T89" s="1"/>
  <c r="R105"/>
  <c r="T105" s="1"/>
  <c r="R121"/>
  <c r="T121" s="1"/>
  <c r="R168"/>
  <c r="T168" s="1"/>
  <c r="R378"/>
  <c r="T378" s="1"/>
  <c r="R346"/>
  <c r="T346" s="1"/>
  <c r="R314"/>
  <c r="T314" s="1"/>
  <c r="R282"/>
  <c r="T282" s="1"/>
  <c r="R250"/>
  <c r="T250" s="1"/>
  <c r="R218"/>
  <c r="T218" s="1"/>
  <c r="R399"/>
  <c r="T399" s="1"/>
  <c r="R367"/>
  <c r="T367" s="1"/>
  <c r="R335"/>
  <c r="T335" s="1"/>
  <c r="R303"/>
  <c r="T303" s="1"/>
  <c r="R271"/>
  <c r="T271" s="1"/>
  <c r="R239"/>
  <c r="T239" s="1"/>
  <c r="R392"/>
  <c r="T392" s="1"/>
  <c r="R360"/>
  <c r="T360" s="1"/>
  <c r="R328"/>
  <c r="T328" s="1"/>
  <c r="R296"/>
  <c r="T296" s="1"/>
  <c r="R401"/>
  <c r="T401" s="1"/>
  <c r="R369"/>
  <c r="T369" s="1"/>
  <c r="R337"/>
  <c r="T337" s="1"/>
  <c r="R305"/>
  <c r="T305" s="1"/>
  <c r="R273"/>
  <c r="T273" s="1"/>
  <c r="R241"/>
  <c r="T241" s="1"/>
  <c r="R209"/>
  <c r="T209" s="1"/>
  <c r="R177"/>
  <c r="T177" s="1"/>
  <c r="R166"/>
  <c r="T166" s="1"/>
  <c r="R228"/>
  <c r="T228" s="1"/>
  <c r="R154"/>
  <c r="T154" s="1"/>
  <c r="R203"/>
  <c r="T203" s="1"/>
  <c r="R151"/>
  <c r="T151" s="1"/>
  <c r="R264"/>
  <c r="T264" s="1"/>
  <c r="R14"/>
  <c r="T14" s="1"/>
  <c r="R46"/>
  <c r="T46" s="1"/>
  <c r="R78"/>
  <c r="T78" s="1"/>
  <c r="R110"/>
  <c r="T110" s="1"/>
  <c r="R142"/>
  <c r="T142" s="1"/>
  <c r="R240"/>
  <c r="T240" s="1"/>
  <c r="R207"/>
  <c r="T207" s="1"/>
  <c r="R149"/>
  <c r="T149" s="1"/>
  <c r="R382"/>
  <c r="T382" s="1"/>
  <c r="R350"/>
  <c r="T350" s="1"/>
  <c r="R318"/>
  <c r="T318" s="1"/>
  <c r="R286"/>
  <c r="T286" s="1"/>
  <c r="R254"/>
  <c r="T254" s="1"/>
  <c r="R222"/>
  <c r="T222" s="1"/>
  <c r="R403"/>
  <c r="T403" s="1"/>
  <c r="R371"/>
  <c r="T371" s="1"/>
  <c r="R339"/>
  <c r="T339" s="1"/>
  <c r="R307"/>
  <c r="T307" s="1"/>
  <c r="R275"/>
  <c r="T275" s="1"/>
  <c r="R243"/>
  <c r="T243" s="1"/>
  <c r="R396"/>
  <c r="T396" s="1"/>
  <c r="R364"/>
  <c r="T364" s="1"/>
  <c r="R332"/>
  <c r="T332" s="1"/>
  <c r="R300"/>
  <c r="T300" s="1"/>
  <c r="R405"/>
  <c r="T405" s="1"/>
  <c r="R373"/>
  <c r="T373" s="1"/>
  <c r="R341"/>
  <c r="T341" s="1"/>
  <c r="R309"/>
  <c r="T309" s="1"/>
  <c r="R277"/>
  <c r="T277" s="1"/>
  <c r="R245"/>
  <c r="T245" s="1"/>
  <c r="R213"/>
  <c r="T213" s="1"/>
  <c r="R181"/>
  <c r="T181" s="1"/>
  <c r="R164"/>
  <c r="T164" s="1"/>
  <c r="R20"/>
  <c r="T20" s="1"/>
  <c r="R36"/>
  <c r="T36" s="1"/>
  <c r="R52"/>
  <c r="T52" s="1"/>
  <c r="R68"/>
  <c r="T68" s="1"/>
  <c r="R84"/>
  <c r="T84" s="1"/>
  <c r="R100"/>
  <c r="T100" s="1"/>
  <c r="R116"/>
  <c r="T116" s="1"/>
  <c r="R132"/>
  <c r="T132" s="1"/>
  <c r="R148"/>
  <c r="T148" s="1"/>
  <c r="R212"/>
  <c r="T212" s="1"/>
  <c r="R159"/>
  <c r="T159" s="1"/>
  <c r="C6"/>
  <c r="AD3"/>
  <c r="AO403"/>
  <c r="AO395"/>
  <c r="AO387"/>
  <c r="AO379"/>
  <c r="AO371"/>
  <c r="AO363"/>
  <c r="AO355"/>
  <c r="AO347"/>
  <c r="AO339"/>
  <c r="AO331"/>
  <c r="AO323"/>
  <c r="AO315"/>
  <c r="AO307"/>
  <c r="AO299"/>
  <c r="AO291"/>
  <c r="AO283"/>
  <c r="AO275"/>
  <c r="AO267"/>
  <c r="AO259"/>
  <c r="AO251"/>
  <c r="AO243"/>
  <c r="AO235"/>
  <c r="AO227"/>
  <c r="AO219"/>
  <c r="AO211"/>
  <c r="AO203"/>
  <c r="AO195"/>
  <c r="AO187"/>
  <c r="AO179"/>
  <c r="AO171"/>
  <c r="AO163"/>
  <c r="AO155"/>
  <c r="AO147"/>
  <c r="AO139"/>
  <c r="AO131"/>
  <c r="AO123"/>
  <c r="AO115"/>
  <c r="AO107"/>
  <c r="AO99"/>
  <c r="AO91"/>
  <c r="AO83"/>
  <c r="AO75"/>
  <c r="AO67"/>
  <c r="AO59"/>
  <c r="AO51"/>
  <c r="AO43"/>
  <c r="AO35"/>
  <c r="AO27"/>
  <c r="AO19"/>
  <c r="AO11"/>
  <c r="AO404"/>
  <c r="AO396"/>
  <c r="AO388"/>
  <c r="AO380"/>
  <c r="AO372"/>
  <c r="AO364"/>
  <c r="AO356"/>
  <c r="AO348"/>
  <c r="AO340"/>
  <c r="AO332"/>
  <c r="AO324"/>
  <c r="AO316"/>
  <c r="AO308"/>
  <c r="AO300"/>
  <c r="AO292"/>
  <c r="AO284"/>
  <c r="AO276"/>
  <c r="AO268"/>
  <c r="AO260"/>
  <c r="AO252"/>
  <c r="AO244"/>
  <c r="AO236"/>
  <c r="AO228"/>
  <c r="AO220"/>
  <c r="AO212"/>
  <c r="AO204"/>
  <c r="AO196"/>
  <c r="AO188"/>
  <c r="AO180"/>
  <c r="AO172"/>
  <c r="AO164"/>
  <c r="AO156"/>
  <c r="AO148"/>
  <c r="AO140"/>
  <c r="AO132"/>
  <c r="AO124"/>
  <c r="AO116"/>
  <c r="AO108"/>
  <c r="AO100"/>
  <c r="AO92"/>
  <c r="AO84"/>
  <c r="AO76"/>
  <c r="AO68"/>
  <c r="AO60"/>
  <c r="AO52"/>
  <c r="AO44"/>
  <c r="AO36"/>
  <c r="AO28"/>
  <c r="AO20"/>
  <c r="AO12"/>
  <c r="AO6"/>
  <c r="AQ6" s="1"/>
  <c r="AO405"/>
  <c r="AO397"/>
  <c r="AO389"/>
  <c r="AO381"/>
  <c r="AO373"/>
  <c r="AO365"/>
  <c r="AO357"/>
  <c r="AO349"/>
  <c r="AO341"/>
  <c r="AO333"/>
  <c r="AO325"/>
  <c r="AO317"/>
  <c r="AO309"/>
  <c r="AO301"/>
  <c r="AO293"/>
  <c r="AO285"/>
  <c r="AO277"/>
  <c r="AO269"/>
  <c r="AO261"/>
  <c r="AO253"/>
  <c r="AO245"/>
  <c r="AO237"/>
  <c r="AO229"/>
  <c r="AO221"/>
  <c r="AO213"/>
  <c r="AO205"/>
  <c r="AO197"/>
  <c r="AO189"/>
  <c r="AO181"/>
  <c r="AO173"/>
  <c r="AO165"/>
  <c r="AO157"/>
  <c r="AO149"/>
  <c r="AO141"/>
  <c r="AO133"/>
  <c r="AO125"/>
  <c r="AO117"/>
  <c r="AO109"/>
  <c r="AO101"/>
  <c r="AO93"/>
  <c r="AO85"/>
  <c r="AO77"/>
  <c r="AO69"/>
  <c r="AO61"/>
  <c r="AO53"/>
  <c r="AO45"/>
  <c r="AO37"/>
  <c r="AO29"/>
  <c r="AO21"/>
  <c r="AO13"/>
  <c r="AO406"/>
  <c r="AO398"/>
  <c r="AO390"/>
  <c r="AO382"/>
  <c r="AO374"/>
  <c r="AO366"/>
  <c r="AO358"/>
  <c r="AO350"/>
  <c r="AO342"/>
  <c r="AO334"/>
  <c r="AO326"/>
  <c r="AO318"/>
  <c r="AO310"/>
  <c r="AO302"/>
  <c r="AO294"/>
  <c r="AO286"/>
  <c r="AO278"/>
  <c r="AO270"/>
  <c r="AO262"/>
  <c r="AO254"/>
  <c r="AO246"/>
  <c r="AO238"/>
  <c r="AO230"/>
  <c r="AO222"/>
  <c r="AO214"/>
  <c r="AO206"/>
  <c r="AO198"/>
  <c r="AO190"/>
  <c r="AO182"/>
  <c r="AO174"/>
  <c r="AO166"/>
  <c r="AO158"/>
  <c r="AO150"/>
  <c r="AO142"/>
  <c r="AO134"/>
  <c r="AO126"/>
  <c r="AO118"/>
  <c r="AO110"/>
  <c r="AO102"/>
  <c r="AO94"/>
  <c r="AO86"/>
  <c r="AO78"/>
  <c r="AO70"/>
  <c r="AO62"/>
  <c r="AO54"/>
  <c r="AO46"/>
  <c r="AO38"/>
  <c r="AO30"/>
  <c r="AO22"/>
  <c r="AO14"/>
  <c r="AO7"/>
  <c r="AO399"/>
  <c r="AO391"/>
  <c r="AO383"/>
  <c r="AO375"/>
  <c r="AO367"/>
  <c r="AO359"/>
  <c r="AO351"/>
  <c r="AO343"/>
  <c r="AO335"/>
  <c r="AO327"/>
  <c r="AO319"/>
  <c r="AO311"/>
  <c r="AO303"/>
  <c r="AO295"/>
  <c r="AO287"/>
  <c r="AO279"/>
  <c r="AO271"/>
  <c r="AO263"/>
  <c r="AO255"/>
  <c r="AO247"/>
  <c r="AO239"/>
  <c r="AO231"/>
  <c r="AO223"/>
  <c r="AO215"/>
  <c r="AO207"/>
  <c r="AO199"/>
  <c r="AO191"/>
  <c r="AO183"/>
  <c r="AO175"/>
  <c r="AO167"/>
  <c r="AO159"/>
  <c r="AO151"/>
  <c r="AO143"/>
  <c r="AO135"/>
  <c r="AO127"/>
  <c r="AO119"/>
  <c r="AO111"/>
  <c r="AO103"/>
  <c r="AO95"/>
  <c r="AO87"/>
  <c r="AO79"/>
  <c r="AO71"/>
  <c r="AO63"/>
  <c r="AO55"/>
  <c r="AO47"/>
  <c r="AO39"/>
  <c r="AO31"/>
  <c r="AO23"/>
  <c r="AO15"/>
  <c r="AO400"/>
  <c r="AO392"/>
  <c r="AO384"/>
  <c r="AO376"/>
  <c r="AO368"/>
  <c r="AO360"/>
  <c r="AO352"/>
  <c r="AO344"/>
  <c r="AO336"/>
  <c r="AO328"/>
  <c r="AO320"/>
  <c r="AO312"/>
  <c r="AO304"/>
  <c r="AO296"/>
  <c r="AO288"/>
  <c r="AO280"/>
  <c r="AO272"/>
  <c r="AO264"/>
  <c r="AO256"/>
  <c r="AO248"/>
  <c r="AO240"/>
  <c r="AO232"/>
  <c r="AO224"/>
  <c r="AO216"/>
  <c r="AO208"/>
  <c r="AO200"/>
  <c r="AO192"/>
  <c r="AO184"/>
  <c r="AO176"/>
  <c r="AO168"/>
  <c r="AO160"/>
  <c r="AO152"/>
  <c r="AO144"/>
  <c r="AO136"/>
  <c r="AO128"/>
  <c r="AO120"/>
  <c r="AO112"/>
  <c r="AO104"/>
  <c r="AO96"/>
  <c r="AO88"/>
  <c r="AO80"/>
  <c r="AO72"/>
  <c r="AO64"/>
  <c r="AO56"/>
  <c r="AO48"/>
  <c r="AO40"/>
  <c r="AO32"/>
  <c r="AO24"/>
  <c r="AO16"/>
  <c r="AO8"/>
  <c r="AO401"/>
  <c r="AO393"/>
  <c r="AO385"/>
  <c r="AO377"/>
  <c r="AO369"/>
  <c r="AO361"/>
  <c r="AO353"/>
  <c r="AO345"/>
  <c r="AO337"/>
  <c r="AO329"/>
  <c r="AO321"/>
  <c r="AO313"/>
  <c r="AO305"/>
  <c r="AO297"/>
  <c r="AO289"/>
  <c r="AO281"/>
  <c r="AO273"/>
  <c r="AO265"/>
  <c r="AO257"/>
  <c r="AO249"/>
  <c r="AO241"/>
  <c r="AO233"/>
  <c r="AO225"/>
  <c r="AO217"/>
  <c r="AO209"/>
  <c r="AO201"/>
  <c r="AO193"/>
  <c r="AO185"/>
  <c r="AO177"/>
  <c r="AO169"/>
  <c r="AO161"/>
  <c r="AO153"/>
  <c r="AO145"/>
  <c r="AO137"/>
  <c r="AO129"/>
  <c r="AO121"/>
  <c r="AO113"/>
  <c r="AO105"/>
  <c r="AO97"/>
  <c r="AO89"/>
  <c r="AO81"/>
  <c r="AO73"/>
  <c r="AO65"/>
  <c r="AO57"/>
  <c r="AO49"/>
  <c r="AO41"/>
  <c r="AO33"/>
  <c r="AO25"/>
  <c r="AO17"/>
  <c r="AO9"/>
  <c r="AO402"/>
  <c r="AO394"/>
  <c r="AO386"/>
  <c r="AO378"/>
  <c r="AO370"/>
  <c r="AO362"/>
  <c r="AO354"/>
  <c r="AO346"/>
  <c r="AO338"/>
  <c r="AO330"/>
  <c r="AO322"/>
  <c r="AO314"/>
  <c r="AO306"/>
  <c r="AO298"/>
  <c r="AO290"/>
  <c r="AO282"/>
  <c r="AO274"/>
  <c r="AO266"/>
  <c r="AO258"/>
  <c r="AO250"/>
  <c r="AO242"/>
  <c r="AO234"/>
  <c r="AO226"/>
  <c r="AO218"/>
  <c r="AO210"/>
  <c r="AO202"/>
  <c r="AO194"/>
  <c r="AO186"/>
  <c r="AO178"/>
  <c r="AO170"/>
  <c r="AO162"/>
  <c r="AO154"/>
  <c r="AO146"/>
  <c r="AO138"/>
  <c r="AO130"/>
  <c r="AO122"/>
  <c r="AO114"/>
  <c r="AO106"/>
  <c r="AO98"/>
  <c r="AO90"/>
  <c r="AO82"/>
  <c r="AO74"/>
  <c r="AO66"/>
  <c r="AO58"/>
  <c r="AO50"/>
  <c r="AO42"/>
  <c r="AO34"/>
  <c r="AO26"/>
  <c r="AO18"/>
  <c r="AO10"/>
  <c r="AQ7"/>
  <c r="AZ6"/>
  <c r="AZ406"/>
  <c r="AZ402"/>
  <c r="AZ398"/>
  <c r="AZ394"/>
  <c r="AZ390"/>
  <c r="AZ386"/>
  <c r="AZ382"/>
  <c r="AZ378"/>
  <c r="AZ374"/>
  <c r="AZ370"/>
  <c r="AZ366"/>
  <c r="AZ362"/>
  <c r="AZ358"/>
  <c r="AZ354"/>
  <c r="AZ350"/>
  <c r="AZ346"/>
  <c r="AZ342"/>
  <c r="AZ338"/>
  <c r="AZ334"/>
  <c r="AZ330"/>
  <c r="AZ326"/>
  <c r="AZ322"/>
  <c r="AZ318"/>
  <c r="AZ314"/>
  <c r="AZ310"/>
  <c r="AZ306"/>
  <c r="AZ302"/>
  <c r="AZ298"/>
  <c r="AZ294"/>
  <c r="AZ290"/>
  <c r="AZ286"/>
  <c r="AZ282"/>
  <c r="AZ278"/>
  <c r="AZ274"/>
  <c r="AZ270"/>
  <c r="AZ266"/>
  <c r="AZ262"/>
  <c r="AZ258"/>
  <c r="AZ254"/>
  <c r="AZ250"/>
  <c r="AZ246"/>
  <c r="AZ242"/>
  <c r="AZ238"/>
  <c r="AZ234"/>
  <c r="AZ230"/>
  <c r="AZ226"/>
  <c r="AZ222"/>
  <c r="AZ218"/>
  <c r="AZ214"/>
  <c r="AZ210"/>
  <c r="AZ206"/>
  <c r="AZ202"/>
  <c r="AZ198"/>
  <c r="AZ194"/>
  <c r="AZ190"/>
  <c r="AZ186"/>
  <c r="AZ182"/>
  <c r="AZ178"/>
  <c r="AZ174"/>
  <c r="AZ170"/>
  <c r="AZ166"/>
  <c r="AZ162"/>
  <c r="AZ158"/>
  <c r="AZ154"/>
  <c r="AZ150"/>
  <c r="AZ146"/>
  <c r="AZ142"/>
  <c r="AZ138"/>
  <c r="AZ134"/>
  <c r="AZ130"/>
  <c r="AZ126"/>
  <c r="AZ122"/>
  <c r="AZ118"/>
  <c r="AZ114"/>
  <c r="AZ110"/>
  <c r="AZ106"/>
  <c r="AZ102"/>
  <c r="AZ98"/>
  <c r="AZ94"/>
  <c r="AZ90"/>
  <c r="AZ86"/>
  <c r="AZ82"/>
  <c r="AZ78"/>
  <c r="AZ74"/>
  <c r="AZ70"/>
  <c r="AZ66"/>
  <c r="AZ62"/>
  <c r="AZ58"/>
  <c r="AZ54"/>
  <c r="AZ50"/>
  <c r="AZ46"/>
  <c r="AZ42"/>
  <c r="AZ38"/>
  <c r="AZ34"/>
  <c r="AZ30"/>
  <c r="AZ26"/>
  <c r="AZ22"/>
  <c r="AZ18"/>
  <c r="AZ14"/>
  <c r="AZ10"/>
  <c r="AZ403"/>
  <c r="AZ399"/>
  <c r="AZ395"/>
  <c r="AZ391"/>
  <c r="AZ387"/>
  <c r="AZ383"/>
  <c r="AZ379"/>
  <c r="AZ375"/>
  <c r="AZ371"/>
  <c r="AZ367"/>
  <c r="AZ363"/>
  <c r="AZ359"/>
  <c r="AZ355"/>
  <c r="AZ351"/>
  <c r="AZ347"/>
  <c r="AZ343"/>
  <c r="AZ339"/>
  <c r="AZ335"/>
  <c r="AZ331"/>
  <c r="AZ327"/>
  <c r="AZ323"/>
  <c r="AZ319"/>
  <c r="AZ315"/>
  <c r="AZ311"/>
  <c r="AZ307"/>
  <c r="AZ303"/>
  <c r="AZ299"/>
  <c r="AZ295"/>
  <c r="AZ291"/>
  <c r="AZ287"/>
  <c r="AZ283"/>
  <c r="AZ279"/>
  <c r="AZ275"/>
  <c r="AZ271"/>
  <c r="AZ267"/>
  <c r="AZ263"/>
  <c r="AZ259"/>
  <c r="AZ255"/>
  <c r="AZ251"/>
  <c r="AZ247"/>
  <c r="AZ243"/>
  <c r="AZ239"/>
  <c r="AZ235"/>
  <c r="AZ231"/>
  <c r="AZ227"/>
  <c r="AZ223"/>
  <c r="AZ219"/>
  <c r="AZ215"/>
  <c r="AZ211"/>
  <c r="AZ207"/>
  <c r="AZ203"/>
  <c r="AZ199"/>
  <c r="AZ195"/>
  <c r="AZ191"/>
  <c r="AZ187"/>
  <c r="AZ183"/>
  <c r="AZ179"/>
  <c r="AZ175"/>
  <c r="AZ171"/>
  <c r="AZ167"/>
  <c r="AZ163"/>
  <c r="AZ159"/>
  <c r="AZ155"/>
  <c r="AZ151"/>
  <c r="AZ147"/>
  <c r="AZ143"/>
  <c r="AZ139"/>
  <c r="AZ135"/>
  <c r="AZ131"/>
  <c r="AZ127"/>
  <c r="AZ123"/>
  <c r="AZ119"/>
  <c r="AZ115"/>
  <c r="AZ111"/>
  <c r="AZ107"/>
  <c r="AZ103"/>
  <c r="AZ99"/>
  <c r="AZ95"/>
  <c r="AZ91"/>
  <c r="AZ87"/>
  <c r="AZ83"/>
  <c r="AZ79"/>
  <c r="AZ75"/>
  <c r="AZ71"/>
  <c r="AZ67"/>
  <c r="AZ63"/>
  <c r="AZ59"/>
  <c r="AZ55"/>
  <c r="AZ51"/>
  <c r="AZ47"/>
  <c r="AZ43"/>
  <c r="AZ39"/>
  <c r="AZ35"/>
  <c r="AZ31"/>
  <c r="AZ27"/>
  <c r="AZ23"/>
  <c r="AZ19"/>
  <c r="AZ15"/>
  <c r="AZ11"/>
  <c r="AZ7"/>
  <c r="AZ404"/>
  <c r="AZ400"/>
  <c r="AZ396"/>
  <c r="AZ392"/>
  <c r="AZ388"/>
  <c r="AZ384"/>
  <c r="AZ380"/>
  <c r="AZ376"/>
  <c r="AZ372"/>
  <c r="AZ368"/>
  <c r="AZ364"/>
  <c r="AZ360"/>
  <c r="AZ356"/>
  <c r="AZ352"/>
  <c r="AZ348"/>
  <c r="AZ344"/>
  <c r="AZ340"/>
  <c r="AZ336"/>
  <c r="AZ332"/>
  <c r="AZ328"/>
  <c r="AZ324"/>
  <c r="AZ320"/>
  <c r="AZ316"/>
  <c r="AZ312"/>
  <c r="AZ308"/>
  <c r="AZ304"/>
  <c r="AZ300"/>
  <c r="AZ296"/>
  <c r="AZ292"/>
  <c r="AZ288"/>
  <c r="AZ284"/>
  <c r="AZ280"/>
  <c r="AZ276"/>
  <c r="AZ272"/>
  <c r="AZ268"/>
  <c r="AZ264"/>
  <c r="AZ260"/>
  <c r="AZ256"/>
  <c r="AZ252"/>
  <c r="AZ248"/>
  <c r="AZ244"/>
  <c r="AZ240"/>
  <c r="AZ236"/>
  <c r="AZ232"/>
  <c r="AZ228"/>
  <c r="AZ224"/>
  <c r="AZ220"/>
  <c r="AZ216"/>
  <c r="AZ212"/>
  <c r="AZ208"/>
  <c r="AZ204"/>
  <c r="AZ200"/>
  <c r="AZ196"/>
  <c r="AZ192"/>
  <c r="AZ188"/>
  <c r="AZ184"/>
  <c r="AZ180"/>
  <c r="AZ176"/>
  <c r="AZ172"/>
  <c r="AZ168"/>
  <c r="AZ164"/>
  <c r="AZ160"/>
  <c r="AZ156"/>
  <c r="AZ152"/>
  <c r="AZ148"/>
  <c r="AZ144"/>
  <c r="AZ140"/>
  <c r="AZ136"/>
  <c r="AZ132"/>
  <c r="AZ128"/>
  <c r="AZ124"/>
  <c r="AZ120"/>
  <c r="AZ116"/>
  <c r="AZ112"/>
  <c r="AZ108"/>
  <c r="AZ104"/>
  <c r="AZ100"/>
  <c r="AZ96"/>
  <c r="AZ92"/>
  <c r="AZ88"/>
  <c r="AZ84"/>
  <c r="AZ80"/>
  <c r="AZ76"/>
  <c r="AZ72"/>
  <c r="AZ68"/>
  <c r="AZ64"/>
  <c r="AZ60"/>
  <c r="AZ56"/>
  <c r="AZ52"/>
  <c r="AZ48"/>
  <c r="AZ44"/>
  <c r="AZ40"/>
  <c r="AZ36"/>
  <c r="AZ32"/>
  <c r="AZ28"/>
  <c r="AZ24"/>
  <c r="AZ20"/>
  <c r="AZ16"/>
  <c r="AZ12"/>
  <c r="AZ8"/>
  <c r="AZ405"/>
  <c r="AZ401"/>
  <c r="AZ397"/>
  <c r="AZ393"/>
  <c r="AZ389"/>
  <c r="AZ385"/>
  <c r="AZ381"/>
  <c r="AZ377"/>
  <c r="AZ373"/>
  <c r="AZ369"/>
  <c r="AZ365"/>
  <c r="AZ361"/>
  <c r="AZ357"/>
  <c r="AZ353"/>
  <c r="AZ349"/>
  <c r="AZ345"/>
  <c r="AZ341"/>
  <c r="AZ337"/>
  <c r="AZ333"/>
  <c r="AZ329"/>
  <c r="AZ325"/>
  <c r="AZ321"/>
  <c r="AZ317"/>
  <c r="AZ313"/>
  <c r="AZ309"/>
  <c r="AZ305"/>
  <c r="AZ301"/>
  <c r="AZ297"/>
  <c r="AZ293"/>
  <c r="AZ289"/>
  <c r="AZ285"/>
  <c r="AZ281"/>
  <c r="AZ277"/>
  <c r="AZ273"/>
  <c r="AZ269"/>
  <c r="AZ265"/>
  <c r="AZ261"/>
  <c r="AZ257"/>
  <c r="AZ253"/>
  <c r="AZ249"/>
  <c r="AZ245"/>
  <c r="AZ241"/>
  <c r="AZ237"/>
  <c r="AZ233"/>
  <c r="AZ229"/>
  <c r="AZ225"/>
  <c r="AZ221"/>
  <c r="AZ217"/>
  <c r="AZ213"/>
  <c r="AZ209"/>
  <c r="AZ205"/>
  <c r="AZ201"/>
  <c r="AZ197"/>
  <c r="AZ193"/>
  <c r="AZ189"/>
  <c r="AZ185"/>
  <c r="AZ181"/>
  <c r="AZ177"/>
  <c r="AZ173"/>
  <c r="AZ169"/>
  <c r="AZ165"/>
  <c r="AZ161"/>
  <c r="AZ157"/>
  <c r="AZ153"/>
  <c r="AZ149"/>
  <c r="AZ145"/>
  <c r="AZ141"/>
  <c r="AZ137"/>
  <c r="AZ133"/>
  <c r="AZ129"/>
  <c r="AZ125"/>
  <c r="AZ121"/>
  <c r="AZ117"/>
  <c r="AZ113"/>
  <c r="AZ109"/>
  <c r="AZ105"/>
  <c r="AZ101"/>
  <c r="AZ97"/>
  <c r="AZ93"/>
  <c r="AZ89"/>
  <c r="AZ85"/>
  <c r="AZ81"/>
  <c r="AZ77"/>
  <c r="AZ73"/>
  <c r="AZ69"/>
  <c r="AZ65"/>
  <c r="AZ61"/>
  <c r="AZ57"/>
  <c r="AZ53"/>
  <c r="AZ49"/>
  <c r="AZ45"/>
  <c r="AZ41"/>
  <c r="AZ37"/>
  <c r="AZ33"/>
  <c r="AZ29"/>
  <c r="AZ25"/>
  <c r="AZ21"/>
  <c r="AZ17"/>
  <c r="AZ13"/>
  <c r="AZ9"/>
  <c r="BK406"/>
  <c r="BK402"/>
  <c r="BK398"/>
  <c r="BK394"/>
  <c r="BK390"/>
  <c r="BK386"/>
  <c r="BK382"/>
  <c r="BK378"/>
  <c r="BK374"/>
  <c r="BK370"/>
  <c r="BK366"/>
  <c r="BK362"/>
  <c r="BK358"/>
  <c r="BK354"/>
  <c r="BK350"/>
  <c r="BK346"/>
  <c r="BK342"/>
  <c r="BK338"/>
  <c r="BK334"/>
  <c r="BK330"/>
  <c r="BK326"/>
  <c r="BK322"/>
  <c r="BK318"/>
  <c r="BK314"/>
  <c r="BK310"/>
  <c r="BK306"/>
  <c r="BK302"/>
  <c r="BK298"/>
  <c r="BK294"/>
  <c r="BK290"/>
  <c r="BK286"/>
  <c r="BK282"/>
  <c r="BK278"/>
  <c r="BK274"/>
  <c r="BK270"/>
  <c r="BK266"/>
  <c r="BK262"/>
  <c r="BK258"/>
  <c r="BK254"/>
  <c r="BK250"/>
  <c r="BK246"/>
  <c r="BK242"/>
  <c r="BK238"/>
  <c r="BK234"/>
  <c r="BK230"/>
  <c r="BK226"/>
  <c r="BK222"/>
  <c r="BK218"/>
  <c r="BK214"/>
  <c r="BK210"/>
  <c r="BK206"/>
  <c r="BK202"/>
  <c r="BK198"/>
  <c r="BK194"/>
  <c r="BK190"/>
  <c r="BK186"/>
  <c r="BK182"/>
  <c r="BK178"/>
  <c r="BK174"/>
  <c r="BK170"/>
  <c r="BK166"/>
  <c r="BK162"/>
  <c r="BK158"/>
  <c r="BK154"/>
  <c r="BK150"/>
  <c r="BK146"/>
  <c r="BK142"/>
  <c r="BK138"/>
  <c r="BK134"/>
  <c r="BK130"/>
  <c r="BK126"/>
  <c r="BK122"/>
  <c r="BK118"/>
  <c r="BK114"/>
  <c r="BK110"/>
  <c r="BK106"/>
  <c r="BK102"/>
  <c r="BK98"/>
  <c r="BK94"/>
  <c r="BK90"/>
  <c r="BK86"/>
  <c r="BK82"/>
  <c r="BK78"/>
  <c r="BK74"/>
  <c r="BK70"/>
  <c r="BK62"/>
  <c r="BK58"/>
  <c r="BK54"/>
  <c r="BK50"/>
  <c r="BK46"/>
  <c r="BK42"/>
  <c r="BK38"/>
  <c r="BK34"/>
  <c r="BK30"/>
  <c r="BK26"/>
  <c r="BK22"/>
  <c r="BK18"/>
  <c r="BK14"/>
  <c r="BK10"/>
  <c r="BK7"/>
  <c r="BK403"/>
  <c r="BK399"/>
  <c r="BK395"/>
  <c r="BK391"/>
  <c r="BK387"/>
  <c r="BK383"/>
  <c r="BK379"/>
  <c r="BK375"/>
  <c r="BK371"/>
  <c r="BK367"/>
  <c r="BK363"/>
  <c r="BK359"/>
  <c r="BK355"/>
  <c r="BK351"/>
  <c r="BK347"/>
  <c r="BK343"/>
  <c r="BK339"/>
  <c r="BK335"/>
  <c r="BK331"/>
  <c r="BK327"/>
  <c r="BK323"/>
  <c r="BK319"/>
  <c r="BK315"/>
  <c r="BK311"/>
  <c r="BK307"/>
  <c r="BK303"/>
  <c r="BK299"/>
  <c r="BK295"/>
  <c r="BK291"/>
  <c r="BK287"/>
  <c r="BK283"/>
  <c r="BK279"/>
  <c r="BK275"/>
  <c r="BK271"/>
  <c r="BK267"/>
  <c r="BK263"/>
  <c r="BK259"/>
  <c r="BK255"/>
  <c r="BK251"/>
  <c r="BK247"/>
  <c r="BK243"/>
  <c r="BK239"/>
  <c r="BK235"/>
  <c r="BK231"/>
  <c r="BK227"/>
  <c r="BK223"/>
  <c r="BK219"/>
  <c r="BK215"/>
  <c r="BK211"/>
  <c r="BK207"/>
  <c r="BK203"/>
  <c r="BK199"/>
  <c r="BK195"/>
  <c r="BK191"/>
  <c r="BK187"/>
  <c r="BK183"/>
  <c r="BK179"/>
  <c r="BK175"/>
  <c r="BK171"/>
  <c r="BK167"/>
  <c r="BK163"/>
  <c r="BK159"/>
  <c r="BK155"/>
  <c r="BK151"/>
  <c r="BK147"/>
  <c r="BK143"/>
  <c r="BK139"/>
  <c r="BK135"/>
  <c r="BK131"/>
  <c r="BK127"/>
  <c r="BK123"/>
  <c r="BK119"/>
  <c r="BK115"/>
  <c r="BK111"/>
  <c r="BK107"/>
  <c r="BK103"/>
  <c r="BK99"/>
  <c r="BK95"/>
  <c r="BK91"/>
  <c r="BK87"/>
  <c r="BK83"/>
  <c r="BK79"/>
  <c r="BK75"/>
  <c r="BK71"/>
  <c r="BK67"/>
  <c r="BK63"/>
  <c r="BK59"/>
  <c r="BK55"/>
  <c r="BK51"/>
  <c r="BK47"/>
  <c r="BK43"/>
  <c r="BK39"/>
  <c r="BK35"/>
  <c r="BK31"/>
  <c r="BK27"/>
  <c r="BK23"/>
  <c r="BK19"/>
  <c r="BK15"/>
  <c r="BK11"/>
  <c r="BK404"/>
  <c r="BK400"/>
  <c r="BK396"/>
  <c r="BK392"/>
  <c r="BK388"/>
  <c r="BK384"/>
  <c r="BK380"/>
  <c r="BK376"/>
  <c r="BK372"/>
  <c r="BK368"/>
  <c r="BK364"/>
  <c r="BK360"/>
  <c r="BK356"/>
  <c r="BK352"/>
  <c r="BK348"/>
  <c r="BK344"/>
  <c r="BK340"/>
  <c r="BK336"/>
  <c r="BK332"/>
  <c r="BK328"/>
  <c r="BK324"/>
  <c r="BK320"/>
  <c r="BK316"/>
  <c r="BK312"/>
  <c r="BK308"/>
  <c r="BK304"/>
  <c r="BK300"/>
  <c r="BK296"/>
  <c r="BK292"/>
  <c r="BK288"/>
  <c r="BK284"/>
  <c r="BK280"/>
  <c r="BK276"/>
  <c r="BK272"/>
  <c r="BK268"/>
  <c r="BK264"/>
  <c r="BK260"/>
  <c r="BK256"/>
  <c r="BK252"/>
  <c r="BK248"/>
  <c r="BK244"/>
  <c r="BK240"/>
  <c r="BK236"/>
  <c r="BK232"/>
  <c r="BK228"/>
  <c r="BK224"/>
  <c r="BK220"/>
  <c r="BK216"/>
  <c r="BK212"/>
  <c r="BK208"/>
  <c r="BK204"/>
  <c r="BK200"/>
  <c r="BK196"/>
  <c r="BK192"/>
  <c r="BK188"/>
  <c r="BK184"/>
  <c r="BK180"/>
  <c r="BK176"/>
  <c r="BK172"/>
  <c r="BK168"/>
  <c r="BK164"/>
  <c r="BK160"/>
  <c r="BK156"/>
  <c r="BK152"/>
  <c r="BK148"/>
  <c r="BK144"/>
  <c r="BK140"/>
  <c r="BK136"/>
  <c r="BK132"/>
  <c r="BK128"/>
  <c r="BK124"/>
  <c r="BK120"/>
  <c r="BK116"/>
  <c r="BK112"/>
  <c r="BK108"/>
  <c r="BK104"/>
  <c r="BK100"/>
  <c r="BK96"/>
  <c r="BK92"/>
  <c r="BK88"/>
  <c r="BK84"/>
  <c r="BK80"/>
  <c r="BK76"/>
  <c r="BK72"/>
  <c r="BK68"/>
  <c r="BK64"/>
  <c r="BK60"/>
  <c r="BK56"/>
  <c r="BK52"/>
  <c r="BK48"/>
  <c r="BK44"/>
  <c r="BK40"/>
  <c r="BK36"/>
  <c r="BK32"/>
  <c r="BK28"/>
  <c r="BK24"/>
  <c r="BK20"/>
  <c r="BK16"/>
  <c r="BK12"/>
  <c r="BK8"/>
  <c r="BK405"/>
  <c r="BK401"/>
  <c r="BK397"/>
  <c r="BK393"/>
  <c r="BK389"/>
  <c r="BK385"/>
  <c r="BK381"/>
  <c r="BK377"/>
  <c r="BK373"/>
  <c r="BK369"/>
  <c r="BK365"/>
  <c r="BK361"/>
  <c r="BK357"/>
  <c r="BK353"/>
  <c r="BK349"/>
  <c r="BK345"/>
  <c r="BK341"/>
  <c r="BK337"/>
  <c r="BK333"/>
  <c r="BK329"/>
  <c r="BK325"/>
  <c r="BK321"/>
  <c r="BK317"/>
  <c r="BK313"/>
  <c r="BK309"/>
  <c r="BK305"/>
  <c r="BK301"/>
  <c r="BK297"/>
  <c r="BK293"/>
  <c r="BK289"/>
  <c r="BK285"/>
  <c r="BK281"/>
  <c r="BK277"/>
  <c r="BK273"/>
  <c r="BK269"/>
  <c r="BK265"/>
  <c r="BK261"/>
  <c r="BK257"/>
  <c r="BK253"/>
  <c r="BK249"/>
  <c r="BK245"/>
  <c r="BK241"/>
  <c r="BK237"/>
  <c r="BK233"/>
  <c r="BK229"/>
  <c r="BK225"/>
  <c r="BK221"/>
  <c r="BK217"/>
  <c r="BK213"/>
  <c r="BK209"/>
  <c r="BK205"/>
  <c r="BK201"/>
  <c r="BK197"/>
  <c r="BK193"/>
  <c r="BK189"/>
  <c r="BK185"/>
  <c r="BK181"/>
  <c r="BK177"/>
  <c r="BK173"/>
  <c r="BK169"/>
  <c r="BK165"/>
  <c r="BK161"/>
  <c r="BK157"/>
  <c r="BK153"/>
  <c r="BK149"/>
  <c r="BK145"/>
  <c r="BK141"/>
  <c r="BK137"/>
  <c r="BK133"/>
  <c r="BK129"/>
  <c r="BK125"/>
  <c r="BK121"/>
  <c r="BK117"/>
  <c r="BK113"/>
  <c r="BK109"/>
  <c r="BK105"/>
  <c r="BK101"/>
  <c r="BK97"/>
  <c r="BK93"/>
  <c r="BK89"/>
  <c r="BK85"/>
  <c r="BK81"/>
  <c r="BK77"/>
  <c r="BK73"/>
  <c r="BK69"/>
  <c r="BK65"/>
  <c r="BK61"/>
  <c r="BK57"/>
  <c r="BK53"/>
  <c r="BK49"/>
  <c r="BK45"/>
  <c r="BK41"/>
  <c r="BK37"/>
  <c r="BK33"/>
  <c r="BK29"/>
  <c r="BK25"/>
  <c r="BK21"/>
  <c r="BK17"/>
  <c r="BK13"/>
  <c r="BK9"/>
  <c r="BK6"/>
  <c r="BM6" s="1"/>
  <c r="BL7"/>
  <c r="BL8" s="1"/>
  <c r="BB6"/>
  <c r="I900"/>
  <c r="J900" s="1"/>
  <c r="AE8"/>
  <c r="AP8"/>
  <c r="BA7"/>
  <c r="BL9"/>
  <c r="BM8"/>
  <c r="BW7"/>
  <c r="CH10"/>
  <c r="DD8"/>
  <c r="BV29"/>
  <c r="BV24"/>
  <c r="BV17"/>
  <c r="BV12"/>
  <c r="BV41"/>
  <c r="BV36"/>
  <c r="BV150"/>
  <c r="BV40"/>
  <c r="BV28"/>
  <c r="BV21"/>
  <c r="BV16"/>
  <c r="BV9"/>
  <c r="BV33"/>
  <c r="BV13"/>
  <c r="BV37"/>
  <c r="BV25"/>
  <c r="BV20"/>
  <c r="BV8"/>
  <c r="BV32"/>
  <c r="CG17"/>
  <c r="CG9"/>
  <c r="CI9" s="1"/>
  <c r="CG7"/>
  <c r="CI7" s="1"/>
  <c r="CG142"/>
  <c r="CG11"/>
  <c r="CG25"/>
  <c r="CG15"/>
  <c r="CG13"/>
  <c r="CG29"/>
  <c r="CG21"/>
  <c r="CG19"/>
  <c r="CG6"/>
  <c r="CI6" s="1"/>
  <c r="CR47"/>
  <c r="DC86"/>
  <c r="DN6"/>
  <c r="DN7" s="1"/>
  <c r="DN8" s="1"/>
  <c r="DN9" s="1"/>
  <c r="DN10" s="1"/>
  <c r="DN11" s="1"/>
  <c r="DN12" s="1"/>
  <c r="DN13" s="1"/>
  <c r="DN14" s="1"/>
  <c r="DN15" s="1"/>
  <c r="DN16" s="1"/>
  <c r="DN17" s="1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N33" s="1"/>
  <c r="DN34" s="1"/>
  <c r="DN35" s="1"/>
  <c r="DN36" s="1"/>
  <c r="DN37" s="1"/>
  <c r="DN38" s="1"/>
  <c r="DN39" s="1"/>
  <c r="DN40" s="1"/>
  <c r="DN41" s="1"/>
  <c r="DN42" s="1"/>
  <c r="DN43" s="1"/>
  <c r="DN44" s="1"/>
  <c r="DN45" s="1"/>
  <c r="DN46" s="1"/>
  <c r="DN47" s="1"/>
  <c r="DN48" s="1"/>
  <c r="DN49" s="1"/>
  <c r="DN50" s="1"/>
  <c r="DN51" s="1"/>
  <c r="DN52" s="1"/>
  <c r="DN53" s="1"/>
  <c r="DN54" s="1"/>
  <c r="DN55" s="1"/>
  <c r="DN56" s="1"/>
  <c r="DN57" s="1"/>
  <c r="DN58" s="1"/>
  <c r="DN59" s="1"/>
  <c r="DN60" s="1"/>
  <c r="DN61" s="1"/>
  <c r="DN62" s="1"/>
  <c r="DN63" s="1"/>
  <c r="DN64" s="1"/>
  <c r="DN65" s="1"/>
  <c r="DN66" s="1"/>
  <c r="DN67" s="1"/>
  <c r="DN68" s="1"/>
  <c r="DN69" s="1"/>
  <c r="DN70" s="1"/>
  <c r="DN71" s="1"/>
  <c r="DN72" s="1"/>
  <c r="DN73" s="1"/>
  <c r="DN74" s="1"/>
  <c r="DN75" s="1"/>
  <c r="DN76" s="1"/>
  <c r="DN77" s="1"/>
  <c r="DN78" s="1"/>
  <c r="DN79" s="1"/>
  <c r="DN80" s="1"/>
  <c r="DN81" s="1"/>
  <c r="DN82" s="1"/>
  <c r="DN83" s="1"/>
  <c r="DN84" s="1"/>
  <c r="DN85" s="1"/>
  <c r="DN86" s="1"/>
  <c r="DN87" s="1"/>
  <c r="DN88" s="1"/>
  <c r="DN89" s="1"/>
  <c r="DN90" s="1"/>
  <c r="DN91" s="1"/>
  <c r="DN92" s="1"/>
  <c r="DN93" s="1"/>
  <c r="DN94" s="1"/>
  <c r="DN95" s="1"/>
  <c r="DN96" s="1"/>
  <c r="DN97" s="1"/>
  <c r="DN98" s="1"/>
  <c r="DN99" s="1"/>
  <c r="DN100" s="1"/>
  <c r="DN101" s="1"/>
  <c r="DN102" s="1"/>
  <c r="DN103" s="1"/>
  <c r="DN104" s="1"/>
  <c r="DN105" s="1"/>
  <c r="DN106" s="1"/>
  <c r="DN107" s="1"/>
  <c r="DN108" s="1"/>
  <c r="DN109" s="1"/>
  <c r="DN110" s="1"/>
  <c r="DN111" s="1"/>
  <c r="DN112" s="1"/>
  <c r="DN113" s="1"/>
  <c r="DN114" s="1"/>
  <c r="DN115" s="1"/>
  <c r="DN116" s="1"/>
  <c r="DN117" s="1"/>
  <c r="DN118" s="1"/>
  <c r="DN119" s="1"/>
  <c r="DN120" s="1"/>
  <c r="DN121" s="1"/>
  <c r="DN122" s="1"/>
  <c r="DN123" s="1"/>
  <c r="DN124" s="1"/>
  <c r="DN125" s="1"/>
  <c r="DN126" s="1"/>
  <c r="DN127" s="1"/>
  <c r="DN128" s="1"/>
  <c r="DN129" s="1"/>
  <c r="DN130" s="1"/>
  <c r="DN131" s="1"/>
  <c r="DN132" s="1"/>
  <c r="DN133" s="1"/>
  <c r="DN134" s="1"/>
  <c r="DN135" s="1"/>
  <c r="DN136" s="1"/>
  <c r="DN137" s="1"/>
  <c r="DN138" s="1"/>
  <c r="DN139" s="1"/>
  <c r="DN140" s="1"/>
  <c r="DN141" s="1"/>
  <c r="DN142" s="1"/>
  <c r="DN143" s="1"/>
  <c r="DN144" s="1"/>
  <c r="DN145" s="1"/>
  <c r="DN146" s="1"/>
  <c r="DN147" s="1"/>
  <c r="DN148" s="1"/>
  <c r="DN149" s="1"/>
  <c r="DN150" s="1"/>
  <c r="DN151" s="1"/>
  <c r="DN152" s="1"/>
  <c r="DN153" s="1"/>
  <c r="DN154" s="1"/>
  <c r="DN155" s="1"/>
  <c r="DN156" s="1"/>
  <c r="DN157" s="1"/>
  <c r="DN158" s="1"/>
  <c r="DN159" s="1"/>
  <c r="DN160" s="1"/>
  <c r="DN161" s="1"/>
  <c r="DN162" s="1"/>
  <c r="DN163" s="1"/>
  <c r="DN164" s="1"/>
  <c r="DN165" s="1"/>
  <c r="DN166" s="1"/>
  <c r="DN167" s="1"/>
  <c r="DN168" s="1"/>
  <c r="DN169" s="1"/>
  <c r="DN170" s="1"/>
  <c r="DN171" s="1"/>
  <c r="DN172" s="1"/>
  <c r="DN173" s="1"/>
  <c r="DN174" s="1"/>
  <c r="DN175" s="1"/>
  <c r="DN176" s="1"/>
  <c r="DN177" s="1"/>
  <c r="DN178" s="1"/>
  <c r="DN179" s="1"/>
  <c r="DN180" s="1"/>
  <c r="DN181" s="1"/>
  <c r="DN182" s="1"/>
  <c r="DN183" s="1"/>
  <c r="DN184" s="1"/>
  <c r="DN185" s="1"/>
  <c r="DN186" s="1"/>
  <c r="DN187" s="1"/>
  <c r="DN188" s="1"/>
  <c r="DN189" s="1"/>
  <c r="DN190" s="1"/>
  <c r="DN191" s="1"/>
  <c r="DN192" s="1"/>
  <c r="DN193" s="1"/>
  <c r="DN194" s="1"/>
  <c r="DN195" s="1"/>
  <c r="DN196" s="1"/>
  <c r="DN197" s="1"/>
  <c r="DN198" s="1"/>
  <c r="DN199" s="1"/>
  <c r="DN200" s="1"/>
  <c r="DN201" s="1"/>
  <c r="DN202" s="1"/>
  <c r="DN203" s="1"/>
  <c r="DN204" s="1"/>
  <c r="DN205" s="1"/>
  <c r="DN206" s="1"/>
  <c r="DN207" s="1"/>
  <c r="DN208" s="1"/>
  <c r="DN209" s="1"/>
  <c r="DN210" s="1"/>
  <c r="DN211" s="1"/>
  <c r="DN212" s="1"/>
  <c r="DN213" s="1"/>
  <c r="DN214" s="1"/>
  <c r="DN215" s="1"/>
  <c r="DN216" s="1"/>
  <c r="DN217" s="1"/>
  <c r="DN218" s="1"/>
  <c r="DN219" s="1"/>
  <c r="DN220" s="1"/>
  <c r="DN221" s="1"/>
  <c r="DN222" s="1"/>
  <c r="DN223" s="1"/>
  <c r="DN224" s="1"/>
  <c r="DN225" s="1"/>
  <c r="DN226" s="1"/>
  <c r="DN227" s="1"/>
  <c r="DN228" s="1"/>
  <c r="DN229" s="1"/>
  <c r="DN230" s="1"/>
  <c r="DN231" s="1"/>
  <c r="DN232" s="1"/>
  <c r="DN233" s="1"/>
  <c r="DN234" s="1"/>
  <c r="DN235" s="1"/>
  <c r="DN236" s="1"/>
  <c r="DN237" s="1"/>
  <c r="DN238" s="1"/>
  <c r="DN239" s="1"/>
  <c r="DN240" s="1"/>
  <c r="DN241" s="1"/>
  <c r="DN242" s="1"/>
  <c r="DN243" s="1"/>
  <c r="DN244" s="1"/>
  <c r="DN245" s="1"/>
  <c r="DN246" s="1"/>
  <c r="DN247" s="1"/>
  <c r="DN248" s="1"/>
  <c r="DN249" s="1"/>
  <c r="DN250" s="1"/>
  <c r="DN251" s="1"/>
  <c r="DN252" s="1"/>
  <c r="DN253" s="1"/>
  <c r="DN254" s="1"/>
  <c r="DN255" s="1"/>
  <c r="DN256" s="1"/>
  <c r="DN257" s="1"/>
  <c r="DN258" s="1"/>
  <c r="DN259" s="1"/>
  <c r="DN260" s="1"/>
  <c r="DN261" s="1"/>
  <c r="DN262" s="1"/>
  <c r="DN263" s="1"/>
  <c r="DN264" s="1"/>
  <c r="DN265" s="1"/>
  <c r="DN266" s="1"/>
  <c r="DN267" s="1"/>
  <c r="DN268" s="1"/>
  <c r="DN269" s="1"/>
  <c r="DN270" s="1"/>
  <c r="DN271" s="1"/>
  <c r="DN272" s="1"/>
  <c r="DN273" s="1"/>
  <c r="DN274" s="1"/>
  <c r="DN275" s="1"/>
  <c r="DN276" s="1"/>
  <c r="DN277" s="1"/>
  <c r="DN278" s="1"/>
  <c r="DN279" s="1"/>
  <c r="DN280" s="1"/>
  <c r="DN281" s="1"/>
  <c r="DN282" s="1"/>
  <c r="DN283" s="1"/>
  <c r="DN284" s="1"/>
  <c r="DN285" s="1"/>
  <c r="DN286" s="1"/>
  <c r="DN287" s="1"/>
  <c r="DN288" s="1"/>
  <c r="DN289" s="1"/>
  <c r="DN290" s="1"/>
  <c r="DN291" s="1"/>
  <c r="DN292" s="1"/>
  <c r="DN293" s="1"/>
  <c r="DN294" s="1"/>
  <c r="DN295" s="1"/>
  <c r="DN296" s="1"/>
  <c r="DN297" s="1"/>
  <c r="DN298" s="1"/>
  <c r="DN299" s="1"/>
  <c r="DN300" s="1"/>
  <c r="DN301" s="1"/>
  <c r="DN302" s="1"/>
  <c r="DN303" s="1"/>
  <c r="DN304" s="1"/>
  <c r="DN305" s="1"/>
  <c r="DN306" s="1"/>
  <c r="DN307" s="1"/>
  <c r="DN308" s="1"/>
  <c r="DN309" s="1"/>
  <c r="DN310" s="1"/>
  <c r="DN311" s="1"/>
  <c r="DN312" s="1"/>
  <c r="DN313" s="1"/>
  <c r="DN314" s="1"/>
  <c r="DN315" s="1"/>
  <c r="DN316" s="1"/>
  <c r="DN317" s="1"/>
  <c r="DN318" s="1"/>
  <c r="DN319" s="1"/>
  <c r="DN320" s="1"/>
  <c r="DN321" s="1"/>
  <c r="DN322" s="1"/>
  <c r="DN323" s="1"/>
  <c r="DN324" s="1"/>
  <c r="DN325" s="1"/>
  <c r="DN326" s="1"/>
  <c r="DN327" s="1"/>
  <c r="DN328" s="1"/>
  <c r="DN329" s="1"/>
  <c r="DN330" s="1"/>
  <c r="DN331" s="1"/>
  <c r="DN332" s="1"/>
  <c r="DN333" s="1"/>
  <c r="DN334" s="1"/>
  <c r="DN335" s="1"/>
  <c r="DN336" s="1"/>
  <c r="DN337" s="1"/>
  <c r="DN338" s="1"/>
  <c r="DN339" s="1"/>
  <c r="DN340" s="1"/>
  <c r="DN341" s="1"/>
  <c r="DN342" s="1"/>
  <c r="DN343" s="1"/>
  <c r="DN344" s="1"/>
  <c r="DN345" s="1"/>
  <c r="DN346" s="1"/>
  <c r="DN347" s="1"/>
  <c r="DN348" s="1"/>
  <c r="DN349" s="1"/>
  <c r="DN350" s="1"/>
  <c r="DN351" s="1"/>
  <c r="DN352" s="1"/>
  <c r="DN353" s="1"/>
  <c r="DN354" s="1"/>
  <c r="DN355" s="1"/>
  <c r="DN356" s="1"/>
  <c r="DN357" s="1"/>
  <c r="DN358" s="1"/>
  <c r="DN359" s="1"/>
  <c r="DN360" s="1"/>
  <c r="DN361" s="1"/>
  <c r="DN362" s="1"/>
  <c r="DN363" s="1"/>
  <c r="DN364" s="1"/>
  <c r="DN365" s="1"/>
  <c r="DN366" s="1"/>
  <c r="DN367" s="1"/>
  <c r="DN368" s="1"/>
  <c r="DN369" s="1"/>
  <c r="DN370" s="1"/>
  <c r="DN371" s="1"/>
  <c r="DN372" s="1"/>
  <c r="DN373" s="1"/>
  <c r="DN374" s="1"/>
  <c r="DN375" s="1"/>
  <c r="DN376" s="1"/>
  <c r="DN377" s="1"/>
  <c r="DN378" s="1"/>
  <c r="DN379" s="1"/>
  <c r="DN380" s="1"/>
  <c r="DN381" s="1"/>
  <c r="DN382" s="1"/>
  <c r="DN383" s="1"/>
  <c r="DN384" s="1"/>
  <c r="DN385" s="1"/>
  <c r="DN386" s="1"/>
  <c r="DN387" s="1"/>
  <c r="DN388" s="1"/>
  <c r="DN389" s="1"/>
  <c r="DN390" s="1"/>
  <c r="DN391" s="1"/>
  <c r="DN392" s="1"/>
  <c r="DN393" s="1"/>
  <c r="DN394" s="1"/>
  <c r="DN395" s="1"/>
  <c r="DN396" s="1"/>
  <c r="DN397" s="1"/>
  <c r="DN398" s="1"/>
  <c r="DN399" s="1"/>
  <c r="DN400" s="1"/>
  <c r="DN401" s="1"/>
  <c r="DN402" s="1"/>
  <c r="DN403" s="1"/>
  <c r="DN404" s="1"/>
  <c r="DN405" s="1"/>
  <c r="DN406" s="1"/>
  <c r="DO8"/>
  <c r="DO9" s="1"/>
  <c r="DO10" s="1"/>
  <c r="DC8"/>
  <c r="DC12"/>
  <c r="DC16"/>
  <c r="DC20"/>
  <c r="DC24"/>
  <c r="DC28"/>
  <c r="DC32"/>
  <c r="DC36"/>
  <c r="DC40"/>
  <c r="DC44"/>
  <c r="DC55"/>
  <c r="DC57"/>
  <c r="DC71"/>
  <c r="DC73"/>
  <c r="DC89"/>
  <c r="DC94"/>
  <c r="DC54"/>
  <c r="DC70"/>
  <c r="DC93"/>
  <c r="DC98"/>
  <c r="DC6"/>
  <c r="DE6" s="1"/>
  <c r="DC7"/>
  <c r="DE7" s="1"/>
  <c r="DC11"/>
  <c r="DC15"/>
  <c r="DC19"/>
  <c r="DC23"/>
  <c r="DC27"/>
  <c r="DC31"/>
  <c r="DC35"/>
  <c r="DC39"/>
  <c r="DC43"/>
  <c r="DC51"/>
  <c r="DC53"/>
  <c r="DC67"/>
  <c r="DC69"/>
  <c r="DC97"/>
  <c r="DC102"/>
  <c r="DC50"/>
  <c r="DC66"/>
  <c r="DC101"/>
  <c r="DC10"/>
  <c r="DC14"/>
  <c r="DC18"/>
  <c r="DC22"/>
  <c r="DC26"/>
  <c r="DC30"/>
  <c r="DC34"/>
  <c r="DC38"/>
  <c r="DC42"/>
  <c r="DC47"/>
  <c r="DC49"/>
  <c r="DC63"/>
  <c r="DC65"/>
  <c r="DC46"/>
  <c r="DC62"/>
  <c r="DC78"/>
  <c r="DC82"/>
  <c r="DC9"/>
  <c r="DC13"/>
  <c r="DC17"/>
  <c r="DC21"/>
  <c r="DC25"/>
  <c r="DC29"/>
  <c r="DC33"/>
  <c r="DC37"/>
  <c r="DC41"/>
  <c r="DC45"/>
  <c r="DC59"/>
  <c r="DC61"/>
  <c r="DC75"/>
  <c r="DC77"/>
  <c r="DC81"/>
  <c r="DC403"/>
  <c r="DC399"/>
  <c r="DC395"/>
  <c r="DC391"/>
  <c r="DC387"/>
  <c r="DC383"/>
  <c r="DC379"/>
  <c r="DC375"/>
  <c r="DC371"/>
  <c r="DC367"/>
  <c r="DC363"/>
  <c r="DC359"/>
  <c r="DC355"/>
  <c r="DC351"/>
  <c r="DC404"/>
  <c r="DC400"/>
  <c r="DC396"/>
  <c r="DC392"/>
  <c r="DC388"/>
  <c r="DC384"/>
  <c r="DC380"/>
  <c r="DC376"/>
  <c r="DC372"/>
  <c r="DC368"/>
  <c r="DC364"/>
  <c r="DC405"/>
  <c r="DC401"/>
  <c r="DC397"/>
  <c r="DC393"/>
  <c r="DC389"/>
  <c r="DC385"/>
  <c r="DC381"/>
  <c r="DC377"/>
  <c r="DC373"/>
  <c r="DC369"/>
  <c r="DC365"/>
  <c r="DC361"/>
  <c r="DC406"/>
  <c r="DC402"/>
  <c r="DC398"/>
  <c r="DC394"/>
  <c r="DC390"/>
  <c r="DC386"/>
  <c r="DC382"/>
  <c r="DC378"/>
  <c r="DC374"/>
  <c r="DC370"/>
  <c r="DC366"/>
  <c r="DC362"/>
  <c r="DC358"/>
  <c r="DC353"/>
  <c r="DC342"/>
  <c r="DC341"/>
  <c r="DC326"/>
  <c r="DC325"/>
  <c r="DC310"/>
  <c r="DC309"/>
  <c r="DC352"/>
  <c r="DC344"/>
  <c r="DC343"/>
  <c r="DC328"/>
  <c r="DC327"/>
  <c r="DC312"/>
  <c r="DC311"/>
  <c r="DC301"/>
  <c r="DC297"/>
  <c r="DC293"/>
  <c r="DC289"/>
  <c r="DC285"/>
  <c r="DC281"/>
  <c r="DC277"/>
  <c r="DC273"/>
  <c r="DC269"/>
  <c r="DC265"/>
  <c r="DC261"/>
  <c r="DC257"/>
  <c r="DC253"/>
  <c r="DC249"/>
  <c r="DC245"/>
  <c r="DC241"/>
  <c r="DC237"/>
  <c r="DC233"/>
  <c r="DC229"/>
  <c r="DC225"/>
  <c r="DC221"/>
  <c r="DC217"/>
  <c r="DC213"/>
  <c r="DC209"/>
  <c r="DC205"/>
  <c r="DC201"/>
  <c r="DC197"/>
  <c r="DC193"/>
  <c r="DC189"/>
  <c r="DC185"/>
  <c r="DC181"/>
  <c r="DC177"/>
  <c r="DC173"/>
  <c r="DC169"/>
  <c r="DC165"/>
  <c r="DC161"/>
  <c r="DC157"/>
  <c r="DC153"/>
  <c r="DC149"/>
  <c r="DC145"/>
  <c r="DC141"/>
  <c r="DC137"/>
  <c r="DC133"/>
  <c r="DC129"/>
  <c r="DC125"/>
  <c r="DC121"/>
  <c r="DC117"/>
  <c r="DC113"/>
  <c r="DC109"/>
  <c r="DC105"/>
  <c r="DC346"/>
  <c r="DC345"/>
  <c r="DC330"/>
  <c r="DC329"/>
  <c r="DC314"/>
  <c r="DC313"/>
  <c r="DC350"/>
  <c r="DC348"/>
  <c r="DC347"/>
  <c r="DC332"/>
  <c r="DC331"/>
  <c r="DC316"/>
  <c r="DC315"/>
  <c r="DC302"/>
  <c r="DC298"/>
  <c r="DC294"/>
  <c r="DC290"/>
  <c r="DC286"/>
  <c r="DC282"/>
  <c r="DC278"/>
  <c r="DC274"/>
  <c r="DC270"/>
  <c r="DC266"/>
  <c r="DC262"/>
  <c r="DC258"/>
  <c r="DC254"/>
  <c r="DC250"/>
  <c r="DC246"/>
  <c r="DC242"/>
  <c r="DC238"/>
  <c r="DC234"/>
  <c r="DC230"/>
  <c r="DC226"/>
  <c r="DC222"/>
  <c r="DC218"/>
  <c r="DC214"/>
  <c r="DC210"/>
  <c r="DC206"/>
  <c r="DC202"/>
  <c r="DC198"/>
  <c r="DC194"/>
  <c r="DC190"/>
  <c r="DC186"/>
  <c r="DC182"/>
  <c r="DC178"/>
  <c r="DC174"/>
  <c r="DC170"/>
  <c r="DC166"/>
  <c r="DC162"/>
  <c r="DC158"/>
  <c r="DC154"/>
  <c r="DC150"/>
  <c r="DC146"/>
  <c r="DC142"/>
  <c r="DC138"/>
  <c r="DC134"/>
  <c r="DC130"/>
  <c r="DC126"/>
  <c r="DC122"/>
  <c r="DC118"/>
  <c r="DC114"/>
  <c r="DC110"/>
  <c r="DC106"/>
  <c r="DC357"/>
  <c r="DC349"/>
  <c r="DC334"/>
  <c r="DC333"/>
  <c r="DC318"/>
  <c r="DC317"/>
  <c r="DC356"/>
  <c r="DC336"/>
  <c r="DC335"/>
  <c r="DC320"/>
  <c r="DC319"/>
  <c r="DC304"/>
  <c r="DC303"/>
  <c r="DC299"/>
  <c r="DC295"/>
  <c r="DC291"/>
  <c r="DC287"/>
  <c r="DC283"/>
  <c r="DC279"/>
  <c r="DC275"/>
  <c r="DC271"/>
  <c r="DC267"/>
  <c r="DC263"/>
  <c r="DC259"/>
  <c r="DC255"/>
  <c r="DC251"/>
  <c r="DC247"/>
  <c r="DC243"/>
  <c r="DC239"/>
  <c r="DC235"/>
  <c r="DC231"/>
  <c r="DC227"/>
  <c r="DC223"/>
  <c r="DC219"/>
  <c r="DC215"/>
  <c r="DC211"/>
  <c r="DC207"/>
  <c r="DC203"/>
  <c r="DC199"/>
  <c r="DC195"/>
  <c r="DC191"/>
  <c r="DC187"/>
  <c r="DC183"/>
  <c r="DC179"/>
  <c r="DC175"/>
  <c r="DC171"/>
  <c r="DC167"/>
  <c r="DC163"/>
  <c r="DC159"/>
  <c r="DC155"/>
  <c r="DC151"/>
  <c r="DC147"/>
  <c r="DC143"/>
  <c r="DC139"/>
  <c r="DC135"/>
  <c r="DC131"/>
  <c r="DC127"/>
  <c r="DC123"/>
  <c r="DC119"/>
  <c r="DC115"/>
  <c r="DC111"/>
  <c r="DC107"/>
  <c r="DC103"/>
  <c r="DC99"/>
  <c r="DC95"/>
  <c r="DC91"/>
  <c r="DC87"/>
  <c r="DC83"/>
  <c r="DC79"/>
  <c r="DC360"/>
  <c r="DC338"/>
  <c r="DC337"/>
  <c r="DC322"/>
  <c r="DC321"/>
  <c r="DC306"/>
  <c r="DC305"/>
  <c r="DC354"/>
  <c r="DC340"/>
  <c r="DC339"/>
  <c r="DC324"/>
  <c r="DC323"/>
  <c r="DC308"/>
  <c r="DC307"/>
  <c r="DC300"/>
  <c r="DC296"/>
  <c r="DC292"/>
  <c r="DC288"/>
  <c r="DC284"/>
  <c r="DC280"/>
  <c r="DC276"/>
  <c r="DC272"/>
  <c r="DC268"/>
  <c r="DC264"/>
  <c r="DC260"/>
  <c r="DC256"/>
  <c r="DC252"/>
  <c r="DC248"/>
  <c r="DC244"/>
  <c r="DC240"/>
  <c r="DC236"/>
  <c r="DC232"/>
  <c r="DC228"/>
  <c r="DC224"/>
  <c r="DC220"/>
  <c r="DC216"/>
  <c r="DC212"/>
  <c r="DC208"/>
  <c r="DC204"/>
  <c r="DC200"/>
  <c r="DC196"/>
  <c r="DC192"/>
  <c r="DC188"/>
  <c r="DC184"/>
  <c r="DC180"/>
  <c r="DC176"/>
  <c r="DC172"/>
  <c r="DC168"/>
  <c r="DC164"/>
  <c r="DC160"/>
  <c r="DC156"/>
  <c r="DC152"/>
  <c r="DC148"/>
  <c r="DC144"/>
  <c r="DC140"/>
  <c r="DC136"/>
  <c r="DC132"/>
  <c r="DC128"/>
  <c r="DC124"/>
  <c r="DC120"/>
  <c r="DC116"/>
  <c r="DC112"/>
  <c r="DC108"/>
  <c r="DC104"/>
  <c r="DC100"/>
  <c r="DC96"/>
  <c r="DC92"/>
  <c r="DC88"/>
  <c r="DC84"/>
  <c r="DC80"/>
  <c r="DC76"/>
  <c r="DC72"/>
  <c r="DC68"/>
  <c r="DC64"/>
  <c r="DC60"/>
  <c r="DC56"/>
  <c r="DC52"/>
  <c r="DC48"/>
  <c r="DC58"/>
  <c r="DC74"/>
  <c r="DC85"/>
  <c r="DC90"/>
  <c r="CR8"/>
  <c r="CT8" s="1"/>
  <c r="CR9"/>
  <c r="CT9" s="1"/>
  <c r="CR24"/>
  <c r="CR25"/>
  <c r="CR40"/>
  <c r="CR41"/>
  <c r="CR62"/>
  <c r="CR6"/>
  <c r="CT6" s="1"/>
  <c r="CR7"/>
  <c r="CT7" s="1"/>
  <c r="CR22"/>
  <c r="CR23"/>
  <c r="CR38"/>
  <c r="CR39"/>
  <c r="CR54"/>
  <c r="CR56"/>
  <c r="CR20"/>
  <c r="CR21"/>
  <c r="CR36"/>
  <c r="CR37"/>
  <c r="CR52"/>
  <c r="CR53"/>
  <c r="CR55"/>
  <c r="CR58"/>
  <c r="CR18"/>
  <c r="CR19"/>
  <c r="CR34"/>
  <c r="CR35"/>
  <c r="CR50"/>
  <c r="CR51"/>
  <c r="CR16"/>
  <c r="CR17"/>
  <c r="CR32"/>
  <c r="CR33"/>
  <c r="CR48"/>
  <c r="CR49"/>
  <c r="CS12"/>
  <c r="CR14"/>
  <c r="CR15"/>
  <c r="CR30"/>
  <c r="CR31"/>
  <c r="CR46"/>
  <c r="CR403"/>
  <c r="CR399"/>
  <c r="CR395"/>
  <c r="CR391"/>
  <c r="CR387"/>
  <c r="CR383"/>
  <c r="CR379"/>
  <c r="CR375"/>
  <c r="CR371"/>
  <c r="CR367"/>
  <c r="CR363"/>
  <c r="CR359"/>
  <c r="CR355"/>
  <c r="CR351"/>
  <c r="CR404"/>
  <c r="CR400"/>
  <c r="CR396"/>
  <c r="CR392"/>
  <c r="CR388"/>
  <c r="CR384"/>
  <c r="CR380"/>
  <c r="CR376"/>
  <c r="CR372"/>
  <c r="CR368"/>
  <c r="CR364"/>
  <c r="CR360"/>
  <c r="CR405"/>
  <c r="CR401"/>
  <c r="CR397"/>
  <c r="CR393"/>
  <c r="CR389"/>
  <c r="CR385"/>
  <c r="CR381"/>
  <c r="CR377"/>
  <c r="CR373"/>
  <c r="CR369"/>
  <c r="CR365"/>
  <c r="CR361"/>
  <c r="CR406"/>
  <c r="CR402"/>
  <c r="CR398"/>
  <c r="CR394"/>
  <c r="CR390"/>
  <c r="CR386"/>
  <c r="CR382"/>
  <c r="CR378"/>
  <c r="CR374"/>
  <c r="CR370"/>
  <c r="CR366"/>
  <c r="CR362"/>
  <c r="CR358"/>
  <c r="CR354"/>
  <c r="CR350"/>
  <c r="CR357"/>
  <c r="CR356"/>
  <c r="CR349"/>
  <c r="CR348"/>
  <c r="CR347"/>
  <c r="CR332"/>
  <c r="CR331"/>
  <c r="CR316"/>
  <c r="CR315"/>
  <c r="CR302"/>
  <c r="CR298"/>
  <c r="CR294"/>
  <c r="CR290"/>
  <c r="CR286"/>
  <c r="CR282"/>
  <c r="CR278"/>
  <c r="CR274"/>
  <c r="CR270"/>
  <c r="CR266"/>
  <c r="CR262"/>
  <c r="CR258"/>
  <c r="CR254"/>
  <c r="CR250"/>
  <c r="CR246"/>
  <c r="CR242"/>
  <c r="CR238"/>
  <c r="CR234"/>
  <c r="CR230"/>
  <c r="CR226"/>
  <c r="CR222"/>
  <c r="CR218"/>
  <c r="CR214"/>
  <c r="CR210"/>
  <c r="CR206"/>
  <c r="CR202"/>
  <c r="CR198"/>
  <c r="CR194"/>
  <c r="CR190"/>
  <c r="CR186"/>
  <c r="CR182"/>
  <c r="CR178"/>
  <c r="CR174"/>
  <c r="CR170"/>
  <c r="CR166"/>
  <c r="CR162"/>
  <c r="CR158"/>
  <c r="CR154"/>
  <c r="CR150"/>
  <c r="CR146"/>
  <c r="CR142"/>
  <c r="CR138"/>
  <c r="CR134"/>
  <c r="CR130"/>
  <c r="CR126"/>
  <c r="CR122"/>
  <c r="CR118"/>
  <c r="CR114"/>
  <c r="CR110"/>
  <c r="CR106"/>
  <c r="CR102"/>
  <c r="CR98"/>
  <c r="CR94"/>
  <c r="CR90"/>
  <c r="CR86"/>
  <c r="CR82"/>
  <c r="CR78"/>
  <c r="CR74"/>
  <c r="CR70"/>
  <c r="CR66"/>
  <c r="CR334"/>
  <c r="CR333"/>
  <c r="CR318"/>
  <c r="CR317"/>
  <c r="CR336"/>
  <c r="CR335"/>
  <c r="CR320"/>
  <c r="CR319"/>
  <c r="CR304"/>
  <c r="CR303"/>
  <c r="CR299"/>
  <c r="CR295"/>
  <c r="CR291"/>
  <c r="CR287"/>
  <c r="CR283"/>
  <c r="CR279"/>
  <c r="CR275"/>
  <c r="CR271"/>
  <c r="CR267"/>
  <c r="CR263"/>
  <c r="CR259"/>
  <c r="CR255"/>
  <c r="CR251"/>
  <c r="CR247"/>
  <c r="CR243"/>
  <c r="CR239"/>
  <c r="CR235"/>
  <c r="CR231"/>
  <c r="CR227"/>
  <c r="CR223"/>
  <c r="CR219"/>
  <c r="CR215"/>
  <c r="CR211"/>
  <c r="CR207"/>
  <c r="CR203"/>
  <c r="CR199"/>
  <c r="CR195"/>
  <c r="CR191"/>
  <c r="CR187"/>
  <c r="CR183"/>
  <c r="CR179"/>
  <c r="CR175"/>
  <c r="CR171"/>
  <c r="CR167"/>
  <c r="CR163"/>
  <c r="CR159"/>
  <c r="CR155"/>
  <c r="CR151"/>
  <c r="CR147"/>
  <c r="CR143"/>
  <c r="CR139"/>
  <c r="CR135"/>
  <c r="CR131"/>
  <c r="CR127"/>
  <c r="CR123"/>
  <c r="CR119"/>
  <c r="CR115"/>
  <c r="CR111"/>
  <c r="CR107"/>
  <c r="CR103"/>
  <c r="CR99"/>
  <c r="CR95"/>
  <c r="CR91"/>
  <c r="CR87"/>
  <c r="CR83"/>
  <c r="CR79"/>
  <c r="CR75"/>
  <c r="CR71"/>
  <c r="CR67"/>
  <c r="CR63"/>
  <c r="CR59"/>
  <c r="CR338"/>
  <c r="CR337"/>
  <c r="CR322"/>
  <c r="CR321"/>
  <c r="CR306"/>
  <c r="CR305"/>
  <c r="CR353"/>
  <c r="CR352"/>
  <c r="CR340"/>
  <c r="CR339"/>
  <c r="CR324"/>
  <c r="CR323"/>
  <c r="CR308"/>
  <c r="CR307"/>
  <c r="CR300"/>
  <c r="CR296"/>
  <c r="CR292"/>
  <c r="CR288"/>
  <c r="CR284"/>
  <c r="CR280"/>
  <c r="CR276"/>
  <c r="CR272"/>
  <c r="CR268"/>
  <c r="CR264"/>
  <c r="CR260"/>
  <c r="CR256"/>
  <c r="CR252"/>
  <c r="CR248"/>
  <c r="CR244"/>
  <c r="CR240"/>
  <c r="CR236"/>
  <c r="CR232"/>
  <c r="CR228"/>
  <c r="CR224"/>
  <c r="CR220"/>
  <c r="CR216"/>
  <c r="CR212"/>
  <c r="CR208"/>
  <c r="CR204"/>
  <c r="CR200"/>
  <c r="CR196"/>
  <c r="CR192"/>
  <c r="CR188"/>
  <c r="CR184"/>
  <c r="CR180"/>
  <c r="CR176"/>
  <c r="CR172"/>
  <c r="CR168"/>
  <c r="CR164"/>
  <c r="CR160"/>
  <c r="CR156"/>
  <c r="CR152"/>
  <c r="CR148"/>
  <c r="CR144"/>
  <c r="CR140"/>
  <c r="CR136"/>
  <c r="CR132"/>
  <c r="CR128"/>
  <c r="CR124"/>
  <c r="CR120"/>
  <c r="CR116"/>
  <c r="CR112"/>
  <c r="CR108"/>
  <c r="CR104"/>
  <c r="CR100"/>
  <c r="CR96"/>
  <c r="CR92"/>
  <c r="CR88"/>
  <c r="CR84"/>
  <c r="CR80"/>
  <c r="CR76"/>
  <c r="CR72"/>
  <c r="CR68"/>
  <c r="CR64"/>
  <c r="CR60"/>
  <c r="CR342"/>
  <c r="CR341"/>
  <c r="CR326"/>
  <c r="CR325"/>
  <c r="CR310"/>
  <c r="CR309"/>
  <c r="CR344"/>
  <c r="CR343"/>
  <c r="CR328"/>
  <c r="CR327"/>
  <c r="CR312"/>
  <c r="CR311"/>
  <c r="CR301"/>
  <c r="CR297"/>
  <c r="CR293"/>
  <c r="CR289"/>
  <c r="CR285"/>
  <c r="CR281"/>
  <c r="CR277"/>
  <c r="CR273"/>
  <c r="CR269"/>
  <c r="CR265"/>
  <c r="CR261"/>
  <c r="CR257"/>
  <c r="CR253"/>
  <c r="CR249"/>
  <c r="CR245"/>
  <c r="CR241"/>
  <c r="CR237"/>
  <c r="CR233"/>
  <c r="CR229"/>
  <c r="CR225"/>
  <c r="CR221"/>
  <c r="CR217"/>
  <c r="CR213"/>
  <c r="CR209"/>
  <c r="CR205"/>
  <c r="CR201"/>
  <c r="CR197"/>
  <c r="CR193"/>
  <c r="CR189"/>
  <c r="CR185"/>
  <c r="CR181"/>
  <c r="CR177"/>
  <c r="CR173"/>
  <c r="CR169"/>
  <c r="CR165"/>
  <c r="CR161"/>
  <c r="CR157"/>
  <c r="CR153"/>
  <c r="CR149"/>
  <c r="CR145"/>
  <c r="CR141"/>
  <c r="CR137"/>
  <c r="CR133"/>
  <c r="CR129"/>
  <c r="CR125"/>
  <c r="CR121"/>
  <c r="CR117"/>
  <c r="CR113"/>
  <c r="CR109"/>
  <c r="CR105"/>
  <c r="CR101"/>
  <c r="CR97"/>
  <c r="CR93"/>
  <c r="CR89"/>
  <c r="CR85"/>
  <c r="CR81"/>
  <c r="CR77"/>
  <c r="CR73"/>
  <c r="CR69"/>
  <c r="CR65"/>
  <c r="CR61"/>
  <c r="CR57"/>
  <c r="CR346"/>
  <c r="CR345"/>
  <c r="CR330"/>
  <c r="CR329"/>
  <c r="CR314"/>
  <c r="CR313"/>
  <c r="CR12"/>
  <c r="CR13"/>
  <c r="CR28"/>
  <c r="CR29"/>
  <c r="CR44"/>
  <c r="CR45"/>
  <c r="CR10"/>
  <c r="CT10" s="1"/>
  <c r="CR11"/>
  <c r="CT11" s="1"/>
  <c r="CR26"/>
  <c r="CR27"/>
  <c r="CR42"/>
  <c r="CR43"/>
  <c r="CG8"/>
  <c r="CI8" s="1"/>
  <c r="CG12"/>
  <c r="CG16"/>
  <c r="CG20"/>
  <c r="CG24"/>
  <c r="CG28"/>
  <c r="CG32"/>
  <c r="CG36"/>
  <c r="CG40"/>
  <c r="CG44"/>
  <c r="CG48"/>
  <c r="CG52"/>
  <c r="CG56"/>
  <c r="CG60"/>
  <c r="CG64"/>
  <c r="CG68"/>
  <c r="CG74"/>
  <c r="CG90"/>
  <c r="CG106"/>
  <c r="CG122"/>
  <c r="CG138"/>
  <c r="CG161"/>
  <c r="CG169"/>
  <c r="CG177"/>
  <c r="CG185"/>
  <c r="CG193"/>
  <c r="CG201"/>
  <c r="CG73"/>
  <c r="CG87"/>
  <c r="CG89"/>
  <c r="CG103"/>
  <c r="CG105"/>
  <c r="CG119"/>
  <c r="CG121"/>
  <c r="CG135"/>
  <c r="CG137"/>
  <c r="CG151"/>
  <c r="CG153"/>
  <c r="CG155"/>
  <c r="CG163"/>
  <c r="CG171"/>
  <c r="CG179"/>
  <c r="CG187"/>
  <c r="CG195"/>
  <c r="CG203"/>
  <c r="CG23"/>
  <c r="CG27"/>
  <c r="CG31"/>
  <c r="CG35"/>
  <c r="CG39"/>
  <c r="CG43"/>
  <c r="CG47"/>
  <c r="CG51"/>
  <c r="CG55"/>
  <c r="CG59"/>
  <c r="CG63"/>
  <c r="CG67"/>
  <c r="CG71"/>
  <c r="CG86"/>
  <c r="CG102"/>
  <c r="CG118"/>
  <c r="CG134"/>
  <c r="CG150"/>
  <c r="CG83"/>
  <c r="CG85"/>
  <c r="CG99"/>
  <c r="CG101"/>
  <c r="CG115"/>
  <c r="CG117"/>
  <c r="CG131"/>
  <c r="CG133"/>
  <c r="CG147"/>
  <c r="CG149"/>
  <c r="CG10"/>
  <c r="CG14"/>
  <c r="CG18"/>
  <c r="CG22"/>
  <c r="CG26"/>
  <c r="CG30"/>
  <c r="CG34"/>
  <c r="CG38"/>
  <c r="CG42"/>
  <c r="CG46"/>
  <c r="CG50"/>
  <c r="CG54"/>
  <c r="CG58"/>
  <c r="CG62"/>
  <c r="CG66"/>
  <c r="CG70"/>
  <c r="CG82"/>
  <c r="CG98"/>
  <c r="CG114"/>
  <c r="CG130"/>
  <c r="CG146"/>
  <c r="CG157"/>
  <c r="CG165"/>
  <c r="CG173"/>
  <c r="CG181"/>
  <c r="CG189"/>
  <c r="CG197"/>
  <c r="CG79"/>
  <c r="CG81"/>
  <c r="CG95"/>
  <c r="CG97"/>
  <c r="CG111"/>
  <c r="CG113"/>
  <c r="CG127"/>
  <c r="CG129"/>
  <c r="CG143"/>
  <c r="CG145"/>
  <c r="CG159"/>
  <c r="CG167"/>
  <c r="CG175"/>
  <c r="CG183"/>
  <c r="CG191"/>
  <c r="CG199"/>
  <c r="CG33"/>
  <c r="CG37"/>
  <c r="CG41"/>
  <c r="CG45"/>
  <c r="CG49"/>
  <c r="CG53"/>
  <c r="CG57"/>
  <c r="CG61"/>
  <c r="CG65"/>
  <c r="CG69"/>
  <c r="CG78"/>
  <c r="CG94"/>
  <c r="CG110"/>
  <c r="CG126"/>
  <c r="CG403"/>
  <c r="CG399"/>
  <c r="CG395"/>
  <c r="CG391"/>
  <c r="CG387"/>
  <c r="CG383"/>
  <c r="CG379"/>
  <c r="CG375"/>
  <c r="CG404"/>
  <c r="CG405"/>
  <c r="CG401"/>
  <c r="CG397"/>
  <c r="CG393"/>
  <c r="CG406"/>
  <c r="CG402"/>
  <c r="CG398"/>
  <c r="CG394"/>
  <c r="CG390"/>
  <c r="CG386"/>
  <c r="CG382"/>
  <c r="CG378"/>
  <c r="CG374"/>
  <c r="CG392"/>
  <c r="CG371"/>
  <c r="CG356"/>
  <c r="CG355"/>
  <c r="CG340"/>
  <c r="CG339"/>
  <c r="CG324"/>
  <c r="CG323"/>
  <c r="CG308"/>
  <c r="CG307"/>
  <c r="CG358"/>
  <c r="CG357"/>
  <c r="CG342"/>
  <c r="CG341"/>
  <c r="CG326"/>
  <c r="CG325"/>
  <c r="CG310"/>
  <c r="CG309"/>
  <c r="CG301"/>
  <c r="CG297"/>
  <c r="CG293"/>
  <c r="CG289"/>
  <c r="CG285"/>
  <c r="CG281"/>
  <c r="CG277"/>
  <c r="CG273"/>
  <c r="CG269"/>
  <c r="CG265"/>
  <c r="CG261"/>
  <c r="CG257"/>
  <c r="CG253"/>
  <c r="CG249"/>
  <c r="CG245"/>
  <c r="CG241"/>
  <c r="CG237"/>
  <c r="CG233"/>
  <c r="CG229"/>
  <c r="CG225"/>
  <c r="CG221"/>
  <c r="CG217"/>
  <c r="CG213"/>
  <c r="CG209"/>
  <c r="CG205"/>
  <c r="CG360"/>
  <c r="CG359"/>
  <c r="CG344"/>
  <c r="CG343"/>
  <c r="CG328"/>
  <c r="CG327"/>
  <c r="CG312"/>
  <c r="CG311"/>
  <c r="CG385"/>
  <c r="CG384"/>
  <c r="CG377"/>
  <c r="CG376"/>
  <c r="CG362"/>
  <c r="CG361"/>
  <c r="CG346"/>
  <c r="CG345"/>
  <c r="CG330"/>
  <c r="CG329"/>
  <c r="CG314"/>
  <c r="CG313"/>
  <c r="CG302"/>
  <c r="CG298"/>
  <c r="CG294"/>
  <c r="CG290"/>
  <c r="CG286"/>
  <c r="CG282"/>
  <c r="CG278"/>
  <c r="CG274"/>
  <c r="CG270"/>
  <c r="CG266"/>
  <c r="CG262"/>
  <c r="CG258"/>
  <c r="CG254"/>
  <c r="CG250"/>
  <c r="CG246"/>
  <c r="CG242"/>
  <c r="CG238"/>
  <c r="CG234"/>
  <c r="CG230"/>
  <c r="CG226"/>
  <c r="CG222"/>
  <c r="CG218"/>
  <c r="CG214"/>
  <c r="CG210"/>
  <c r="CG206"/>
  <c r="CG202"/>
  <c r="CG198"/>
  <c r="CG194"/>
  <c r="CG190"/>
  <c r="CG186"/>
  <c r="CG182"/>
  <c r="CG178"/>
  <c r="CG174"/>
  <c r="CG170"/>
  <c r="CG166"/>
  <c r="CG162"/>
  <c r="CG158"/>
  <c r="CG154"/>
  <c r="CG400"/>
  <c r="CG364"/>
  <c r="CG363"/>
  <c r="CG348"/>
  <c r="CG347"/>
  <c r="CG332"/>
  <c r="CG331"/>
  <c r="CG316"/>
  <c r="CG315"/>
  <c r="CG366"/>
  <c r="CG365"/>
  <c r="CG350"/>
  <c r="CG349"/>
  <c r="CG334"/>
  <c r="CG333"/>
  <c r="CG318"/>
  <c r="CG317"/>
  <c r="CG303"/>
  <c r="CG299"/>
  <c r="CG295"/>
  <c r="CG291"/>
  <c r="CG287"/>
  <c r="CG283"/>
  <c r="CG279"/>
  <c r="CG275"/>
  <c r="CG271"/>
  <c r="CG267"/>
  <c r="CG263"/>
  <c r="CG259"/>
  <c r="CG255"/>
  <c r="CG251"/>
  <c r="CG247"/>
  <c r="CG243"/>
  <c r="CG239"/>
  <c r="CG235"/>
  <c r="CG231"/>
  <c r="CG227"/>
  <c r="CG223"/>
  <c r="CG219"/>
  <c r="CG215"/>
  <c r="CG211"/>
  <c r="CG207"/>
  <c r="CG396"/>
  <c r="CG368"/>
  <c r="CG367"/>
  <c r="CG352"/>
  <c r="CG351"/>
  <c r="CG336"/>
  <c r="CG335"/>
  <c r="CG320"/>
  <c r="CG319"/>
  <c r="CG304"/>
  <c r="CG389"/>
  <c r="CG388"/>
  <c r="CG381"/>
  <c r="CG380"/>
  <c r="CG373"/>
  <c r="CG372"/>
  <c r="CG370"/>
  <c r="CG369"/>
  <c r="CG354"/>
  <c r="CG353"/>
  <c r="CG338"/>
  <c r="CG337"/>
  <c r="CG322"/>
  <c r="CG321"/>
  <c r="CG306"/>
  <c r="CG305"/>
  <c r="CG300"/>
  <c r="CG296"/>
  <c r="CG292"/>
  <c r="CG288"/>
  <c r="CG284"/>
  <c r="CG280"/>
  <c r="CG276"/>
  <c r="CG272"/>
  <c r="CG268"/>
  <c r="CG264"/>
  <c r="CG260"/>
  <c r="CG256"/>
  <c r="CG252"/>
  <c r="CG248"/>
  <c r="CG244"/>
  <c r="CG240"/>
  <c r="CG236"/>
  <c r="CG232"/>
  <c r="CG228"/>
  <c r="CG224"/>
  <c r="CG220"/>
  <c r="CG216"/>
  <c r="CG212"/>
  <c r="CG208"/>
  <c r="CG204"/>
  <c r="CG200"/>
  <c r="CG196"/>
  <c r="CG192"/>
  <c r="CG188"/>
  <c r="CG184"/>
  <c r="CG180"/>
  <c r="CG176"/>
  <c r="CG172"/>
  <c r="CG168"/>
  <c r="CG164"/>
  <c r="CG160"/>
  <c r="CG156"/>
  <c r="CG152"/>
  <c r="CG148"/>
  <c r="CG144"/>
  <c r="CG140"/>
  <c r="CG136"/>
  <c r="CG132"/>
  <c r="CG128"/>
  <c r="CG124"/>
  <c r="CG120"/>
  <c r="CG116"/>
  <c r="CG112"/>
  <c r="CG108"/>
  <c r="CG104"/>
  <c r="CG100"/>
  <c r="CG96"/>
  <c r="CG92"/>
  <c r="CG88"/>
  <c r="CG84"/>
  <c r="CG80"/>
  <c r="CG76"/>
  <c r="CG72"/>
  <c r="CG75"/>
  <c r="CG77"/>
  <c r="CG91"/>
  <c r="CG93"/>
  <c r="CG107"/>
  <c r="CG109"/>
  <c r="CG123"/>
  <c r="CG125"/>
  <c r="CG139"/>
  <c r="CG141"/>
  <c r="BV10"/>
  <c r="BV14"/>
  <c r="BV18"/>
  <c r="BV22"/>
  <c r="BV26"/>
  <c r="BV30"/>
  <c r="BV34"/>
  <c r="BV38"/>
  <c r="BV42"/>
  <c r="BV46"/>
  <c r="BV50"/>
  <c r="BV54"/>
  <c r="BV58"/>
  <c r="BV62"/>
  <c r="BV66"/>
  <c r="BV71"/>
  <c r="BV73"/>
  <c r="BV74"/>
  <c r="BV87"/>
  <c r="BV89"/>
  <c r="BV90"/>
  <c r="BV103"/>
  <c r="BV105"/>
  <c r="BV106"/>
  <c r="BV119"/>
  <c r="BV121"/>
  <c r="BV122"/>
  <c r="BV135"/>
  <c r="BV137"/>
  <c r="BV138"/>
  <c r="BV151"/>
  <c r="BV153"/>
  <c r="BV154"/>
  <c r="BV45"/>
  <c r="BV49"/>
  <c r="BV53"/>
  <c r="BV57"/>
  <c r="BV61"/>
  <c r="BV65"/>
  <c r="BV69"/>
  <c r="BV70"/>
  <c r="BV83"/>
  <c r="BV85"/>
  <c r="BV86"/>
  <c r="BV99"/>
  <c r="BV101"/>
  <c r="BV102"/>
  <c r="BV115"/>
  <c r="BV117"/>
  <c r="BV118"/>
  <c r="BV131"/>
  <c r="BV133"/>
  <c r="BV134"/>
  <c r="BV147"/>
  <c r="BV149"/>
  <c r="BV403"/>
  <c r="BV399"/>
  <c r="BV395"/>
  <c r="BV391"/>
  <c r="BV387"/>
  <c r="BV383"/>
  <c r="BV379"/>
  <c r="BV375"/>
  <c r="BV371"/>
  <c r="BV404"/>
  <c r="BV400"/>
  <c r="BV396"/>
  <c r="BV392"/>
  <c r="BV388"/>
  <c r="BV384"/>
  <c r="BV380"/>
  <c r="BV405"/>
  <c r="BV401"/>
  <c r="BV397"/>
  <c r="BV393"/>
  <c r="BV389"/>
  <c r="BV385"/>
  <c r="BV381"/>
  <c r="BV406"/>
  <c r="BV402"/>
  <c r="BV398"/>
  <c r="BV394"/>
  <c r="BV390"/>
  <c r="BV386"/>
  <c r="BV382"/>
  <c r="BV378"/>
  <c r="BV374"/>
  <c r="BV360"/>
  <c r="BV359"/>
  <c r="BV344"/>
  <c r="BV343"/>
  <c r="BV328"/>
  <c r="BV327"/>
  <c r="BV312"/>
  <c r="BV311"/>
  <c r="BV301"/>
  <c r="BV297"/>
  <c r="BV293"/>
  <c r="BV289"/>
  <c r="BV285"/>
  <c r="BV281"/>
  <c r="BV277"/>
  <c r="BV273"/>
  <c r="BV269"/>
  <c r="BV265"/>
  <c r="BV261"/>
  <c r="BV257"/>
  <c r="BV253"/>
  <c r="BV249"/>
  <c r="BV245"/>
  <c r="BV241"/>
  <c r="BV237"/>
  <c r="BV233"/>
  <c r="BV229"/>
  <c r="BV225"/>
  <c r="BV221"/>
  <c r="BV217"/>
  <c r="BV213"/>
  <c r="BV209"/>
  <c r="BV205"/>
  <c r="BV201"/>
  <c r="BV197"/>
  <c r="BV193"/>
  <c r="BV189"/>
  <c r="BV185"/>
  <c r="BV181"/>
  <c r="BV177"/>
  <c r="BV173"/>
  <c r="BV169"/>
  <c r="BV165"/>
  <c r="BV161"/>
  <c r="BV362"/>
  <c r="BV361"/>
  <c r="BV346"/>
  <c r="BV345"/>
  <c r="BV330"/>
  <c r="BV329"/>
  <c r="BV314"/>
  <c r="BV313"/>
  <c r="BV364"/>
  <c r="BV363"/>
  <c r="BV348"/>
  <c r="BV347"/>
  <c r="BV332"/>
  <c r="BV331"/>
  <c r="BV316"/>
  <c r="BV315"/>
  <c r="BV302"/>
  <c r="BV298"/>
  <c r="BV294"/>
  <c r="BV290"/>
  <c r="BV286"/>
  <c r="BV282"/>
  <c r="BV278"/>
  <c r="BV274"/>
  <c r="BV270"/>
  <c r="BV266"/>
  <c r="BV262"/>
  <c r="BV258"/>
  <c r="BV254"/>
  <c r="BV250"/>
  <c r="BV246"/>
  <c r="BV242"/>
  <c r="BV238"/>
  <c r="BV234"/>
  <c r="BV230"/>
  <c r="BV226"/>
  <c r="BV222"/>
  <c r="BV218"/>
  <c r="BV214"/>
  <c r="BV210"/>
  <c r="BV206"/>
  <c r="BV202"/>
  <c r="BV198"/>
  <c r="BV194"/>
  <c r="BV190"/>
  <c r="BV186"/>
  <c r="BV182"/>
  <c r="BV178"/>
  <c r="BV174"/>
  <c r="BV170"/>
  <c r="BV166"/>
  <c r="BV162"/>
  <c r="BV373"/>
  <c r="BV372"/>
  <c r="BV366"/>
  <c r="BV365"/>
  <c r="BV350"/>
  <c r="BV349"/>
  <c r="BV334"/>
  <c r="BV333"/>
  <c r="BV318"/>
  <c r="BV317"/>
  <c r="BV368"/>
  <c r="BV367"/>
  <c r="BV352"/>
  <c r="BV351"/>
  <c r="BV336"/>
  <c r="BV335"/>
  <c r="BV320"/>
  <c r="BV319"/>
  <c r="BV304"/>
  <c r="BV303"/>
  <c r="BV299"/>
  <c r="BV295"/>
  <c r="BV291"/>
  <c r="BV287"/>
  <c r="BV283"/>
  <c r="BV279"/>
  <c r="BV275"/>
  <c r="BV271"/>
  <c r="BV267"/>
  <c r="BV263"/>
  <c r="BV259"/>
  <c r="BV255"/>
  <c r="BV251"/>
  <c r="BV247"/>
  <c r="BV243"/>
  <c r="BV239"/>
  <c r="BV235"/>
  <c r="BV231"/>
  <c r="BV227"/>
  <c r="BV223"/>
  <c r="BV219"/>
  <c r="BV215"/>
  <c r="BV211"/>
  <c r="BV207"/>
  <c r="BV203"/>
  <c r="BV199"/>
  <c r="BV195"/>
  <c r="BV191"/>
  <c r="BV187"/>
  <c r="BV183"/>
  <c r="BV179"/>
  <c r="BV175"/>
  <c r="BV171"/>
  <c r="BV167"/>
  <c r="BV163"/>
  <c r="BV370"/>
  <c r="BV369"/>
  <c r="BV354"/>
  <c r="BV353"/>
  <c r="BV338"/>
  <c r="BV337"/>
  <c r="BV322"/>
  <c r="BV321"/>
  <c r="BV306"/>
  <c r="BV305"/>
  <c r="BV356"/>
  <c r="BV355"/>
  <c r="BV340"/>
  <c r="BV339"/>
  <c r="BV324"/>
  <c r="BV323"/>
  <c r="BV308"/>
  <c r="BV307"/>
  <c r="BV300"/>
  <c r="BV296"/>
  <c r="BV292"/>
  <c r="BV288"/>
  <c r="BV284"/>
  <c r="BV280"/>
  <c r="BV276"/>
  <c r="BV272"/>
  <c r="BV268"/>
  <c r="BV264"/>
  <c r="BV260"/>
  <c r="BV256"/>
  <c r="BV252"/>
  <c r="BV248"/>
  <c r="BV244"/>
  <c r="BV240"/>
  <c r="BV236"/>
  <c r="BV232"/>
  <c r="BV228"/>
  <c r="BV224"/>
  <c r="BV220"/>
  <c r="BV216"/>
  <c r="BV212"/>
  <c r="BV208"/>
  <c r="BV204"/>
  <c r="BV200"/>
  <c r="BV196"/>
  <c r="BV192"/>
  <c r="BV188"/>
  <c r="BV184"/>
  <c r="BV180"/>
  <c r="BV176"/>
  <c r="BV172"/>
  <c r="BV168"/>
  <c r="BV164"/>
  <c r="BV160"/>
  <c r="BV156"/>
  <c r="BV152"/>
  <c r="BV148"/>
  <c r="BV144"/>
  <c r="BV140"/>
  <c r="BV136"/>
  <c r="BV132"/>
  <c r="BV128"/>
  <c r="BV124"/>
  <c r="BV120"/>
  <c r="BV116"/>
  <c r="BV112"/>
  <c r="BV108"/>
  <c r="BV104"/>
  <c r="BV100"/>
  <c r="BV96"/>
  <c r="BV92"/>
  <c r="BV88"/>
  <c r="BV84"/>
  <c r="BV80"/>
  <c r="BV76"/>
  <c r="BV72"/>
  <c r="BV377"/>
  <c r="BV376"/>
  <c r="BV358"/>
  <c r="BV357"/>
  <c r="BV342"/>
  <c r="BV341"/>
  <c r="BV326"/>
  <c r="BV325"/>
  <c r="BV310"/>
  <c r="BV309"/>
  <c r="BV44"/>
  <c r="BV48"/>
  <c r="BV52"/>
  <c r="BV56"/>
  <c r="BV60"/>
  <c r="BV64"/>
  <c r="BV68"/>
  <c r="BV79"/>
  <c r="BV81"/>
  <c r="BV82"/>
  <c r="BV95"/>
  <c r="BV97"/>
  <c r="BV98"/>
  <c r="BV111"/>
  <c r="BV113"/>
  <c r="BV114"/>
  <c r="BV127"/>
  <c r="BV129"/>
  <c r="BV130"/>
  <c r="BV143"/>
  <c r="BV145"/>
  <c r="BV146"/>
  <c r="BV6"/>
  <c r="BX6" s="1"/>
  <c r="BV7"/>
  <c r="BV11"/>
  <c r="BV15"/>
  <c r="BV19"/>
  <c r="BV23"/>
  <c r="BV27"/>
  <c r="BV31"/>
  <c r="BV35"/>
  <c r="BV39"/>
  <c r="BV43"/>
  <c r="BV47"/>
  <c r="BV51"/>
  <c r="BV55"/>
  <c r="BV59"/>
  <c r="BV63"/>
  <c r="BV67"/>
  <c r="BV75"/>
  <c r="BV77"/>
  <c r="BV78"/>
  <c r="BV91"/>
  <c r="BV93"/>
  <c r="BV94"/>
  <c r="BV107"/>
  <c r="BV109"/>
  <c r="BV110"/>
  <c r="BV123"/>
  <c r="BV125"/>
  <c r="BV126"/>
  <c r="BV139"/>
  <c r="BV141"/>
  <c r="BV142"/>
  <c r="BV155"/>
  <c r="BV157"/>
  <c r="BV158"/>
  <c r="BV159"/>
  <c r="CT12" l="1"/>
  <c r="BM7"/>
  <c r="C7"/>
  <c r="C8" s="1"/>
  <c r="C9" s="1"/>
  <c r="C10" s="1"/>
  <c r="C11" s="1"/>
  <c r="C12" s="1"/>
  <c r="C13" s="1"/>
  <c r="C15" s="1"/>
  <c r="C16" s="1"/>
  <c r="AD6"/>
  <c r="AD406"/>
  <c r="AD402"/>
  <c r="AD398"/>
  <c r="AD394"/>
  <c r="AD390"/>
  <c r="AD386"/>
  <c r="AD382"/>
  <c r="AD378"/>
  <c r="AD374"/>
  <c r="AD370"/>
  <c r="AD366"/>
  <c r="AD362"/>
  <c r="AD358"/>
  <c r="AD354"/>
  <c r="AD350"/>
  <c r="AD346"/>
  <c r="AD342"/>
  <c r="AD338"/>
  <c r="AD334"/>
  <c r="AD330"/>
  <c r="AD326"/>
  <c r="AD322"/>
  <c r="AD318"/>
  <c r="AD314"/>
  <c r="AD310"/>
  <c r="AD306"/>
  <c r="AD302"/>
  <c r="AD298"/>
  <c r="AD294"/>
  <c r="AD290"/>
  <c r="AD286"/>
  <c r="AD282"/>
  <c r="AD278"/>
  <c r="AD274"/>
  <c r="AD270"/>
  <c r="AD266"/>
  <c r="AD262"/>
  <c r="AD258"/>
  <c r="AD254"/>
  <c r="AD250"/>
  <c r="AD246"/>
  <c r="AD242"/>
  <c r="AD238"/>
  <c r="AD234"/>
  <c r="AD230"/>
  <c r="AD226"/>
  <c r="AD222"/>
  <c r="AD218"/>
  <c r="AD214"/>
  <c r="AD210"/>
  <c r="AD206"/>
  <c r="AD202"/>
  <c r="AD198"/>
  <c r="AD194"/>
  <c r="AD190"/>
  <c r="AD186"/>
  <c r="AD182"/>
  <c r="AD178"/>
  <c r="AD174"/>
  <c r="AD170"/>
  <c r="AD166"/>
  <c r="AD162"/>
  <c r="AD158"/>
  <c r="AD154"/>
  <c r="AD150"/>
  <c r="AD146"/>
  <c r="AD142"/>
  <c r="AD138"/>
  <c r="AD134"/>
  <c r="AD130"/>
  <c r="AD126"/>
  <c r="AD122"/>
  <c r="AD118"/>
  <c r="AD114"/>
  <c r="AD110"/>
  <c r="AD106"/>
  <c r="AD102"/>
  <c r="AD98"/>
  <c r="AD94"/>
  <c r="AD90"/>
  <c r="AD86"/>
  <c r="AD82"/>
  <c r="AD78"/>
  <c r="AD74"/>
  <c r="AD70"/>
  <c r="AD66"/>
  <c r="AD62"/>
  <c r="AD58"/>
  <c r="AD54"/>
  <c r="AD50"/>
  <c r="AD46"/>
  <c r="AD42"/>
  <c r="AD38"/>
  <c r="AD34"/>
  <c r="AD30"/>
  <c r="AD26"/>
  <c r="AD22"/>
  <c r="AD18"/>
  <c r="AD14"/>
  <c r="AD10"/>
  <c r="AD403"/>
  <c r="AD399"/>
  <c r="AD395"/>
  <c r="AD391"/>
  <c r="AD387"/>
  <c r="AD383"/>
  <c r="AD379"/>
  <c r="AD375"/>
  <c r="AD371"/>
  <c r="AD367"/>
  <c r="AD363"/>
  <c r="AD359"/>
  <c r="AD355"/>
  <c r="AD351"/>
  <c r="AD347"/>
  <c r="AD343"/>
  <c r="AD339"/>
  <c r="AD335"/>
  <c r="AD331"/>
  <c r="AD327"/>
  <c r="AD323"/>
  <c r="AD319"/>
  <c r="AD315"/>
  <c r="AD311"/>
  <c r="AD307"/>
  <c r="AD303"/>
  <c r="AD299"/>
  <c r="AD295"/>
  <c r="AD291"/>
  <c r="AD287"/>
  <c r="AD283"/>
  <c r="AD279"/>
  <c r="AD275"/>
  <c r="AD271"/>
  <c r="AD267"/>
  <c r="AD263"/>
  <c r="AD259"/>
  <c r="AD255"/>
  <c r="AD251"/>
  <c r="AD247"/>
  <c r="AD243"/>
  <c r="AD239"/>
  <c r="AD235"/>
  <c r="AD231"/>
  <c r="AD227"/>
  <c r="AD223"/>
  <c r="AD219"/>
  <c r="AD215"/>
  <c r="AD211"/>
  <c r="AD207"/>
  <c r="AD203"/>
  <c r="AD199"/>
  <c r="AD195"/>
  <c r="AD191"/>
  <c r="AD187"/>
  <c r="AD183"/>
  <c r="AD179"/>
  <c r="AD175"/>
  <c r="AD171"/>
  <c r="AD167"/>
  <c r="AD163"/>
  <c r="AD159"/>
  <c r="AD155"/>
  <c r="AD151"/>
  <c r="AD147"/>
  <c r="AD143"/>
  <c r="AD139"/>
  <c r="AD135"/>
  <c r="AD131"/>
  <c r="AD127"/>
  <c r="AD123"/>
  <c r="AD119"/>
  <c r="AD115"/>
  <c r="AD111"/>
  <c r="AD107"/>
  <c r="AD103"/>
  <c r="AD99"/>
  <c r="AD95"/>
  <c r="AD91"/>
  <c r="AD87"/>
  <c r="AD83"/>
  <c r="AD79"/>
  <c r="AD75"/>
  <c r="AD71"/>
  <c r="AD67"/>
  <c r="AD63"/>
  <c r="AD59"/>
  <c r="AD55"/>
  <c r="AD51"/>
  <c r="AD47"/>
  <c r="AD43"/>
  <c r="AD39"/>
  <c r="AD35"/>
  <c r="AD31"/>
  <c r="AD27"/>
  <c r="AD23"/>
  <c r="AD19"/>
  <c r="AD15"/>
  <c r="AD11"/>
  <c r="AD7"/>
  <c r="AD404"/>
  <c r="AD400"/>
  <c r="AD396"/>
  <c r="AD392"/>
  <c r="AD388"/>
  <c r="AD384"/>
  <c r="AD380"/>
  <c r="AD376"/>
  <c r="AD372"/>
  <c r="AD368"/>
  <c r="AD364"/>
  <c r="AD360"/>
  <c r="AD356"/>
  <c r="AD352"/>
  <c r="AD348"/>
  <c r="AD344"/>
  <c r="AD340"/>
  <c r="AD336"/>
  <c r="AD332"/>
  <c r="AD328"/>
  <c r="AD324"/>
  <c r="AD320"/>
  <c r="AD316"/>
  <c r="AD312"/>
  <c r="AD308"/>
  <c r="AD304"/>
  <c r="AD300"/>
  <c r="AD296"/>
  <c r="AD292"/>
  <c r="AD288"/>
  <c r="AD284"/>
  <c r="AD280"/>
  <c r="AD276"/>
  <c r="AD272"/>
  <c r="AD268"/>
  <c r="AD264"/>
  <c r="AD260"/>
  <c r="AD256"/>
  <c r="AD252"/>
  <c r="AD248"/>
  <c r="AD244"/>
  <c r="AD240"/>
  <c r="AD236"/>
  <c r="AD232"/>
  <c r="AD228"/>
  <c r="AD224"/>
  <c r="AD220"/>
  <c r="AD216"/>
  <c r="AD212"/>
  <c r="AD208"/>
  <c r="AD204"/>
  <c r="AD200"/>
  <c r="AD196"/>
  <c r="AD192"/>
  <c r="AD188"/>
  <c r="AD184"/>
  <c r="AD180"/>
  <c r="AD176"/>
  <c r="AD172"/>
  <c r="AD168"/>
  <c r="AD164"/>
  <c r="AD160"/>
  <c r="AD156"/>
  <c r="AD152"/>
  <c r="AD148"/>
  <c r="AD144"/>
  <c r="AD140"/>
  <c r="AD136"/>
  <c r="AD132"/>
  <c r="AD128"/>
  <c r="AD124"/>
  <c r="AD120"/>
  <c r="AD116"/>
  <c r="AD112"/>
  <c r="AD108"/>
  <c r="AD104"/>
  <c r="AD100"/>
  <c r="AD96"/>
  <c r="AD92"/>
  <c r="AD88"/>
  <c r="AD84"/>
  <c r="AD80"/>
  <c r="AD76"/>
  <c r="AD72"/>
  <c r="AD68"/>
  <c r="AD64"/>
  <c r="AD60"/>
  <c r="AD56"/>
  <c r="AD52"/>
  <c r="AD48"/>
  <c r="AD44"/>
  <c r="AD40"/>
  <c r="AD36"/>
  <c r="AD32"/>
  <c r="AD28"/>
  <c r="AD24"/>
  <c r="AD20"/>
  <c r="AD16"/>
  <c r="AD12"/>
  <c r="AD8"/>
  <c r="AD405"/>
  <c r="AD401"/>
  <c r="AD397"/>
  <c r="AD393"/>
  <c r="AD389"/>
  <c r="AD385"/>
  <c r="AD381"/>
  <c r="AD377"/>
  <c r="AD373"/>
  <c r="AD369"/>
  <c r="AD365"/>
  <c r="AD361"/>
  <c r="AD357"/>
  <c r="AD353"/>
  <c r="AD349"/>
  <c r="AD345"/>
  <c r="AD341"/>
  <c r="AD337"/>
  <c r="AD333"/>
  <c r="AD329"/>
  <c r="AD325"/>
  <c r="AD321"/>
  <c r="AD317"/>
  <c r="AD313"/>
  <c r="AD309"/>
  <c r="AD305"/>
  <c r="AD301"/>
  <c r="AD297"/>
  <c r="AD293"/>
  <c r="AD289"/>
  <c r="AD285"/>
  <c r="AD281"/>
  <c r="AD277"/>
  <c r="AD273"/>
  <c r="AD269"/>
  <c r="AD265"/>
  <c r="AD261"/>
  <c r="AD257"/>
  <c r="AD253"/>
  <c r="AD249"/>
  <c r="AD245"/>
  <c r="AD241"/>
  <c r="AD237"/>
  <c r="AD233"/>
  <c r="AD229"/>
  <c r="AD225"/>
  <c r="AD221"/>
  <c r="AD217"/>
  <c r="AD213"/>
  <c r="AD209"/>
  <c r="AD205"/>
  <c r="AD201"/>
  <c r="AD197"/>
  <c r="AD193"/>
  <c r="AD189"/>
  <c r="AD185"/>
  <c r="AD181"/>
  <c r="AD177"/>
  <c r="AD173"/>
  <c r="AD169"/>
  <c r="AD165"/>
  <c r="AD161"/>
  <c r="AD157"/>
  <c r="AD153"/>
  <c r="AD149"/>
  <c r="AD145"/>
  <c r="AD141"/>
  <c r="AD137"/>
  <c r="AD133"/>
  <c r="AD129"/>
  <c r="AD125"/>
  <c r="AD121"/>
  <c r="AD117"/>
  <c r="AD113"/>
  <c r="AD109"/>
  <c r="AD105"/>
  <c r="AD101"/>
  <c r="AD97"/>
  <c r="AD93"/>
  <c r="AD89"/>
  <c r="AD85"/>
  <c r="AD81"/>
  <c r="AD77"/>
  <c r="AD73"/>
  <c r="AD69"/>
  <c r="AD65"/>
  <c r="AD61"/>
  <c r="AD57"/>
  <c r="AD53"/>
  <c r="AD49"/>
  <c r="AD45"/>
  <c r="AD41"/>
  <c r="AD37"/>
  <c r="AD33"/>
  <c r="AD29"/>
  <c r="AD25"/>
  <c r="AD21"/>
  <c r="AD17"/>
  <c r="AD13"/>
  <c r="AD9"/>
  <c r="DP7"/>
  <c r="I901"/>
  <c r="J901" s="1"/>
  <c r="AE9"/>
  <c r="AF8"/>
  <c r="AQ8"/>
  <c r="AP9"/>
  <c r="BB7"/>
  <c r="BA8"/>
  <c r="BM9"/>
  <c r="BL10"/>
  <c r="BX7"/>
  <c r="BW8"/>
  <c r="CI10"/>
  <c r="CH11"/>
  <c r="DE8"/>
  <c r="DD9"/>
  <c r="DP6"/>
  <c r="DP8"/>
  <c r="DO11"/>
  <c r="DP10"/>
  <c r="DP9"/>
  <c r="CS13"/>
  <c r="CT13" s="1"/>
  <c r="R31" i="4"/>
  <c r="R28"/>
  <c r="R26"/>
  <c r="I43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F29"/>
  <c r="G29" s="1"/>
  <c r="Q26"/>
  <c r="P26"/>
  <c r="O26"/>
  <c r="N26"/>
  <c r="M26"/>
  <c r="L26"/>
  <c r="K26"/>
  <c r="J26"/>
  <c r="I26"/>
  <c r="H26"/>
  <c r="G26"/>
  <c r="F26"/>
  <c r="I21"/>
  <c r="H12"/>
  <c r="I12"/>
  <c r="J12"/>
  <c r="K12"/>
  <c r="L12"/>
  <c r="M12"/>
  <c r="N12"/>
  <c r="O12"/>
  <c r="P12"/>
  <c r="Q12"/>
  <c r="H11"/>
  <c r="I11"/>
  <c r="J11"/>
  <c r="K11"/>
  <c r="L11"/>
  <c r="M11"/>
  <c r="N11"/>
  <c r="O11"/>
  <c r="P11"/>
  <c r="Q11"/>
  <c r="AF6" i="5"/>
  <c r="AF7"/>
  <c r="K33" i="7"/>
  <c r="K32"/>
  <c r="M2" i="5"/>
  <c r="AB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S46" i="6"/>
  <c r="S45"/>
  <c r="S32"/>
  <c r="S33"/>
  <c r="S19"/>
  <c r="S18"/>
  <c r="Q9" i="4"/>
  <c r="P9"/>
  <c r="O9"/>
  <c r="N9"/>
  <c r="M9"/>
  <c r="L9"/>
  <c r="K9"/>
  <c r="J9"/>
  <c r="I9"/>
  <c r="H9"/>
  <c r="G9"/>
  <c r="Q6"/>
  <c r="P6"/>
  <c r="O6"/>
  <c r="N6"/>
  <c r="M6"/>
  <c r="L6"/>
  <c r="K6"/>
  <c r="J6"/>
  <c r="I6"/>
  <c r="H6"/>
  <c r="G6"/>
  <c r="G11" s="1"/>
  <c r="G12" s="1"/>
  <c r="Q4"/>
  <c r="P4"/>
  <c r="O4"/>
  <c r="N4"/>
  <c r="M4"/>
  <c r="L4"/>
  <c r="K4"/>
  <c r="J4"/>
  <c r="I4"/>
  <c r="H4"/>
  <c r="G4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M6" i="5"/>
  <c r="M1"/>
  <c r="X387" l="1"/>
  <c r="X291"/>
  <c r="X279"/>
  <c r="X267"/>
  <c r="X255"/>
  <c r="X234"/>
  <c r="X198"/>
  <c r="X182"/>
  <c r="X330"/>
  <c r="X246"/>
  <c r="X203"/>
  <c r="X100"/>
  <c r="X311"/>
  <c r="X386"/>
  <c r="X398"/>
  <c r="X319"/>
  <c r="X302"/>
  <c r="X290"/>
  <c r="X278"/>
  <c r="X266"/>
  <c r="X235"/>
  <c r="X223"/>
  <c r="X163"/>
  <c r="X161"/>
  <c r="X120"/>
  <c r="X115"/>
  <c r="X108"/>
  <c r="X103"/>
  <c r="X96"/>
  <c r="X91"/>
  <c r="X79"/>
  <c r="X36"/>
  <c r="X24"/>
  <c r="X19"/>
  <c r="X12"/>
  <c r="X351"/>
  <c r="X334"/>
  <c r="X250"/>
  <c r="X68"/>
  <c r="X143"/>
  <c r="X76"/>
  <c r="X238"/>
  <c r="X51"/>
  <c r="X299"/>
  <c r="X202"/>
  <c r="X126"/>
  <c r="X274"/>
  <c r="X63"/>
  <c r="X94"/>
  <c r="X317"/>
  <c r="X31"/>
  <c r="X254"/>
  <c r="X33"/>
  <c r="X74"/>
  <c r="X350"/>
  <c r="X405"/>
  <c r="X117"/>
  <c r="X13"/>
  <c r="X54"/>
  <c r="X136"/>
  <c r="X210"/>
  <c r="X337"/>
  <c r="X44"/>
  <c r="X90"/>
  <c r="X177"/>
  <c r="X289"/>
  <c r="X295"/>
  <c r="X283"/>
  <c r="X204"/>
  <c r="X224"/>
  <c r="X256"/>
  <c r="X288"/>
  <c r="X320"/>
  <c r="X352"/>
  <c r="X384"/>
  <c r="X135"/>
  <c r="X214"/>
  <c r="X27"/>
  <c r="X259"/>
  <c r="X88"/>
  <c r="X194"/>
  <c r="X362"/>
  <c r="X121"/>
  <c r="X155"/>
  <c r="X217"/>
  <c r="X58"/>
  <c r="X171"/>
  <c r="X346"/>
  <c r="X89"/>
  <c r="X26"/>
  <c r="X130"/>
  <c r="X338"/>
  <c r="X28"/>
  <c r="X69"/>
  <c r="X285"/>
  <c r="X345"/>
  <c r="X110"/>
  <c r="X165"/>
  <c r="X8"/>
  <c r="X49"/>
  <c r="X129"/>
  <c r="X201"/>
  <c r="X325"/>
  <c r="X32"/>
  <c r="X85"/>
  <c r="X162"/>
  <c r="X397"/>
  <c r="X263"/>
  <c r="X367"/>
  <c r="X251"/>
  <c r="X184"/>
  <c r="X241"/>
  <c r="X183"/>
  <c r="X220"/>
  <c r="X252"/>
  <c r="X284"/>
  <c r="X316"/>
  <c r="X348"/>
  <c r="X380"/>
  <c r="X111"/>
  <c r="X399"/>
  <c r="X206"/>
  <c r="X227"/>
  <c r="X64"/>
  <c r="X186"/>
  <c r="X354"/>
  <c r="X116"/>
  <c r="X153"/>
  <c r="X262"/>
  <c r="X385"/>
  <c r="X53"/>
  <c r="X166"/>
  <c r="X406"/>
  <c r="X84"/>
  <c r="X21"/>
  <c r="X125"/>
  <c r="X242"/>
  <c r="X16"/>
  <c r="X67"/>
  <c r="X144"/>
  <c r="X230"/>
  <c r="X381"/>
  <c r="X105"/>
  <c r="X156"/>
  <c r="X402"/>
  <c r="X42"/>
  <c r="X160"/>
  <c r="X277"/>
  <c r="X231"/>
  <c r="X371"/>
  <c r="X185"/>
  <c r="X192"/>
  <c r="X245"/>
  <c r="X208"/>
  <c r="X212"/>
  <c r="X216"/>
  <c r="X248"/>
  <c r="X280"/>
  <c r="X312"/>
  <c r="X344"/>
  <c r="X376"/>
  <c r="X71"/>
  <c r="X343"/>
  <c r="X374"/>
  <c r="X219"/>
  <c r="X170"/>
  <c r="X322"/>
  <c r="X22"/>
  <c r="X109"/>
  <c r="X150"/>
  <c r="X205"/>
  <c r="X46"/>
  <c r="X157"/>
  <c r="X389"/>
  <c r="X77"/>
  <c r="X118"/>
  <c r="X14"/>
  <c r="X154"/>
  <c r="X326"/>
  <c r="X62"/>
  <c r="X333"/>
  <c r="X98"/>
  <c r="X146"/>
  <c r="X393"/>
  <c r="X37"/>
  <c r="X124"/>
  <c r="X306"/>
  <c r="X390"/>
  <c r="X78"/>
  <c r="X119"/>
  <c r="X265"/>
  <c r="X375"/>
  <c r="X191"/>
  <c r="X335"/>
  <c r="X339"/>
  <c r="X169"/>
  <c r="X181"/>
  <c r="X215"/>
  <c r="X167"/>
  <c r="X199"/>
  <c r="X196"/>
  <c r="X233"/>
  <c r="X244"/>
  <c r="X276"/>
  <c r="X308"/>
  <c r="X340"/>
  <c r="X372"/>
  <c r="X404"/>
  <c r="X47"/>
  <c r="X287"/>
  <c r="X366"/>
  <c r="X147"/>
  <c r="X395"/>
  <c r="X221"/>
  <c r="X298"/>
  <c r="X17"/>
  <c r="X104"/>
  <c r="X145"/>
  <c r="X370"/>
  <c r="X41"/>
  <c r="X87"/>
  <c r="X305"/>
  <c r="X382"/>
  <c r="X72"/>
  <c r="X113"/>
  <c r="X353"/>
  <c r="X9"/>
  <c r="X55"/>
  <c r="X149"/>
  <c r="X57"/>
  <c r="X93"/>
  <c r="X139"/>
  <c r="X218"/>
  <c r="X321"/>
  <c r="X35"/>
  <c r="X112"/>
  <c r="X73"/>
  <c r="X114"/>
  <c r="X318"/>
  <c r="X373"/>
  <c r="X173"/>
  <c r="X307"/>
  <c r="X207"/>
  <c r="X237"/>
  <c r="X172"/>
  <c r="X168"/>
  <c r="X240"/>
  <c r="X272"/>
  <c r="X304"/>
  <c r="X336"/>
  <c r="X368"/>
  <c r="X400"/>
  <c r="X39"/>
  <c r="X247"/>
  <c r="X342"/>
  <c r="X123"/>
  <c r="X355"/>
  <c r="X10"/>
  <c r="X97"/>
  <c r="X138"/>
  <c r="X174"/>
  <c r="X34"/>
  <c r="X82"/>
  <c r="X193"/>
  <c r="X293"/>
  <c r="X377"/>
  <c r="X65"/>
  <c r="X106"/>
  <c r="X403"/>
  <c r="X50"/>
  <c r="X52"/>
  <c r="X187"/>
  <c r="X314"/>
  <c r="X23"/>
  <c r="X134"/>
  <c r="X30"/>
  <c r="X158"/>
  <c r="X294"/>
  <c r="X378"/>
  <c r="X66"/>
  <c r="X107"/>
  <c r="X313"/>
  <c r="X363"/>
  <c r="X391"/>
  <c r="X303"/>
  <c r="X275"/>
  <c r="X379"/>
  <c r="X257"/>
  <c r="X225"/>
  <c r="X151"/>
  <c r="X236"/>
  <c r="X268"/>
  <c r="X300"/>
  <c r="X332"/>
  <c r="X364"/>
  <c r="X396"/>
  <c r="X15"/>
  <c r="X239"/>
  <c r="X140"/>
  <c r="X310"/>
  <c r="X83"/>
  <c r="X331"/>
  <c r="X258"/>
  <c r="X394"/>
  <c r="X92"/>
  <c r="X133"/>
  <c r="X358"/>
  <c r="X29"/>
  <c r="X75"/>
  <c r="X190"/>
  <c r="X286"/>
  <c r="X60"/>
  <c r="X101"/>
  <c r="X209"/>
  <c r="X341"/>
  <c r="X43"/>
  <c r="X142"/>
  <c r="X197"/>
  <c r="X273"/>
  <c r="X369"/>
  <c r="X45"/>
  <c r="X86"/>
  <c r="X18"/>
  <c r="X127"/>
  <c r="X189"/>
  <c r="X309"/>
  <c r="X25"/>
  <c r="X148"/>
  <c r="X61"/>
  <c r="X102"/>
  <c r="X222"/>
  <c r="X361"/>
  <c r="X383"/>
  <c r="X359"/>
  <c r="X243"/>
  <c r="X347"/>
  <c r="X152"/>
  <c r="X229"/>
  <c r="X269"/>
  <c r="X200"/>
  <c r="X179"/>
  <c r="X232"/>
  <c r="X264"/>
  <c r="X296"/>
  <c r="X328"/>
  <c r="X360"/>
  <c r="X392"/>
  <c r="X7"/>
  <c r="X159"/>
  <c r="X132"/>
  <c r="X270"/>
  <c r="X59"/>
  <c r="X323"/>
  <c r="X128"/>
  <c r="X226"/>
  <c r="X80"/>
  <c r="X131"/>
  <c r="X164"/>
  <c r="X401"/>
  <c r="X70"/>
  <c r="X188"/>
  <c r="X281"/>
  <c r="X365"/>
  <c r="X48"/>
  <c r="X99"/>
  <c r="X176"/>
  <c r="X329"/>
  <c r="X38"/>
  <c r="X137"/>
  <c r="X261"/>
  <c r="X357"/>
  <c r="X40"/>
  <c r="X81"/>
  <c r="X178"/>
  <c r="X11"/>
  <c r="X122"/>
  <c r="X175"/>
  <c r="X297"/>
  <c r="X20"/>
  <c r="X141"/>
  <c r="X213"/>
  <c r="X282"/>
  <c r="X56"/>
  <c r="X95"/>
  <c r="X301"/>
  <c r="X349"/>
  <c r="X327"/>
  <c r="X271"/>
  <c r="X211"/>
  <c r="X315"/>
  <c r="X180"/>
  <c r="X253"/>
  <c r="X249"/>
  <c r="X195"/>
  <c r="X228"/>
  <c r="X260"/>
  <c r="X292"/>
  <c r="X324"/>
  <c r="X356"/>
  <c r="X388"/>
  <c r="C17"/>
  <c r="C18" s="1"/>
  <c r="C19" s="1"/>
  <c r="C20" s="1"/>
  <c r="C21" s="1"/>
  <c r="AG7"/>
  <c r="AJ7" s="1"/>
  <c r="AG15"/>
  <c r="AG23"/>
  <c r="AG31"/>
  <c r="AG39"/>
  <c r="AG47"/>
  <c r="AG55"/>
  <c r="AG63"/>
  <c r="AG71"/>
  <c r="AG79"/>
  <c r="AG87"/>
  <c r="AG95"/>
  <c r="AG103"/>
  <c r="AG111"/>
  <c r="AG119"/>
  <c r="AG127"/>
  <c r="AG135"/>
  <c r="AG143"/>
  <c r="AG151"/>
  <c r="AG159"/>
  <c r="AG167"/>
  <c r="AG175"/>
  <c r="AG183"/>
  <c r="AG191"/>
  <c r="AG199"/>
  <c r="AG207"/>
  <c r="AG215"/>
  <c r="AG223"/>
  <c r="AG231"/>
  <c r="AG239"/>
  <c r="AG247"/>
  <c r="AG255"/>
  <c r="AG263"/>
  <c r="AG271"/>
  <c r="AG279"/>
  <c r="AG287"/>
  <c r="AG295"/>
  <c r="AG303"/>
  <c r="AG311"/>
  <c r="AG319"/>
  <c r="AG327"/>
  <c r="AG335"/>
  <c r="AG343"/>
  <c r="AG351"/>
  <c r="AG359"/>
  <c r="AG367"/>
  <c r="AG375"/>
  <c r="AG383"/>
  <c r="AG391"/>
  <c r="AG399"/>
  <c r="AG14"/>
  <c r="AG22"/>
  <c r="AG30"/>
  <c r="AG38"/>
  <c r="AG46"/>
  <c r="AG54"/>
  <c r="AG62"/>
  <c r="AG70"/>
  <c r="AG78"/>
  <c r="AG86"/>
  <c r="AG94"/>
  <c r="AG102"/>
  <c r="AG110"/>
  <c r="AG118"/>
  <c r="AG126"/>
  <c r="AG134"/>
  <c r="AG142"/>
  <c r="AG150"/>
  <c r="AG158"/>
  <c r="AG166"/>
  <c r="AG174"/>
  <c r="AG182"/>
  <c r="AG190"/>
  <c r="AG198"/>
  <c r="AG206"/>
  <c r="AG214"/>
  <c r="AG222"/>
  <c r="AG230"/>
  <c r="AG238"/>
  <c r="AG246"/>
  <c r="AG254"/>
  <c r="AG262"/>
  <c r="AG270"/>
  <c r="AG278"/>
  <c r="AG286"/>
  <c r="AG294"/>
  <c r="AG302"/>
  <c r="AG310"/>
  <c r="AG318"/>
  <c r="AG326"/>
  <c r="AG334"/>
  <c r="AG342"/>
  <c r="AG350"/>
  <c r="AG358"/>
  <c r="AG366"/>
  <c r="AG374"/>
  <c r="AG382"/>
  <c r="AG390"/>
  <c r="AG398"/>
  <c r="AG406"/>
  <c r="AG13"/>
  <c r="AG21"/>
  <c r="AG29"/>
  <c r="AG37"/>
  <c r="AG45"/>
  <c r="AG53"/>
  <c r="AG61"/>
  <c r="AG69"/>
  <c r="AG77"/>
  <c r="AG85"/>
  <c r="AG93"/>
  <c r="AG101"/>
  <c r="AG109"/>
  <c r="AG117"/>
  <c r="AG125"/>
  <c r="AG133"/>
  <c r="AG141"/>
  <c r="AG149"/>
  <c r="AG157"/>
  <c r="AG165"/>
  <c r="AG173"/>
  <c r="AG181"/>
  <c r="AG189"/>
  <c r="AG197"/>
  <c r="AG205"/>
  <c r="AG213"/>
  <c r="AG221"/>
  <c r="AG229"/>
  <c r="AG237"/>
  <c r="AG245"/>
  <c r="AG253"/>
  <c r="AG261"/>
  <c r="AG269"/>
  <c r="AG277"/>
  <c r="AG285"/>
  <c r="AG293"/>
  <c r="AG301"/>
  <c r="AG309"/>
  <c r="AG317"/>
  <c r="AG325"/>
  <c r="AG333"/>
  <c r="AG341"/>
  <c r="AG349"/>
  <c r="AG357"/>
  <c r="AG365"/>
  <c r="AG373"/>
  <c r="AG381"/>
  <c r="AG389"/>
  <c r="AG397"/>
  <c r="AG405"/>
  <c r="AG12"/>
  <c r="AG20"/>
  <c r="AG28"/>
  <c r="AG36"/>
  <c r="AG44"/>
  <c r="AG52"/>
  <c r="AG60"/>
  <c r="AG68"/>
  <c r="AG76"/>
  <c r="AG84"/>
  <c r="AG92"/>
  <c r="AG100"/>
  <c r="AG108"/>
  <c r="AG116"/>
  <c r="AG124"/>
  <c r="AG132"/>
  <c r="AG140"/>
  <c r="AG148"/>
  <c r="AG156"/>
  <c r="AG164"/>
  <c r="AG172"/>
  <c r="AG180"/>
  <c r="AG188"/>
  <c r="AG196"/>
  <c r="AG204"/>
  <c r="AG212"/>
  <c r="AG220"/>
  <c r="AG228"/>
  <c r="AG236"/>
  <c r="AG244"/>
  <c r="AG252"/>
  <c r="AG260"/>
  <c r="AG268"/>
  <c r="AG276"/>
  <c r="AG284"/>
  <c r="AG292"/>
  <c r="AG300"/>
  <c r="AG308"/>
  <c r="AG316"/>
  <c r="AG324"/>
  <c r="AG332"/>
  <c r="AG340"/>
  <c r="AG348"/>
  <c r="AG356"/>
  <c r="AG364"/>
  <c r="AG372"/>
  <c r="AG380"/>
  <c r="AG388"/>
  <c r="AG396"/>
  <c r="AG404"/>
  <c r="AG11"/>
  <c r="AG19"/>
  <c r="AG27"/>
  <c r="AG35"/>
  <c r="AG43"/>
  <c r="AG51"/>
  <c r="AG59"/>
  <c r="AG67"/>
  <c r="AG75"/>
  <c r="AG83"/>
  <c r="AG91"/>
  <c r="AG99"/>
  <c r="AG107"/>
  <c r="AG115"/>
  <c r="AG123"/>
  <c r="AG131"/>
  <c r="AG139"/>
  <c r="AG147"/>
  <c r="AG155"/>
  <c r="AG163"/>
  <c r="AG171"/>
  <c r="AG179"/>
  <c r="AG187"/>
  <c r="AG195"/>
  <c r="AG203"/>
  <c r="AG211"/>
  <c r="AG219"/>
  <c r="AG227"/>
  <c r="AG235"/>
  <c r="AG243"/>
  <c r="AG251"/>
  <c r="AG259"/>
  <c r="AG267"/>
  <c r="AG275"/>
  <c r="AG283"/>
  <c r="AG291"/>
  <c r="AG299"/>
  <c r="AG307"/>
  <c r="AG315"/>
  <c r="AG323"/>
  <c r="AG331"/>
  <c r="AG339"/>
  <c r="AG347"/>
  <c r="AG355"/>
  <c r="AG363"/>
  <c r="AG371"/>
  <c r="AG379"/>
  <c r="AG387"/>
  <c r="AG395"/>
  <c r="AG403"/>
  <c r="AG10"/>
  <c r="AG18"/>
  <c r="AG26"/>
  <c r="AG34"/>
  <c r="AG42"/>
  <c r="AG50"/>
  <c r="AG58"/>
  <c r="AG66"/>
  <c r="AG74"/>
  <c r="AG82"/>
  <c r="AG90"/>
  <c r="AG98"/>
  <c r="AG106"/>
  <c r="AG114"/>
  <c r="AG122"/>
  <c r="AG130"/>
  <c r="AG138"/>
  <c r="AG146"/>
  <c r="AG154"/>
  <c r="AG162"/>
  <c r="AG170"/>
  <c r="AG178"/>
  <c r="AG186"/>
  <c r="AG194"/>
  <c r="AG202"/>
  <c r="AG210"/>
  <c r="AG218"/>
  <c r="AG226"/>
  <c r="AG234"/>
  <c r="AG242"/>
  <c r="AG250"/>
  <c r="AG258"/>
  <c r="AG266"/>
  <c r="AG274"/>
  <c r="AG282"/>
  <c r="AG290"/>
  <c r="AG298"/>
  <c r="AG306"/>
  <c r="AG314"/>
  <c r="AG322"/>
  <c r="AG330"/>
  <c r="AG338"/>
  <c r="AG346"/>
  <c r="AG354"/>
  <c r="AG362"/>
  <c r="AG370"/>
  <c r="AG378"/>
  <c r="AG386"/>
  <c r="AG394"/>
  <c r="AG402"/>
  <c r="AG9"/>
  <c r="AG17"/>
  <c r="AG25"/>
  <c r="AG33"/>
  <c r="AG41"/>
  <c r="AG49"/>
  <c r="AG57"/>
  <c r="AG65"/>
  <c r="AG73"/>
  <c r="AG81"/>
  <c r="AG89"/>
  <c r="AG97"/>
  <c r="AG105"/>
  <c r="AG113"/>
  <c r="AG121"/>
  <c r="AG129"/>
  <c r="AG137"/>
  <c r="AG145"/>
  <c r="AG153"/>
  <c r="AG161"/>
  <c r="AG169"/>
  <c r="AG177"/>
  <c r="AG185"/>
  <c r="AG193"/>
  <c r="AG201"/>
  <c r="AG209"/>
  <c r="AG217"/>
  <c r="AG225"/>
  <c r="AG233"/>
  <c r="AG241"/>
  <c r="AG249"/>
  <c r="AG257"/>
  <c r="AG265"/>
  <c r="AG273"/>
  <c r="AG281"/>
  <c r="AG289"/>
  <c r="AG297"/>
  <c r="AG305"/>
  <c r="AG313"/>
  <c r="AG321"/>
  <c r="AG329"/>
  <c r="AG337"/>
  <c r="AG345"/>
  <c r="AG353"/>
  <c r="AG361"/>
  <c r="AG369"/>
  <c r="AG377"/>
  <c r="AG385"/>
  <c r="AG393"/>
  <c r="AG401"/>
  <c r="AG8"/>
  <c r="AJ8" s="1"/>
  <c r="AG16"/>
  <c r="AG24"/>
  <c r="AG32"/>
  <c r="AG40"/>
  <c r="AG48"/>
  <c r="AG56"/>
  <c r="AG64"/>
  <c r="AG72"/>
  <c r="AG80"/>
  <c r="AG88"/>
  <c r="AG96"/>
  <c r="AG104"/>
  <c r="AG112"/>
  <c r="AG120"/>
  <c r="AG128"/>
  <c r="AG136"/>
  <c r="AG144"/>
  <c r="AG152"/>
  <c r="AG160"/>
  <c r="AG168"/>
  <c r="AG176"/>
  <c r="AG184"/>
  <c r="AG192"/>
  <c r="AG200"/>
  <c r="AG208"/>
  <c r="AG216"/>
  <c r="AG224"/>
  <c r="AG232"/>
  <c r="AG240"/>
  <c r="AG248"/>
  <c r="AG256"/>
  <c r="AG264"/>
  <c r="AG272"/>
  <c r="AG280"/>
  <c r="AG288"/>
  <c r="AG296"/>
  <c r="AG304"/>
  <c r="AG312"/>
  <c r="AG320"/>
  <c r="AG328"/>
  <c r="AG336"/>
  <c r="AG344"/>
  <c r="AG352"/>
  <c r="AG360"/>
  <c r="AG368"/>
  <c r="AG376"/>
  <c r="AG384"/>
  <c r="AG392"/>
  <c r="AG400"/>
  <c r="AG6"/>
  <c r="I902"/>
  <c r="J902" s="1"/>
  <c r="AE10"/>
  <c r="AF9"/>
  <c r="AP10"/>
  <c r="AQ9"/>
  <c r="BA9"/>
  <c r="BB8"/>
  <c r="BL11"/>
  <c r="BM10"/>
  <c r="BW9"/>
  <c r="BX8"/>
  <c r="CH12"/>
  <c r="CI11"/>
  <c r="DD10"/>
  <c r="DE9"/>
  <c r="DS274"/>
  <c r="DS202"/>
  <c r="DS130"/>
  <c r="DS82"/>
  <c r="DS18"/>
  <c r="DS381"/>
  <c r="DS365"/>
  <c r="DS341"/>
  <c r="DS333"/>
  <c r="DS325"/>
  <c r="DS317"/>
  <c r="DS309"/>
  <c r="DS266"/>
  <c r="DS210"/>
  <c r="DS154"/>
  <c r="DS106"/>
  <c r="DS42"/>
  <c r="DS10"/>
  <c r="DS397"/>
  <c r="DS349"/>
  <c r="DS6"/>
  <c r="DS299"/>
  <c r="DS291"/>
  <c r="DS283"/>
  <c r="DS275"/>
  <c r="DS267"/>
  <c r="DS259"/>
  <c r="DS251"/>
  <c r="DS243"/>
  <c r="DS235"/>
  <c r="DS227"/>
  <c r="DS219"/>
  <c r="DS211"/>
  <c r="DS203"/>
  <c r="DS195"/>
  <c r="DS187"/>
  <c r="DS179"/>
  <c r="DS171"/>
  <c r="DS163"/>
  <c r="DS155"/>
  <c r="DS147"/>
  <c r="DS139"/>
  <c r="DS131"/>
  <c r="DS123"/>
  <c r="DS115"/>
  <c r="DS107"/>
  <c r="DS99"/>
  <c r="DS91"/>
  <c r="DS83"/>
  <c r="DS75"/>
  <c r="DS67"/>
  <c r="DS59"/>
  <c r="DS51"/>
  <c r="DS43"/>
  <c r="DS35"/>
  <c r="DS27"/>
  <c r="DS19"/>
  <c r="DS11"/>
  <c r="DS406"/>
  <c r="DS398"/>
  <c r="DS390"/>
  <c r="DS382"/>
  <c r="DS374"/>
  <c r="DS366"/>
  <c r="DS358"/>
  <c r="DS350"/>
  <c r="DS342"/>
  <c r="DS334"/>
  <c r="DS326"/>
  <c r="DS318"/>
  <c r="DS310"/>
  <c r="DS290"/>
  <c r="DS234"/>
  <c r="DS186"/>
  <c r="DS138"/>
  <c r="DS98"/>
  <c r="DS58"/>
  <c r="DS34"/>
  <c r="DS357"/>
  <c r="DS300"/>
  <c r="DS292"/>
  <c r="DS284"/>
  <c r="DS276"/>
  <c r="DS268"/>
  <c r="DS260"/>
  <c r="DS252"/>
  <c r="DS244"/>
  <c r="DS236"/>
  <c r="DS228"/>
  <c r="DS220"/>
  <c r="DS212"/>
  <c r="DS204"/>
  <c r="DS196"/>
  <c r="DS188"/>
  <c r="DS180"/>
  <c r="DS172"/>
  <c r="DS164"/>
  <c r="DS156"/>
  <c r="DS148"/>
  <c r="DS140"/>
  <c r="DS132"/>
  <c r="DS124"/>
  <c r="DS116"/>
  <c r="DS108"/>
  <c r="DS100"/>
  <c r="DS92"/>
  <c r="DS84"/>
  <c r="DS76"/>
  <c r="DS68"/>
  <c r="DS60"/>
  <c r="DS52"/>
  <c r="DS44"/>
  <c r="DS36"/>
  <c r="DS28"/>
  <c r="DS20"/>
  <c r="DS12"/>
  <c r="DS399"/>
  <c r="DS391"/>
  <c r="DS383"/>
  <c r="DS375"/>
  <c r="DS367"/>
  <c r="DS359"/>
  <c r="DS351"/>
  <c r="DS343"/>
  <c r="DS335"/>
  <c r="DS327"/>
  <c r="DS319"/>
  <c r="DS311"/>
  <c r="DS250"/>
  <c r="DS178"/>
  <c r="DS90"/>
  <c r="DS301"/>
  <c r="DS293"/>
  <c r="DS285"/>
  <c r="DS277"/>
  <c r="DS269"/>
  <c r="DS261"/>
  <c r="DS253"/>
  <c r="DS245"/>
  <c r="DS237"/>
  <c r="DS229"/>
  <c r="DS221"/>
  <c r="DS213"/>
  <c r="DS205"/>
  <c r="DS197"/>
  <c r="DS189"/>
  <c r="DS181"/>
  <c r="DS173"/>
  <c r="DS165"/>
  <c r="DS157"/>
  <c r="DS149"/>
  <c r="DS141"/>
  <c r="DS133"/>
  <c r="DS125"/>
  <c r="DS117"/>
  <c r="DS109"/>
  <c r="DS101"/>
  <c r="DS93"/>
  <c r="DS85"/>
  <c r="DS77"/>
  <c r="DS69"/>
  <c r="DS61"/>
  <c r="DS53"/>
  <c r="DS45"/>
  <c r="DS37"/>
  <c r="DS29"/>
  <c r="DS21"/>
  <c r="DS13"/>
  <c r="DS400"/>
  <c r="DS392"/>
  <c r="DS384"/>
  <c r="DS376"/>
  <c r="DS368"/>
  <c r="DS360"/>
  <c r="DS352"/>
  <c r="DS344"/>
  <c r="DS336"/>
  <c r="DS328"/>
  <c r="DS320"/>
  <c r="DS312"/>
  <c r="DS306"/>
  <c r="DS242"/>
  <c r="DS170"/>
  <c r="DS74"/>
  <c r="DS405"/>
  <c r="DS302"/>
  <c r="DS294"/>
  <c r="DS286"/>
  <c r="DS278"/>
  <c r="DS270"/>
  <c r="DS262"/>
  <c r="DS254"/>
  <c r="DS246"/>
  <c r="DS238"/>
  <c r="DS230"/>
  <c r="DS222"/>
  <c r="DS214"/>
  <c r="DS206"/>
  <c r="DS198"/>
  <c r="DS190"/>
  <c r="DS182"/>
  <c r="DS174"/>
  <c r="DS166"/>
  <c r="DS158"/>
  <c r="DS150"/>
  <c r="DS142"/>
  <c r="DS134"/>
  <c r="DS126"/>
  <c r="DS118"/>
  <c r="DS110"/>
  <c r="DS102"/>
  <c r="DS94"/>
  <c r="DS86"/>
  <c r="DS78"/>
  <c r="DS70"/>
  <c r="DS62"/>
  <c r="DS54"/>
  <c r="DS46"/>
  <c r="DS38"/>
  <c r="DS30"/>
  <c r="DS22"/>
  <c r="DS14"/>
  <c r="DS401"/>
  <c r="DS393"/>
  <c r="DS385"/>
  <c r="DS377"/>
  <c r="DS369"/>
  <c r="DS361"/>
  <c r="DS353"/>
  <c r="DS345"/>
  <c r="DS337"/>
  <c r="DS329"/>
  <c r="DS321"/>
  <c r="DS313"/>
  <c r="DS258"/>
  <c r="DS218"/>
  <c r="DS162"/>
  <c r="DS122"/>
  <c r="DS66"/>
  <c r="DS26"/>
  <c r="DS373"/>
  <c r="DS303"/>
  <c r="DS295"/>
  <c r="DS287"/>
  <c r="DS279"/>
  <c r="DS271"/>
  <c r="DS263"/>
  <c r="DS255"/>
  <c r="DS247"/>
  <c r="DS239"/>
  <c r="DS231"/>
  <c r="DS223"/>
  <c r="DS215"/>
  <c r="DS207"/>
  <c r="DS199"/>
  <c r="DS191"/>
  <c r="DS183"/>
  <c r="DS175"/>
  <c r="DS167"/>
  <c r="DS159"/>
  <c r="DS151"/>
  <c r="DS143"/>
  <c r="DS135"/>
  <c r="DS127"/>
  <c r="DS119"/>
  <c r="DS111"/>
  <c r="DS103"/>
  <c r="DS95"/>
  <c r="DS87"/>
  <c r="DS79"/>
  <c r="DS71"/>
  <c r="DS63"/>
  <c r="DS55"/>
  <c r="DS47"/>
  <c r="DS39"/>
  <c r="DS31"/>
  <c r="DS23"/>
  <c r="DS15"/>
  <c r="DS7"/>
  <c r="DS402"/>
  <c r="DS394"/>
  <c r="DS386"/>
  <c r="DS378"/>
  <c r="DS370"/>
  <c r="DS362"/>
  <c r="DS354"/>
  <c r="DS346"/>
  <c r="DS338"/>
  <c r="DS330"/>
  <c r="DS322"/>
  <c r="DS314"/>
  <c r="DS282"/>
  <c r="DS194"/>
  <c r="DS114"/>
  <c r="DS304"/>
  <c r="DS296"/>
  <c r="DS288"/>
  <c r="DS280"/>
  <c r="DS272"/>
  <c r="DS264"/>
  <c r="DS256"/>
  <c r="DS248"/>
  <c r="DS240"/>
  <c r="DS232"/>
  <c r="DS224"/>
  <c r="DS216"/>
  <c r="DS208"/>
  <c r="DS200"/>
  <c r="DS192"/>
  <c r="DS184"/>
  <c r="DS176"/>
  <c r="DS168"/>
  <c r="DS160"/>
  <c r="DS152"/>
  <c r="DS144"/>
  <c r="DS136"/>
  <c r="DS128"/>
  <c r="DS120"/>
  <c r="DS112"/>
  <c r="DS104"/>
  <c r="DS96"/>
  <c r="DS88"/>
  <c r="DS80"/>
  <c r="DS72"/>
  <c r="DS64"/>
  <c r="DS56"/>
  <c r="DS48"/>
  <c r="DS40"/>
  <c r="DS32"/>
  <c r="DS24"/>
  <c r="DS16"/>
  <c r="DS8"/>
  <c r="DS403"/>
  <c r="DS395"/>
  <c r="DS387"/>
  <c r="DS379"/>
  <c r="DS371"/>
  <c r="DS363"/>
  <c r="DS355"/>
  <c r="DS347"/>
  <c r="DS339"/>
  <c r="DS331"/>
  <c r="DS323"/>
  <c r="DS315"/>
  <c r="DS307"/>
  <c r="DS298"/>
  <c r="DS226"/>
  <c r="DS146"/>
  <c r="DS50"/>
  <c r="DS389"/>
  <c r="DS305"/>
  <c r="DS297"/>
  <c r="DS289"/>
  <c r="DS281"/>
  <c r="DS273"/>
  <c r="DS265"/>
  <c r="DS257"/>
  <c r="DS249"/>
  <c r="DS241"/>
  <c r="DS233"/>
  <c r="DS225"/>
  <c r="DS217"/>
  <c r="DS209"/>
  <c r="DS201"/>
  <c r="DS193"/>
  <c r="DS185"/>
  <c r="DS177"/>
  <c r="DS169"/>
  <c r="DS161"/>
  <c r="DS153"/>
  <c r="DS145"/>
  <c r="DS137"/>
  <c r="DS129"/>
  <c r="DS121"/>
  <c r="DS113"/>
  <c r="DS105"/>
  <c r="DS97"/>
  <c r="DS89"/>
  <c r="DS81"/>
  <c r="DS73"/>
  <c r="DS65"/>
  <c r="DS57"/>
  <c r="DS49"/>
  <c r="DS41"/>
  <c r="DS33"/>
  <c r="DS25"/>
  <c r="DS17"/>
  <c r="DS9"/>
  <c r="DS404"/>
  <c r="DS396"/>
  <c r="DS388"/>
  <c r="DS380"/>
  <c r="DS372"/>
  <c r="DS364"/>
  <c r="DS356"/>
  <c r="DS348"/>
  <c r="DS340"/>
  <c r="DS332"/>
  <c r="DS324"/>
  <c r="DS316"/>
  <c r="DS308"/>
  <c r="DO12"/>
  <c r="DP11"/>
  <c r="CS14"/>
  <c r="CT14" s="1"/>
  <c r="R33" i="4"/>
  <c r="R34" s="1"/>
  <c r="H29"/>
  <c r="I29" s="1"/>
  <c r="J29" s="1"/>
  <c r="K29" s="1"/>
  <c r="L29" s="1"/>
  <c r="M29" s="1"/>
  <c r="N29" s="1"/>
  <c r="O29" s="1"/>
  <c r="P29" s="1"/>
  <c r="Q29" s="1"/>
  <c r="AB21" i="5"/>
  <c r="AB390"/>
  <c r="AB398"/>
  <c r="AB405"/>
  <c r="AB384"/>
  <c r="AB385"/>
  <c r="AB386"/>
  <c r="AB394"/>
  <c r="AB402"/>
  <c r="AB391"/>
  <c r="AB396"/>
  <c r="AB401"/>
  <c r="AB406"/>
  <c r="AB355"/>
  <c r="AB362"/>
  <c r="AB369"/>
  <c r="AB376"/>
  <c r="AB383"/>
  <c r="AB403"/>
  <c r="AB348"/>
  <c r="AB363"/>
  <c r="AB370"/>
  <c r="AB377"/>
  <c r="AB320"/>
  <c r="AB388"/>
  <c r="AB393"/>
  <c r="AB343"/>
  <c r="AB349"/>
  <c r="AB356"/>
  <c r="AB371"/>
  <c r="AB378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95"/>
  <c r="AB400"/>
  <c r="AB350"/>
  <c r="AB357"/>
  <c r="AB364"/>
  <c r="AB379"/>
  <c r="AB344"/>
  <c r="AB351"/>
  <c r="AB358"/>
  <c r="AB365"/>
  <c r="AB372"/>
  <c r="AB387"/>
  <c r="AB392"/>
  <c r="AB397"/>
  <c r="AB345"/>
  <c r="AB352"/>
  <c r="AB359"/>
  <c r="AB366"/>
  <c r="AB373"/>
  <c r="AB380"/>
  <c r="AB399"/>
  <c r="AB346"/>
  <c r="AB353"/>
  <c r="AB360"/>
  <c r="AB367"/>
  <c r="AB374"/>
  <c r="AB381"/>
  <c r="AB389"/>
  <c r="AB404"/>
  <c r="AB347"/>
  <c r="AB354"/>
  <c r="AB361"/>
  <c r="AB368"/>
  <c r="AB375"/>
  <c r="AB382"/>
  <c r="AB7"/>
  <c r="AB15"/>
  <c r="AB25"/>
  <c r="AB8"/>
  <c r="AB16"/>
  <c r="AB24"/>
  <c r="AB9"/>
  <c r="AB17"/>
  <c r="AB23"/>
  <c r="AB10"/>
  <c r="AB18"/>
  <c r="AB22"/>
  <c r="AB11"/>
  <c r="AB19"/>
  <c r="AB319"/>
  <c r="AB311"/>
  <c r="AB303"/>
  <c r="AB295"/>
  <c r="AB287"/>
  <c r="AB279"/>
  <c r="AB271"/>
  <c r="AB263"/>
  <c r="AB255"/>
  <c r="AB247"/>
  <c r="AB239"/>
  <c r="AB231"/>
  <c r="AB223"/>
  <c r="AB215"/>
  <c r="AB207"/>
  <c r="AB199"/>
  <c r="AB191"/>
  <c r="AB183"/>
  <c r="AB175"/>
  <c r="AB167"/>
  <c r="AB159"/>
  <c r="AB151"/>
  <c r="AB143"/>
  <c r="AB135"/>
  <c r="AB127"/>
  <c r="AB112"/>
  <c r="AB104"/>
  <c r="AB96"/>
  <c r="AB88"/>
  <c r="AB80"/>
  <c r="AB72"/>
  <c r="AB65"/>
  <c r="AB57"/>
  <c r="AB49"/>
  <c r="AB41"/>
  <c r="AB33"/>
  <c r="AB312"/>
  <c r="AB304"/>
  <c r="AB296"/>
  <c r="AB288"/>
  <c r="AB280"/>
  <c r="AB272"/>
  <c r="AB264"/>
  <c r="AB256"/>
  <c r="AB248"/>
  <c r="AB240"/>
  <c r="AB232"/>
  <c r="AB224"/>
  <c r="AB216"/>
  <c r="AB208"/>
  <c r="AB200"/>
  <c r="AB192"/>
  <c r="AB184"/>
  <c r="AB176"/>
  <c r="AB168"/>
  <c r="AB160"/>
  <c r="AB152"/>
  <c r="AB144"/>
  <c r="AB136"/>
  <c r="AB128"/>
  <c r="AB120"/>
  <c r="AB113"/>
  <c r="AB105"/>
  <c r="AB97"/>
  <c r="AB89"/>
  <c r="AB81"/>
  <c r="AB73"/>
  <c r="AB66"/>
  <c r="AB58"/>
  <c r="AB50"/>
  <c r="AB42"/>
  <c r="AB34"/>
  <c r="AB313"/>
  <c r="AB305"/>
  <c r="AB297"/>
  <c r="AB289"/>
  <c r="AB281"/>
  <c r="AB273"/>
  <c r="AB265"/>
  <c r="AB257"/>
  <c r="AB249"/>
  <c r="AB241"/>
  <c r="AB233"/>
  <c r="AB225"/>
  <c r="AB217"/>
  <c r="AB209"/>
  <c r="AB201"/>
  <c r="AB193"/>
  <c r="AB185"/>
  <c r="AB177"/>
  <c r="AB169"/>
  <c r="AB161"/>
  <c r="AB153"/>
  <c r="AB145"/>
  <c r="AB137"/>
  <c r="AB129"/>
  <c r="AB121"/>
  <c r="AB114"/>
  <c r="AB106"/>
  <c r="AB98"/>
  <c r="AB90"/>
  <c r="AB82"/>
  <c r="AB74"/>
  <c r="AB67"/>
  <c r="AB59"/>
  <c r="AB51"/>
  <c r="AB43"/>
  <c r="AB35"/>
  <c r="AB314"/>
  <c r="AB306"/>
  <c r="AB298"/>
  <c r="AB290"/>
  <c r="AB282"/>
  <c r="AB274"/>
  <c r="AB266"/>
  <c r="AB258"/>
  <c r="AB250"/>
  <c r="AB242"/>
  <c r="AB234"/>
  <c r="AB226"/>
  <c r="AB218"/>
  <c r="AB210"/>
  <c r="AB202"/>
  <c r="AB194"/>
  <c r="AB186"/>
  <c r="AB178"/>
  <c r="AB170"/>
  <c r="AB162"/>
  <c r="AB154"/>
  <c r="AB146"/>
  <c r="AB138"/>
  <c r="AB130"/>
  <c r="AB122"/>
  <c r="AB115"/>
  <c r="AB107"/>
  <c r="AB99"/>
  <c r="AB91"/>
  <c r="AB83"/>
  <c r="AB75"/>
  <c r="AB68"/>
  <c r="AB60"/>
  <c r="AB52"/>
  <c r="AB44"/>
  <c r="AB36"/>
  <c r="AB315"/>
  <c r="AB307"/>
  <c r="AB299"/>
  <c r="AB291"/>
  <c r="AB283"/>
  <c r="AB275"/>
  <c r="AB267"/>
  <c r="AB259"/>
  <c r="AB251"/>
  <c r="AB243"/>
  <c r="AB235"/>
  <c r="AB227"/>
  <c r="AB219"/>
  <c r="AB211"/>
  <c r="AB203"/>
  <c r="AB195"/>
  <c r="AB187"/>
  <c r="AB179"/>
  <c r="AB171"/>
  <c r="AB163"/>
  <c r="AB155"/>
  <c r="AB147"/>
  <c r="AB139"/>
  <c r="AB131"/>
  <c r="AB123"/>
  <c r="AB116"/>
  <c r="AB108"/>
  <c r="AB100"/>
  <c r="AB92"/>
  <c r="AB84"/>
  <c r="AB76"/>
  <c r="AB69"/>
  <c r="AB61"/>
  <c r="AB53"/>
  <c r="AB45"/>
  <c r="AB37"/>
  <c r="AB29"/>
  <c r="AB316"/>
  <c r="AB308"/>
  <c r="AB300"/>
  <c r="AB292"/>
  <c r="AB284"/>
  <c r="AB276"/>
  <c r="AB268"/>
  <c r="AB260"/>
  <c r="AB252"/>
  <c r="AB244"/>
  <c r="AB236"/>
  <c r="AB228"/>
  <c r="AB220"/>
  <c r="AB212"/>
  <c r="AB204"/>
  <c r="AB196"/>
  <c r="AB188"/>
  <c r="AB180"/>
  <c r="AB172"/>
  <c r="AB164"/>
  <c r="AB156"/>
  <c r="AB148"/>
  <c r="AB140"/>
  <c r="AB132"/>
  <c r="AB124"/>
  <c r="AB117"/>
  <c r="AB109"/>
  <c r="AB101"/>
  <c r="AB93"/>
  <c r="AB85"/>
  <c r="AB77"/>
  <c r="AB62"/>
  <c r="AB54"/>
  <c r="AB46"/>
  <c r="AB38"/>
  <c r="AB30"/>
  <c r="AB317"/>
  <c r="AB309"/>
  <c r="AB301"/>
  <c r="AB293"/>
  <c r="AB285"/>
  <c r="AB277"/>
  <c r="AB269"/>
  <c r="AB261"/>
  <c r="AB253"/>
  <c r="AB245"/>
  <c r="AB237"/>
  <c r="AB229"/>
  <c r="AB221"/>
  <c r="AB213"/>
  <c r="AB205"/>
  <c r="AB197"/>
  <c r="AB189"/>
  <c r="AB181"/>
  <c r="AB173"/>
  <c r="AB165"/>
  <c r="AB157"/>
  <c r="AB149"/>
  <c r="AB141"/>
  <c r="AB133"/>
  <c r="AB125"/>
  <c r="AB118"/>
  <c r="AB110"/>
  <c r="AB102"/>
  <c r="AB94"/>
  <c r="AB86"/>
  <c r="AB78"/>
  <c r="AB70"/>
  <c r="AB63"/>
  <c r="AB55"/>
  <c r="AB47"/>
  <c r="AB39"/>
  <c r="AB31"/>
  <c r="AB318"/>
  <c r="AB310"/>
  <c r="AB302"/>
  <c r="AB294"/>
  <c r="AB286"/>
  <c r="AB278"/>
  <c r="AB270"/>
  <c r="AB262"/>
  <c r="AB254"/>
  <c r="AB246"/>
  <c r="AB238"/>
  <c r="AB230"/>
  <c r="AB222"/>
  <c r="AB214"/>
  <c r="AB206"/>
  <c r="AB198"/>
  <c r="AB190"/>
  <c r="AB182"/>
  <c r="AB174"/>
  <c r="AB166"/>
  <c r="AB158"/>
  <c r="AB150"/>
  <c r="AB142"/>
  <c r="AB134"/>
  <c r="AB126"/>
  <c r="AB119"/>
  <c r="AB111"/>
  <c r="AB103"/>
  <c r="AB95"/>
  <c r="AB87"/>
  <c r="AB79"/>
  <c r="AB71"/>
  <c r="AB64"/>
  <c r="AB56"/>
  <c r="AB48"/>
  <c r="AB40"/>
  <c r="AB32"/>
  <c r="AB12"/>
  <c r="AB20"/>
  <c r="AB28"/>
  <c r="AB13"/>
  <c r="AB27"/>
  <c r="AB6"/>
  <c r="AB14"/>
  <c r="AB26"/>
  <c r="L639"/>
  <c r="L637"/>
  <c r="L635"/>
  <c r="L626"/>
  <c r="L617"/>
  <c r="L608"/>
  <c r="L606"/>
  <c r="L604"/>
  <c r="L575"/>
  <c r="L573"/>
  <c r="L571"/>
  <c r="L562"/>
  <c r="L553"/>
  <c r="L697"/>
  <c r="M697" s="1"/>
  <c r="L693"/>
  <c r="M693" s="1"/>
  <c r="L691"/>
  <c r="M691" s="1"/>
  <c r="L678"/>
  <c r="M678" s="1"/>
  <c r="L676"/>
  <c r="M676" s="1"/>
  <c r="L665"/>
  <c r="M665" s="1"/>
  <c r="L661"/>
  <c r="M661" s="1"/>
  <c r="L659"/>
  <c r="M659" s="1"/>
  <c r="L646"/>
  <c r="M646" s="1"/>
  <c r="L644"/>
  <c r="M644" s="1"/>
  <c r="L901"/>
  <c r="M901" s="1"/>
  <c r="L893"/>
  <c r="M893" s="1"/>
  <c r="L875"/>
  <c r="M875" s="1"/>
  <c r="L867"/>
  <c r="M867" s="1"/>
  <c r="L850"/>
  <c r="M850" s="1"/>
  <c r="L844"/>
  <c r="M844" s="1"/>
  <c r="L840"/>
  <c r="M840" s="1"/>
  <c r="L838"/>
  <c r="M838" s="1"/>
  <c r="L819"/>
  <c r="M819" s="1"/>
  <c r="L813"/>
  <c r="M813" s="1"/>
  <c r="L809"/>
  <c r="M809" s="1"/>
  <c r="L807"/>
  <c r="M807" s="1"/>
  <c r="L788"/>
  <c r="M788" s="1"/>
  <c r="L784"/>
  <c r="M784" s="1"/>
  <c r="L782"/>
  <c r="M782" s="1"/>
  <c r="L769"/>
  <c r="M769" s="1"/>
  <c r="L767"/>
  <c r="M767" s="1"/>
  <c r="L756"/>
  <c r="M756" s="1"/>
  <c r="L752"/>
  <c r="M752" s="1"/>
  <c r="L750"/>
  <c r="M750" s="1"/>
  <c r="L737"/>
  <c r="M737" s="1"/>
  <c r="L735"/>
  <c r="M735" s="1"/>
  <c r="L724"/>
  <c r="M724" s="1"/>
  <c r="L720"/>
  <c r="M720" s="1"/>
  <c r="L718"/>
  <c r="M718" s="1"/>
  <c r="L705"/>
  <c r="M705" s="1"/>
  <c r="L703"/>
  <c r="M703" s="1"/>
  <c r="L615"/>
  <c r="L613"/>
  <c r="L611"/>
  <c r="L602"/>
  <c r="L593"/>
  <c r="L584"/>
  <c r="L582"/>
  <c r="L580"/>
  <c r="L551"/>
  <c r="L549"/>
  <c r="L547"/>
  <c r="L695"/>
  <c r="M695" s="1"/>
  <c r="L680"/>
  <c r="M680" s="1"/>
  <c r="L674"/>
  <c r="M674" s="1"/>
  <c r="L663"/>
  <c r="M663" s="1"/>
  <c r="L648"/>
  <c r="M648" s="1"/>
  <c r="L642"/>
  <c r="L904"/>
  <c r="M904" s="1"/>
  <c r="L896"/>
  <c r="M896" s="1"/>
  <c r="L888"/>
  <c r="M888" s="1"/>
  <c r="L883"/>
  <c r="M883" s="1"/>
  <c r="L878"/>
  <c r="M878" s="1"/>
  <c r="L870"/>
  <c r="M870" s="1"/>
  <c r="L865"/>
  <c r="M865" s="1"/>
  <c r="L863"/>
  <c r="M863" s="1"/>
  <c r="L842"/>
  <c r="M842" s="1"/>
  <c r="L836"/>
  <c r="M836" s="1"/>
  <c r="L832"/>
  <c r="M832" s="1"/>
  <c r="L830"/>
  <c r="M830" s="1"/>
  <c r="L811"/>
  <c r="M811" s="1"/>
  <c r="L805"/>
  <c r="M805" s="1"/>
  <c r="L801"/>
  <c r="M801" s="1"/>
  <c r="L799"/>
  <c r="M799" s="1"/>
  <c r="L786"/>
  <c r="M786" s="1"/>
  <c r="L771"/>
  <c r="M771" s="1"/>
  <c r="L765"/>
  <c r="M765" s="1"/>
  <c r="L754"/>
  <c r="M754" s="1"/>
  <c r="L739"/>
  <c r="M739" s="1"/>
  <c r="L733"/>
  <c r="M733" s="1"/>
  <c r="L722"/>
  <c r="M722" s="1"/>
  <c r="L707"/>
  <c r="M707" s="1"/>
  <c r="L701"/>
  <c r="M701" s="1"/>
  <c r="L633"/>
  <c r="L624"/>
  <c r="L622"/>
  <c r="L620"/>
  <c r="L591"/>
  <c r="L589"/>
  <c r="L587"/>
  <c r="L578"/>
  <c r="L569"/>
  <c r="L560"/>
  <c r="L558"/>
  <c r="L556"/>
  <c r="L689"/>
  <c r="M689" s="1"/>
  <c r="L685"/>
  <c r="M685" s="1"/>
  <c r="L683"/>
  <c r="M683" s="1"/>
  <c r="L670"/>
  <c r="M670" s="1"/>
  <c r="L668"/>
  <c r="M668" s="1"/>
  <c r="L657"/>
  <c r="M657" s="1"/>
  <c r="L653"/>
  <c r="M653" s="1"/>
  <c r="L651"/>
  <c r="M651" s="1"/>
  <c r="L899"/>
  <c r="M899" s="1"/>
  <c r="L891"/>
  <c r="M891" s="1"/>
  <c r="L886"/>
  <c r="M886" s="1"/>
  <c r="L873"/>
  <c r="M873" s="1"/>
  <c r="L861"/>
  <c r="M861" s="1"/>
  <c r="L857"/>
  <c r="M857" s="1"/>
  <c r="L855"/>
  <c r="M855" s="1"/>
  <c r="L834"/>
  <c r="M834" s="1"/>
  <c r="L828"/>
  <c r="M828" s="1"/>
  <c r="L824"/>
  <c r="M824" s="1"/>
  <c r="L822"/>
  <c r="M822" s="1"/>
  <c r="L803"/>
  <c r="M803" s="1"/>
  <c r="L797"/>
  <c r="M797" s="1"/>
  <c r="L793"/>
  <c r="M793" s="1"/>
  <c r="L791"/>
  <c r="M791" s="1"/>
  <c r="L780"/>
  <c r="M780" s="1"/>
  <c r="L776"/>
  <c r="M776" s="1"/>
  <c r="L774"/>
  <c r="M774" s="1"/>
  <c r="L761"/>
  <c r="M761" s="1"/>
  <c r="L759"/>
  <c r="M759" s="1"/>
  <c r="L748"/>
  <c r="M748" s="1"/>
  <c r="L744"/>
  <c r="M744" s="1"/>
  <c r="L742"/>
  <c r="M742" s="1"/>
  <c r="L729"/>
  <c r="M729" s="1"/>
  <c r="L727"/>
  <c r="M727" s="1"/>
  <c r="L716"/>
  <c r="M716" s="1"/>
  <c r="L712"/>
  <c r="M712" s="1"/>
  <c r="L710"/>
  <c r="M710" s="1"/>
  <c r="L631"/>
  <c r="L629"/>
  <c r="L627"/>
  <c r="L618"/>
  <c r="L609"/>
  <c r="L600"/>
  <c r="L598"/>
  <c r="L596"/>
  <c r="L567"/>
  <c r="L565"/>
  <c r="L563"/>
  <c r="L554"/>
  <c r="L698"/>
  <c r="M698" s="1"/>
  <c r="L687"/>
  <c r="M687" s="1"/>
  <c r="L672"/>
  <c r="M672" s="1"/>
  <c r="L666"/>
  <c r="M666" s="1"/>
  <c r="L655"/>
  <c r="M655" s="1"/>
  <c r="L640"/>
  <c r="L902"/>
  <c r="M902" s="1"/>
  <c r="L894"/>
  <c r="M894" s="1"/>
  <c r="L881"/>
  <c r="M881" s="1"/>
  <c r="L876"/>
  <c r="M876" s="1"/>
  <c r="L868"/>
  <c r="M868" s="1"/>
  <c r="L859"/>
  <c r="M859" s="1"/>
  <c r="L853"/>
  <c r="M853" s="1"/>
  <c r="L849"/>
  <c r="M849" s="1"/>
  <c r="L847"/>
  <c r="M847" s="1"/>
  <c r="L826"/>
  <c r="M826" s="1"/>
  <c r="L820"/>
  <c r="M820" s="1"/>
  <c r="L816"/>
  <c r="M816" s="1"/>
  <c r="L814"/>
  <c r="M814" s="1"/>
  <c r="L795"/>
  <c r="M795" s="1"/>
  <c r="L789"/>
  <c r="M789" s="1"/>
  <c r="L778"/>
  <c r="M778" s="1"/>
  <c r="L763"/>
  <c r="M763" s="1"/>
  <c r="L757"/>
  <c r="M757" s="1"/>
  <c r="L746"/>
  <c r="M746" s="1"/>
  <c r="L731"/>
  <c r="M731" s="1"/>
  <c r="L725"/>
  <c r="M725" s="1"/>
  <c r="L714"/>
  <c r="M714" s="1"/>
  <c r="L699"/>
  <c r="M699" s="1"/>
  <c r="L638"/>
  <c r="L636"/>
  <c r="L607"/>
  <c r="L605"/>
  <c r="L603"/>
  <c r="L594"/>
  <c r="L585"/>
  <c r="L576"/>
  <c r="L574"/>
  <c r="L572"/>
  <c r="L694"/>
  <c r="M694" s="1"/>
  <c r="L692"/>
  <c r="M692" s="1"/>
  <c r="L681"/>
  <c r="M681" s="1"/>
  <c r="L677"/>
  <c r="M677" s="1"/>
  <c r="L675"/>
  <c r="M675" s="1"/>
  <c r="L662"/>
  <c r="M662" s="1"/>
  <c r="L660"/>
  <c r="M660" s="1"/>
  <c r="L649"/>
  <c r="M649" s="1"/>
  <c r="L645"/>
  <c r="M645" s="1"/>
  <c r="L643"/>
  <c r="L905"/>
  <c r="M905" s="1"/>
  <c r="L897"/>
  <c r="M897" s="1"/>
  <c r="L889"/>
  <c r="M889" s="1"/>
  <c r="L884"/>
  <c r="M884" s="1"/>
  <c r="L879"/>
  <c r="M879" s="1"/>
  <c r="L871"/>
  <c r="M871" s="1"/>
  <c r="L851"/>
  <c r="M851" s="1"/>
  <c r="L845"/>
  <c r="M845" s="1"/>
  <c r="L841"/>
  <c r="M841" s="1"/>
  <c r="L839"/>
  <c r="M839" s="1"/>
  <c r="L818"/>
  <c r="M818" s="1"/>
  <c r="L812"/>
  <c r="M812" s="1"/>
  <c r="L808"/>
  <c r="M808" s="1"/>
  <c r="L806"/>
  <c r="M806" s="1"/>
  <c r="L785"/>
  <c r="M785" s="1"/>
  <c r="L783"/>
  <c r="M783" s="1"/>
  <c r="L772"/>
  <c r="M772" s="1"/>
  <c r="L768"/>
  <c r="M768" s="1"/>
  <c r="L766"/>
  <c r="M766" s="1"/>
  <c r="L753"/>
  <c r="M753" s="1"/>
  <c r="L751"/>
  <c r="M751" s="1"/>
  <c r="L740"/>
  <c r="M740" s="1"/>
  <c r="L736"/>
  <c r="M736" s="1"/>
  <c r="L734"/>
  <c r="M734" s="1"/>
  <c r="L721"/>
  <c r="M721" s="1"/>
  <c r="L719"/>
  <c r="M719" s="1"/>
  <c r="L708"/>
  <c r="M708" s="1"/>
  <c r="L704"/>
  <c r="M704" s="1"/>
  <c r="L702"/>
  <c r="M702" s="1"/>
  <c r="L634"/>
  <c r="L625"/>
  <c r="L616"/>
  <c r="L614"/>
  <c r="L612"/>
  <c r="L583"/>
  <c r="L581"/>
  <c r="L579"/>
  <c r="L570"/>
  <c r="L561"/>
  <c r="L552"/>
  <c r="L550"/>
  <c r="L548"/>
  <c r="L696"/>
  <c r="M696" s="1"/>
  <c r="L690"/>
  <c r="M690" s="1"/>
  <c r="L679"/>
  <c r="M679" s="1"/>
  <c r="L664"/>
  <c r="M664" s="1"/>
  <c r="L658"/>
  <c r="M658" s="1"/>
  <c r="L647"/>
  <c r="M647" s="1"/>
  <c r="L900"/>
  <c r="M900" s="1"/>
  <c r="L892"/>
  <c r="M892" s="1"/>
  <c r="L874"/>
  <c r="M874" s="1"/>
  <c r="L866"/>
  <c r="M866" s="1"/>
  <c r="L864"/>
  <c r="M864" s="1"/>
  <c r="L862"/>
  <c r="M862" s="1"/>
  <c r="L843"/>
  <c r="M843" s="1"/>
  <c r="L837"/>
  <c r="M837" s="1"/>
  <c r="L833"/>
  <c r="M833" s="1"/>
  <c r="L831"/>
  <c r="M831" s="1"/>
  <c r="L810"/>
  <c r="M810" s="1"/>
  <c r="L804"/>
  <c r="M804" s="1"/>
  <c r="L800"/>
  <c r="M800" s="1"/>
  <c r="L798"/>
  <c r="M798" s="1"/>
  <c r="L787"/>
  <c r="M787" s="1"/>
  <c r="L781"/>
  <c r="M781" s="1"/>
  <c r="L770"/>
  <c r="M770" s="1"/>
  <c r="L755"/>
  <c r="M755" s="1"/>
  <c r="L749"/>
  <c r="M749" s="1"/>
  <c r="L738"/>
  <c r="M738" s="1"/>
  <c r="L723"/>
  <c r="M723" s="1"/>
  <c r="L717"/>
  <c r="M717" s="1"/>
  <c r="L706"/>
  <c r="M706" s="1"/>
  <c r="L623"/>
  <c r="L621"/>
  <c r="L619"/>
  <c r="L610"/>
  <c r="L601"/>
  <c r="L592"/>
  <c r="L590"/>
  <c r="L588"/>
  <c r="L559"/>
  <c r="L557"/>
  <c r="L555"/>
  <c r="L546"/>
  <c r="L686"/>
  <c r="M686" s="1"/>
  <c r="L684"/>
  <c r="M684" s="1"/>
  <c r="L673"/>
  <c r="M673" s="1"/>
  <c r="L669"/>
  <c r="M669" s="1"/>
  <c r="L667"/>
  <c r="M667" s="1"/>
  <c r="L654"/>
  <c r="M654" s="1"/>
  <c r="L652"/>
  <c r="M652" s="1"/>
  <c r="L641"/>
  <c r="L903"/>
  <c r="M903" s="1"/>
  <c r="L895"/>
  <c r="M895" s="1"/>
  <c r="L887"/>
  <c r="M887" s="1"/>
  <c r="L882"/>
  <c r="M882" s="1"/>
  <c r="L877"/>
  <c r="M877" s="1"/>
  <c r="L869"/>
  <c r="M869" s="1"/>
  <c r="L860"/>
  <c r="M860" s="1"/>
  <c r="L856"/>
  <c r="M856" s="1"/>
  <c r="L854"/>
  <c r="M854" s="1"/>
  <c r="L835"/>
  <c r="M835" s="1"/>
  <c r="L829"/>
  <c r="M829" s="1"/>
  <c r="L825"/>
  <c r="M825" s="1"/>
  <c r="L823"/>
  <c r="M823" s="1"/>
  <c r="L802"/>
  <c r="M802" s="1"/>
  <c r="L796"/>
  <c r="M796" s="1"/>
  <c r="L792"/>
  <c r="M792" s="1"/>
  <c r="L790"/>
  <c r="M790" s="1"/>
  <c r="L777"/>
  <c r="M777" s="1"/>
  <c r="L775"/>
  <c r="M775" s="1"/>
  <c r="L764"/>
  <c r="M764" s="1"/>
  <c r="L760"/>
  <c r="M760" s="1"/>
  <c r="L758"/>
  <c r="M758" s="1"/>
  <c r="L745"/>
  <c r="M745" s="1"/>
  <c r="L743"/>
  <c r="M743" s="1"/>
  <c r="L732"/>
  <c r="M732" s="1"/>
  <c r="L728"/>
  <c r="M728" s="1"/>
  <c r="L726"/>
  <c r="M726" s="1"/>
  <c r="L713"/>
  <c r="M713" s="1"/>
  <c r="L711"/>
  <c r="M711" s="1"/>
  <c r="L700"/>
  <c r="M700" s="1"/>
  <c r="L632"/>
  <c r="L630"/>
  <c r="L628"/>
  <c r="L599"/>
  <c r="L597"/>
  <c r="L595"/>
  <c r="L586"/>
  <c r="L577"/>
  <c r="L568"/>
  <c r="L566"/>
  <c r="L564"/>
  <c r="L688"/>
  <c r="M688" s="1"/>
  <c r="L682"/>
  <c r="M682" s="1"/>
  <c r="L671"/>
  <c r="M671" s="1"/>
  <c r="L656"/>
  <c r="M656" s="1"/>
  <c r="L650"/>
  <c r="M650" s="1"/>
  <c r="L906"/>
  <c r="M906" s="1"/>
  <c r="L898"/>
  <c r="M898" s="1"/>
  <c r="L890"/>
  <c r="M890" s="1"/>
  <c r="L885"/>
  <c r="M885" s="1"/>
  <c r="L880"/>
  <c r="M880" s="1"/>
  <c r="L872"/>
  <c r="M872" s="1"/>
  <c r="L858"/>
  <c r="M858" s="1"/>
  <c r="L852"/>
  <c r="M852" s="1"/>
  <c r="L848"/>
  <c r="M848" s="1"/>
  <c r="L846"/>
  <c r="M846" s="1"/>
  <c r="L827"/>
  <c r="M827" s="1"/>
  <c r="L821"/>
  <c r="M821" s="1"/>
  <c r="L817"/>
  <c r="M817" s="1"/>
  <c r="L815"/>
  <c r="M815" s="1"/>
  <c r="L794"/>
  <c r="M794" s="1"/>
  <c r="L779"/>
  <c r="M779" s="1"/>
  <c r="L773"/>
  <c r="M773" s="1"/>
  <c r="L762"/>
  <c r="M762" s="1"/>
  <c r="L747"/>
  <c r="M747" s="1"/>
  <c r="L741"/>
  <c r="M741" s="1"/>
  <c r="L730"/>
  <c r="M730" s="1"/>
  <c r="L715"/>
  <c r="M715" s="1"/>
  <c r="L709"/>
  <c r="M709" s="1"/>
  <c r="L15"/>
  <c r="G7" i="4"/>
  <c r="H7" s="1"/>
  <c r="I7" s="1"/>
  <c r="J7" s="1"/>
  <c r="K7" s="1"/>
  <c r="L7" s="1"/>
  <c r="M7" s="1"/>
  <c r="N7" s="1"/>
  <c r="O7" s="1"/>
  <c r="P7" s="1"/>
  <c r="Q7" s="1"/>
  <c r="L528" i="5"/>
  <c r="L464"/>
  <c r="L400"/>
  <c r="L336"/>
  <c r="L272"/>
  <c r="L208"/>
  <c r="L144"/>
  <c r="L80"/>
  <c r="L536"/>
  <c r="L472"/>
  <c r="L408"/>
  <c r="L344"/>
  <c r="L280"/>
  <c r="L216"/>
  <c r="L152"/>
  <c r="L88"/>
  <c r="L544"/>
  <c r="L480"/>
  <c r="L416"/>
  <c r="L352"/>
  <c r="L288"/>
  <c r="L224"/>
  <c r="L160"/>
  <c r="L96"/>
  <c r="L488"/>
  <c r="L424"/>
  <c r="L360"/>
  <c r="L296"/>
  <c r="L232"/>
  <c r="L168"/>
  <c r="L104"/>
  <c r="L40"/>
  <c r="L496"/>
  <c r="L432"/>
  <c r="L368"/>
  <c r="L304"/>
  <c r="L240"/>
  <c r="L176"/>
  <c r="L112"/>
  <c r="L48"/>
  <c r="L504"/>
  <c r="L440"/>
  <c r="L376"/>
  <c r="L312"/>
  <c r="L248"/>
  <c r="L184"/>
  <c r="L120"/>
  <c r="L56"/>
  <c r="L512"/>
  <c r="L448"/>
  <c r="L384"/>
  <c r="L320"/>
  <c r="L256"/>
  <c r="L192"/>
  <c r="L128"/>
  <c r="L64"/>
  <c r="L520"/>
  <c r="L456"/>
  <c r="L392"/>
  <c r="L328"/>
  <c r="L264"/>
  <c r="L200"/>
  <c r="L136"/>
  <c r="L72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L32" i="5"/>
  <c r="L24"/>
  <c r="L16"/>
  <c r="L545"/>
  <c r="L537"/>
  <c r="L529"/>
  <c r="L521"/>
  <c r="L513"/>
  <c r="L505"/>
  <c r="L497"/>
  <c r="L489"/>
  <c r="L481"/>
  <c r="L473"/>
  <c r="L465"/>
  <c r="L457"/>
  <c r="L449"/>
  <c r="L441"/>
  <c r="L433"/>
  <c r="L425"/>
  <c r="L417"/>
  <c r="L409"/>
  <c r="L401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BF3" s="1"/>
  <c r="L33"/>
  <c r="L25"/>
  <c r="L17"/>
  <c r="L9"/>
  <c r="L7"/>
  <c r="L538"/>
  <c r="L530"/>
  <c r="L522"/>
  <c r="L514"/>
  <c r="L506"/>
  <c r="L498"/>
  <c r="L490"/>
  <c r="L482"/>
  <c r="L474"/>
  <c r="L466"/>
  <c r="L458"/>
  <c r="L450"/>
  <c r="L442"/>
  <c r="L434"/>
  <c r="L426"/>
  <c r="L418"/>
  <c r="L410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10"/>
  <c r="L8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11"/>
  <c r="L540"/>
  <c r="L532"/>
  <c r="L524"/>
  <c r="L516"/>
  <c r="L508"/>
  <c r="L500"/>
  <c r="L492"/>
  <c r="L484"/>
  <c r="L476"/>
  <c r="L468"/>
  <c r="L460"/>
  <c r="L452"/>
  <c r="L444"/>
  <c r="L436"/>
  <c r="L428"/>
  <c r="L420"/>
  <c r="L412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541"/>
  <c r="L533"/>
  <c r="L525"/>
  <c r="L517"/>
  <c r="L509"/>
  <c r="L501"/>
  <c r="L493"/>
  <c r="L485"/>
  <c r="L477"/>
  <c r="L469"/>
  <c r="L461"/>
  <c r="L453"/>
  <c r="L445"/>
  <c r="L437"/>
  <c r="L429"/>
  <c r="L421"/>
  <c r="L413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CX3" s="1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542"/>
  <c r="L534"/>
  <c r="L526"/>
  <c r="L518"/>
  <c r="L510"/>
  <c r="L502"/>
  <c r="L494"/>
  <c r="L486"/>
  <c r="L478"/>
  <c r="L470"/>
  <c r="L462"/>
  <c r="L454"/>
  <c r="L446"/>
  <c r="L438"/>
  <c r="L430"/>
  <c r="L422"/>
  <c r="L414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CM3" s="1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543"/>
  <c r="L535"/>
  <c r="L527"/>
  <c r="L519"/>
  <c r="L511"/>
  <c r="L503"/>
  <c r="L495"/>
  <c r="L487"/>
  <c r="L479"/>
  <c r="L471"/>
  <c r="L463"/>
  <c r="L455"/>
  <c r="L447"/>
  <c r="L439"/>
  <c r="L431"/>
  <c r="L423"/>
  <c r="L415"/>
  <c r="L407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DI3" s="1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C22" l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AR366"/>
  <c r="AR362"/>
  <c r="AR358"/>
  <c r="AR302"/>
  <c r="AR298"/>
  <c r="AR294"/>
  <c r="AR258"/>
  <c r="AR250"/>
  <c r="AR238"/>
  <c r="AR214"/>
  <c r="AR210"/>
  <c r="AR206"/>
  <c r="AR182"/>
  <c r="AR178"/>
  <c r="AR174"/>
  <c r="AR403"/>
  <c r="AR399"/>
  <c r="AR395"/>
  <c r="AR391"/>
  <c r="AR387"/>
  <c r="AR383"/>
  <c r="AR379"/>
  <c r="AR375"/>
  <c r="AR371"/>
  <c r="AR367"/>
  <c r="AR363"/>
  <c r="AR359"/>
  <c r="AR355"/>
  <c r="AR351"/>
  <c r="AR347"/>
  <c r="AR343"/>
  <c r="AR339"/>
  <c r="AR335"/>
  <c r="AR331"/>
  <c r="AR327"/>
  <c r="AR323"/>
  <c r="AR319"/>
  <c r="AR315"/>
  <c r="AR311"/>
  <c r="AR307"/>
  <c r="AR303"/>
  <c r="AR299"/>
  <c r="AR295"/>
  <c r="AR291"/>
  <c r="AR287"/>
  <c r="AR283"/>
  <c r="AR279"/>
  <c r="AR275"/>
  <c r="AR271"/>
  <c r="AR267"/>
  <c r="AR263"/>
  <c r="AR259"/>
  <c r="AR255"/>
  <c r="AR251"/>
  <c r="AR247"/>
  <c r="AR243"/>
  <c r="AR239"/>
  <c r="AR235"/>
  <c r="AR231"/>
  <c r="AR227"/>
  <c r="AR223"/>
  <c r="AR219"/>
  <c r="AR215"/>
  <c r="AR211"/>
  <c r="AR207"/>
  <c r="AR203"/>
  <c r="AR199"/>
  <c r="AR195"/>
  <c r="AR191"/>
  <c r="AR187"/>
  <c r="AR183"/>
  <c r="AR179"/>
  <c r="AR175"/>
  <c r="AR171"/>
  <c r="AR167"/>
  <c r="AR163"/>
  <c r="AR159"/>
  <c r="AR155"/>
  <c r="AR151"/>
  <c r="AR147"/>
  <c r="AR404"/>
  <c r="AR400"/>
  <c r="AR396"/>
  <c r="AR392"/>
  <c r="AR388"/>
  <c r="AR384"/>
  <c r="AR380"/>
  <c r="AR376"/>
  <c r="AR372"/>
  <c r="AR368"/>
  <c r="AR364"/>
  <c r="AR360"/>
  <c r="AR356"/>
  <c r="AR352"/>
  <c r="AR348"/>
  <c r="AR344"/>
  <c r="AR340"/>
  <c r="AR336"/>
  <c r="AR332"/>
  <c r="AR328"/>
  <c r="AR324"/>
  <c r="AR320"/>
  <c r="AR316"/>
  <c r="AR312"/>
  <c r="AR308"/>
  <c r="AR304"/>
  <c r="AR300"/>
  <c r="AR296"/>
  <c r="AR292"/>
  <c r="AR288"/>
  <c r="AR284"/>
  <c r="AR280"/>
  <c r="AR276"/>
  <c r="AR272"/>
  <c r="AR268"/>
  <c r="AR264"/>
  <c r="AR260"/>
  <c r="AR256"/>
  <c r="AR252"/>
  <c r="AR248"/>
  <c r="AR244"/>
  <c r="AR240"/>
  <c r="AR236"/>
  <c r="AR232"/>
  <c r="AR228"/>
  <c r="AR224"/>
  <c r="AR220"/>
  <c r="AR216"/>
  <c r="AR212"/>
  <c r="AR208"/>
  <c r="AR204"/>
  <c r="AR200"/>
  <c r="AR196"/>
  <c r="AR192"/>
  <c r="AR188"/>
  <c r="AR184"/>
  <c r="AR180"/>
  <c r="AR176"/>
  <c r="AR172"/>
  <c r="AR168"/>
  <c r="AR164"/>
  <c r="AR160"/>
  <c r="AR156"/>
  <c r="AR152"/>
  <c r="AR148"/>
  <c r="AR144"/>
  <c r="AR405"/>
  <c r="AR401"/>
  <c r="AR397"/>
  <c r="AR393"/>
  <c r="AR389"/>
  <c r="AR385"/>
  <c r="AR381"/>
  <c r="AR377"/>
  <c r="AR373"/>
  <c r="AR369"/>
  <c r="AR365"/>
  <c r="AR361"/>
  <c r="AR357"/>
  <c r="AR353"/>
  <c r="AR349"/>
  <c r="AR345"/>
  <c r="AR341"/>
  <c r="AR337"/>
  <c r="AR333"/>
  <c r="AR329"/>
  <c r="AR325"/>
  <c r="AR321"/>
  <c r="AR317"/>
  <c r="AR313"/>
  <c r="AR309"/>
  <c r="AR305"/>
  <c r="AR301"/>
  <c r="AR297"/>
  <c r="AR293"/>
  <c r="AR289"/>
  <c r="AR285"/>
  <c r="AR281"/>
  <c r="AR277"/>
  <c r="AR273"/>
  <c r="AR269"/>
  <c r="AR265"/>
  <c r="AR261"/>
  <c r="AR257"/>
  <c r="AR253"/>
  <c r="AR249"/>
  <c r="AR245"/>
  <c r="AR241"/>
  <c r="AR237"/>
  <c r="AR233"/>
  <c r="AR229"/>
  <c r="AR225"/>
  <c r="AR221"/>
  <c r="AR217"/>
  <c r="AR213"/>
  <c r="AR209"/>
  <c r="AR205"/>
  <c r="AR201"/>
  <c r="AR197"/>
  <c r="AR193"/>
  <c r="AR189"/>
  <c r="AR185"/>
  <c r="AR181"/>
  <c r="AR177"/>
  <c r="AR173"/>
  <c r="AR169"/>
  <c r="AR165"/>
  <c r="AR161"/>
  <c r="AR157"/>
  <c r="AR150"/>
  <c r="AR153"/>
  <c r="AR142"/>
  <c r="AR138"/>
  <c r="AR134"/>
  <c r="AR130"/>
  <c r="AR126"/>
  <c r="AR122"/>
  <c r="AR118"/>
  <c r="AR114"/>
  <c r="AR110"/>
  <c r="AR106"/>
  <c r="AR102"/>
  <c r="AR98"/>
  <c r="AR94"/>
  <c r="AR90"/>
  <c r="AR86"/>
  <c r="AR82"/>
  <c r="AR78"/>
  <c r="AR74"/>
  <c r="AR70"/>
  <c r="AR66"/>
  <c r="AR62"/>
  <c r="AR58"/>
  <c r="AR54"/>
  <c r="AR50"/>
  <c r="AR46"/>
  <c r="AR42"/>
  <c r="AR38"/>
  <c r="AR34"/>
  <c r="AR30"/>
  <c r="AR26"/>
  <c r="AR22"/>
  <c r="AR18"/>
  <c r="AR14"/>
  <c r="AR10"/>
  <c r="AR6"/>
  <c r="AR143"/>
  <c r="AR139"/>
  <c r="AR135"/>
  <c r="AR131"/>
  <c r="AR127"/>
  <c r="AR123"/>
  <c r="AR119"/>
  <c r="AR115"/>
  <c r="AR111"/>
  <c r="AR107"/>
  <c r="AR103"/>
  <c r="AR99"/>
  <c r="AR95"/>
  <c r="AR91"/>
  <c r="AR87"/>
  <c r="AR83"/>
  <c r="AR79"/>
  <c r="AR75"/>
  <c r="AR71"/>
  <c r="AR67"/>
  <c r="AR63"/>
  <c r="AR59"/>
  <c r="AR55"/>
  <c r="AR51"/>
  <c r="AR47"/>
  <c r="AR43"/>
  <c r="AR39"/>
  <c r="AR35"/>
  <c r="AR31"/>
  <c r="AR27"/>
  <c r="AR23"/>
  <c r="AR19"/>
  <c r="AR15"/>
  <c r="AR11"/>
  <c r="AR7"/>
  <c r="AR145"/>
  <c r="AR140"/>
  <c r="AR136"/>
  <c r="AR132"/>
  <c r="AR128"/>
  <c r="AR124"/>
  <c r="AR120"/>
  <c r="AR116"/>
  <c r="AR112"/>
  <c r="AR108"/>
  <c r="AR104"/>
  <c r="AR100"/>
  <c r="AR96"/>
  <c r="AR92"/>
  <c r="AR88"/>
  <c r="AR84"/>
  <c r="AR80"/>
  <c r="AR76"/>
  <c r="AR72"/>
  <c r="AR68"/>
  <c r="AR64"/>
  <c r="AR60"/>
  <c r="AR56"/>
  <c r="AR52"/>
  <c r="AR48"/>
  <c r="AR44"/>
  <c r="AR40"/>
  <c r="AR36"/>
  <c r="AR32"/>
  <c r="AR28"/>
  <c r="AR24"/>
  <c r="AR20"/>
  <c r="AR16"/>
  <c r="AR12"/>
  <c r="AR8"/>
  <c r="AR146"/>
  <c r="AR149"/>
  <c r="AR141"/>
  <c r="AR137"/>
  <c r="AR133"/>
  <c r="AR129"/>
  <c r="AR125"/>
  <c r="AR121"/>
  <c r="AR117"/>
  <c r="AR113"/>
  <c r="AR109"/>
  <c r="AR105"/>
  <c r="AR101"/>
  <c r="AR97"/>
  <c r="AR93"/>
  <c r="AR89"/>
  <c r="AR85"/>
  <c r="AR81"/>
  <c r="AR77"/>
  <c r="AR73"/>
  <c r="AR69"/>
  <c r="AR65"/>
  <c r="AR61"/>
  <c r="AR57"/>
  <c r="AR53"/>
  <c r="AR49"/>
  <c r="AR45"/>
  <c r="AR41"/>
  <c r="AR37"/>
  <c r="AR33"/>
  <c r="AR29"/>
  <c r="AR25"/>
  <c r="AR21"/>
  <c r="AR17"/>
  <c r="AR13"/>
  <c r="AR9"/>
  <c r="AM404"/>
  <c r="AM400"/>
  <c r="AM396"/>
  <c r="AM392"/>
  <c r="AM388"/>
  <c r="AM384"/>
  <c r="AM380"/>
  <c r="AM376"/>
  <c r="AM372"/>
  <c r="AM368"/>
  <c r="AM364"/>
  <c r="AM360"/>
  <c r="AM356"/>
  <c r="AM352"/>
  <c r="AM348"/>
  <c r="AM344"/>
  <c r="AM340"/>
  <c r="AM336"/>
  <c r="AM332"/>
  <c r="AM328"/>
  <c r="AM324"/>
  <c r="AM320"/>
  <c r="AM316"/>
  <c r="AM312"/>
  <c r="AM308"/>
  <c r="AM304"/>
  <c r="AM300"/>
  <c r="AM296"/>
  <c r="AM292"/>
  <c r="AM288"/>
  <c r="AM284"/>
  <c r="AM280"/>
  <c r="AM276"/>
  <c r="AM272"/>
  <c r="AM268"/>
  <c r="AM264"/>
  <c r="AM260"/>
  <c r="AM256"/>
  <c r="AM252"/>
  <c r="AM248"/>
  <c r="AM244"/>
  <c r="AM240"/>
  <c r="AM236"/>
  <c r="AM232"/>
  <c r="AM228"/>
  <c r="AM224"/>
  <c r="AM220"/>
  <c r="AM216"/>
  <c r="AM212"/>
  <c r="AM208"/>
  <c r="AM204"/>
  <c r="AM200"/>
  <c r="AM196"/>
  <c r="AM192"/>
  <c r="AM188"/>
  <c r="AM184"/>
  <c r="AM180"/>
  <c r="AM176"/>
  <c r="AM172"/>
  <c r="AM168"/>
  <c r="AM164"/>
  <c r="AM160"/>
  <c r="AM156"/>
  <c r="AM152"/>
  <c r="AM148"/>
  <c r="AM144"/>
  <c r="AM140"/>
  <c r="AM136"/>
  <c r="AM132"/>
  <c r="AM128"/>
  <c r="AM124"/>
  <c r="AM120"/>
  <c r="AM116"/>
  <c r="AM112"/>
  <c r="AM108"/>
  <c r="AM104"/>
  <c r="AM100"/>
  <c r="AM96"/>
  <c r="AM92"/>
  <c r="AM88"/>
  <c r="AM84"/>
  <c r="AM80"/>
  <c r="AM76"/>
  <c r="AM72"/>
  <c r="AM68"/>
  <c r="AM64"/>
  <c r="AM60"/>
  <c r="AM56"/>
  <c r="AM52"/>
  <c r="AM48"/>
  <c r="AM44"/>
  <c r="AM40"/>
  <c r="AM36"/>
  <c r="AM32"/>
  <c r="AM28"/>
  <c r="AM24"/>
  <c r="AM20"/>
  <c r="AM16"/>
  <c r="AM12"/>
  <c r="AM8"/>
  <c r="AM405"/>
  <c r="AM401"/>
  <c r="AM397"/>
  <c r="AM393"/>
  <c r="AM389"/>
  <c r="AM385"/>
  <c r="AM381"/>
  <c r="AM377"/>
  <c r="AM373"/>
  <c r="AM369"/>
  <c r="AM365"/>
  <c r="AM361"/>
  <c r="AM357"/>
  <c r="AM353"/>
  <c r="AM349"/>
  <c r="AM345"/>
  <c r="AM341"/>
  <c r="AM337"/>
  <c r="AM333"/>
  <c r="AM329"/>
  <c r="AM325"/>
  <c r="AM321"/>
  <c r="AM317"/>
  <c r="AM313"/>
  <c r="AM309"/>
  <c r="AM305"/>
  <c r="AM301"/>
  <c r="AM297"/>
  <c r="AM293"/>
  <c r="AM289"/>
  <c r="AM285"/>
  <c r="AM281"/>
  <c r="AM277"/>
  <c r="AM273"/>
  <c r="AM269"/>
  <c r="AM265"/>
  <c r="AM261"/>
  <c r="AM257"/>
  <c r="AM253"/>
  <c r="AM249"/>
  <c r="AM245"/>
  <c r="AM241"/>
  <c r="AM237"/>
  <c r="AM233"/>
  <c r="AM229"/>
  <c r="AM225"/>
  <c r="AM221"/>
  <c r="AM217"/>
  <c r="AM213"/>
  <c r="AM209"/>
  <c r="AM205"/>
  <c r="AM201"/>
  <c r="AM197"/>
  <c r="AM193"/>
  <c r="AM189"/>
  <c r="AM185"/>
  <c r="AM181"/>
  <c r="AM177"/>
  <c r="AM173"/>
  <c r="AM169"/>
  <c r="AM165"/>
  <c r="AM161"/>
  <c r="AM157"/>
  <c r="AM153"/>
  <c r="AM149"/>
  <c r="AM145"/>
  <c r="AM141"/>
  <c r="AM137"/>
  <c r="AM133"/>
  <c r="AM129"/>
  <c r="AM125"/>
  <c r="AM121"/>
  <c r="AM117"/>
  <c r="AM113"/>
  <c r="AM109"/>
  <c r="AM105"/>
  <c r="AM101"/>
  <c r="AM97"/>
  <c r="AM93"/>
  <c r="AM89"/>
  <c r="AM85"/>
  <c r="AM81"/>
  <c r="AM77"/>
  <c r="AM73"/>
  <c r="AM69"/>
  <c r="AM65"/>
  <c r="AM61"/>
  <c r="AM57"/>
  <c r="AM53"/>
  <c r="AM49"/>
  <c r="AM45"/>
  <c r="AM41"/>
  <c r="AM37"/>
  <c r="AM33"/>
  <c r="AM29"/>
  <c r="AM25"/>
  <c r="AM21"/>
  <c r="AM17"/>
  <c r="AM13"/>
  <c r="AM9"/>
  <c r="AM406"/>
  <c r="AM402"/>
  <c r="AM398"/>
  <c r="AM394"/>
  <c r="AM390"/>
  <c r="AM386"/>
  <c r="AM382"/>
  <c r="AM378"/>
  <c r="AM374"/>
  <c r="AM370"/>
  <c r="AM366"/>
  <c r="AM362"/>
  <c r="AM358"/>
  <c r="AM354"/>
  <c r="AM350"/>
  <c r="AM346"/>
  <c r="AM342"/>
  <c r="AM338"/>
  <c r="AM334"/>
  <c r="AM330"/>
  <c r="AM326"/>
  <c r="AM322"/>
  <c r="AM318"/>
  <c r="AM314"/>
  <c r="AM310"/>
  <c r="AM306"/>
  <c r="AM302"/>
  <c r="AM298"/>
  <c r="AM294"/>
  <c r="AM290"/>
  <c r="AM286"/>
  <c r="AM282"/>
  <c r="AM278"/>
  <c r="AM274"/>
  <c r="AM270"/>
  <c r="AM266"/>
  <c r="AM262"/>
  <c r="AM258"/>
  <c r="AM254"/>
  <c r="AM250"/>
  <c r="AM246"/>
  <c r="AM242"/>
  <c r="AM238"/>
  <c r="AM234"/>
  <c r="AM230"/>
  <c r="AM226"/>
  <c r="AM222"/>
  <c r="AM218"/>
  <c r="AM214"/>
  <c r="AM210"/>
  <c r="AM206"/>
  <c r="AM202"/>
  <c r="AM198"/>
  <c r="AM194"/>
  <c r="AM190"/>
  <c r="AM186"/>
  <c r="AM182"/>
  <c r="AM178"/>
  <c r="AM174"/>
  <c r="AM170"/>
  <c r="AM166"/>
  <c r="AM162"/>
  <c r="AM158"/>
  <c r="AM154"/>
  <c r="AM150"/>
  <c r="AM146"/>
  <c r="AM142"/>
  <c r="AM138"/>
  <c r="AM134"/>
  <c r="AM130"/>
  <c r="AM126"/>
  <c r="AM122"/>
  <c r="AM118"/>
  <c r="AM114"/>
  <c r="AM110"/>
  <c r="AM106"/>
  <c r="AM102"/>
  <c r="AM98"/>
  <c r="AM94"/>
  <c r="AM90"/>
  <c r="AM86"/>
  <c r="AM82"/>
  <c r="AM78"/>
  <c r="AM74"/>
  <c r="AM70"/>
  <c r="AM66"/>
  <c r="AM62"/>
  <c r="AM58"/>
  <c r="AM54"/>
  <c r="AM50"/>
  <c r="AM46"/>
  <c r="AM42"/>
  <c r="AM38"/>
  <c r="AM34"/>
  <c r="AM30"/>
  <c r="AM26"/>
  <c r="AM22"/>
  <c r="AM18"/>
  <c r="AM14"/>
  <c r="AM10"/>
  <c r="AM6"/>
  <c r="AM403"/>
  <c r="AM399"/>
  <c r="AM395"/>
  <c r="AM391"/>
  <c r="AM387"/>
  <c r="AM383"/>
  <c r="AM379"/>
  <c r="AM375"/>
  <c r="AM371"/>
  <c r="AM367"/>
  <c r="AM363"/>
  <c r="AM359"/>
  <c r="AM355"/>
  <c r="AM351"/>
  <c r="AM347"/>
  <c r="AM343"/>
  <c r="AM339"/>
  <c r="AM335"/>
  <c r="AM331"/>
  <c r="AM327"/>
  <c r="AM323"/>
  <c r="AM319"/>
  <c r="AM315"/>
  <c r="AM311"/>
  <c r="AM307"/>
  <c r="AM303"/>
  <c r="AM299"/>
  <c r="AM295"/>
  <c r="AM291"/>
  <c r="AM287"/>
  <c r="AM283"/>
  <c r="AM279"/>
  <c r="AM275"/>
  <c r="AM271"/>
  <c r="AM267"/>
  <c r="AM263"/>
  <c r="AM259"/>
  <c r="AM255"/>
  <c r="AM251"/>
  <c r="AM247"/>
  <c r="AM243"/>
  <c r="AM239"/>
  <c r="AM235"/>
  <c r="AM231"/>
  <c r="AM227"/>
  <c r="AM223"/>
  <c r="AM219"/>
  <c r="AM215"/>
  <c r="AM211"/>
  <c r="AM207"/>
  <c r="AM203"/>
  <c r="AM199"/>
  <c r="AM195"/>
  <c r="AM191"/>
  <c r="AM187"/>
  <c r="AM183"/>
  <c r="AM179"/>
  <c r="AM175"/>
  <c r="AM171"/>
  <c r="AM167"/>
  <c r="AM163"/>
  <c r="AM159"/>
  <c r="AM155"/>
  <c r="AM151"/>
  <c r="AM147"/>
  <c r="AM143"/>
  <c r="AM139"/>
  <c r="AM135"/>
  <c r="AM131"/>
  <c r="AM127"/>
  <c r="AM123"/>
  <c r="AM119"/>
  <c r="AM115"/>
  <c r="AM111"/>
  <c r="AM107"/>
  <c r="AM103"/>
  <c r="AM99"/>
  <c r="AM95"/>
  <c r="AM91"/>
  <c r="AM87"/>
  <c r="AM83"/>
  <c r="AM79"/>
  <c r="AM75"/>
  <c r="AM71"/>
  <c r="AM67"/>
  <c r="AM63"/>
  <c r="AM59"/>
  <c r="AM55"/>
  <c r="AM51"/>
  <c r="AM47"/>
  <c r="AM43"/>
  <c r="AM39"/>
  <c r="AM35"/>
  <c r="AM31"/>
  <c r="AM27"/>
  <c r="AM23"/>
  <c r="AM19"/>
  <c r="AM15"/>
  <c r="AM11"/>
  <c r="AM7"/>
  <c r="AJ9"/>
  <c r="I903"/>
  <c r="J903" s="1"/>
  <c r="O35" i="4"/>
  <c r="O36" s="1"/>
  <c r="R29"/>
  <c r="R35" s="1"/>
  <c r="R36" s="1"/>
  <c r="AE11" i="5"/>
  <c r="AF10"/>
  <c r="AJ10" s="1"/>
  <c r="AP11"/>
  <c r="AQ10"/>
  <c r="BA10"/>
  <c r="BB9"/>
  <c r="BL12"/>
  <c r="BM11"/>
  <c r="BX9"/>
  <c r="BW10"/>
  <c r="CI12"/>
  <c r="CH13"/>
  <c r="DE10"/>
  <c r="DD11"/>
  <c r="DT3"/>
  <c r="DO13"/>
  <c r="DP12"/>
  <c r="CS15"/>
  <c r="CT15" s="1"/>
  <c r="P35" i="4"/>
  <c r="P36" s="1"/>
  <c r="Q35"/>
  <c r="Q36" s="1"/>
  <c r="O13"/>
  <c r="O14" s="1"/>
  <c r="P13"/>
  <c r="P14" s="1"/>
  <c r="Q13"/>
  <c r="Q14" s="1"/>
  <c r="M359" i="5"/>
  <c r="M373"/>
  <c r="M348"/>
  <c r="M504"/>
  <c r="M351"/>
  <c r="M415"/>
  <c r="M479"/>
  <c r="M543"/>
  <c r="M326"/>
  <c r="M390"/>
  <c r="M454"/>
  <c r="M518"/>
  <c r="M365"/>
  <c r="M429"/>
  <c r="M493"/>
  <c r="M340"/>
  <c r="M404"/>
  <c r="M468"/>
  <c r="M532"/>
  <c r="M379"/>
  <c r="M443"/>
  <c r="M507"/>
  <c r="M410"/>
  <c r="M474"/>
  <c r="M538"/>
  <c r="M377"/>
  <c r="M441"/>
  <c r="M505"/>
  <c r="M456"/>
  <c r="M448"/>
  <c r="M440"/>
  <c r="M432"/>
  <c r="M424"/>
  <c r="M480"/>
  <c r="M472"/>
  <c r="M464"/>
  <c r="M577"/>
  <c r="M590"/>
  <c r="M550"/>
  <c r="M581"/>
  <c r="M625"/>
  <c r="M585"/>
  <c r="M578"/>
  <c r="M624"/>
  <c r="M551"/>
  <c r="M615"/>
  <c r="M562"/>
  <c r="M462"/>
  <c r="M437"/>
  <c r="M385"/>
  <c r="M512"/>
  <c r="M343"/>
  <c r="M407"/>
  <c r="M471"/>
  <c r="M535"/>
  <c r="M382"/>
  <c r="M446"/>
  <c r="M510"/>
  <c r="M357"/>
  <c r="M421"/>
  <c r="M485"/>
  <c r="M332"/>
  <c r="M396"/>
  <c r="M460"/>
  <c r="M524"/>
  <c r="M371"/>
  <c r="M435"/>
  <c r="M499"/>
  <c r="M338"/>
  <c r="M402"/>
  <c r="M466"/>
  <c r="M530"/>
  <c r="M369"/>
  <c r="M433"/>
  <c r="M497"/>
  <c r="M392"/>
  <c r="M384"/>
  <c r="M376"/>
  <c r="M368"/>
  <c r="M360"/>
  <c r="M416"/>
  <c r="M408"/>
  <c r="M400"/>
  <c r="M568"/>
  <c r="M599"/>
  <c r="M588"/>
  <c r="M548"/>
  <c r="M579"/>
  <c r="M616"/>
  <c r="M576"/>
  <c r="M567"/>
  <c r="M618"/>
  <c r="M622"/>
  <c r="M642"/>
  <c r="M549"/>
  <c r="M613"/>
  <c r="M553"/>
  <c r="M617"/>
  <c r="M423"/>
  <c r="M334"/>
  <c r="M515"/>
  <c r="M482"/>
  <c r="M449"/>
  <c r="M488"/>
  <c r="M335"/>
  <c r="M399"/>
  <c r="M463"/>
  <c r="M527"/>
  <c r="M374"/>
  <c r="M438"/>
  <c r="M502"/>
  <c r="M349"/>
  <c r="M413"/>
  <c r="M477"/>
  <c r="M541"/>
  <c r="M324"/>
  <c r="M388"/>
  <c r="M452"/>
  <c r="M516"/>
  <c r="M363"/>
  <c r="M427"/>
  <c r="M491"/>
  <c r="M330"/>
  <c r="M394"/>
  <c r="M458"/>
  <c r="M522"/>
  <c r="M361"/>
  <c r="M425"/>
  <c r="M489"/>
  <c r="M328"/>
  <c r="M352"/>
  <c r="M336"/>
  <c r="M566"/>
  <c r="M597"/>
  <c r="M559"/>
  <c r="M623"/>
  <c r="M614"/>
  <c r="M574"/>
  <c r="M638"/>
  <c r="M565"/>
  <c r="M620"/>
  <c r="M547"/>
  <c r="M611"/>
  <c r="M608"/>
  <c r="M639"/>
  <c r="M487"/>
  <c r="M526"/>
  <c r="M476"/>
  <c r="M387"/>
  <c r="M418"/>
  <c r="M321"/>
  <c r="M544"/>
  <c r="M327"/>
  <c r="M391"/>
  <c r="M455"/>
  <c r="M519"/>
  <c r="M366"/>
  <c r="M430"/>
  <c r="M494"/>
  <c r="M341"/>
  <c r="M405"/>
  <c r="M469"/>
  <c r="M533"/>
  <c r="M380"/>
  <c r="M444"/>
  <c r="M508"/>
  <c r="M355"/>
  <c r="M419"/>
  <c r="M483"/>
  <c r="M322"/>
  <c r="M386"/>
  <c r="M450"/>
  <c r="M514"/>
  <c r="M353"/>
  <c r="M417"/>
  <c r="M481"/>
  <c r="M545"/>
  <c r="M564"/>
  <c r="M595"/>
  <c r="M557"/>
  <c r="M621"/>
  <c r="M570"/>
  <c r="M612"/>
  <c r="M572"/>
  <c r="M636"/>
  <c r="M563"/>
  <c r="M569"/>
  <c r="M602"/>
  <c r="M606"/>
  <c r="M637"/>
  <c r="M323"/>
  <c r="M496"/>
  <c r="M383"/>
  <c r="M447"/>
  <c r="M511"/>
  <c r="M358"/>
  <c r="M422"/>
  <c r="M486"/>
  <c r="M333"/>
  <c r="M397"/>
  <c r="M461"/>
  <c r="M525"/>
  <c r="M372"/>
  <c r="M436"/>
  <c r="M500"/>
  <c r="M347"/>
  <c r="M411"/>
  <c r="M475"/>
  <c r="M539"/>
  <c r="M378"/>
  <c r="M442"/>
  <c r="M506"/>
  <c r="M345"/>
  <c r="M409"/>
  <c r="M473"/>
  <c r="M537"/>
  <c r="M632"/>
  <c r="M555"/>
  <c r="M619"/>
  <c r="M607"/>
  <c r="M609"/>
  <c r="M560"/>
  <c r="M591"/>
  <c r="M593"/>
  <c r="M604"/>
  <c r="M635"/>
  <c r="M398"/>
  <c r="M540"/>
  <c r="M451"/>
  <c r="M354"/>
  <c r="M536"/>
  <c r="M580"/>
  <c r="M375"/>
  <c r="M439"/>
  <c r="M503"/>
  <c r="M350"/>
  <c r="M414"/>
  <c r="M478"/>
  <c r="M542"/>
  <c r="M325"/>
  <c r="M389"/>
  <c r="M453"/>
  <c r="M517"/>
  <c r="M364"/>
  <c r="M428"/>
  <c r="M492"/>
  <c r="M339"/>
  <c r="M403"/>
  <c r="M467"/>
  <c r="M531"/>
  <c r="M370"/>
  <c r="M434"/>
  <c r="M498"/>
  <c r="M337"/>
  <c r="M401"/>
  <c r="M465"/>
  <c r="M529"/>
  <c r="M586"/>
  <c r="M630"/>
  <c r="M641"/>
  <c r="M546"/>
  <c r="M610"/>
  <c r="M634"/>
  <c r="M643"/>
  <c r="M605"/>
  <c r="M640"/>
  <c r="M554"/>
  <c r="M600"/>
  <c r="M631"/>
  <c r="M558"/>
  <c r="M589"/>
  <c r="M584"/>
  <c r="M575"/>
  <c r="M528"/>
  <c r="M367"/>
  <c r="M431"/>
  <c r="M495"/>
  <c r="M342"/>
  <c r="M406"/>
  <c r="M470"/>
  <c r="M534"/>
  <c r="M381"/>
  <c r="M445"/>
  <c r="M509"/>
  <c r="M356"/>
  <c r="M420"/>
  <c r="M484"/>
  <c r="M331"/>
  <c r="M395"/>
  <c r="M459"/>
  <c r="M523"/>
  <c r="M362"/>
  <c r="M426"/>
  <c r="M490"/>
  <c r="M329"/>
  <c r="M393"/>
  <c r="M457"/>
  <c r="M521"/>
  <c r="M628"/>
  <c r="M601"/>
  <c r="M561"/>
  <c r="M603"/>
  <c r="M598"/>
  <c r="M629"/>
  <c r="M556"/>
  <c r="M587"/>
  <c r="M582"/>
  <c r="M573"/>
  <c r="M626"/>
  <c r="M501"/>
  <c r="M412"/>
  <c r="M513"/>
  <c r="M520"/>
  <c r="M592"/>
  <c r="M552"/>
  <c r="M583"/>
  <c r="M594"/>
  <c r="M596"/>
  <c r="M627"/>
  <c r="M633"/>
  <c r="M571"/>
  <c r="M20"/>
  <c r="M12"/>
  <c r="M10"/>
  <c r="M16"/>
  <c r="M8"/>
  <c r="M13"/>
  <c r="M19"/>
  <c r="M17"/>
  <c r="M15"/>
  <c r="M18"/>
  <c r="M11"/>
  <c r="M9"/>
  <c r="M14"/>
  <c r="M7"/>
  <c r="M87"/>
  <c r="M126"/>
  <c r="M37"/>
  <c r="M229"/>
  <c r="M76"/>
  <c r="M268"/>
  <c r="M51"/>
  <c r="M307"/>
  <c r="M49"/>
  <c r="M79"/>
  <c r="M143"/>
  <c r="M207"/>
  <c r="M271"/>
  <c r="M54"/>
  <c r="M118"/>
  <c r="M182"/>
  <c r="M310"/>
  <c r="M29"/>
  <c r="M93"/>
  <c r="M157"/>
  <c r="M221"/>
  <c r="M285"/>
  <c r="M68"/>
  <c r="M132"/>
  <c r="M196"/>
  <c r="M171"/>
  <c r="M299"/>
  <c r="M74"/>
  <c r="M138"/>
  <c r="M202"/>
  <c r="M266"/>
  <c r="M41"/>
  <c r="M105"/>
  <c r="M169"/>
  <c r="M233"/>
  <c r="M297"/>
  <c r="M312"/>
  <c r="M304"/>
  <c r="M296"/>
  <c r="M190"/>
  <c r="M305"/>
  <c r="M135"/>
  <c r="M199"/>
  <c r="M263"/>
  <c r="M46"/>
  <c r="M110"/>
  <c r="M174"/>
  <c r="M302"/>
  <c r="M85"/>
  <c r="M149"/>
  <c r="M213"/>
  <c r="M277"/>
  <c r="M124"/>
  <c r="M188"/>
  <c r="M252"/>
  <c r="M316"/>
  <c r="M35"/>
  <c r="M99"/>
  <c r="M163"/>
  <c r="M227"/>
  <c r="M66"/>
  <c r="M130"/>
  <c r="M194"/>
  <c r="M258"/>
  <c r="M33"/>
  <c r="M97"/>
  <c r="M161"/>
  <c r="M225"/>
  <c r="M264"/>
  <c r="M256"/>
  <c r="M248"/>
  <c r="M232"/>
  <c r="M288"/>
  <c r="M272"/>
  <c r="M279"/>
  <c r="M177"/>
  <c r="M63"/>
  <c r="M127"/>
  <c r="M191"/>
  <c r="M255"/>
  <c r="M319"/>
  <c r="M38"/>
  <c r="M166"/>
  <c r="M230"/>
  <c r="M294"/>
  <c r="M77"/>
  <c r="M141"/>
  <c r="M205"/>
  <c r="M269"/>
  <c r="M52"/>
  <c r="M116"/>
  <c r="M244"/>
  <c r="M308"/>
  <c r="M27"/>
  <c r="M91"/>
  <c r="M155"/>
  <c r="M219"/>
  <c r="M283"/>
  <c r="M122"/>
  <c r="M186"/>
  <c r="M250"/>
  <c r="M314"/>
  <c r="M25"/>
  <c r="M89"/>
  <c r="M153"/>
  <c r="M217"/>
  <c r="M281"/>
  <c r="M192"/>
  <c r="M184"/>
  <c r="M176"/>
  <c r="M168"/>
  <c r="M224"/>
  <c r="M216"/>
  <c r="M208"/>
  <c r="M215"/>
  <c r="M62"/>
  <c r="M243"/>
  <c r="M146"/>
  <c r="M55"/>
  <c r="M119"/>
  <c r="M183"/>
  <c r="M247"/>
  <c r="M311"/>
  <c r="M30"/>
  <c r="M94"/>
  <c r="M158"/>
  <c r="M222"/>
  <c r="M133"/>
  <c r="M197"/>
  <c r="M261"/>
  <c r="M44"/>
  <c r="M108"/>
  <c r="M236"/>
  <c r="M83"/>
  <c r="M147"/>
  <c r="M211"/>
  <c r="M275"/>
  <c r="M50"/>
  <c r="M114"/>
  <c r="M178"/>
  <c r="M242"/>
  <c r="M306"/>
  <c r="M81"/>
  <c r="M209"/>
  <c r="M273"/>
  <c r="M136"/>
  <c r="M128"/>
  <c r="M112"/>
  <c r="M104"/>
  <c r="M152"/>
  <c r="M144"/>
  <c r="M23"/>
  <c r="M318"/>
  <c r="M165"/>
  <c r="M115"/>
  <c r="M274"/>
  <c r="M113"/>
  <c r="M24"/>
  <c r="M47"/>
  <c r="M111"/>
  <c r="M175"/>
  <c r="M239"/>
  <c r="M303"/>
  <c r="M22"/>
  <c r="M86"/>
  <c r="M150"/>
  <c r="M214"/>
  <c r="M278"/>
  <c r="M61"/>
  <c r="M125"/>
  <c r="M189"/>
  <c r="M253"/>
  <c r="M317"/>
  <c r="M36"/>
  <c r="M164"/>
  <c r="M228"/>
  <c r="M292"/>
  <c r="M75"/>
  <c r="M139"/>
  <c r="M203"/>
  <c r="M267"/>
  <c r="M42"/>
  <c r="M170"/>
  <c r="M234"/>
  <c r="M298"/>
  <c r="M73"/>
  <c r="M137"/>
  <c r="M201"/>
  <c r="M265"/>
  <c r="M72"/>
  <c r="M64"/>
  <c r="M56"/>
  <c r="M48"/>
  <c r="M96"/>
  <c r="M88"/>
  <c r="M151"/>
  <c r="M254"/>
  <c r="M293"/>
  <c r="M204"/>
  <c r="M179"/>
  <c r="M82"/>
  <c r="M39"/>
  <c r="M103"/>
  <c r="M167"/>
  <c r="M231"/>
  <c r="M295"/>
  <c r="M78"/>
  <c r="M142"/>
  <c r="M206"/>
  <c r="M270"/>
  <c r="M53"/>
  <c r="M117"/>
  <c r="M181"/>
  <c r="M245"/>
  <c r="M309"/>
  <c r="M28"/>
  <c r="M92"/>
  <c r="M156"/>
  <c r="M284"/>
  <c r="M67"/>
  <c r="M131"/>
  <c r="M195"/>
  <c r="M259"/>
  <c r="M34"/>
  <c r="M98"/>
  <c r="M162"/>
  <c r="M226"/>
  <c r="M290"/>
  <c r="M65"/>
  <c r="M129"/>
  <c r="M257"/>
  <c r="M241"/>
  <c r="M95"/>
  <c r="M159"/>
  <c r="M223"/>
  <c r="M287"/>
  <c r="M70"/>
  <c r="M134"/>
  <c r="M198"/>
  <c r="M262"/>
  <c r="M45"/>
  <c r="M109"/>
  <c r="M173"/>
  <c r="M237"/>
  <c r="M301"/>
  <c r="M212"/>
  <c r="M276"/>
  <c r="M59"/>
  <c r="M123"/>
  <c r="M251"/>
  <c r="M315"/>
  <c r="M26"/>
  <c r="M90"/>
  <c r="M154"/>
  <c r="M218"/>
  <c r="M282"/>
  <c r="M57"/>
  <c r="M121"/>
  <c r="M185"/>
  <c r="M249"/>
  <c r="M313"/>
  <c r="M32"/>
  <c r="M220"/>
  <c r="M280"/>
  <c r="M260"/>
  <c r="M320"/>
  <c r="M240"/>
  <c r="M60"/>
  <c r="M180"/>
  <c r="M200"/>
  <c r="M120"/>
  <c r="M160"/>
  <c r="M80"/>
  <c r="M300"/>
  <c r="M100"/>
  <c r="M40"/>
  <c r="M71"/>
  <c r="M238"/>
  <c r="M289"/>
  <c r="M193"/>
  <c r="M344"/>
  <c r="M148"/>
  <c r="M101"/>
  <c r="M187"/>
  <c r="M346"/>
  <c r="M235"/>
  <c r="M286"/>
  <c r="M145"/>
  <c r="M102"/>
  <c r="M69"/>
  <c r="M43"/>
  <c r="M2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M246" i="5"/>
  <c r="M172"/>
  <c r="M210"/>
  <c r="M107"/>
  <c r="M84"/>
  <c r="M291"/>
  <c r="M31"/>
  <c r="M140"/>
  <c r="M58"/>
  <c r="C42" l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AR170"/>
  <c r="AR202"/>
  <c r="AR234"/>
  <c r="AR290"/>
  <c r="AR354"/>
  <c r="AR166"/>
  <c r="AR198"/>
  <c r="AR230"/>
  <c r="AR282"/>
  <c r="AR334"/>
  <c r="AR398"/>
  <c r="AR162"/>
  <c r="AR194"/>
  <c r="AR226"/>
  <c r="AR270"/>
  <c r="AR330"/>
  <c r="AR394"/>
  <c r="AR158"/>
  <c r="AR190"/>
  <c r="AR222"/>
  <c r="AR266"/>
  <c r="AR326"/>
  <c r="AR390"/>
  <c r="AR154"/>
  <c r="AR186"/>
  <c r="AR218"/>
  <c r="AR262"/>
  <c r="AR322"/>
  <c r="AR386"/>
  <c r="AR254"/>
  <c r="AR286"/>
  <c r="AR318"/>
  <c r="AR350"/>
  <c r="AR382"/>
  <c r="AR314"/>
  <c r="AR346"/>
  <c r="AR378"/>
  <c r="AR246"/>
  <c r="AR278"/>
  <c r="AR310"/>
  <c r="AR342"/>
  <c r="AR374"/>
  <c r="AR406"/>
  <c r="AR242"/>
  <c r="AR274"/>
  <c r="AR306"/>
  <c r="AR338"/>
  <c r="AR370"/>
  <c r="AR402"/>
  <c r="BG3"/>
  <c r="BC405"/>
  <c r="BC401"/>
  <c r="BC397"/>
  <c r="BC393"/>
  <c r="BC389"/>
  <c r="BC385"/>
  <c r="BC381"/>
  <c r="BC377"/>
  <c r="BC373"/>
  <c r="BC369"/>
  <c r="BC365"/>
  <c r="BC361"/>
  <c r="BC357"/>
  <c r="BC353"/>
  <c r="BC349"/>
  <c r="BC345"/>
  <c r="BC341"/>
  <c r="BC337"/>
  <c r="BC333"/>
  <c r="BC329"/>
  <c r="BC325"/>
  <c r="BC321"/>
  <c r="BC317"/>
  <c r="BC313"/>
  <c r="BC309"/>
  <c r="BC305"/>
  <c r="BC301"/>
  <c r="BC297"/>
  <c r="BC293"/>
  <c r="BC289"/>
  <c r="BC285"/>
  <c r="BC281"/>
  <c r="BC277"/>
  <c r="BC273"/>
  <c r="BC269"/>
  <c r="BC265"/>
  <c r="BC261"/>
  <c r="BC257"/>
  <c r="BC253"/>
  <c r="BC249"/>
  <c r="BC245"/>
  <c r="BC241"/>
  <c r="BC237"/>
  <c r="BC233"/>
  <c r="BC229"/>
  <c r="BC225"/>
  <c r="BC221"/>
  <c r="BC217"/>
  <c r="BC213"/>
  <c r="BC209"/>
  <c r="BC205"/>
  <c r="BC201"/>
  <c r="BC197"/>
  <c r="BC193"/>
  <c r="BC189"/>
  <c r="BC185"/>
  <c r="BC181"/>
  <c r="BC177"/>
  <c r="BC173"/>
  <c r="BC169"/>
  <c r="BC165"/>
  <c r="BC161"/>
  <c r="BC157"/>
  <c r="BC153"/>
  <c r="BC149"/>
  <c r="BC145"/>
  <c r="BC141"/>
  <c r="BC137"/>
  <c r="BC133"/>
  <c r="BC129"/>
  <c r="BC125"/>
  <c r="BC121"/>
  <c r="BC117"/>
  <c r="BC113"/>
  <c r="BC109"/>
  <c r="BC105"/>
  <c r="BC101"/>
  <c r="BC97"/>
  <c r="BC93"/>
  <c r="BC89"/>
  <c r="BC85"/>
  <c r="BC81"/>
  <c r="BC77"/>
  <c r="BC73"/>
  <c r="BC69"/>
  <c r="BC65"/>
  <c r="BC61"/>
  <c r="BC57"/>
  <c r="BC53"/>
  <c r="BC49"/>
  <c r="BC45"/>
  <c r="BC41"/>
  <c r="BC37"/>
  <c r="BC33"/>
  <c r="BC29"/>
  <c r="BC25"/>
  <c r="BC21"/>
  <c r="BC17"/>
  <c r="BC13"/>
  <c r="BC9"/>
  <c r="BC406"/>
  <c r="BC402"/>
  <c r="BC398"/>
  <c r="BC394"/>
  <c r="BC390"/>
  <c r="BC386"/>
  <c r="BC382"/>
  <c r="BC378"/>
  <c r="BC374"/>
  <c r="BC370"/>
  <c r="BC366"/>
  <c r="BC362"/>
  <c r="BC358"/>
  <c r="BC354"/>
  <c r="BC350"/>
  <c r="BC346"/>
  <c r="BC342"/>
  <c r="BC338"/>
  <c r="BC334"/>
  <c r="BC330"/>
  <c r="BC326"/>
  <c r="BC322"/>
  <c r="BC318"/>
  <c r="BC314"/>
  <c r="BC310"/>
  <c r="BC306"/>
  <c r="BC302"/>
  <c r="BC298"/>
  <c r="BC294"/>
  <c r="BC290"/>
  <c r="BC286"/>
  <c r="BC282"/>
  <c r="BC278"/>
  <c r="BC274"/>
  <c r="BC270"/>
  <c r="BC266"/>
  <c r="BC262"/>
  <c r="BC258"/>
  <c r="BC254"/>
  <c r="BC250"/>
  <c r="BC246"/>
  <c r="BC242"/>
  <c r="BC238"/>
  <c r="BC234"/>
  <c r="BC230"/>
  <c r="BC226"/>
  <c r="BC222"/>
  <c r="BC218"/>
  <c r="BC214"/>
  <c r="BC210"/>
  <c r="BC206"/>
  <c r="BC202"/>
  <c r="BC198"/>
  <c r="BC194"/>
  <c r="BC190"/>
  <c r="BC186"/>
  <c r="BC182"/>
  <c r="BC178"/>
  <c r="BC174"/>
  <c r="BC170"/>
  <c r="BC166"/>
  <c r="BC162"/>
  <c r="BC158"/>
  <c r="BC154"/>
  <c r="BC150"/>
  <c r="BC146"/>
  <c r="BC142"/>
  <c r="BC138"/>
  <c r="BC134"/>
  <c r="BC130"/>
  <c r="BC126"/>
  <c r="BC122"/>
  <c r="BC118"/>
  <c r="BC114"/>
  <c r="BC110"/>
  <c r="BC106"/>
  <c r="BC102"/>
  <c r="BC98"/>
  <c r="BC94"/>
  <c r="BC90"/>
  <c r="BC86"/>
  <c r="BC82"/>
  <c r="BC78"/>
  <c r="BC74"/>
  <c r="BC70"/>
  <c r="BC66"/>
  <c r="BC62"/>
  <c r="BC58"/>
  <c r="BC54"/>
  <c r="BC50"/>
  <c r="BC46"/>
  <c r="BC42"/>
  <c r="BC38"/>
  <c r="BC34"/>
  <c r="BC30"/>
  <c r="BC26"/>
  <c r="BC22"/>
  <c r="BC18"/>
  <c r="BC14"/>
  <c r="BC10"/>
  <c r="BC6"/>
  <c r="BC403"/>
  <c r="BC399"/>
  <c r="BC395"/>
  <c r="BC391"/>
  <c r="BC387"/>
  <c r="BC383"/>
  <c r="BC379"/>
  <c r="BC375"/>
  <c r="BC371"/>
  <c r="BC367"/>
  <c r="BC363"/>
  <c r="BC359"/>
  <c r="BC355"/>
  <c r="BC351"/>
  <c r="BC347"/>
  <c r="BC343"/>
  <c r="BC339"/>
  <c r="BC335"/>
  <c r="BC331"/>
  <c r="BC327"/>
  <c r="BC323"/>
  <c r="BC319"/>
  <c r="BC315"/>
  <c r="BC311"/>
  <c r="BC307"/>
  <c r="BC303"/>
  <c r="BC299"/>
  <c r="BC295"/>
  <c r="BC291"/>
  <c r="BC287"/>
  <c r="BC283"/>
  <c r="BC279"/>
  <c r="BC275"/>
  <c r="BC271"/>
  <c r="BC267"/>
  <c r="BC263"/>
  <c r="BC259"/>
  <c r="BC255"/>
  <c r="BC251"/>
  <c r="BC247"/>
  <c r="BC243"/>
  <c r="BC239"/>
  <c r="BC235"/>
  <c r="BC231"/>
  <c r="BC227"/>
  <c r="BC223"/>
  <c r="BC219"/>
  <c r="BC215"/>
  <c r="BC211"/>
  <c r="BC207"/>
  <c r="BC203"/>
  <c r="BC199"/>
  <c r="BC195"/>
  <c r="BC191"/>
  <c r="BC187"/>
  <c r="BC183"/>
  <c r="BC179"/>
  <c r="BC175"/>
  <c r="BC171"/>
  <c r="BC167"/>
  <c r="BC163"/>
  <c r="BC159"/>
  <c r="BC155"/>
  <c r="BC151"/>
  <c r="BC147"/>
  <c r="BC143"/>
  <c r="BC139"/>
  <c r="BC135"/>
  <c r="BC131"/>
  <c r="BC127"/>
  <c r="BC123"/>
  <c r="BC119"/>
  <c r="BC115"/>
  <c r="BC111"/>
  <c r="BC107"/>
  <c r="BC103"/>
  <c r="BC99"/>
  <c r="BC95"/>
  <c r="BC91"/>
  <c r="BC87"/>
  <c r="BC83"/>
  <c r="BC79"/>
  <c r="BC75"/>
  <c r="BC71"/>
  <c r="BC67"/>
  <c r="BC63"/>
  <c r="BC59"/>
  <c r="BC55"/>
  <c r="BC51"/>
  <c r="BC47"/>
  <c r="BC43"/>
  <c r="BC39"/>
  <c r="BC35"/>
  <c r="BC31"/>
  <c r="BC27"/>
  <c r="BC23"/>
  <c r="BC19"/>
  <c r="BC15"/>
  <c r="BC11"/>
  <c r="BC7"/>
  <c r="BC404"/>
  <c r="BC400"/>
  <c r="BC396"/>
  <c r="BC392"/>
  <c r="BC388"/>
  <c r="BC384"/>
  <c r="BC380"/>
  <c r="BC376"/>
  <c r="BC372"/>
  <c r="BC368"/>
  <c r="BC364"/>
  <c r="BC360"/>
  <c r="BC356"/>
  <c r="BC352"/>
  <c r="BC348"/>
  <c r="BC344"/>
  <c r="BC340"/>
  <c r="BC336"/>
  <c r="BC332"/>
  <c r="BC328"/>
  <c r="BC324"/>
  <c r="BC320"/>
  <c r="BC316"/>
  <c r="BC312"/>
  <c r="BC308"/>
  <c r="BC304"/>
  <c r="BC300"/>
  <c r="BC296"/>
  <c r="BC292"/>
  <c r="BC288"/>
  <c r="BC284"/>
  <c r="BC280"/>
  <c r="BC276"/>
  <c r="BC272"/>
  <c r="BC268"/>
  <c r="BC264"/>
  <c r="BC260"/>
  <c r="BC256"/>
  <c r="BC252"/>
  <c r="BC248"/>
  <c r="BC244"/>
  <c r="BC240"/>
  <c r="BC236"/>
  <c r="BC232"/>
  <c r="BC228"/>
  <c r="BC224"/>
  <c r="BC220"/>
  <c r="BC216"/>
  <c r="BC212"/>
  <c r="BC208"/>
  <c r="BC204"/>
  <c r="BC200"/>
  <c r="BC196"/>
  <c r="BC192"/>
  <c r="BC188"/>
  <c r="BC184"/>
  <c r="BC180"/>
  <c r="BC176"/>
  <c r="BC172"/>
  <c r="BC168"/>
  <c r="BC164"/>
  <c r="BC160"/>
  <c r="BC156"/>
  <c r="BC152"/>
  <c r="BC148"/>
  <c r="BC144"/>
  <c r="BC140"/>
  <c r="BC136"/>
  <c r="BC132"/>
  <c r="BC128"/>
  <c r="BC124"/>
  <c r="BC120"/>
  <c r="BC116"/>
  <c r="BC112"/>
  <c r="BC108"/>
  <c r="BC104"/>
  <c r="BC100"/>
  <c r="BC96"/>
  <c r="BC92"/>
  <c r="BC88"/>
  <c r="BC84"/>
  <c r="BC80"/>
  <c r="BC76"/>
  <c r="BC72"/>
  <c r="BC68"/>
  <c r="BC64"/>
  <c r="BC60"/>
  <c r="BC56"/>
  <c r="BC52"/>
  <c r="BC48"/>
  <c r="BC44"/>
  <c r="BC40"/>
  <c r="BC36"/>
  <c r="BC32"/>
  <c r="BC28"/>
  <c r="BC24"/>
  <c r="BC20"/>
  <c r="BC16"/>
  <c r="BC12"/>
  <c r="BC8"/>
  <c r="AX403"/>
  <c r="AX399"/>
  <c r="AX395"/>
  <c r="AX391"/>
  <c r="AX387"/>
  <c r="AX383"/>
  <c r="AX379"/>
  <c r="AX375"/>
  <c r="AX371"/>
  <c r="AX367"/>
  <c r="AX363"/>
  <c r="AX359"/>
  <c r="AX355"/>
  <c r="AX351"/>
  <c r="AX347"/>
  <c r="AX343"/>
  <c r="AX339"/>
  <c r="AX335"/>
  <c r="AX331"/>
  <c r="AX327"/>
  <c r="AX323"/>
  <c r="AX319"/>
  <c r="AX315"/>
  <c r="AX311"/>
  <c r="AX307"/>
  <c r="AX303"/>
  <c r="AX299"/>
  <c r="AX295"/>
  <c r="AX291"/>
  <c r="AX287"/>
  <c r="AX283"/>
  <c r="AX279"/>
  <c r="AX275"/>
  <c r="AX271"/>
  <c r="AX267"/>
  <c r="AX263"/>
  <c r="AX259"/>
  <c r="AX255"/>
  <c r="AX251"/>
  <c r="AX247"/>
  <c r="AX243"/>
  <c r="AX239"/>
  <c r="AX235"/>
  <c r="AX231"/>
  <c r="AX227"/>
  <c r="AX223"/>
  <c r="AX219"/>
  <c r="AX215"/>
  <c r="AX211"/>
  <c r="AX207"/>
  <c r="AX203"/>
  <c r="AX199"/>
  <c r="AX195"/>
  <c r="AX191"/>
  <c r="AX187"/>
  <c r="AX183"/>
  <c r="AX179"/>
  <c r="AX175"/>
  <c r="AX171"/>
  <c r="AX167"/>
  <c r="AX163"/>
  <c r="AX159"/>
  <c r="AX155"/>
  <c r="AX151"/>
  <c r="AX147"/>
  <c r="AX143"/>
  <c r="AX139"/>
  <c r="AX135"/>
  <c r="AX131"/>
  <c r="AX127"/>
  <c r="AX123"/>
  <c r="AX119"/>
  <c r="AX115"/>
  <c r="AX111"/>
  <c r="AX107"/>
  <c r="AX103"/>
  <c r="AX99"/>
  <c r="AX95"/>
  <c r="AX91"/>
  <c r="AX87"/>
  <c r="AX83"/>
  <c r="AX79"/>
  <c r="AX75"/>
  <c r="AX71"/>
  <c r="AX67"/>
  <c r="AX63"/>
  <c r="AX59"/>
  <c r="AX55"/>
  <c r="AX51"/>
  <c r="AX47"/>
  <c r="AX43"/>
  <c r="AX39"/>
  <c r="AX35"/>
  <c r="AX31"/>
  <c r="AX27"/>
  <c r="AX23"/>
  <c r="AX19"/>
  <c r="AX15"/>
  <c r="AX11"/>
  <c r="AX7"/>
  <c r="AX404"/>
  <c r="AX400"/>
  <c r="AX396"/>
  <c r="AX392"/>
  <c r="AX388"/>
  <c r="AX384"/>
  <c r="AX380"/>
  <c r="AX376"/>
  <c r="AX372"/>
  <c r="AX368"/>
  <c r="AX364"/>
  <c r="AX360"/>
  <c r="AX356"/>
  <c r="AX352"/>
  <c r="AX348"/>
  <c r="AX344"/>
  <c r="AX340"/>
  <c r="AX336"/>
  <c r="AX332"/>
  <c r="AX328"/>
  <c r="AX324"/>
  <c r="AX320"/>
  <c r="AX316"/>
  <c r="AX312"/>
  <c r="AX308"/>
  <c r="AX304"/>
  <c r="AX300"/>
  <c r="AX296"/>
  <c r="AX292"/>
  <c r="AX288"/>
  <c r="AX284"/>
  <c r="AX280"/>
  <c r="AX276"/>
  <c r="AX272"/>
  <c r="AX268"/>
  <c r="AX264"/>
  <c r="AX260"/>
  <c r="AX256"/>
  <c r="AX252"/>
  <c r="AX248"/>
  <c r="AX244"/>
  <c r="AX240"/>
  <c r="AX236"/>
  <c r="AX232"/>
  <c r="AX228"/>
  <c r="AX224"/>
  <c r="AX220"/>
  <c r="AX216"/>
  <c r="AX212"/>
  <c r="AX208"/>
  <c r="AX204"/>
  <c r="AX200"/>
  <c r="AX196"/>
  <c r="AX192"/>
  <c r="AX188"/>
  <c r="AX184"/>
  <c r="AX180"/>
  <c r="AX176"/>
  <c r="AX172"/>
  <c r="AX168"/>
  <c r="AX164"/>
  <c r="AX160"/>
  <c r="AX156"/>
  <c r="AX152"/>
  <c r="AX148"/>
  <c r="AX144"/>
  <c r="AX140"/>
  <c r="AX136"/>
  <c r="AX132"/>
  <c r="AX128"/>
  <c r="AX124"/>
  <c r="AX120"/>
  <c r="AX116"/>
  <c r="AX112"/>
  <c r="AX108"/>
  <c r="AX104"/>
  <c r="AX100"/>
  <c r="AX96"/>
  <c r="AX92"/>
  <c r="AX88"/>
  <c r="AX84"/>
  <c r="AX80"/>
  <c r="AX76"/>
  <c r="AX72"/>
  <c r="AX68"/>
  <c r="AX64"/>
  <c r="AX60"/>
  <c r="AX56"/>
  <c r="AX52"/>
  <c r="AX48"/>
  <c r="AX44"/>
  <c r="AX40"/>
  <c r="AX36"/>
  <c r="AX32"/>
  <c r="AX28"/>
  <c r="AX24"/>
  <c r="AX20"/>
  <c r="AX16"/>
  <c r="AX12"/>
  <c r="AX8"/>
  <c r="AX405"/>
  <c r="AX401"/>
  <c r="AX397"/>
  <c r="AX393"/>
  <c r="AX389"/>
  <c r="AX385"/>
  <c r="AX381"/>
  <c r="AX377"/>
  <c r="AX373"/>
  <c r="AX369"/>
  <c r="AX365"/>
  <c r="AX361"/>
  <c r="AX357"/>
  <c r="AX353"/>
  <c r="AX349"/>
  <c r="AX345"/>
  <c r="AX341"/>
  <c r="AX337"/>
  <c r="AX333"/>
  <c r="AX329"/>
  <c r="AX325"/>
  <c r="AX321"/>
  <c r="AX317"/>
  <c r="AX313"/>
  <c r="AX309"/>
  <c r="AX305"/>
  <c r="AX301"/>
  <c r="AX297"/>
  <c r="AX293"/>
  <c r="AX289"/>
  <c r="AX285"/>
  <c r="AX281"/>
  <c r="AX277"/>
  <c r="AX273"/>
  <c r="AX269"/>
  <c r="AX265"/>
  <c r="AX261"/>
  <c r="AX257"/>
  <c r="AX253"/>
  <c r="AX249"/>
  <c r="AX245"/>
  <c r="AX241"/>
  <c r="AX237"/>
  <c r="AX233"/>
  <c r="AX229"/>
  <c r="AX225"/>
  <c r="AX221"/>
  <c r="AX217"/>
  <c r="AX213"/>
  <c r="AX209"/>
  <c r="AX205"/>
  <c r="AX201"/>
  <c r="AX197"/>
  <c r="AX193"/>
  <c r="AX189"/>
  <c r="AX185"/>
  <c r="AX181"/>
  <c r="AX177"/>
  <c r="AX173"/>
  <c r="AX169"/>
  <c r="AX165"/>
  <c r="AX161"/>
  <c r="AX157"/>
  <c r="AX153"/>
  <c r="AX149"/>
  <c r="AX145"/>
  <c r="AX141"/>
  <c r="AX137"/>
  <c r="AX133"/>
  <c r="AX129"/>
  <c r="AX125"/>
  <c r="AX121"/>
  <c r="AX117"/>
  <c r="AX113"/>
  <c r="AX109"/>
  <c r="AX105"/>
  <c r="AX101"/>
  <c r="AX97"/>
  <c r="AX93"/>
  <c r="AX89"/>
  <c r="AX85"/>
  <c r="AX81"/>
  <c r="AX77"/>
  <c r="AX73"/>
  <c r="AX69"/>
  <c r="AX65"/>
  <c r="AX61"/>
  <c r="AX57"/>
  <c r="AX53"/>
  <c r="AX49"/>
  <c r="AX45"/>
  <c r="AX41"/>
  <c r="AX37"/>
  <c r="AX33"/>
  <c r="AX29"/>
  <c r="AX25"/>
  <c r="AX21"/>
  <c r="AX17"/>
  <c r="AX13"/>
  <c r="AX9"/>
  <c r="AX406"/>
  <c r="AX402"/>
  <c r="AX398"/>
  <c r="AX394"/>
  <c r="AX390"/>
  <c r="AX386"/>
  <c r="AX382"/>
  <c r="AX378"/>
  <c r="AX374"/>
  <c r="AX370"/>
  <c r="AX366"/>
  <c r="AX362"/>
  <c r="AX358"/>
  <c r="AX354"/>
  <c r="AX350"/>
  <c r="AX346"/>
  <c r="AX342"/>
  <c r="AX338"/>
  <c r="AX334"/>
  <c r="AX330"/>
  <c r="AX326"/>
  <c r="AX322"/>
  <c r="AX318"/>
  <c r="AX314"/>
  <c r="AX310"/>
  <c r="AX306"/>
  <c r="AX302"/>
  <c r="AX298"/>
  <c r="AX294"/>
  <c r="AX290"/>
  <c r="AX286"/>
  <c r="AX282"/>
  <c r="AX278"/>
  <c r="AX274"/>
  <c r="AX270"/>
  <c r="AX266"/>
  <c r="AX262"/>
  <c r="AX258"/>
  <c r="AX254"/>
  <c r="AX250"/>
  <c r="AX246"/>
  <c r="AX242"/>
  <c r="AX238"/>
  <c r="AX234"/>
  <c r="AX230"/>
  <c r="AX226"/>
  <c r="AX222"/>
  <c r="AX218"/>
  <c r="AX214"/>
  <c r="AX210"/>
  <c r="AX206"/>
  <c r="AX202"/>
  <c r="AX198"/>
  <c r="AX194"/>
  <c r="AX190"/>
  <c r="AX186"/>
  <c r="AX182"/>
  <c r="AX178"/>
  <c r="AX174"/>
  <c r="AX170"/>
  <c r="AX166"/>
  <c r="AX162"/>
  <c r="AX158"/>
  <c r="AX154"/>
  <c r="AX150"/>
  <c r="AX146"/>
  <c r="AX142"/>
  <c r="AX138"/>
  <c r="AX134"/>
  <c r="AX130"/>
  <c r="AX126"/>
  <c r="AX122"/>
  <c r="AX118"/>
  <c r="AX114"/>
  <c r="AX110"/>
  <c r="AX106"/>
  <c r="AX102"/>
  <c r="AX98"/>
  <c r="AX94"/>
  <c r="AX90"/>
  <c r="AX86"/>
  <c r="AX82"/>
  <c r="AX78"/>
  <c r="AX74"/>
  <c r="AX70"/>
  <c r="AX66"/>
  <c r="AX62"/>
  <c r="AX58"/>
  <c r="AX54"/>
  <c r="AX50"/>
  <c r="AX46"/>
  <c r="AX42"/>
  <c r="AX38"/>
  <c r="AX34"/>
  <c r="AX30"/>
  <c r="AX26"/>
  <c r="AX22"/>
  <c r="AX18"/>
  <c r="AX14"/>
  <c r="AX10"/>
  <c r="AX6"/>
  <c r="I904"/>
  <c r="J904" s="1"/>
  <c r="AF11"/>
  <c r="AJ11" s="1"/>
  <c r="AE12"/>
  <c r="AQ11"/>
  <c r="AP12"/>
  <c r="BB10"/>
  <c r="BA11"/>
  <c r="BL13"/>
  <c r="BM12"/>
  <c r="BW11"/>
  <c r="BX10"/>
  <c r="CH14"/>
  <c r="CI13"/>
  <c r="DD12"/>
  <c r="DE11"/>
  <c r="DO14"/>
  <c r="DP13"/>
  <c r="CS16"/>
  <c r="CT16" s="1"/>
  <c r="W8" i="6"/>
  <c r="X8"/>
  <c r="R12"/>
  <c r="W9"/>
  <c r="P9"/>
  <c r="Q9" s="1"/>
  <c r="I9"/>
  <c r="H10"/>
  <c r="C11"/>
  <c r="N10"/>
  <c r="O10" s="1"/>
  <c r="K10"/>
  <c r="L10" s="1"/>
  <c r="V10"/>
  <c r="C109" i="5" l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BN380"/>
  <c r="BN381"/>
  <c r="BN377"/>
  <c r="BN386"/>
  <c r="BN372"/>
  <c r="BN368"/>
  <c r="BN364"/>
  <c r="BN360"/>
  <c r="BN356"/>
  <c r="BN352"/>
  <c r="BN348"/>
  <c r="BN344"/>
  <c r="BN340"/>
  <c r="BN336"/>
  <c r="BN332"/>
  <c r="BN328"/>
  <c r="BN324"/>
  <c r="BN320"/>
  <c r="BN316"/>
  <c r="BN312"/>
  <c r="BN308"/>
  <c r="BN304"/>
  <c r="BN300"/>
  <c r="BN296"/>
  <c r="BN292"/>
  <c r="BN288"/>
  <c r="BN284"/>
  <c r="BN280"/>
  <c r="BN276"/>
  <c r="BN272"/>
  <c r="BN268"/>
  <c r="BN264"/>
  <c r="BN260"/>
  <c r="BN256"/>
  <c r="BN252"/>
  <c r="BN248"/>
  <c r="BN244"/>
  <c r="BN240"/>
  <c r="BN236"/>
  <c r="BN232"/>
  <c r="BN228"/>
  <c r="BN224"/>
  <c r="BN220"/>
  <c r="BN216"/>
  <c r="BN212"/>
  <c r="BN208"/>
  <c r="BN204"/>
  <c r="BN200"/>
  <c r="BN196"/>
  <c r="BN192"/>
  <c r="BN188"/>
  <c r="BN184"/>
  <c r="BN180"/>
  <c r="BN176"/>
  <c r="BN172"/>
  <c r="BN168"/>
  <c r="BN164"/>
  <c r="BN160"/>
  <c r="BN156"/>
  <c r="BN152"/>
  <c r="BN148"/>
  <c r="BN144"/>
  <c r="BN140"/>
  <c r="BN136"/>
  <c r="BN132"/>
  <c r="BN128"/>
  <c r="BN124"/>
  <c r="BN120"/>
  <c r="BN116"/>
  <c r="BN112"/>
  <c r="BN108"/>
  <c r="BN104"/>
  <c r="BN100"/>
  <c r="BN96"/>
  <c r="BN92"/>
  <c r="BN88"/>
  <c r="BN84"/>
  <c r="BN80"/>
  <c r="BN76"/>
  <c r="BN72"/>
  <c r="BN68"/>
  <c r="BQ68" s="1"/>
  <c r="BN64"/>
  <c r="BN60"/>
  <c r="BN56"/>
  <c r="BN52"/>
  <c r="BN48"/>
  <c r="BN44"/>
  <c r="BN40"/>
  <c r="BN36"/>
  <c r="BN32"/>
  <c r="BN28"/>
  <c r="BN24"/>
  <c r="BN20"/>
  <c r="BN16"/>
  <c r="BN12"/>
  <c r="BN8"/>
  <c r="BN373"/>
  <c r="BN369"/>
  <c r="BN365"/>
  <c r="BN361"/>
  <c r="BN357"/>
  <c r="BN353"/>
  <c r="BN349"/>
  <c r="BN345"/>
  <c r="BN341"/>
  <c r="BN337"/>
  <c r="BN333"/>
  <c r="BN329"/>
  <c r="BN325"/>
  <c r="BN321"/>
  <c r="BN317"/>
  <c r="BN313"/>
  <c r="BN309"/>
  <c r="BN305"/>
  <c r="BN301"/>
  <c r="BN297"/>
  <c r="BN293"/>
  <c r="BN289"/>
  <c r="BN285"/>
  <c r="BN281"/>
  <c r="BN277"/>
  <c r="BN273"/>
  <c r="BN269"/>
  <c r="BN265"/>
  <c r="BN261"/>
  <c r="BN257"/>
  <c r="BN253"/>
  <c r="BN249"/>
  <c r="BN245"/>
  <c r="BN241"/>
  <c r="BN237"/>
  <c r="BN233"/>
  <c r="BN229"/>
  <c r="BN225"/>
  <c r="BN221"/>
  <c r="BN217"/>
  <c r="BN213"/>
  <c r="BN209"/>
  <c r="BN205"/>
  <c r="BN201"/>
  <c r="BN197"/>
  <c r="BN193"/>
  <c r="BN189"/>
  <c r="BN185"/>
  <c r="BN181"/>
  <c r="BN177"/>
  <c r="BN173"/>
  <c r="BN169"/>
  <c r="BN165"/>
  <c r="BN161"/>
  <c r="BN157"/>
  <c r="BN153"/>
  <c r="BN149"/>
  <c r="BN145"/>
  <c r="BN141"/>
  <c r="BN137"/>
  <c r="BN133"/>
  <c r="BN129"/>
  <c r="BN125"/>
  <c r="BN121"/>
  <c r="BN117"/>
  <c r="BN113"/>
  <c r="BN109"/>
  <c r="BN105"/>
  <c r="BN101"/>
  <c r="BN97"/>
  <c r="BN93"/>
  <c r="BN89"/>
  <c r="BN85"/>
  <c r="BN81"/>
  <c r="BN77"/>
  <c r="BN73"/>
  <c r="BN69"/>
  <c r="BQ69" s="1"/>
  <c r="BN65"/>
  <c r="BN61"/>
  <c r="BN57"/>
  <c r="BN53"/>
  <c r="BN49"/>
  <c r="BN45"/>
  <c r="BN41"/>
  <c r="BN37"/>
  <c r="BN33"/>
  <c r="BN29"/>
  <c r="BN25"/>
  <c r="BN21"/>
  <c r="BN17"/>
  <c r="BN13"/>
  <c r="BN9"/>
  <c r="BN370"/>
  <c r="BN366"/>
  <c r="BN362"/>
  <c r="BN358"/>
  <c r="BN354"/>
  <c r="BN350"/>
  <c r="BN346"/>
  <c r="BN342"/>
  <c r="BN338"/>
  <c r="BN334"/>
  <c r="BN330"/>
  <c r="BN326"/>
  <c r="BN322"/>
  <c r="BN318"/>
  <c r="BN314"/>
  <c r="BN310"/>
  <c r="BN306"/>
  <c r="BN302"/>
  <c r="BN298"/>
  <c r="BN294"/>
  <c r="BN290"/>
  <c r="BN286"/>
  <c r="BN282"/>
  <c r="BN278"/>
  <c r="BN274"/>
  <c r="BN270"/>
  <c r="BN266"/>
  <c r="BN262"/>
  <c r="BN258"/>
  <c r="BN254"/>
  <c r="BN250"/>
  <c r="BN246"/>
  <c r="BN242"/>
  <c r="BN238"/>
  <c r="BN234"/>
  <c r="BN230"/>
  <c r="BN226"/>
  <c r="BN222"/>
  <c r="BN218"/>
  <c r="BN214"/>
  <c r="BN210"/>
  <c r="BN206"/>
  <c r="BN202"/>
  <c r="BN198"/>
  <c r="BN194"/>
  <c r="BN190"/>
  <c r="BN186"/>
  <c r="BN182"/>
  <c r="BN178"/>
  <c r="BN174"/>
  <c r="BN170"/>
  <c r="BN166"/>
  <c r="BN162"/>
  <c r="BN158"/>
  <c r="BN154"/>
  <c r="BN150"/>
  <c r="BN146"/>
  <c r="BN142"/>
  <c r="BN138"/>
  <c r="BN134"/>
  <c r="BN130"/>
  <c r="BN126"/>
  <c r="BN122"/>
  <c r="BN118"/>
  <c r="BN114"/>
  <c r="BN110"/>
  <c r="BN106"/>
  <c r="BN102"/>
  <c r="BN98"/>
  <c r="BN94"/>
  <c r="BN90"/>
  <c r="BN86"/>
  <c r="BN82"/>
  <c r="BN78"/>
  <c r="BN74"/>
  <c r="BN70"/>
  <c r="BQ70" s="1"/>
  <c r="BN62"/>
  <c r="BN58"/>
  <c r="BN54"/>
  <c r="BN50"/>
  <c r="BN46"/>
  <c r="BN42"/>
  <c r="BN38"/>
  <c r="BN34"/>
  <c r="BN30"/>
  <c r="BN26"/>
  <c r="BN22"/>
  <c r="BN18"/>
  <c r="BN14"/>
  <c r="BN10"/>
  <c r="BN6"/>
  <c r="BN375"/>
  <c r="BN371"/>
  <c r="BN367"/>
  <c r="BN363"/>
  <c r="BN359"/>
  <c r="BN355"/>
  <c r="BN351"/>
  <c r="BN347"/>
  <c r="BN343"/>
  <c r="BN339"/>
  <c r="BN335"/>
  <c r="BN331"/>
  <c r="BN327"/>
  <c r="BN323"/>
  <c r="BN319"/>
  <c r="BN315"/>
  <c r="BN311"/>
  <c r="BN307"/>
  <c r="BN303"/>
  <c r="BN299"/>
  <c r="BN295"/>
  <c r="BN291"/>
  <c r="BN287"/>
  <c r="BN283"/>
  <c r="BN279"/>
  <c r="BN275"/>
  <c r="BN271"/>
  <c r="BN267"/>
  <c r="BN263"/>
  <c r="BN259"/>
  <c r="BN255"/>
  <c r="BN251"/>
  <c r="BN247"/>
  <c r="BN243"/>
  <c r="BN239"/>
  <c r="BN235"/>
  <c r="BN231"/>
  <c r="BN227"/>
  <c r="BN223"/>
  <c r="BN219"/>
  <c r="BN215"/>
  <c r="BN211"/>
  <c r="BN207"/>
  <c r="BN203"/>
  <c r="BN199"/>
  <c r="BN195"/>
  <c r="BN191"/>
  <c r="BN187"/>
  <c r="BN183"/>
  <c r="BN179"/>
  <c r="BN175"/>
  <c r="BN171"/>
  <c r="BN167"/>
  <c r="BN163"/>
  <c r="BN159"/>
  <c r="BN155"/>
  <c r="BN151"/>
  <c r="BN147"/>
  <c r="BN143"/>
  <c r="BN139"/>
  <c r="BN135"/>
  <c r="BN131"/>
  <c r="BN127"/>
  <c r="BN123"/>
  <c r="BN119"/>
  <c r="BN115"/>
  <c r="BN111"/>
  <c r="BN107"/>
  <c r="BN103"/>
  <c r="BN99"/>
  <c r="BN95"/>
  <c r="BN91"/>
  <c r="BN87"/>
  <c r="BN83"/>
  <c r="BN79"/>
  <c r="BN75"/>
  <c r="BN71"/>
  <c r="BQ71" s="1"/>
  <c r="BN67"/>
  <c r="BQ67" s="1"/>
  <c r="BN63"/>
  <c r="BN59"/>
  <c r="BN55"/>
  <c r="BN51"/>
  <c r="BN47"/>
  <c r="BN43"/>
  <c r="BN39"/>
  <c r="BN35"/>
  <c r="BN31"/>
  <c r="BN27"/>
  <c r="BN23"/>
  <c r="BN19"/>
  <c r="BN15"/>
  <c r="BN11"/>
  <c r="BN7"/>
  <c r="BI406"/>
  <c r="BI402"/>
  <c r="BI398"/>
  <c r="BI394"/>
  <c r="BI390"/>
  <c r="BI386"/>
  <c r="BI382"/>
  <c r="BI378"/>
  <c r="BI374"/>
  <c r="BI370"/>
  <c r="BI366"/>
  <c r="BI362"/>
  <c r="BI358"/>
  <c r="BI354"/>
  <c r="BI350"/>
  <c r="BI346"/>
  <c r="BI342"/>
  <c r="BI338"/>
  <c r="BI334"/>
  <c r="BI330"/>
  <c r="BI326"/>
  <c r="BI322"/>
  <c r="BI318"/>
  <c r="BI314"/>
  <c r="BI310"/>
  <c r="BI306"/>
  <c r="BI302"/>
  <c r="BI298"/>
  <c r="BI294"/>
  <c r="BI290"/>
  <c r="BI286"/>
  <c r="BI282"/>
  <c r="BI278"/>
  <c r="BI274"/>
  <c r="BI270"/>
  <c r="BI266"/>
  <c r="BI262"/>
  <c r="BI258"/>
  <c r="BI254"/>
  <c r="BI250"/>
  <c r="BI246"/>
  <c r="BI242"/>
  <c r="BI238"/>
  <c r="BI234"/>
  <c r="BI230"/>
  <c r="BI226"/>
  <c r="BI222"/>
  <c r="BI218"/>
  <c r="BI214"/>
  <c r="BI210"/>
  <c r="BI206"/>
  <c r="BI202"/>
  <c r="BI198"/>
  <c r="BI194"/>
  <c r="BI190"/>
  <c r="BI186"/>
  <c r="BI182"/>
  <c r="BI178"/>
  <c r="BI174"/>
  <c r="BI170"/>
  <c r="BI166"/>
  <c r="BI162"/>
  <c r="BI158"/>
  <c r="BI154"/>
  <c r="BI150"/>
  <c r="BI146"/>
  <c r="BI142"/>
  <c r="BI138"/>
  <c r="BI134"/>
  <c r="BI130"/>
  <c r="BI126"/>
  <c r="BI122"/>
  <c r="BI118"/>
  <c r="BI114"/>
  <c r="BI110"/>
  <c r="BI106"/>
  <c r="BI102"/>
  <c r="BI98"/>
  <c r="BI94"/>
  <c r="BI90"/>
  <c r="BI86"/>
  <c r="BI82"/>
  <c r="BI78"/>
  <c r="BI74"/>
  <c r="BI70"/>
  <c r="BI62"/>
  <c r="BI58"/>
  <c r="BI54"/>
  <c r="BI50"/>
  <c r="BI46"/>
  <c r="BI42"/>
  <c r="BI38"/>
  <c r="BI34"/>
  <c r="BI30"/>
  <c r="BI26"/>
  <c r="BI22"/>
  <c r="BI18"/>
  <c r="BI14"/>
  <c r="BI10"/>
  <c r="BI6"/>
  <c r="BI403"/>
  <c r="BI399"/>
  <c r="BI395"/>
  <c r="BI391"/>
  <c r="BI387"/>
  <c r="BI383"/>
  <c r="BI379"/>
  <c r="BI375"/>
  <c r="BI371"/>
  <c r="BI367"/>
  <c r="BI363"/>
  <c r="BI359"/>
  <c r="BI355"/>
  <c r="BI351"/>
  <c r="BI347"/>
  <c r="BI343"/>
  <c r="BI339"/>
  <c r="BI335"/>
  <c r="BI331"/>
  <c r="BI327"/>
  <c r="BI323"/>
  <c r="BI319"/>
  <c r="BI315"/>
  <c r="BI311"/>
  <c r="BI307"/>
  <c r="BI303"/>
  <c r="BI299"/>
  <c r="BI295"/>
  <c r="BI291"/>
  <c r="BI287"/>
  <c r="BI283"/>
  <c r="BI279"/>
  <c r="BI275"/>
  <c r="BI271"/>
  <c r="BI267"/>
  <c r="BI263"/>
  <c r="BI259"/>
  <c r="BI255"/>
  <c r="BI251"/>
  <c r="BI247"/>
  <c r="BI243"/>
  <c r="BI239"/>
  <c r="BI235"/>
  <c r="BI231"/>
  <c r="BI227"/>
  <c r="BI223"/>
  <c r="BI219"/>
  <c r="BI215"/>
  <c r="BI211"/>
  <c r="BI207"/>
  <c r="BI203"/>
  <c r="BI199"/>
  <c r="BI195"/>
  <c r="BI191"/>
  <c r="BI187"/>
  <c r="BI183"/>
  <c r="BI179"/>
  <c r="BI175"/>
  <c r="BI171"/>
  <c r="BI167"/>
  <c r="BI163"/>
  <c r="BI159"/>
  <c r="BI155"/>
  <c r="BI151"/>
  <c r="BI147"/>
  <c r="BI143"/>
  <c r="BI139"/>
  <c r="BI135"/>
  <c r="BI131"/>
  <c r="BI127"/>
  <c r="BI123"/>
  <c r="BI119"/>
  <c r="BI115"/>
  <c r="BI111"/>
  <c r="BI107"/>
  <c r="BI103"/>
  <c r="BI99"/>
  <c r="BI95"/>
  <c r="BI91"/>
  <c r="BI87"/>
  <c r="BI83"/>
  <c r="BI79"/>
  <c r="BI75"/>
  <c r="BI71"/>
  <c r="BI67"/>
  <c r="BI63"/>
  <c r="BI59"/>
  <c r="BI55"/>
  <c r="BI51"/>
  <c r="BI47"/>
  <c r="BI43"/>
  <c r="BI39"/>
  <c r="BI35"/>
  <c r="BI31"/>
  <c r="BI27"/>
  <c r="BI23"/>
  <c r="BI19"/>
  <c r="BI15"/>
  <c r="BI11"/>
  <c r="BI7"/>
  <c r="BI404"/>
  <c r="BI400"/>
  <c r="BI396"/>
  <c r="BI392"/>
  <c r="BI388"/>
  <c r="BI384"/>
  <c r="BI380"/>
  <c r="BI376"/>
  <c r="BI372"/>
  <c r="BI368"/>
  <c r="BI364"/>
  <c r="BI360"/>
  <c r="BI356"/>
  <c r="BI352"/>
  <c r="BI348"/>
  <c r="BI344"/>
  <c r="BI340"/>
  <c r="BI336"/>
  <c r="BI332"/>
  <c r="BI328"/>
  <c r="BI324"/>
  <c r="BI320"/>
  <c r="BI316"/>
  <c r="BI312"/>
  <c r="BI308"/>
  <c r="BI304"/>
  <c r="BI300"/>
  <c r="BI296"/>
  <c r="BI292"/>
  <c r="BI288"/>
  <c r="BI284"/>
  <c r="BI280"/>
  <c r="BI276"/>
  <c r="BI272"/>
  <c r="BI268"/>
  <c r="BI264"/>
  <c r="BI260"/>
  <c r="BI256"/>
  <c r="BI252"/>
  <c r="BI248"/>
  <c r="BI244"/>
  <c r="BI240"/>
  <c r="BI236"/>
  <c r="BI232"/>
  <c r="BI228"/>
  <c r="BI224"/>
  <c r="BI220"/>
  <c r="BI216"/>
  <c r="BI212"/>
  <c r="BI208"/>
  <c r="BI204"/>
  <c r="BI200"/>
  <c r="BI196"/>
  <c r="BI192"/>
  <c r="BI188"/>
  <c r="BI184"/>
  <c r="BI180"/>
  <c r="BI176"/>
  <c r="BI172"/>
  <c r="BI168"/>
  <c r="BI164"/>
  <c r="BI160"/>
  <c r="BI156"/>
  <c r="BI152"/>
  <c r="BI148"/>
  <c r="BI144"/>
  <c r="BI140"/>
  <c r="BI136"/>
  <c r="BI132"/>
  <c r="BI128"/>
  <c r="BI124"/>
  <c r="BI120"/>
  <c r="BI116"/>
  <c r="BI112"/>
  <c r="BI108"/>
  <c r="BI104"/>
  <c r="BI100"/>
  <c r="BI96"/>
  <c r="BI92"/>
  <c r="BI88"/>
  <c r="BI84"/>
  <c r="BI80"/>
  <c r="BI76"/>
  <c r="BI72"/>
  <c r="BI68"/>
  <c r="BI64"/>
  <c r="BI60"/>
  <c r="BI56"/>
  <c r="BI52"/>
  <c r="BI48"/>
  <c r="BI44"/>
  <c r="BI40"/>
  <c r="BI36"/>
  <c r="BI32"/>
  <c r="BI28"/>
  <c r="BI24"/>
  <c r="BI20"/>
  <c r="BI16"/>
  <c r="BI12"/>
  <c r="BI8"/>
  <c r="BI405"/>
  <c r="BI401"/>
  <c r="BI397"/>
  <c r="BI393"/>
  <c r="BI389"/>
  <c r="BI385"/>
  <c r="BI381"/>
  <c r="BI377"/>
  <c r="BI373"/>
  <c r="BI369"/>
  <c r="BI365"/>
  <c r="BI361"/>
  <c r="BI357"/>
  <c r="BI353"/>
  <c r="BI349"/>
  <c r="BI345"/>
  <c r="BI341"/>
  <c r="BI337"/>
  <c r="BI333"/>
  <c r="BI329"/>
  <c r="BI325"/>
  <c r="BI321"/>
  <c r="BI317"/>
  <c r="BI313"/>
  <c r="BI309"/>
  <c r="BI305"/>
  <c r="BI301"/>
  <c r="BI297"/>
  <c r="BI293"/>
  <c r="BI289"/>
  <c r="BI285"/>
  <c r="BI281"/>
  <c r="BI277"/>
  <c r="BI273"/>
  <c r="BI269"/>
  <c r="BI265"/>
  <c r="BI261"/>
  <c r="BI257"/>
  <c r="BI253"/>
  <c r="BI249"/>
  <c r="BI245"/>
  <c r="BI241"/>
  <c r="BI237"/>
  <c r="BI233"/>
  <c r="BI229"/>
  <c r="BI225"/>
  <c r="BI221"/>
  <c r="BI217"/>
  <c r="BI213"/>
  <c r="BI209"/>
  <c r="BI205"/>
  <c r="BI201"/>
  <c r="BI197"/>
  <c r="BI193"/>
  <c r="BI189"/>
  <c r="BI185"/>
  <c r="BI181"/>
  <c r="BI177"/>
  <c r="BI173"/>
  <c r="BI169"/>
  <c r="BI165"/>
  <c r="BI161"/>
  <c r="BI157"/>
  <c r="BI153"/>
  <c r="BI149"/>
  <c r="BI145"/>
  <c r="BI141"/>
  <c r="BI137"/>
  <c r="BI133"/>
  <c r="BI129"/>
  <c r="BI125"/>
  <c r="BI121"/>
  <c r="BI117"/>
  <c r="BI113"/>
  <c r="BI109"/>
  <c r="BI105"/>
  <c r="BI101"/>
  <c r="BI97"/>
  <c r="BI93"/>
  <c r="BI89"/>
  <c r="BI85"/>
  <c r="BI81"/>
  <c r="BI77"/>
  <c r="BI73"/>
  <c r="BI69"/>
  <c r="BI65"/>
  <c r="BI61"/>
  <c r="BI57"/>
  <c r="BI53"/>
  <c r="BI49"/>
  <c r="BI45"/>
  <c r="BI41"/>
  <c r="BI37"/>
  <c r="BI33"/>
  <c r="BI29"/>
  <c r="BI25"/>
  <c r="BI21"/>
  <c r="BI17"/>
  <c r="BI13"/>
  <c r="BI9"/>
  <c r="I905"/>
  <c r="J905" s="1"/>
  <c r="AE13"/>
  <c r="AF12"/>
  <c r="AJ12" s="1"/>
  <c r="AQ12"/>
  <c r="AP13"/>
  <c r="BB11"/>
  <c r="BA12"/>
  <c r="BM13"/>
  <c r="BL14"/>
  <c r="BW12"/>
  <c r="BX11"/>
  <c r="CH15"/>
  <c r="CI14"/>
  <c r="DD13"/>
  <c r="DE12"/>
  <c r="DP14"/>
  <c r="DO15"/>
  <c r="CS17"/>
  <c r="CT17" s="1"/>
  <c r="W10" i="6"/>
  <c r="X10"/>
  <c r="R13"/>
  <c r="P10"/>
  <c r="Q10" s="1"/>
  <c r="I10"/>
  <c r="H11"/>
  <c r="C12"/>
  <c r="N11"/>
  <c r="O11" s="1"/>
  <c r="K11"/>
  <c r="L11" s="1"/>
  <c r="V11"/>
  <c r="BN376" i="5" l="1"/>
  <c r="BN402"/>
  <c r="BN398"/>
  <c r="BN394"/>
  <c r="BN405"/>
  <c r="BN387"/>
  <c r="BN390"/>
  <c r="BN401"/>
  <c r="BN383"/>
  <c r="BN404"/>
  <c r="BN379"/>
  <c r="BN400"/>
  <c r="BN397"/>
  <c r="BN396"/>
  <c r="BN403"/>
  <c r="BN382"/>
  <c r="BN393"/>
  <c r="BN392"/>
  <c r="BN399"/>
  <c r="BN378"/>
  <c r="BN389"/>
  <c r="BN388"/>
  <c r="BN395"/>
  <c r="BN374"/>
  <c r="BN406"/>
  <c r="BN385"/>
  <c r="BN384"/>
  <c r="BN391"/>
  <c r="C159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BY406"/>
  <c r="BY402"/>
  <c r="BY398"/>
  <c r="BY394"/>
  <c r="BY390"/>
  <c r="BY386"/>
  <c r="BY382"/>
  <c r="BY378"/>
  <c r="BY374"/>
  <c r="BY370"/>
  <c r="BY366"/>
  <c r="BY362"/>
  <c r="BY358"/>
  <c r="BY354"/>
  <c r="BY350"/>
  <c r="BY346"/>
  <c r="BY342"/>
  <c r="BY338"/>
  <c r="BY334"/>
  <c r="BY330"/>
  <c r="BY326"/>
  <c r="BY322"/>
  <c r="BY318"/>
  <c r="BY314"/>
  <c r="BY310"/>
  <c r="BY306"/>
  <c r="BY302"/>
  <c r="BY298"/>
  <c r="BY294"/>
  <c r="BY290"/>
  <c r="BY286"/>
  <c r="BY282"/>
  <c r="BY278"/>
  <c r="BY274"/>
  <c r="BY270"/>
  <c r="BY266"/>
  <c r="BY262"/>
  <c r="BY258"/>
  <c r="BY254"/>
  <c r="BY250"/>
  <c r="BY246"/>
  <c r="BY242"/>
  <c r="BY238"/>
  <c r="BY234"/>
  <c r="BY230"/>
  <c r="BY226"/>
  <c r="BY222"/>
  <c r="BY218"/>
  <c r="BY214"/>
  <c r="BY210"/>
  <c r="BY206"/>
  <c r="BY202"/>
  <c r="BY198"/>
  <c r="BY194"/>
  <c r="BY190"/>
  <c r="BY186"/>
  <c r="BY182"/>
  <c r="BY178"/>
  <c r="BY174"/>
  <c r="BY170"/>
  <c r="BY166"/>
  <c r="BY162"/>
  <c r="BY158"/>
  <c r="BY154"/>
  <c r="BY150"/>
  <c r="BY146"/>
  <c r="BY142"/>
  <c r="BY138"/>
  <c r="BY134"/>
  <c r="BY130"/>
  <c r="BY126"/>
  <c r="BY122"/>
  <c r="BY118"/>
  <c r="BY114"/>
  <c r="BY110"/>
  <c r="BY106"/>
  <c r="BY102"/>
  <c r="CB102" s="1"/>
  <c r="BY98"/>
  <c r="CB98" s="1"/>
  <c r="BY94"/>
  <c r="BY90"/>
  <c r="BY86"/>
  <c r="BY82"/>
  <c r="BY78"/>
  <c r="BY74"/>
  <c r="BY70"/>
  <c r="BY66"/>
  <c r="BY62"/>
  <c r="BY58"/>
  <c r="BY54"/>
  <c r="BY50"/>
  <c r="BY46"/>
  <c r="BY42"/>
  <c r="BY38"/>
  <c r="BY34"/>
  <c r="BY30"/>
  <c r="BY26"/>
  <c r="BY22"/>
  <c r="BY18"/>
  <c r="BY14"/>
  <c r="BY10"/>
  <c r="BY6"/>
  <c r="BY403"/>
  <c r="BY399"/>
  <c r="BY395"/>
  <c r="BY391"/>
  <c r="BY387"/>
  <c r="BY383"/>
  <c r="BY379"/>
  <c r="BY375"/>
  <c r="BY371"/>
  <c r="BY367"/>
  <c r="BY363"/>
  <c r="BY359"/>
  <c r="BY355"/>
  <c r="BY351"/>
  <c r="BY347"/>
  <c r="BY343"/>
  <c r="BY339"/>
  <c r="BY335"/>
  <c r="BY331"/>
  <c r="BY327"/>
  <c r="BY323"/>
  <c r="BY319"/>
  <c r="BY315"/>
  <c r="BY311"/>
  <c r="BY307"/>
  <c r="BY303"/>
  <c r="BY299"/>
  <c r="BY295"/>
  <c r="BY291"/>
  <c r="BY287"/>
  <c r="BY283"/>
  <c r="BY279"/>
  <c r="BY275"/>
  <c r="BY271"/>
  <c r="BY267"/>
  <c r="BY263"/>
  <c r="BY259"/>
  <c r="BY255"/>
  <c r="BY251"/>
  <c r="BY247"/>
  <c r="BY243"/>
  <c r="BY239"/>
  <c r="BY235"/>
  <c r="BY231"/>
  <c r="BY227"/>
  <c r="BY223"/>
  <c r="BY219"/>
  <c r="BY215"/>
  <c r="BY211"/>
  <c r="BY207"/>
  <c r="BY203"/>
  <c r="BY199"/>
  <c r="BY195"/>
  <c r="BY191"/>
  <c r="BY187"/>
  <c r="BY183"/>
  <c r="BY179"/>
  <c r="BY175"/>
  <c r="BY171"/>
  <c r="BY167"/>
  <c r="BY163"/>
  <c r="BY159"/>
  <c r="BY155"/>
  <c r="BY151"/>
  <c r="BY147"/>
  <c r="BY143"/>
  <c r="BY139"/>
  <c r="BY135"/>
  <c r="BY131"/>
  <c r="BY127"/>
  <c r="BY123"/>
  <c r="BY119"/>
  <c r="BY115"/>
  <c r="BY111"/>
  <c r="BY107"/>
  <c r="BY103"/>
  <c r="CB103" s="1"/>
  <c r="BY99"/>
  <c r="CB99" s="1"/>
  <c r="BY95"/>
  <c r="BY91"/>
  <c r="BY87"/>
  <c r="BY83"/>
  <c r="BY79"/>
  <c r="BY75"/>
  <c r="BY71"/>
  <c r="BY67"/>
  <c r="BY63"/>
  <c r="BY59"/>
  <c r="BY55"/>
  <c r="BY51"/>
  <c r="BY47"/>
  <c r="BY43"/>
  <c r="BY39"/>
  <c r="BY35"/>
  <c r="BY31"/>
  <c r="BY27"/>
  <c r="BY23"/>
  <c r="BY19"/>
  <c r="BY15"/>
  <c r="BY11"/>
  <c r="BY7"/>
  <c r="BY404"/>
  <c r="BY400"/>
  <c r="BY396"/>
  <c r="BY392"/>
  <c r="BY388"/>
  <c r="BY384"/>
  <c r="BY380"/>
  <c r="BY376"/>
  <c r="BY372"/>
  <c r="BY368"/>
  <c r="BY364"/>
  <c r="BY360"/>
  <c r="BY356"/>
  <c r="BY352"/>
  <c r="BY348"/>
  <c r="BY344"/>
  <c r="BY340"/>
  <c r="BY336"/>
  <c r="BY332"/>
  <c r="BY328"/>
  <c r="BY324"/>
  <c r="BY320"/>
  <c r="BY316"/>
  <c r="BY312"/>
  <c r="BY308"/>
  <c r="BY304"/>
  <c r="BY300"/>
  <c r="BY296"/>
  <c r="BY292"/>
  <c r="BY288"/>
  <c r="BY284"/>
  <c r="BY280"/>
  <c r="BY276"/>
  <c r="BY272"/>
  <c r="BY268"/>
  <c r="BY264"/>
  <c r="BY260"/>
  <c r="BY256"/>
  <c r="BY252"/>
  <c r="BY248"/>
  <c r="BY244"/>
  <c r="BY240"/>
  <c r="BY236"/>
  <c r="BY232"/>
  <c r="BY228"/>
  <c r="BY224"/>
  <c r="BY220"/>
  <c r="BY216"/>
  <c r="BY212"/>
  <c r="BY208"/>
  <c r="BY204"/>
  <c r="BY200"/>
  <c r="BY196"/>
  <c r="BY192"/>
  <c r="BY188"/>
  <c r="BY184"/>
  <c r="BY180"/>
  <c r="BY176"/>
  <c r="BY172"/>
  <c r="BY168"/>
  <c r="BY164"/>
  <c r="BY160"/>
  <c r="BY156"/>
  <c r="BY152"/>
  <c r="BY148"/>
  <c r="BY144"/>
  <c r="BY140"/>
  <c r="BY136"/>
  <c r="BY132"/>
  <c r="BY128"/>
  <c r="BY124"/>
  <c r="BY120"/>
  <c r="BY116"/>
  <c r="BY112"/>
  <c r="BY108"/>
  <c r="BY104"/>
  <c r="CB104" s="1"/>
  <c r="BY100"/>
  <c r="CB100" s="1"/>
  <c r="BY96"/>
  <c r="BY92"/>
  <c r="BY88"/>
  <c r="BY84"/>
  <c r="BY80"/>
  <c r="BY76"/>
  <c r="BY72"/>
  <c r="BY68"/>
  <c r="BY64"/>
  <c r="BY60"/>
  <c r="BY56"/>
  <c r="BY52"/>
  <c r="BY48"/>
  <c r="BY44"/>
  <c r="BY40"/>
  <c r="BY36"/>
  <c r="BY32"/>
  <c r="BY28"/>
  <c r="BY24"/>
  <c r="BY20"/>
  <c r="BY16"/>
  <c r="BY12"/>
  <c r="BY8"/>
  <c r="BY405"/>
  <c r="BY401"/>
  <c r="BY397"/>
  <c r="BY393"/>
  <c r="BY389"/>
  <c r="BY385"/>
  <c r="BY381"/>
  <c r="BY377"/>
  <c r="BY373"/>
  <c r="BY369"/>
  <c r="BY365"/>
  <c r="BY361"/>
  <c r="BY357"/>
  <c r="BY353"/>
  <c r="BY349"/>
  <c r="BY345"/>
  <c r="BY341"/>
  <c r="BY337"/>
  <c r="BY333"/>
  <c r="BY329"/>
  <c r="BY325"/>
  <c r="BY321"/>
  <c r="BY317"/>
  <c r="BY313"/>
  <c r="BY309"/>
  <c r="BY305"/>
  <c r="BY301"/>
  <c r="BY297"/>
  <c r="BY293"/>
  <c r="BY289"/>
  <c r="BY285"/>
  <c r="BY281"/>
  <c r="BY277"/>
  <c r="BY273"/>
  <c r="BY269"/>
  <c r="BY265"/>
  <c r="BY261"/>
  <c r="BY257"/>
  <c r="BY253"/>
  <c r="BY249"/>
  <c r="BY245"/>
  <c r="BY241"/>
  <c r="BY237"/>
  <c r="BY233"/>
  <c r="BY229"/>
  <c r="BY225"/>
  <c r="BY221"/>
  <c r="BY217"/>
  <c r="BY213"/>
  <c r="BY209"/>
  <c r="BY205"/>
  <c r="BY201"/>
  <c r="BY197"/>
  <c r="BY193"/>
  <c r="BY189"/>
  <c r="BY185"/>
  <c r="BY181"/>
  <c r="BY177"/>
  <c r="BY173"/>
  <c r="BY169"/>
  <c r="BY165"/>
  <c r="BY161"/>
  <c r="BY157"/>
  <c r="BY153"/>
  <c r="BY149"/>
  <c r="BY145"/>
  <c r="BY141"/>
  <c r="BY137"/>
  <c r="BY133"/>
  <c r="BY129"/>
  <c r="BY125"/>
  <c r="BY121"/>
  <c r="BY117"/>
  <c r="BY113"/>
  <c r="BY109"/>
  <c r="BY105"/>
  <c r="CB105" s="1"/>
  <c r="BY101"/>
  <c r="CB101" s="1"/>
  <c r="BY97"/>
  <c r="CB97" s="1"/>
  <c r="BY93"/>
  <c r="BY89"/>
  <c r="BY85"/>
  <c r="BY81"/>
  <c r="BY77"/>
  <c r="BY73"/>
  <c r="BY69"/>
  <c r="BY65"/>
  <c r="BY61"/>
  <c r="BY57"/>
  <c r="BY53"/>
  <c r="BY49"/>
  <c r="BY45"/>
  <c r="BY41"/>
  <c r="BY37"/>
  <c r="BY33"/>
  <c r="BY29"/>
  <c r="BY25"/>
  <c r="BY21"/>
  <c r="BY17"/>
  <c r="BY13"/>
  <c r="BY9"/>
  <c r="BT404"/>
  <c r="BT400"/>
  <c r="BT396"/>
  <c r="BT392"/>
  <c r="BT388"/>
  <c r="BT384"/>
  <c r="BT380"/>
  <c r="BT376"/>
  <c r="BT372"/>
  <c r="BT368"/>
  <c r="BT364"/>
  <c r="BT360"/>
  <c r="BT356"/>
  <c r="BT352"/>
  <c r="BT348"/>
  <c r="BT344"/>
  <c r="BT340"/>
  <c r="BT336"/>
  <c r="BT332"/>
  <c r="BT328"/>
  <c r="BT324"/>
  <c r="BT320"/>
  <c r="BT316"/>
  <c r="BT312"/>
  <c r="BT308"/>
  <c r="BT304"/>
  <c r="BT300"/>
  <c r="BT296"/>
  <c r="BT292"/>
  <c r="BT288"/>
  <c r="BT284"/>
  <c r="BT280"/>
  <c r="BT276"/>
  <c r="BT272"/>
  <c r="BT268"/>
  <c r="BT264"/>
  <c r="BT260"/>
  <c r="BT256"/>
  <c r="BT252"/>
  <c r="BT248"/>
  <c r="BT244"/>
  <c r="BT240"/>
  <c r="BT236"/>
  <c r="BT232"/>
  <c r="BT228"/>
  <c r="BT224"/>
  <c r="BT220"/>
  <c r="BT216"/>
  <c r="BT212"/>
  <c r="BT208"/>
  <c r="BT204"/>
  <c r="BT200"/>
  <c r="BT196"/>
  <c r="BT192"/>
  <c r="BT188"/>
  <c r="BT184"/>
  <c r="BT180"/>
  <c r="BT176"/>
  <c r="BT172"/>
  <c r="BT168"/>
  <c r="BT164"/>
  <c r="BT160"/>
  <c r="BT156"/>
  <c r="BT152"/>
  <c r="BT148"/>
  <c r="BT144"/>
  <c r="BT140"/>
  <c r="BT136"/>
  <c r="BT132"/>
  <c r="BT128"/>
  <c r="BT124"/>
  <c r="BT120"/>
  <c r="BT116"/>
  <c r="BT112"/>
  <c r="BT108"/>
  <c r="BT104"/>
  <c r="BT100"/>
  <c r="BT405"/>
  <c r="BT401"/>
  <c r="BT397"/>
  <c r="BT393"/>
  <c r="BT389"/>
  <c r="BT385"/>
  <c r="BT381"/>
  <c r="BT377"/>
  <c r="BT373"/>
  <c r="BT369"/>
  <c r="BT365"/>
  <c r="BT361"/>
  <c r="BT357"/>
  <c r="BT353"/>
  <c r="BT349"/>
  <c r="BT345"/>
  <c r="BT341"/>
  <c r="BT337"/>
  <c r="BT333"/>
  <c r="BT329"/>
  <c r="BT325"/>
  <c r="BT321"/>
  <c r="BT317"/>
  <c r="BT313"/>
  <c r="BT309"/>
  <c r="BT305"/>
  <c r="BT301"/>
  <c r="BT297"/>
  <c r="BT293"/>
  <c r="BT289"/>
  <c r="BT285"/>
  <c r="BT281"/>
  <c r="BT277"/>
  <c r="BT273"/>
  <c r="BT269"/>
  <c r="BT265"/>
  <c r="BT261"/>
  <c r="BT257"/>
  <c r="BT253"/>
  <c r="BT249"/>
  <c r="BT245"/>
  <c r="BT241"/>
  <c r="BT237"/>
  <c r="BT233"/>
  <c r="BT229"/>
  <c r="BT225"/>
  <c r="BT221"/>
  <c r="BT217"/>
  <c r="BT213"/>
  <c r="BT209"/>
  <c r="BT205"/>
  <c r="BT201"/>
  <c r="BT197"/>
  <c r="BT193"/>
  <c r="BT189"/>
  <c r="BT185"/>
  <c r="BT181"/>
  <c r="BT177"/>
  <c r="BT173"/>
  <c r="BT169"/>
  <c r="BT165"/>
  <c r="BT161"/>
  <c r="BT157"/>
  <c r="BT153"/>
  <c r="BT149"/>
  <c r="BT145"/>
  <c r="BT141"/>
  <c r="BT137"/>
  <c r="BT133"/>
  <c r="BT129"/>
  <c r="BT125"/>
  <c r="BT121"/>
  <c r="BT117"/>
  <c r="BT113"/>
  <c r="BT109"/>
  <c r="BT105"/>
  <c r="BT101"/>
  <c r="BT406"/>
  <c r="BT402"/>
  <c r="BT398"/>
  <c r="BT394"/>
  <c r="BT390"/>
  <c r="BT386"/>
  <c r="BT382"/>
  <c r="BT378"/>
  <c r="BT374"/>
  <c r="BT370"/>
  <c r="BT366"/>
  <c r="BT362"/>
  <c r="BT358"/>
  <c r="BT354"/>
  <c r="BT350"/>
  <c r="BT346"/>
  <c r="BT342"/>
  <c r="BT338"/>
  <c r="BT334"/>
  <c r="BT330"/>
  <c r="BT326"/>
  <c r="BT322"/>
  <c r="BT318"/>
  <c r="BT314"/>
  <c r="BT310"/>
  <c r="BT306"/>
  <c r="BT302"/>
  <c r="BT298"/>
  <c r="BT294"/>
  <c r="BT290"/>
  <c r="BT286"/>
  <c r="BT282"/>
  <c r="BT278"/>
  <c r="BT274"/>
  <c r="BT270"/>
  <c r="BT266"/>
  <c r="BT262"/>
  <c r="BT258"/>
  <c r="BT254"/>
  <c r="BT250"/>
  <c r="BT246"/>
  <c r="BT242"/>
  <c r="BT238"/>
  <c r="BT234"/>
  <c r="BT230"/>
  <c r="BT226"/>
  <c r="BT222"/>
  <c r="BT218"/>
  <c r="BT214"/>
  <c r="BT210"/>
  <c r="BT206"/>
  <c r="BT202"/>
  <c r="BT198"/>
  <c r="BT194"/>
  <c r="BT190"/>
  <c r="BT186"/>
  <c r="BT182"/>
  <c r="BT178"/>
  <c r="BT174"/>
  <c r="BT170"/>
  <c r="BT166"/>
  <c r="BT162"/>
  <c r="BT158"/>
  <c r="BT154"/>
  <c r="BT150"/>
  <c r="BT146"/>
  <c r="BT142"/>
  <c r="BT138"/>
  <c r="BT134"/>
  <c r="BT130"/>
  <c r="BT126"/>
  <c r="BT122"/>
  <c r="BT118"/>
  <c r="BT114"/>
  <c r="BT110"/>
  <c r="BT102"/>
  <c r="BT403"/>
  <c r="BT399"/>
  <c r="BT395"/>
  <c r="BT391"/>
  <c r="BT387"/>
  <c r="BT383"/>
  <c r="BT379"/>
  <c r="BT375"/>
  <c r="BT371"/>
  <c r="BT367"/>
  <c r="BT363"/>
  <c r="BT359"/>
  <c r="BT355"/>
  <c r="BT351"/>
  <c r="BT347"/>
  <c r="BT343"/>
  <c r="BT339"/>
  <c r="BT335"/>
  <c r="BT331"/>
  <c r="BT327"/>
  <c r="BT323"/>
  <c r="BT319"/>
  <c r="BT315"/>
  <c r="BT311"/>
  <c r="BT307"/>
  <c r="BT303"/>
  <c r="BT299"/>
  <c r="BT295"/>
  <c r="BT291"/>
  <c r="BT287"/>
  <c r="BT283"/>
  <c r="BT279"/>
  <c r="BT275"/>
  <c r="BT271"/>
  <c r="BT267"/>
  <c r="BT263"/>
  <c r="BT259"/>
  <c r="BT255"/>
  <c r="BT251"/>
  <c r="BT247"/>
  <c r="BT243"/>
  <c r="BT239"/>
  <c r="BT235"/>
  <c r="BT231"/>
  <c r="BT227"/>
  <c r="BT223"/>
  <c r="BT219"/>
  <c r="BT215"/>
  <c r="BT211"/>
  <c r="BT207"/>
  <c r="BT203"/>
  <c r="BT199"/>
  <c r="BT195"/>
  <c r="BT191"/>
  <c r="BT187"/>
  <c r="BT183"/>
  <c r="BT179"/>
  <c r="BT175"/>
  <c r="BT171"/>
  <c r="BT167"/>
  <c r="BT163"/>
  <c r="BT159"/>
  <c r="BT155"/>
  <c r="BT151"/>
  <c r="BT147"/>
  <c r="BT143"/>
  <c r="BT139"/>
  <c r="BT135"/>
  <c r="BT131"/>
  <c r="BT127"/>
  <c r="BT123"/>
  <c r="BT119"/>
  <c r="BT115"/>
  <c r="BT111"/>
  <c r="BT107"/>
  <c r="BT103"/>
  <c r="BT99"/>
  <c r="BT97"/>
  <c r="BT93"/>
  <c r="BT89"/>
  <c r="BT85"/>
  <c r="BT81"/>
  <c r="BT77"/>
  <c r="BT73"/>
  <c r="BT69"/>
  <c r="BT65"/>
  <c r="BT61"/>
  <c r="BT57"/>
  <c r="BT53"/>
  <c r="BT49"/>
  <c r="BT45"/>
  <c r="BT41"/>
  <c r="BT37"/>
  <c r="BT33"/>
  <c r="BT29"/>
  <c r="BT25"/>
  <c r="BT21"/>
  <c r="BT17"/>
  <c r="BT13"/>
  <c r="BT9"/>
  <c r="BT98"/>
  <c r="BT94"/>
  <c r="BT90"/>
  <c r="BT86"/>
  <c r="BT82"/>
  <c r="BT78"/>
  <c r="BT74"/>
  <c r="BT70"/>
  <c r="BT66"/>
  <c r="BT62"/>
  <c r="BT58"/>
  <c r="BT54"/>
  <c r="BT50"/>
  <c r="BT46"/>
  <c r="BT42"/>
  <c r="BT38"/>
  <c r="BT34"/>
  <c r="BT30"/>
  <c r="BT26"/>
  <c r="BT22"/>
  <c r="BT18"/>
  <c r="BT14"/>
  <c r="BT10"/>
  <c r="BT6"/>
  <c r="BT95"/>
  <c r="BT91"/>
  <c r="BT87"/>
  <c r="BT83"/>
  <c r="BT79"/>
  <c r="BT75"/>
  <c r="BT71"/>
  <c r="BT67"/>
  <c r="BT63"/>
  <c r="BT59"/>
  <c r="BT55"/>
  <c r="BT51"/>
  <c r="BT47"/>
  <c r="BT43"/>
  <c r="BT39"/>
  <c r="BT35"/>
  <c r="BT31"/>
  <c r="BT27"/>
  <c r="BT23"/>
  <c r="BT19"/>
  <c r="BT15"/>
  <c r="BT11"/>
  <c r="BT7"/>
  <c r="BT96"/>
  <c r="BT92"/>
  <c r="BT88"/>
  <c r="BT84"/>
  <c r="BT80"/>
  <c r="BT76"/>
  <c r="BT72"/>
  <c r="BT68"/>
  <c r="BT64"/>
  <c r="BT60"/>
  <c r="BT56"/>
  <c r="BT52"/>
  <c r="BT48"/>
  <c r="BT44"/>
  <c r="BT40"/>
  <c r="BT36"/>
  <c r="BT32"/>
  <c r="BT28"/>
  <c r="BT24"/>
  <c r="BT20"/>
  <c r="BT16"/>
  <c r="BT12"/>
  <c r="BT8"/>
  <c r="I906"/>
  <c r="J906" s="1"/>
  <c r="AE14"/>
  <c r="AF13"/>
  <c r="AJ13" s="1"/>
  <c r="AP14"/>
  <c r="AQ13"/>
  <c r="BA13"/>
  <c r="BB12"/>
  <c r="BL15"/>
  <c r="BM14"/>
  <c r="BX12"/>
  <c r="BW13"/>
  <c r="CI15"/>
  <c r="CH16"/>
  <c r="DE13"/>
  <c r="DD14"/>
  <c r="DO16"/>
  <c r="DP15"/>
  <c r="CS18"/>
  <c r="CT18" s="1"/>
  <c r="W11" i="6"/>
  <c r="X11"/>
  <c r="R14"/>
  <c r="P11"/>
  <c r="Q11" s="1"/>
  <c r="I11"/>
  <c r="C13"/>
  <c r="N12"/>
  <c r="O12" s="1"/>
  <c r="K12"/>
  <c r="L12" s="1"/>
  <c r="H12"/>
  <c r="V12"/>
  <c r="C214" i="5" l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N3"/>
  <c r="CJ405"/>
  <c r="CJ401"/>
  <c r="CJ397"/>
  <c r="CJ393"/>
  <c r="CJ389"/>
  <c r="CJ385"/>
  <c r="CJ381"/>
  <c r="CJ377"/>
  <c r="CJ373"/>
  <c r="CJ369"/>
  <c r="CJ365"/>
  <c r="CJ361"/>
  <c r="CJ357"/>
  <c r="CJ353"/>
  <c r="CJ349"/>
  <c r="CJ345"/>
  <c r="CJ341"/>
  <c r="CJ337"/>
  <c r="CJ333"/>
  <c r="CJ329"/>
  <c r="CJ325"/>
  <c r="CJ321"/>
  <c r="CJ317"/>
  <c r="CJ313"/>
  <c r="CJ309"/>
  <c r="CJ305"/>
  <c r="CJ301"/>
  <c r="CJ297"/>
  <c r="CJ293"/>
  <c r="CJ289"/>
  <c r="CJ285"/>
  <c r="CJ281"/>
  <c r="CJ277"/>
  <c r="CJ273"/>
  <c r="CJ269"/>
  <c r="CJ265"/>
  <c r="CJ261"/>
  <c r="CJ257"/>
  <c r="CJ253"/>
  <c r="CJ249"/>
  <c r="CJ245"/>
  <c r="CJ241"/>
  <c r="CJ237"/>
  <c r="CJ233"/>
  <c r="CJ229"/>
  <c r="CJ225"/>
  <c r="CJ221"/>
  <c r="CJ217"/>
  <c r="CJ213"/>
  <c r="CJ209"/>
  <c r="CJ205"/>
  <c r="CJ201"/>
  <c r="CJ197"/>
  <c r="CJ193"/>
  <c r="CJ189"/>
  <c r="CJ185"/>
  <c r="CJ181"/>
  <c r="CJ177"/>
  <c r="CJ173"/>
  <c r="CJ169"/>
  <c r="CJ165"/>
  <c r="CJ161"/>
  <c r="CJ157"/>
  <c r="CJ153"/>
  <c r="CJ149"/>
  <c r="CJ145"/>
  <c r="CJ141"/>
  <c r="CJ137"/>
  <c r="CJ133"/>
  <c r="CJ129"/>
  <c r="CJ125"/>
  <c r="CJ121"/>
  <c r="CJ117"/>
  <c r="CJ113"/>
  <c r="CJ109"/>
  <c r="CJ105"/>
  <c r="CJ101"/>
  <c r="CJ97"/>
  <c r="CJ93"/>
  <c r="CJ89"/>
  <c r="CJ85"/>
  <c r="CJ81"/>
  <c r="CJ77"/>
  <c r="CJ73"/>
  <c r="CJ69"/>
  <c r="CJ65"/>
  <c r="CJ61"/>
  <c r="CJ57"/>
  <c r="CJ53"/>
  <c r="CJ49"/>
  <c r="CJ45"/>
  <c r="CJ41"/>
  <c r="CJ37"/>
  <c r="CJ33"/>
  <c r="CJ29"/>
  <c r="CJ25"/>
  <c r="CJ21"/>
  <c r="CJ17"/>
  <c r="CJ13"/>
  <c r="CJ9"/>
  <c r="CJ406"/>
  <c r="CJ402"/>
  <c r="CJ398"/>
  <c r="CJ394"/>
  <c r="CJ390"/>
  <c r="CJ386"/>
  <c r="CJ382"/>
  <c r="CJ378"/>
  <c r="CJ374"/>
  <c r="CJ370"/>
  <c r="CJ366"/>
  <c r="CJ362"/>
  <c r="CJ358"/>
  <c r="CJ354"/>
  <c r="CJ350"/>
  <c r="CJ346"/>
  <c r="CJ342"/>
  <c r="CJ338"/>
  <c r="CJ334"/>
  <c r="CJ330"/>
  <c r="CJ326"/>
  <c r="CJ322"/>
  <c r="CJ318"/>
  <c r="CJ314"/>
  <c r="CJ310"/>
  <c r="CJ306"/>
  <c r="CJ302"/>
  <c r="CJ298"/>
  <c r="CJ294"/>
  <c r="CJ290"/>
  <c r="CJ286"/>
  <c r="CJ282"/>
  <c r="CJ278"/>
  <c r="CJ274"/>
  <c r="CJ270"/>
  <c r="CJ266"/>
  <c r="CJ262"/>
  <c r="CJ258"/>
  <c r="CJ254"/>
  <c r="CJ250"/>
  <c r="CJ246"/>
  <c r="CJ242"/>
  <c r="CJ238"/>
  <c r="CJ234"/>
  <c r="CJ230"/>
  <c r="CJ226"/>
  <c r="CJ222"/>
  <c r="CJ218"/>
  <c r="CJ214"/>
  <c r="CJ210"/>
  <c r="CJ206"/>
  <c r="CJ202"/>
  <c r="CJ198"/>
  <c r="CJ194"/>
  <c r="CJ190"/>
  <c r="CJ186"/>
  <c r="CJ182"/>
  <c r="CJ178"/>
  <c r="CJ174"/>
  <c r="CJ170"/>
  <c r="CJ166"/>
  <c r="CJ162"/>
  <c r="CJ158"/>
  <c r="CJ154"/>
  <c r="CJ150"/>
  <c r="CJ146"/>
  <c r="CJ142"/>
  <c r="CJ138"/>
  <c r="CJ134"/>
  <c r="CJ130"/>
  <c r="CJ126"/>
  <c r="CJ122"/>
  <c r="CJ118"/>
  <c r="CJ114"/>
  <c r="CJ110"/>
  <c r="CJ106"/>
  <c r="CJ102"/>
  <c r="CJ98"/>
  <c r="CJ94"/>
  <c r="CJ90"/>
  <c r="CJ86"/>
  <c r="CJ82"/>
  <c r="CJ78"/>
  <c r="CJ74"/>
  <c r="CJ70"/>
  <c r="CJ66"/>
  <c r="CJ62"/>
  <c r="CJ58"/>
  <c r="CJ54"/>
  <c r="CJ50"/>
  <c r="CJ46"/>
  <c r="CJ42"/>
  <c r="CJ38"/>
  <c r="CJ34"/>
  <c r="CJ30"/>
  <c r="CJ26"/>
  <c r="CJ22"/>
  <c r="CJ18"/>
  <c r="CJ14"/>
  <c r="CJ10"/>
  <c r="CJ6"/>
  <c r="CJ403"/>
  <c r="CJ399"/>
  <c r="CJ395"/>
  <c r="CJ391"/>
  <c r="CJ387"/>
  <c r="CJ383"/>
  <c r="CJ379"/>
  <c r="CJ375"/>
  <c r="CJ371"/>
  <c r="CJ367"/>
  <c r="CJ363"/>
  <c r="CJ359"/>
  <c r="CJ355"/>
  <c r="CJ351"/>
  <c r="CJ347"/>
  <c r="CJ343"/>
  <c r="CJ339"/>
  <c r="CJ335"/>
  <c r="CJ331"/>
  <c r="CJ327"/>
  <c r="CJ323"/>
  <c r="CJ319"/>
  <c r="CJ315"/>
  <c r="CJ311"/>
  <c r="CJ307"/>
  <c r="CJ303"/>
  <c r="CJ299"/>
  <c r="CJ295"/>
  <c r="CJ291"/>
  <c r="CJ287"/>
  <c r="CJ283"/>
  <c r="CJ279"/>
  <c r="CJ275"/>
  <c r="CJ271"/>
  <c r="CJ267"/>
  <c r="CJ263"/>
  <c r="CJ259"/>
  <c r="CJ255"/>
  <c r="CJ251"/>
  <c r="CJ247"/>
  <c r="CJ243"/>
  <c r="CJ239"/>
  <c r="CJ235"/>
  <c r="CJ231"/>
  <c r="CJ227"/>
  <c r="CJ223"/>
  <c r="CJ219"/>
  <c r="CJ215"/>
  <c r="CJ211"/>
  <c r="CJ207"/>
  <c r="CJ203"/>
  <c r="CJ199"/>
  <c r="CJ195"/>
  <c r="CJ191"/>
  <c r="CJ187"/>
  <c r="CJ183"/>
  <c r="CJ179"/>
  <c r="CJ175"/>
  <c r="CJ171"/>
  <c r="CJ167"/>
  <c r="CJ163"/>
  <c r="CJ159"/>
  <c r="CJ155"/>
  <c r="CJ151"/>
  <c r="CJ147"/>
  <c r="CJ143"/>
  <c r="CJ139"/>
  <c r="CJ135"/>
  <c r="CJ131"/>
  <c r="CJ127"/>
  <c r="CJ123"/>
  <c r="CJ119"/>
  <c r="CJ115"/>
  <c r="CJ111"/>
  <c r="CJ107"/>
  <c r="CJ103"/>
  <c r="CJ99"/>
  <c r="CJ95"/>
  <c r="CJ91"/>
  <c r="CJ87"/>
  <c r="CJ83"/>
  <c r="CJ79"/>
  <c r="CJ75"/>
  <c r="CJ71"/>
  <c r="CJ67"/>
  <c r="CJ63"/>
  <c r="CJ59"/>
  <c r="CJ55"/>
  <c r="CJ51"/>
  <c r="CJ47"/>
  <c r="CJ43"/>
  <c r="CJ39"/>
  <c r="CJ35"/>
  <c r="CJ31"/>
  <c r="CJ27"/>
  <c r="CJ23"/>
  <c r="CJ19"/>
  <c r="CJ15"/>
  <c r="CJ11"/>
  <c r="CJ7"/>
  <c r="CJ404"/>
  <c r="CJ400"/>
  <c r="CJ396"/>
  <c r="CJ392"/>
  <c r="CJ388"/>
  <c r="CJ384"/>
  <c r="CJ380"/>
  <c r="CJ376"/>
  <c r="CJ372"/>
  <c r="CJ368"/>
  <c r="CJ364"/>
  <c r="CJ360"/>
  <c r="CJ356"/>
  <c r="CJ352"/>
  <c r="CJ348"/>
  <c r="CJ344"/>
  <c r="CJ340"/>
  <c r="CJ336"/>
  <c r="CJ332"/>
  <c r="CJ328"/>
  <c r="CJ324"/>
  <c r="CJ320"/>
  <c r="CJ316"/>
  <c r="CJ312"/>
  <c r="CJ308"/>
  <c r="CJ304"/>
  <c r="CJ300"/>
  <c r="CJ296"/>
  <c r="CJ292"/>
  <c r="CJ288"/>
  <c r="CJ284"/>
  <c r="CJ280"/>
  <c r="CJ276"/>
  <c r="CJ272"/>
  <c r="CJ268"/>
  <c r="CJ264"/>
  <c r="CJ260"/>
  <c r="CJ256"/>
  <c r="CJ252"/>
  <c r="CJ248"/>
  <c r="CJ244"/>
  <c r="CJ240"/>
  <c r="CJ236"/>
  <c r="CJ232"/>
  <c r="CJ228"/>
  <c r="CJ224"/>
  <c r="CJ220"/>
  <c r="CJ216"/>
  <c r="CJ212"/>
  <c r="CJ208"/>
  <c r="CJ204"/>
  <c r="CJ200"/>
  <c r="CJ196"/>
  <c r="CJ192"/>
  <c r="CJ188"/>
  <c r="CJ184"/>
  <c r="CJ180"/>
  <c r="CJ176"/>
  <c r="CJ172"/>
  <c r="CJ168"/>
  <c r="CJ164"/>
  <c r="CJ160"/>
  <c r="CJ156"/>
  <c r="CJ152"/>
  <c r="CJ148"/>
  <c r="CJ144"/>
  <c r="CJ140"/>
  <c r="CJ136"/>
  <c r="CJ132"/>
  <c r="CJ128"/>
  <c r="CJ124"/>
  <c r="CJ120"/>
  <c r="CJ116"/>
  <c r="CJ112"/>
  <c r="CJ108"/>
  <c r="CJ104"/>
  <c r="CJ100"/>
  <c r="CJ96"/>
  <c r="CJ92"/>
  <c r="CJ88"/>
  <c r="CJ84"/>
  <c r="CJ80"/>
  <c r="CJ76"/>
  <c r="CJ72"/>
  <c r="CJ68"/>
  <c r="CJ64"/>
  <c r="CJ60"/>
  <c r="CJ56"/>
  <c r="CJ52"/>
  <c r="CJ48"/>
  <c r="CJ44"/>
  <c r="CJ40"/>
  <c r="CJ36"/>
  <c r="CJ32"/>
  <c r="CJ28"/>
  <c r="CJ24"/>
  <c r="CJ20"/>
  <c r="CJ16"/>
  <c r="CJ12"/>
  <c r="CJ8"/>
  <c r="CE403"/>
  <c r="CE399"/>
  <c r="CE395"/>
  <c r="CE391"/>
  <c r="CE387"/>
  <c r="CE383"/>
  <c r="CE379"/>
  <c r="CE375"/>
  <c r="CE371"/>
  <c r="CE367"/>
  <c r="CE363"/>
  <c r="CE359"/>
  <c r="CE355"/>
  <c r="CE351"/>
  <c r="CE347"/>
  <c r="CE343"/>
  <c r="CE339"/>
  <c r="CE335"/>
  <c r="CE331"/>
  <c r="CE327"/>
  <c r="CE323"/>
  <c r="CE319"/>
  <c r="CE315"/>
  <c r="CE311"/>
  <c r="CE307"/>
  <c r="CE303"/>
  <c r="CE299"/>
  <c r="CE295"/>
  <c r="CE291"/>
  <c r="CE287"/>
  <c r="CE283"/>
  <c r="CE279"/>
  <c r="CE275"/>
  <c r="CE271"/>
  <c r="CE267"/>
  <c r="CE263"/>
  <c r="CE259"/>
  <c r="CE255"/>
  <c r="CE251"/>
  <c r="CE247"/>
  <c r="CE243"/>
  <c r="CE239"/>
  <c r="CE235"/>
  <c r="CE231"/>
  <c r="CE227"/>
  <c r="CE223"/>
  <c r="CE219"/>
  <c r="CE215"/>
  <c r="CE211"/>
  <c r="CE207"/>
  <c r="CE203"/>
  <c r="CE199"/>
  <c r="CE195"/>
  <c r="CE191"/>
  <c r="CE187"/>
  <c r="CE183"/>
  <c r="CE179"/>
  <c r="CE175"/>
  <c r="CE171"/>
  <c r="CE167"/>
  <c r="CE163"/>
  <c r="CE159"/>
  <c r="CE155"/>
  <c r="CE151"/>
  <c r="CE147"/>
  <c r="CE143"/>
  <c r="CE139"/>
  <c r="CE135"/>
  <c r="CE131"/>
  <c r="CE127"/>
  <c r="CE123"/>
  <c r="CE119"/>
  <c r="CE115"/>
  <c r="CE111"/>
  <c r="CE107"/>
  <c r="CE103"/>
  <c r="CE99"/>
  <c r="CE95"/>
  <c r="CE91"/>
  <c r="CE87"/>
  <c r="CE83"/>
  <c r="CE79"/>
  <c r="CE75"/>
  <c r="CE71"/>
  <c r="CE67"/>
  <c r="CE63"/>
  <c r="CE59"/>
  <c r="CE55"/>
  <c r="CE51"/>
  <c r="CE47"/>
  <c r="CE43"/>
  <c r="CE39"/>
  <c r="CE35"/>
  <c r="CE31"/>
  <c r="CE27"/>
  <c r="CE23"/>
  <c r="CE19"/>
  <c r="CE15"/>
  <c r="CE11"/>
  <c r="CE7"/>
  <c r="CE404"/>
  <c r="CE400"/>
  <c r="CE396"/>
  <c r="CE392"/>
  <c r="CE388"/>
  <c r="CE384"/>
  <c r="CE380"/>
  <c r="CE376"/>
  <c r="CE372"/>
  <c r="CE368"/>
  <c r="CE364"/>
  <c r="CE360"/>
  <c r="CE356"/>
  <c r="CE352"/>
  <c r="CE348"/>
  <c r="CE344"/>
  <c r="CE340"/>
  <c r="CE336"/>
  <c r="CE332"/>
  <c r="CE328"/>
  <c r="CE324"/>
  <c r="CE320"/>
  <c r="CE316"/>
  <c r="CE312"/>
  <c r="CE308"/>
  <c r="CE304"/>
  <c r="CE300"/>
  <c r="CE296"/>
  <c r="CE292"/>
  <c r="CE288"/>
  <c r="CE284"/>
  <c r="CE280"/>
  <c r="CE276"/>
  <c r="CE272"/>
  <c r="CE268"/>
  <c r="CE264"/>
  <c r="CE260"/>
  <c r="CE256"/>
  <c r="CE252"/>
  <c r="CE248"/>
  <c r="CE244"/>
  <c r="CE240"/>
  <c r="CE236"/>
  <c r="CE232"/>
  <c r="CE228"/>
  <c r="CE224"/>
  <c r="CE220"/>
  <c r="CE216"/>
  <c r="CE212"/>
  <c r="CE208"/>
  <c r="CE204"/>
  <c r="CE200"/>
  <c r="CE196"/>
  <c r="CE192"/>
  <c r="CE188"/>
  <c r="CE184"/>
  <c r="CE180"/>
  <c r="CE176"/>
  <c r="CE172"/>
  <c r="CE168"/>
  <c r="CE164"/>
  <c r="CE160"/>
  <c r="CE156"/>
  <c r="CE152"/>
  <c r="CE148"/>
  <c r="CE144"/>
  <c r="CE140"/>
  <c r="CE136"/>
  <c r="CE132"/>
  <c r="CE128"/>
  <c r="CE124"/>
  <c r="CE120"/>
  <c r="CE116"/>
  <c r="CE112"/>
  <c r="CE108"/>
  <c r="CE104"/>
  <c r="CE100"/>
  <c r="CE96"/>
  <c r="CE92"/>
  <c r="CE88"/>
  <c r="CE84"/>
  <c r="CE80"/>
  <c r="CE76"/>
  <c r="CE72"/>
  <c r="CE68"/>
  <c r="CE64"/>
  <c r="CE60"/>
  <c r="CE56"/>
  <c r="CE52"/>
  <c r="CE48"/>
  <c r="CE44"/>
  <c r="CE40"/>
  <c r="CE36"/>
  <c r="CE32"/>
  <c r="CE28"/>
  <c r="CE24"/>
  <c r="CE20"/>
  <c r="CE16"/>
  <c r="CE12"/>
  <c r="CE8"/>
  <c r="CE405"/>
  <c r="CE401"/>
  <c r="CE397"/>
  <c r="CE393"/>
  <c r="CE389"/>
  <c r="CE385"/>
  <c r="CE381"/>
  <c r="CE377"/>
  <c r="CE373"/>
  <c r="CE369"/>
  <c r="CE365"/>
  <c r="CE361"/>
  <c r="CE357"/>
  <c r="CE353"/>
  <c r="CE349"/>
  <c r="CE345"/>
  <c r="CE341"/>
  <c r="CE337"/>
  <c r="CE333"/>
  <c r="CE329"/>
  <c r="CE325"/>
  <c r="CE321"/>
  <c r="CE317"/>
  <c r="CE313"/>
  <c r="CE309"/>
  <c r="CE305"/>
  <c r="CE301"/>
  <c r="CE297"/>
  <c r="CE293"/>
  <c r="CE289"/>
  <c r="CE285"/>
  <c r="CE281"/>
  <c r="CE277"/>
  <c r="CE273"/>
  <c r="CE269"/>
  <c r="CE265"/>
  <c r="CE261"/>
  <c r="CE257"/>
  <c r="CE253"/>
  <c r="CE249"/>
  <c r="CE245"/>
  <c r="CE241"/>
  <c r="CE237"/>
  <c r="CE233"/>
  <c r="CE229"/>
  <c r="CE225"/>
  <c r="CE221"/>
  <c r="CE217"/>
  <c r="CE213"/>
  <c r="CE209"/>
  <c r="CE205"/>
  <c r="CE201"/>
  <c r="CE197"/>
  <c r="CE193"/>
  <c r="CE189"/>
  <c r="CE185"/>
  <c r="CE181"/>
  <c r="CE177"/>
  <c r="CE173"/>
  <c r="CE169"/>
  <c r="CE165"/>
  <c r="CE161"/>
  <c r="CE157"/>
  <c r="CE153"/>
  <c r="CE149"/>
  <c r="CE145"/>
  <c r="CE141"/>
  <c r="CE137"/>
  <c r="CE133"/>
  <c r="CE129"/>
  <c r="CE125"/>
  <c r="CE121"/>
  <c r="CE117"/>
  <c r="CE113"/>
  <c r="CE109"/>
  <c r="CE105"/>
  <c r="CE101"/>
  <c r="CE97"/>
  <c r="CE93"/>
  <c r="CE89"/>
  <c r="CE85"/>
  <c r="CE81"/>
  <c r="CE77"/>
  <c r="CE73"/>
  <c r="CE69"/>
  <c r="CE65"/>
  <c r="CE61"/>
  <c r="CE57"/>
  <c r="CE53"/>
  <c r="CE49"/>
  <c r="CE45"/>
  <c r="CE41"/>
  <c r="CE37"/>
  <c r="CE33"/>
  <c r="CE29"/>
  <c r="CE25"/>
  <c r="CE21"/>
  <c r="CE17"/>
  <c r="CE13"/>
  <c r="CE9"/>
  <c r="CE406"/>
  <c r="CE402"/>
  <c r="CE398"/>
  <c r="CE394"/>
  <c r="CE390"/>
  <c r="CE386"/>
  <c r="CE382"/>
  <c r="CE378"/>
  <c r="CE374"/>
  <c r="CE370"/>
  <c r="CE366"/>
  <c r="CE362"/>
  <c r="CE358"/>
  <c r="CE354"/>
  <c r="CE350"/>
  <c r="CE346"/>
  <c r="CE342"/>
  <c r="CE338"/>
  <c r="CE334"/>
  <c r="CE330"/>
  <c r="CE326"/>
  <c r="CE322"/>
  <c r="CE318"/>
  <c r="CE314"/>
  <c r="CE310"/>
  <c r="CE306"/>
  <c r="CE302"/>
  <c r="CE298"/>
  <c r="CE294"/>
  <c r="CE290"/>
  <c r="CE286"/>
  <c r="CE282"/>
  <c r="CE278"/>
  <c r="CE274"/>
  <c r="CE270"/>
  <c r="CE266"/>
  <c r="CE262"/>
  <c r="CE258"/>
  <c r="CE254"/>
  <c r="CE250"/>
  <c r="CE246"/>
  <c r="CE242"/>
  <c r="CE238"/>
  <c r="CE234"/>
  <c r="CE230"/>
  <c r="CE226"/>
  <c r="CE222"/>
  <c r="CE218"/>
  <c r="CE214"/>
  <c r="CE210"/>
  <c r="CE206"/>
  <c r="CE202"/>
  <c r="CE198"/>
  <c r="CE194"/>
  <c r="CE190"/>
  <c r="CE186"/>
  <c r="CE182"/>
  <c r="CE178"/>
  <c r="CE174"/>
  <c r="CE170"/>
  <c r="CE166"/>
  <c r="CE162"/>
  <c r="CE158"/>
  <c r="CE154"/>
  <c r="CE150"/>
  <c r="CE146"/>
  <c r="CE142"/>
  <c r="CE138"/>
  <c r="CE134"/>
  <c r="CE130"/>
  <c r="CE126"/>
  <c r="CE122"/>
  <c r="CE118"/>
  <c r="CE114"/>
  <c r="CE110"/>
  <c r="CE106"/>
  <c r="CE102"/>
  <c r="CE98"/>
  <c r="CE94"/>
  <c r="CE90"/>
  <c r="CE86"/>
  <c r="CE82"/>
  <c r="CE78"/>
  <c r="CE74"/>
  <c r="CE70"/>
  <c r="CE66"/>
  <c r="CE62"/>
  <c r="CE58"/>
  <c r="CE54"/>
  <c r="CE50"/>
  <c r="CE46"/>
  <c r="CE42"/>
  <c r="CE38"/>
  <c r="CE34"/>
  <c r="CE30"/>
  <c r="CE26"/>
  <c r="CE22"/>
  <c r="CE18"/>
  <c r="CE14"/>
  <c r="CE10"/>
  <c r="CE6"/>
  <c r="AE15"/>
  <c r="AF14"/>
  <c r="AJ14" s="1"/>
  <c r="AP15"/>
  <c r="AQ14"/>
  <c r="BA14"/>
  <c r="BB13"/>
  <c r="BL16"/>
  <c r="BM15"/>
  <c r="BW14"/>
  <c r="BX13"/>
  <c r="CH17"/>
  <c r="CI16"/>
  <c r="DD15"/>
  <c r="DE14"/>
  <c r="DO17"/>
  <c r="DP16"/>
  <c r="CS19"/>
  <c r="CT19" s="1"/>
  <c r="W12" i="6"/>
  <c r="X12"/>
  <c r="R15"/>
  <c r="N13"/>
  <c r="O13" s="1"/>
  <c r="K13"/>
  <c r="L13" s="1"/>
  <c r="H13"/>
  <c r="C14"/>
  <c r="P12"/>
  <c r="Q12" s="1"/>
  <c r="I12"/>
  <c r="V13"/>
  <c r="C264" i="5" l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Y3"/>
  <c r="CU404"/>
  <c r="CU400"/>
  <c r="CU396"/>
  <c r="CU392"/>
  <c r="CU388"/>
  <c r="CU384"/>
  <c r="CU380"/>
  <c r="CU376"/>
  <c r="CU372"/>
  <c r="CU368"/>
  <c r="CU364"/>
  <c r="CU360"/>
  <c r="CU356"/>
  <c r="CU352"/>
  <c r="CU348"/>
  <c r="CU344"/>
  <c r="CU340"/>
  <c r="CU336"/>
  <c r="CU332"/>
  <c r="CU328"/>
  <c r="CU324"/>
  <c r="CU320"/>
  <c r="CU316"/>
  <c r="CU312"/>
  <c r="CU308"/>
  <c r="CU304"/>
  <c r="CU300"/>
  <c r="CU296"/>
  <c r="CU292"/>
  <c r="CU288"/>
  <c r="CU284"/>
  <c r="CU280"/>
  <c r="CU276"/>
  <c r="CU272"/>
  <c r="CU268"/>
  <c r="CU264"/>
  <c r="CU260"/>
  <c r="CU256"/>
  <c r="CU252"/>
  <c r="CU248"/>
  <c r="CU244"/>
  <c r="CU240"/>
  <c r="CU236"/>
  <c r="CU232"/>
  <c r="CU228"/>
  <c r="CU224"/>
  <c r="CU220"/>
  <c r="CU216"/>
  <c r="CU212"/>
  <c r="CU208"/>
  <c r="CU405"/>
  <c r="CU401"/>
  <c r="CU397"/>
  <c r="CU393"/>
  <c r="CU389"/>
  <c r="CU385"/>
  <c r="CU381"/>
  <c r="CU377"/>
  <c r="CU373"/>
  <c r="CU369"/>
  <c r="CU365"/>
  <c r="CU361"/>
  <c r="CU357"/>
  <c r="CU353"/>
  <c r="CU349"/>
  <c r="CU345"/>
  <c r="CU341"/>
  <c r="CU337"/>
  <c r="CU333"/>
  <c r="CU329"/>
  <c r="CU325"/>
  <c r="CU321"/>
  <c r="CU317"/>
  <c r="CU313"/>
  <c r="CU309"/>
  <c r="CU305"/>
  <c r="CU301"/>
  <c r="CU297"/>
  <c r="CU293"/>
  <c r="CU289"/>
  <c r="CU285"/>
  <c r="CU281"/>
  <c r="CU277"/>
  <c r="CU273"/>
  <c r="CU269"/>
  <c r="CU265"/>
  <c r="CU261"/>
  <c r="CU257"/>
  <c r="CU253"/>
  <c r="CU249"/>
  <c r="CU245"/>
  <c r="CU241"/>
  <c r="CU237"/>
  <c r="CU233"/>
  <c r="CU229"/>
  <c r="CU225"/>
  <c r="CU221"/>
  <c r="CU217"/>
  <c r="CU213"/>
  <c r="CU209"/>
  <c r="CU205"/>
  <c r="CU201"/>
  <c r="CU197"/>
  <c r="CU406"/>
  <c r="CU402"/>
  <c r="CU398"/>
  <c r="CU394"/>
  <c r="CU390"/>
  <c r="CU386"/>
  <c r="CU382"/>
  <c r="CU378"/>
  <c r="CU374"/>
  <c r="CU370"/>
  <c r="CU366"/>
  <c r="CU362"/>
  <c r="CU358"/>
  <c r="CU354"/>
  <c r="CU350"/>
  <c r="CU346"/>
  <c r="CU342"/>
  <c r="CU338"/>
  <c r="CU334"/>
  <c r="CU330"/>
  <c r="CU326"/>
  <c r="CU322"/>
  <c r="CU318"/>
  <c r="CU314"/>
  <c r="CU310"/>
  <c r="CU306"/>
  <c r="CU302"/>
  <c r="CU298"/>
  <c r="CU294"/>
  <c r="CU290"/>
  <c r="CU286"/>
  <c r="CU282"/>
  <c r="CU278"/>
  <c r="CU274"/>
  <c r="CU270"/>
  <c r="CU266"/>
  <c r="CU262"/>
  <c r="CU258"/>
  <c r="CU254"/>
  <c r="CU250"/>
  <c r="CU246"/>
  <c r="CU242"/>
  <c r="CU238"/>
  <c r="CU234"/>
  <c r="CU230"/>
  <c r="CU226"/>
  <c r="CU222"/>
  <c r="CU218"/>
  <c r="CU214"/>
  <c r="CU210"/>
  <c r="CU206"/>
  <c r="CU202"/>
  <c r="CU403"/>
  <c r="CU399"/>
  <c r="CU395"/>
  <c r="CU391"/>
  <c r="CU387"/>
  <c r="CU383"/>
  <c r="CU379"/>
  <c r="CU375"/>
  <c r="CU371"/>
  <c r="CU367"/>
  <c r="CU363"/>
  <c r="CU359"/>
  <c r="CU355"/>
  <c r="CU351"/>
  <c r="CU347"/>
  <c r="CU343"/>
  <c r="CU339"/>
  <c r="CU335"/>
  <c r="CU331"/>
  <c r="CU327"/>
  <c r="CU323"/>
  <c r="CU319"/>
  <c r="CU315"/>
  <c r="CU311"/>
  <c r="CU307"/>
  <c r="CU303"/>
  <c r="CU299"/>
  <c r="CU295"/>
  <c r="CU291"/>
  <c r="CU287"/>
  <c r="CU283"/>
  <c r="CU279"/>
  <c r="CU275"/>
  <c r="CU271"/>
  <c r="CU267"/>
  <c r="CU263"/>
  <c r="CU259"/>
  <c r="CU255"/>
  <c r="CU251"/>
  <c r="CU247"/>
  <c r="CU243"/>
  <c r="CU239"/>
  <c r="CU235"/>
  <c r="CU231"/>
  <c r="CU227"/>
  <c r="CU223"/>
  <c r="CU219"/>
  <c r="CU215"/>
  <c r="CU211"/>
  <c r="CU203"/>
  <c r="CU204"/>
  <c r="CU193"/>
  <c r="CU188"/>
  <c r="CU184"/>
  <c r="CU180"/>
  <c r="CU176"/>
  <c r="CU172"/>
  <c r="CU168"/>
  <c r="CU164"/>
  <c r="CU160"/>
  <c r="CU156"/>
  <c r="CU152"/>
  <c r="CU148"/>
  <c r="CU144"/>
  <c r="CU140"/>
  <c r="CU136"/>
  <c r="CU132"/>
  <c r="CU128"/>
  <c r="CU124"/>
  <c r="CU120"/>
  <c r="CU116"/>
  <c r="CU112"/>
  <c r="CU108"/>
  <c r="CU104"/>
  <c r="CU100"/>
  <c r="CU96"/>
  <c r="CU92"/>
  <c r="CU88"/>
  <c r="CU84"/>
  <c r="CU80"/>
  <c r="CU76"/>
  <c r="CU72"/>
  <c r="CU68"/>
  <c r="CU64"/>
  <c r="CU60"/>
  <c r="CU56"/>
  <c r="CU52"/>
  <c r="CU48"/>
  <c r="CU44"/>
  <c r="CU40"/>
  <c r="CU36"/>
  <c r="CU32"/>
  <c r="CU28"/>
  <c r="CU24"/>
  <c r="CU20"/>
  <c r="CU16"/>
  <c r="CU12"/>
  <c r="CU8"/>
  <c r="CU207"/>
  <c r="CU194"/>
  <c r="CU195"/>
  <c r="CU189"/>
  <c r="CU185"/>
  <c r="CU181"/>
  <c r="CU177"/>
  <c r="CU173"/>
  <c r="CU169"/>
  <c r="CU165"/>
  <c r="CU161"/>
  <c r="CU157"/>
  <c r="CU153"/>
  <c r="CU149"/>
  <c r="CU145"/>
  <c r="CU141"/>
  <c r="CU137"/>
  <c r="CU133"/>
  <c r="CU129"/>
  <c r="CU125"/>
  <c r="CU121"/>
  <c r="CU117"/>
  <c r="CU113"/>
  <c r="CU109"/>
  <c r="CU105"/>
  <c r="CU101"/>
  <c r="CU97"/>
  <c r="CU93"/>
  <c r="CU89"/>
  <c r="CU85"/>
  <c r="CU81"/>
  <c r="CU77"/>
  <c r="CU73"/>
  <c r="CU69"/>
  <c r="CU65"/>
  <c r="CU61"/>
  <c r="CU57"/>
  <c r="CU53"/>
  <c r="CU49"/>
  <c r="CU45"/>
  <c r="CU41"/>
  <c r="CU37"/>
  <c r="CU33"/>
  <c r="CU29"/>
  <c r="CU25"/>
  <c r="CU21"/>
  <c r="CU17"/>
  <c r="CU13"/>
  <c r="CU9"/>
  <c r="CU196"/>
  <c r="CU190"/>
  <c r="CU198"/>
  <c r="CU186"/>
  <c r="CU182"/>
  <c r="CU178"/>
  <c r="CU174"/>
  <c r="CU170"/>
  <c r="CU166"/>
  <c r="CU162"/>
  <c r="CU158"/>
  <c r="CU154"/>
  <c r="CU150"/>
  <c r="CU146"/>
  <c r="CU142"/>
  <c r="CU138"/>
  <c r="CU134"/>
  <c r="CU130"/>
  <c r="CU126"/>
  <c r="CU122"/>
  <c r="CU118"/>
  <c r="CU114"/>
  <c r="CU110"/>
  <c r="CU106"/>
  <c r="CU102"/>
  <c r="CU98"/>
  <c r="CU94"/>
  <c r="CU90"/>
  <c r="CU86"/>
  <c r="CU82"/>
  <c r="CU78"/>
  <c r="CU74"/>
  <c r="CU70"/>
  <c r="CU66"/>
  <c r="CU62"/>
  <c r="CU58"/>
  <c r="CU54"/>
  <c r="CU50"/>
  <c r="CU46"/>
  <c r="CU42"/>
  <c r="CU38"/>
  <c r="CU34"/>
  <c r="CU30"/>
  <c r="CU26"/>
  <c r="CU22"/>
  <c r="CU18"/>
  <c r="CU14"/>
  <c r="CU10"/>
  <c r="CU6"/>
  <c r="CU199"/>
  <c r="CU191"/>
  <c r="CU200"/>
  <c r="CU192"/>
  <c r="CU187"/>
  <c r="CU183"/>
  <c r="CU179"/>
  <c r="CU175"/>
  <c r="CU171"/>
  <c r="CU167"/>
  <c r="CU163"/>
  <c r="CU159"/>
  <c r="CU155"/>
  <c r="CU151"/>
  <c r="CU147"/>
  <c r="CU143"/>
  <c r="CU139"/>
  <c r="CU135"/>
  <c r="CU131"/>
  <c r="CU127"/>
  <c r="CU123"/>
  <c r="CU119"/>
  <c r="CU115"/>
  <c r="CU111"/>
  <c r="CU107"/>
  <c r="CU103"/>
  <c r="CU99"/>
  <c r="CU95"/>
  <c r="CU91"/>
  <c r="CU87"/>
  <c r="CU83"/>
  <c r="CU79"/>
  <c r="CU75"/>
  <c r="CU71"/>
  <c r="CU67"/>
  <c r="CU63"/>
  <c r="CU59"/>
  <c r="CU55"/>
  <c r="CU51"/>
  <c r="CU47"/>
  <c r="CU43"/>
  <c r="CU39"/>
  <c r="CU35"/>
  <c r="CU31"/>
  <c r="CU27"/>
  <c r="CU23"/>
  <c r="CU19"/>
  <c r="CU15"/>
  <c r="CU11"/>
  <c r="CU7"/>
  <c r="CP405"/>
  <c r="CP401"/>
  <c r="CP397"/>
  <c r="CP393"/>
  <c r="CP389"/>
  <c r="CP385"/>
  <c r="CP381"/>
  <c r="CP377"/>
  <c r="CP373"/>
  <c r="CP369"/>
  <c r="CP365"/>
  <c r="CP361"/>
  <c r="CP357"/>
  <c r="CP353"/>
  <c r="CP349"/>
  <c r="CP345"/>
  <c r="CP341"/>
  <c r="CP337"/>
  <c r="CP333"/>
  <c r="CP329"/>
  <c r="CP325"/>
  <c r="CP321"/>
  <c r="CP317"/>
  <c r="CP313"/>
  <c r="CP309"/>
  <c r="CP305"/>
  <c r="CP301"/>
  <c r="CP297"/>
  <c r="CP293"/>
  <c r="CP289"/>
  <c r="CP285"/>
  <c r="CP281"/>
  <c r="CP277"/>
  <c r="CP273"/>
  <c r="CP269"/>
  <c r="CP265"/>
  <c r="CP261"/>
  <c r="CP257"/>
  <c r="CP253"/>
  <c r="CP249"/>
  <c r="CP245"/>
  <c r="CP241"/>
  <c r="CP237"/>
  <c r="CP233"/>
  <c r="CP229"/>
  <c r="CP225"/>
  <c r="CP221"/>
  <c r="CP217"/>
  <c r="CP213"/>
  <c r="CP209"/>
  <c r="CP205"/>
  <c r="CP201"/>
  <c r="CP197"/>
  <c r="CP193"/>
  <c r="CP189"/>
  <c r="CP185"/>
  <c r="CP181"/>
  <c r="CP177"/>
  <c r="CP173"/>
  <c r="CP169"/>
  <c r="CP165"/>
  <c r="CP161"/>
  <c r="CP157"/>
  <c r="CP153"/>
  <c r="CP149"/>
  <c r="CP145"/>
  <c r="CP141"/>
  <c r="CP137"/>
  <c r="CP133"/>
  <c r="CP129"/>
  <c r="CP125"/>
  <c r="CP121"/>
  <c r="CP117"/>
  <c r="CP113"/>
  <c r="CP109"/>
  <c r="CP105"/>
  <c r="CP101"/>
  <c r="CP97"/>
  <c r="CP93"/>
  <c r="CP89"/>
  <c r="CP85"/>
  <c r="CP81"/>
  <c r="CP77"/>
  <c r="CP73"/>
  <c r="CP69"/>
  <c r="CP65"/>
  <c r="CP61"/>
  <c r="CP57"/>
  <c r="CP53"/>
  <c r="CP49"/>
  <c r="CP45"/>
  <c r="CP41"/>
  <c r="CP37"/>
  <c r="CP33"/>
  <c r="CP29"/>
  <c r="CP25"/>
  <c r="CP21"/>
  <c r="CP17"/>
  <c r="CP13"/>
  <c r="CP9"/>
  <c r="CP6"/>
  <c r="CP406"/>
  <c r="CP402"/>
  <c r="CP398"/>
  <c r="CP394"/>
  <c r="CP390"/>
  <c r="CP386"/>
  <c r="CP382"/>
  <c r="CP378"/>
  <c r="CP374"/>
  <c r="CP370"/>
  <c r="CP366"/>
  <c r="CP362"/>
  <c r="CP358"/>
  <c r="CP354"/>
  <c r="CP350"/>
  <c r="CP346"/>
  <c r="CP342"/>
  <c r="CP338"/>
  <c r="CP334"/>
  <c r="CP330"/>
  <c r="CP326"/>
  <c r="CP322"/>
  <c r="CP318"/>
  <c r="CP314"/>
  <c r="CP310"/>
  <c r="CP306"/>
  <c r="CP302"/>
  <c r="CP298"/>
  <c r="CP294"/>
  <c r="CP290"/>
  <c r="CP286"/>
  <c r="CP282"/>
  <c r="CP278"/>
  <c r="CP274"/>
  <c r="CP270"/>
  <c r="CP266"/>
  <c r="CP262"/>
  <c r="CP258"/>
  <c r="CP254"/>
  <c r="CP250"/>
  <c r="CP246"/>
  <c r="CP242"/>
  <c r="CP238"/>
  <c r="CP234"/>
  <c r="CP230"/>
  <c r="CP226"/>
  <c r="CP222"/>
  <c r="CP218"/>
  <c r="CP214"/>
  <c r="CP210"/>
  <c r="CP206"/>
  <c r="CP202"/>
  <c r="CP198"/>
  <c r="CP194"/>
  <c r="CP190"/>
  <c r="CP186"/>
  <c r="CP182"/>
  <c r="CP178"/>
  <c r="CP174"/>
  <c r="CP170"/>
  <c r="CP166"/>
  <c r="CP162"/>
  <c r="CP158"/>
  <c r="CP154"/>
  <c r="CP150"/>
  <c r="CP146"/>
  <c r="CP142"/>
  <c r="CP138"/>
  <c r="CP134"/>
  <c r="CP130"/>
  <c r="CP126"/>
  <c r="CP122"/>
  <c r="CP118"/>
  <c r="CP114"/>
  <c r="CP110"/>
  <c r="CP106"/>
  <c r="CP102"/>
  <c r="CP98"/>
  <c r="CP94"/>
  <c r="CP90"/>
  <c r="CP86"/>
  <c r="CP82"/>
  <c r="CP78"/>
  <c r="CP74"/>
  <c r="CP70"/>
  <c r="CP66"/>
  <c r="CP62"/>
  <c r="CP58"/>
  <c r="CP54"/>
  <c r="CP50"/>
  <c r="CP46"/>
  <c r="CP42"/>
  <c r="CP38"/>
  <c r="CP34"/>
  <c r="CP30"/>
  <c r="CP26"/>
  <c r="CP22"/>
  <c r="CP18"/>
  <c r="CP14"/>
  <c r="CP10"/>
  <c r="CP403"/>
  <c r="CP399"/>
  <c r="CP395"/>
  <c r="CP391"/>
  <c r="CP387"/>
  <c r="CP383"/>
  <c r="CP379"/>
  <c r="CP375"/>
  <c r="CP371"/>
  <c r="CP367"/>
  <c r="CP363"/>
  <c r="CP359"/>
  <c r="CP355"/>
  <c r="CP351"/>
  <c r="CP347"/>
  <c r="CP343"/>
  <c r="CP339"/>
  <c r="CP335"/>
  <c r="CP331"/>
  <c r="CP327"/>
  <c r="CP323"/>
  <c r="CP319"/>
  <c r="CP315"/>
  <c r="CP311"/>
  <c r="CP307"/>
  <c r="CP303"/>
  <c r="CP299"/>
  <c r="CP295"/>
  <c r="CP291"/>
  <c r="CP287"/>
  <c r="CP283"/>
  <c r="CP279"/>
  <c r="CP275"/>
  <c r="CP271"/>
  <c r="CP267"/>
  <c r="CP263"/>
  <c r="CP259"/>
  <c r="CP255"/>
  <c r="CP251"/>
  <c r="CP247"/>
  <c r="CP243"/>
  <c r="CP239"/>
  <c r="CP235"/>
  <c r="CP231"/>
  <c r="CP227"/>
  <c r="CP223"/>
  <c r="CP219"/>
  <c r="CP215"/>
  <c r="CP211"/>
  <c r="CP207"/>
  <c r="CP203"/>
  <c r="CP199"/>
  <c r="CP195"/>
  <c r="CP191"/>
  <c r="CP187"/>
  <c r="CP183"/>
  <c r="CP179"/>
  <c r="CP175"/>
  <c r="CP171"/>
  <c r="CP167"/>
  <c r="CP163"/>
  <c r="CP159"/>
  <c r="CP155"/>
  <c r="CP151"/>
  <c r="CP147"/>
  <c r="CP143"/>
  <c r="CP139"/>
  <c r="CP135"/>
  <c r="CP131"/>
  <c r="CP127"/>
  <c r="CP123"/>
  <c r="CP119"/>
  <c r="CP115"/>
  <c r="CP111"/>
  <c r="CP107"/>
  <c r="CP103"/>
  <c r="CP99"/>
  <c r="CP95"/>
  <c r="CP91"/>
  <c r="CP87"/>
  <c r="CP83"/>
  <c r="CP79"/>
  <c r="CP75"/>
  <c r="CP71"/>
  <c r="CP67"/>
  <c r="CP63"/>
  <c r="CP59"/>
  <c r="CP55"/>
  <c r="CP51"/>
  <c r="CP47"/>
  <c r="CP43"/>
  <c r="CP39"/>
  <c r="CP35"/>
  <c r="CP31"/>
  <c r="CP27"/>
  <c r="CP23"/>
  <c r="CP19"/>
  <c r="CP15"/>
  <c r="CP11"/>
  <c r="CP7"/>
  <c r="CP404"/>
  <c r="CP400"/>
  <c r="CP396"/>
  <c r="CP392"/>
  <c r="CP388"/>
  <c r="CP384"/>
  <c r="CP380"/>
  <c r="CP376"/>
  <c r="CP372"/>
  <c r="CP368"/>
  <c r="CP364"/>
  <c r="CP360"/>
  <c r="CP356"/>
  <c r="CP352"/>
  <c r="CP348"/>
  <c r="CP344"/>
  <c r="CP340"/>
  <c r="CP336"/>
  <c r="CP332"/>
  <c r="CP328"/>
  <c r="CP324"/>
  <c r="CP320"/>
  <c r="CP316"/>
  <c r="CP312"/>
  <c r="CP308"/>
  <c r="CP304"/>
  <c r="CP300"/>
  <c r="CP296"/>
  <c r="CP292"/>
  <c r="CP288"/>
  <c r="CP284"/>
  <c r="CP280"/>
  <c r="CP276"/>
  <c r="CP272"/>
  <c r="CP268"/>
  <c r="CP264"/>
  <c r="CP260"/>
  <c r="CP256"/>
  <c r="CP252"/>
  <c r="CP248"/>
  <c r="CP244"/>
  <c r="CP240"/>
  <c r="CP236"/>
  <c r="CP232"/>
  <c r="CP228"/>
  <c r="CP224"/>
  <c r="CP220"/>
  <c r="CP216"/>
  <c r="CP212"/>
  <c r="CP208"/>
  <c r="CP204"/>
  <c r="CP200"/>
  <c r="CP196"/>
  <c r="CP192"/>
  <c r="CP188"/>
  <c r="CP184"/>
  <c r="CP180"/>
  <c r="CP176"/>
  <c r="CP172"/>
  <c r="CP168"/>
  <c r="CP164"/>
  <c r="CP160"/>
  <c r="CP156"/>
  <c r="CP152"/>
  <c r="CP148"/>
  <c r="CP144"/>
  <c r="CP140"/>
  <c r="CP136"/>
  <c r="CP132"/>
  <c r="CP128"/>
  <c r="CP124"/>
  <c r="CP120"/>
  <c r="CP116"/>
  <c r="CP112"/>
  <c r="CP108"/>
  <c r="CP104"/>
  <c r="CP100"/>
  <c r="CP96"/>
  <c r="CP92"/>
  <c r="CP88"/>
  <c r="CP84"/>
  <c r="CP80"/>
  <c r="CP76"/>
  <c r="CP72"/>
  <c r="CP68"/>
  <c r="CP64"/>
  <c r="CP60"/>
  <c r="CP56"/>
  <c r="CP52"/>
  <c r="CP48"/>
  <c r="CP44"/>
  <c r="CP40"/>
  <c r="CP36"/>
  <c r="CP32"/>
  <c r="CP28"/>
  <c r="CP24"/>
  <c r="CP20"/>
  <c r="CP16"/>
  <c r="CP12"/>
  <c r="CP8"/>
  <c r="AF15"/>
  <c r="AJ15" s="1"/>
  <c r="AE16"/>
  <c r="AQ15"/>
  <c r="AP16"/>
  <c r="BB14"/>
  <c r="BA15"/>
  <c r="BL17"/>
  <c r="BM16"/>
  <c r="BX14"/>
  <c r="BW15"/>
  <c r="CI17"/>
  <c r="CH18"/>
  <c r="DE15"/>
  <c r="DD16"/>
  <c r="DO18"/>
  <c r="DP17"/>
  <c r="CS20"/>
  <c r="CT20" s="1"/>
  <c r="W13" i="6"/>
  <c r="X13"/>
  <c r="R16"/>
  <c r="P13"/>
  <c r="Q13" s="1"/>
  <c r="I13"/>
  <c r="K14"/>
  <c r="L14" s="1"/>
  <c r="H14"/>
  <c r="C15"/>
  <c r="N14"/>
  <c r="O14" s="1"/>
  <c r="V14"/>
  <c r="C328" i="5" l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DF403"/>
  <c r="DF399"/>
  <c r="DF395"/>
  <c r="DF391"/>
  <c r="DF387"/>
  <c r="DF383"/>
  <c r="DF379"/>
  <c r="DF375"/>
  <c r="DF371"/>
  <c r="DF367"/>
  <c r="DF363"/>
  <c r="DF359"/>
  <c r="DF355"/>
  <c r="DF351"/>
  <c r="DF347"/>
  <c r="DF343"/>
  <c r="DF339"/>
  <c r="DF335"/>
  <c r="DF331"/>
  <c r="DF327"/>
  <c r="DF323"/>
  <c r="DF319"/>
  <c r="DF315"/>
  <c r="DF311"/>
  <c r="DF307"/>
  <c r="DF303"/>
  <c r="DF299"/>
  <c r="DF295"/>
  <c r="DF291"/>
  <c r="DF287"/>
  <c r="DF283"/>
  <c r="DF279"/>
  <c r="DF275"/>
  <c r="DF271"/>
  <c r="DF267"/>
  <c r="DF263"/>
  <c r="DF259"/>
  <c r="DF255"/>
  <c r="DF251"/>
  <c r="DF247"/>
  <c r="DF243"/>
  <c r="DF239"/>
  <c r="DF235"/>
  <c r="DF231"/>
  <c r="DF227"/>
  <c r="DF223"/>
  <c r="DF219"/>
  <c r="DF215"/>
  <c r="DF211"/>
  <c r="DF207"/>
  <c r="DF203"/>
  <c r="DF199"/>
  <c r="DF195"/>
  <c r="DF191"/>
  <c r="DF187"/>
  <c r="DF183"/>
  <c r="DF179"/>
  <c r="DF175"/>
  <c r="DF171"/>
  <c r="DF167"/>
  <c r="DF163"/>
  <c r="DF159"/>
  <c r="DF155"/>
  <c r="DF151"/>
  <c r="DF147"/>
  <c r="DF143"/>
  <c r="DF139"/>
  <c r="DF135"/>
  <c r="DF131"/>
  <c r="DF127"/>
  <c r="DF123"/>
  <c r="DF119"/>
  <c r="DF115"/>
  <c r="DF111"/>
  <c r="DF107"/>
  <c r="DF103"/>
  <c r="DF99"/>
  <c r="DF95"/>
  <c r="DF91"/>
  <c r="DF87"/>
  <c r="DF83"/>
  <c r="DF79"/>
  <c r="DF75"/>
  <c r="DF71"/>
  <c r="DF67"/>
  <c r="DF63"/>
  <c r="DF59"/>
  <c r="DF55"/>
  <c r="DF51"/>
  <c r="DF47"/>
  <c r="DF43"/>
  <c r="DF39"/>
  <c r="DF35"/>
  <c r="DF31"/>
  <c r="DF27"/>
  <c r="DF23"/>
  <c r="DF19"/>
  <c r="DF15"/>
  <c r="DF11"/>
  <c r="DF7"/>
  <c r="DJ3"/>
  <c r="DF404"/>
  <c r="DF400"/>
  <c r="DF396"/>
  <c r="DF392"/>
  <c r="DF388"/>
  <c r="DF384"/>
  <c r="DF380"/>
  <c r="DF376"/>
  <c r="DF372"/>
  <c r="DF368"/>
  <c r="DF364"/>
  <c r="DF360"/>
  <c r="DF356"/>
  <c r="DF352"/>
  <c r="DF348"/>
  <c r="DF344"/>
  <c r="DF340"/>
  <c r="DF336"/>
  <c r="DF332"/>
  <c r="DF328"/>
  <c r="DF324"/>
  <c r="DF320"/>
  <c r="DF316"/>
  <c r="DF312"/>
  <c r="DF308"/>
  <c r="DF304"/>
  <c r="DF300"/>
  <c r="DF296"/>
  <c r="DF292"/>
  <c r="DF288"/>
  <c r="DF284"/>
  <c r="DF280"/>
  <c r="DF276"/>
  <c r="DF272"/>
  <c r="DF268"/>
  <c r="DF264"/>
  <c r="DF260"/>
  <c r="DF256"/>
  <c r="DF252"/>
  <c r="DF248"/>
  <c r="DF244"/>
  <c r="DF240"/>
  <c r="DF236"/>
  <c r="DF232"/>
  <c r="DF228"/>
  <c r="DF224"/>
  <c r="DF220"/>
  <c r="DF216"/>
  <c r="DF212"/>
  <c r="DF208"/>
  <c r="DF204"/>
  <c r="DF200"/>
  <c r="DF196"/>
  <c r="DF192"/>
  <c r="DF188"/>
  <c r="DF184"/>
  <c r="DF180"/>
  <c r="DF176"/>
  <c r="DF172"/>
  <c r="DF168"/>
  <c r="DF164"/>
  <c r="DF160"/>
  <c r="DF156"/>
  <c r="DF152"/>
  <c r="DF148"/>
  <c r="DF144"/>
  <c r="DF140"/>
  <c r="DF136"/>
  <c r="DF132"/>
  <c r="DF128"/>
  <c r="DF124"/>
  <c r="DF120"/>
  <c r="DF116"/>
  <c r="DF112"/>
  <c r="DF108"/>
  <c r="DF104"/>
  <c r="DF100"/>
  <c r="DF96"/>
  <c r="DF92"/>
  <c r="DF88"/>
  <c r="DF84"/>
  <c r="DF80"/>
  <c r="DF76"/>
  <c r="DF72"/>
  <c r="DF68"/>
  <c r="DF64"/>
  <c r="DF60"/>
  <c r="DF56"/>
  <c r="DF52"/>
  <c r="DF48"/>
  <c r="DF44"/>
  <c r="DF40"/>
  <c r="DF36"/>
  <c r="DF32"/>
  <c r="DF28"/>
  <c r="DF24"/>
  <c r="DF20"/>
  <c r="DF16"/>
  <c r="DF12"/>
  <c r="DF8"/>
  <c r="DF405"/>
  <c r="DF401"/>
  <c r="DF397"/>
  <c r="DF393"/>
  <c r="DF389"/>
  <c r="DF385"/>
  <c r="DF381"/>
  <c r="DF377"/>
  <c r="DF373"/>
  <c r="DF369"/>
  <c r="DF365"/>
  <c r="DF361"/>
  <c r="DF357"/>
  <c r="DF353"/>
  <c r="DF349"/>
  <c r="DF345"/>
  <c r="DF341"/>
  <c r="DF337"/>
  <c r="DF333"/>
  <c r="DF329"/>
  <c r="DF325"/>
  <c r="DF321"/>
  <c r="DF317"/>
  <c r="DF313"/>
  <c r="DF309"/>
  <c r="DF305"/>
  <c r="DF301"/>
  <c r="DF297"/>
  <c r="DF293"/>
  <c r="DF289"/>
  <c r="DF285"/>
  <c r="DF281"/>
  <c r="DF277"/>
  <c r="DF273"/>
  <c r="DF269"/>
  <c r="DF265"/>
  <c r="DF261"/>
  <c r="DF257"/>
  <c r="DF253"/>
  <c r="DF249"/>
  <c r="DF245"/>
  <c r="DF241"/>
  <c r="DF237"/>
  <c r="DF233"/>
  <c r="DF229"/>
  <c r="DF225"/>
  <c r="DF221"/>
  <c r="DF217"/>
  <c r="DF213"/>
  <c r="DF209"/>
  <c r="DF205"/>
  <c r="DF201"/>
  <c r="DF197"/>
  <c r="DF193"/>
  <c r="DF189"/>
  <c r="DF185"/>
  <c r="DF181"/>
  <c r="DF177"/>
  <c r="DF173"/>
  <c r="DF169"/>
  <c r="DF165"/>
  <c r="DF161"/>
  <c r="DF157"/>
  <c r="DF153"/>
  <c r="DF149"/>
  <c r="DF145"/>
  <c r="DF141"/>
  <c r="DF137"/>
  <c r="DF133"/>
  <c r="DF129"/>
  <c r="DF125"/>
  <c r="DF121"/>
  <c r="DF117"/>
  <c r="DF113"/>
  <c r="DF109"/>
  <c r="DF105"/>
  <c r="DF101"/>
  <c r="DF97"/>
  <c r="DF93"/>
  <c r="DF89"/>
  <c r="DF85"/>
  <c r="DF81"/>
  <c r="DF77"/>
  <c r="DF73"/>
  <c r="DF69"/>
  <c r="DF65"/>
  <c r="DF61"/>
  <c r="DF57"/>
  <c r="DF53"/>
  <c r="DF49"/>
  <c r="DF45"/>
  <c r="DF41"/>
  <c r="DF37"/>
  <c r="DF33"/>
  <c r="DF29"/>
  <c r="DF25"/>
  <c r="DF21"/>
  <c r="DF17"/>
  <c r="DF13"/>
  <c r="DF9"/>
  <c r="DF406"/>
  <c r="DF402"/>
  <c r="DF398"/>
  <c r="DF394"/>
  <c r="DF390"/>
  <c r="DF386"/>
  <c r="DF382"/>
  <c r="DF378"/>
  <c r="DF374"/>
  <c r="DF370"/>
  <c r="DF366"/>
  <c r="DF362"/>
  <c r="DF358"/>
  <c r="DF354"/>
  <c r="DF350"/>
  <c r="DF346"/>
  <c r="DF342"/>
  <c r="DF338"/>
  <c r="DF334"/>
  <c r="DF330"/>
  <c r="DF326"/>
  <c r="DF322"/>
  <c r="DF318"/>
  <c r="DF314"/>
  <c r="DF310"/>
  <c r="DF306"/>
  <c r="DF302"/>
  <c r="DF298"/>
  <c r="DF294"/>
  <c r="DF290"/>
  <c r="DF286"/>
  <c r="DF282"/>
  <c r="DF278"/>
  <c r="DF274"/>
  <c r="DF270"/>
  <c r="DF266"/>
  <c r="DF262"/>
  <c r="DF258"/>
  <c r="DF254"/>
  <c r="DF250"/>
  <c r="DF246"/>
  <c r="DF242"/>
  <c r="DF238"/>
  <c r="DF234"/>
  <c r="DF230"/>
  <c r="DF226"/>
  <c r="DF222"/>
  <c r="DF218"/>
  <c r="DF214"/>
  <c r="DF210"/>
  <c r="DF206"/>
  <c r="DF202"/>
  <c r="DF198"/>
  <c r="DF194"/>
  <c r="DF190"/>
  <c r="DF186"/>
  <c r="DF182"/>
  <c r="DF178"/>
  <c r="DF174"/>
  <c r="DF170"/>
  <c r="DF166"/>
  <c r="DF162"/>
  <c r="DF158"/>
  <c r="DF154"/>
  <c r="DF150"/>
  <c r="DF146"/>
  <c r="DF142"/>
  <c r="DF138"/>
  <c r="DF134"/>
  <c r="DF130"/>
  <c r="DF126"/>
  <c r="DF122"/>
  <c r="DF118"/>
  <c r="DF114"/>
  <c r="DF110"/>
  <c r="DF106"/>
  <c r="DF102"/>
  <c r="DF98"/>
  <c r="DF94"/>
  <c r="DF90"/>
  <c r="DF86"/>
  <c r="DF82"/>
  <c r="DF78"/>
  <c r="DF74"/>
  <c r="DF70"/>
  <c r="DF66"/>
  <c r="DF62"/>
  <c r="DF58"/>
  <c r="DF54"/>
  <c r="DF50"/>
  <c r="DF46"/>
  <c r="DF42"/>
  <c r="DF38"/>
  <c r="DF34"/>
  <c r="DF30"/>
  <c r="DF26"/>
  <c r="DF22"/>
  <c r="DF18"/>
  <c r="DF14"/>
  <c r="DF10"/>
  <c r="DF6"/>
  <c r="DA404"/>
  <c r="DA400"/>
  <c r="DA396"/>
  <c r="DA392"/>
  <c r="DA388"/>
  <c r="DA384"/>
  <c r="DA380"/>
  <c r="DA376"/>
  <c r="DA372"/>
  <c r="DA368"/>
  <c r="DA364"/>
  <c r="DA360"/>
  <c r="DA356"/>
  <c r="DA352"/>
  <c r="DA348"/>
  <c r="DA344"/>
  <c r="DA340"/>
  <c r="DA336"/>
  <c r="DA332"/>
  <c r="DA328"/>
  <c r="DA324"/>
  <c r="DA320"/>
  <c r="DA316"/>
  <c r="DA312"/>
  <c r="DA308"/>
  <c r="DA304"/>
  <c r="DA300"/>
  <c r="DA296"/>
  <c r="DA292"/>
  <c r="DA288"/>
  <c r="DA284"/>
  <c r="DA280"/>
  <c r="DA276"/>
  <c r="DA272"/>
  <c r="DA268"/>
  <c r="DA264"/>
  <c r="DA260"/>
  <c r="DA256"/>
  <c r="DA252"/>
  <c r="DA248"/>
  <c r="DA244"/>
  <c r="DA240"/>
  <c r="DA236"/>
  <c r="DA232"/>
  <c r="DA228"/>
  <c r="DA224"/>
  <c r="DA220"/>
  <c r="DA216"/>
  <c r="DA212"/>
  <c r="DA208"/>
  <c r="DA204"/>
  <c r="DA200"/>
  <c r="DA196"/>
  <c r="DA192"/>
  <c r="DA188"/>
  <c r="DA184"/>
  <c r="DA180"/>
  <c r="DA176"/>
  <c r="DA172"/>
  <c r="DA168"/>
  <c r="DA164"/>
  <c r="DA160"/>
  <c r="DA156"/>
  <c r="DA152"/>
  <c r="DA148"/>
  <c r="DA144"/>
  <c r="DA140"/>
  <c r="DA136"/>
  <c r="DA132"/>
  <c r="DA128"/>
  <c r="DA124"/>
  <c r="DA120"/>
  <c r="DA116"/>
  <c r="DA112"/>
  <c r="DA108"/>
  <c r="DA104"/>
  <c r="DA100"/>
  <c r="DA96"/>
  <c r="DA92"/>
  <c r="DA88"/>
  <c r="DA84"/>
  <c r="DA80"/>
  <c r="DA76"/>
  <c r="DA72"/>
  <c r="DA68"/>
  <c r="DA64"/>
  <c r="DA60"/>
  <c r="DA56"/>
  <c r="DA52"/>
  <c r="DA48"/>
  <c r="DA44"/>
  <c r="DA40"/>
  <c r="DA36"/>
  <c r="DA32"/>
  <c r="DA28"/>
  <c r="DA24"/>
  <c r="DA20"/>
  <c r="DA16"/>
  <c r="DA12"/>
  <c r="DA8"/>
  <c r="DA405"/>
  <c r="DA401"/>
  <c r="DA397"/>
  <c r="DA393"/>
  <c r="DA389"/>
  <c r="DA385"/>
  <c r="DA381"/>
  <c r="DA377"/>
  <c r="DA373"/>
  <c r="DA369"/>
  <c r="DA365"/>
  <c r="DA361"/>
  <c r="DA357"/>
  <c r="DA353"/>
  <c r="DA349"/>
  <c r="DA345"/>
  <c r="DA341"/>
  <c r="DA337"/>
  <c r="DA333"/>
  <c r="DA329"/>
  <c r="DA325"/>
  <c r="DA321"/>
  <c r="DA317"/>
  <c r="DA313"/>
  <c r="DA309"/>
  <c r="DA305"/>
  <c r="DA301"/>
  <c r="DA297"/>
  <c r="DA293"/>
  <c r="DA289"/>
  <c r="DA285"/>
  <c r="DA281"/>
  <c r="DA277"/>
  <c r="DA273"/>
  <c r="DA269"/>
  <c r="DA265"/>
  <c r="DA261"/>
  <c r="DA257"/>
  <c r="DA253"/>
  <c r="DA249"/>
  <c r="DA245"/>
  <c r="DA241"/>
  <c r="DA237"/>
  <c r="DA233"/>
  <c r="DA229"/>
  <c r="DA225"/>
  <c r="DA221"/>
  <c r="DA217"/>
  <c r="DA213"/>
  <c r="DA209"/>
  <c r="DA205"/>
  <c r="DA201"/>
  <c r="DA197"/>
  <c r="DA193"/>
  <c r="DA189"/>
  <c r="DA185"/>
  <c r="DA181"/>
  <c r="DA177"/>
  <c r="DA173"/>
  <c r="DA169"/>
  <c r="DA165"/>
  <c r="DA161"/>
  <c r="DA157"/>
  <c r="DA153"/>
  <c r="DA149"/>
  <c r="DA145"/>
  <c r="DA141"/>
  <c r="DA137"/>
  <c r="DA133"/>
  <c r="DA129"/>
  <c r="DA125"/>
  <c r="DA121"/>
  <c r="DA117"/>
  <c r="DA113"/>
  <c r="DA109"/>
  <c r="DA105"/>
  <c r="DA101"/>
  <c r="DA97"/>
  <c r="DA93"/>
  <c r="DA89"/>
  <c r="DA85"/>
  <c r="DA81"/>
  <c r="DA77"/>
  <c r="DA73"/>
  <c r="DA69"/>
  <c r="DA65"/>
  <c r="DA61"/>
  <c r="DA57"/>
  <c r="DA53"/>
  <c r="DA49"/>
  <c r="DA45"/>
  <c r="DA41"/>
  <c r="DA37"/>
  <c r="DA33"/>
  <c r="DA29"/>
  <c r="DA25"/>
  <c r="DA21"/>
  <c r="DA17"/>
  <c r="DA13"/>
  <c r="DA9"/>
  <c r="DA406"/>
  <c r="DA402"/>
  <c r="DA398"/>
  <c r="DA394"/>
  <c r="DA390"/>
  <c r="DA386"/>
  <c r="DA382"/>
  <c r="DA378"/>
  <c r="DA374"/>
  <c r="DA370"/>
  <c r="DA366"/>
  <c r="DA362"/>
  <c r="DA358"/>
  <c r="DA354"/>
  <c r="DA350"/>
  <c r="DA346"/>
  <c r="DA342"/>
  <c r="DA338"/>
  <c r="DA334"/>
  <c r="DA330"/>
  <c r="DA326"/>
  <c r="DA322"/>
  <c r="DA318"/>
  <c r="DA314"/>
  <c r="DA310"/>
  <c r="DA306"/>
  <c r="DA302"/>
  <c r="DA298"/>
  <c r="DA294"/>
  <c r="DA290"/>
  <c r="DA286"/>
  <c r="DA282"/>
  <c r="DA278"/>
  <c r="DA274"/>
  <c r="DA270"/>
  <c r="DA266"/>
  <c r="DA262"/>
  <c r="DA258"/>
  <c r="DA254"/>
  <c r="DA250"/>
  <c r="DA246"/>
  <c r="DA242"/>
  <c r="DA238"/>
  <c r="DA234"/>
  <c r="DA230"/>
  <c r="DA226"/>
  <c r="DA222"/>
  <c r="DA218"/>
  <c r="DA214"/>
  <c r="DA210"/>
  <c r="DA206"/>
  <c r="DA202"/>
  <c r="DA198"/>
  <c r="DA194"/>
  <c r="DA190"/>
  <c r="DA186"/>
  <c r="DA182"/>
  <c r="DA178"/>
  <c r="DA174"/>
  <c r="DA170"/>
  <c r="DA166"/>
  <c r="DA162"/>
  <c r="DA158"/>
  <c r="DA154"/>
  <c r="DA150"/>
  <c r="DA146"/>
  <c r="DA142"/>
  <c r="DA138"/>
  <c r="DA134"/>
  <c r="DA130"/>
  <c r="DA126"/>
  <c r="DA122"/>
  <c r="DA118"/>
  <c r="DA114"/>
  <c r="DA110"/>
  <c r="DA106"/>
  <c r="DA102"/>
  <c r="DA98"/>
  <c r="DA94"/>
  <c r="DA90"/>
  <c r="DA86"/>
  <c r="DA82"/>
  <c r="DA78"/>
  <c r="DA74"/>
  <c r="DA70"/>
  <c r="DA66"/>
  <c r="DA62"/>
  <c r="DA58"/>
  <c r="DA54"/>
  <c r="DA50"/>
  <c r="DA46"/>
  <c r="DA42"/>
  <c r="DA38"/>
  <c r="DA34"/>
  <c r="DA30"/>
  <c r="DA26"/>
  <c r="DA22"/>
  <c r="DA18"/>
  <c r="DA14"/>
  <c r="DA10"/>
  <c r="DA6"/>
  <c r="DA403"/>
  <c r="DA399"/>
  <c r="DA395"/>
  <c r="DA391"/>
  <c r="DA387"/>
  <c r="DA383"/>
  <c r="DA379"/>
  <c r="DA375"/>
  <c r="DA371"/>
  <c r="DA367"/>
  <c r="DA363"/>
  <c r="DA359"/>
  <c r="DA355"/>
  <c r="DA351"/>
  <c r="DA347"/>
  <c r="DA343"/>
  <c r="DA339"/>
  <c r="DA335"/>
  <c r="DA331"/>
  <c r="DA327"/>
  <c r="DA323"/>
  <c r="DA319"/>
  <c r="DA315"/>
  <c r="DA311"/>
  <c r="DA307"/>
  <c r="DA303"/>
  <c r="DA299"/>
  <c r="DA295"/>
  <c r="DA291"/>
  <c r="DA287"/>
  <c r="DA283"/>
  <c r="DA279"/>
  <c r="DA275"/>
  <c r="DA271"/>
  <c r="DA267"/>
  <c r="DA263"/>
  <c r="DA259"/>
  <c r="DA255"/>
  <c r="DA251"/>
  <c r="DA247"/>
  <c r="DA243"/>
  <c r="DA239"/>
  <c r="DA235"/>
  <c r="DA231"/>
  <c r="DA227"/>
  <c r="DA223"/>
  <c r="DA219"/>
  <c r="DA215"/>
  <c r="DA211"/>
  <c r="DA207"/>
  <c r="DA203"/>
  <c r="DA199"/>
  <c r="DA195"/>
  <c r="DA191"/>
  <c r="DA187"/>
  <c r="DA183"/>
  <c r="DA179"/>
  <c r="DA175"/>
  <c r="DA171"/>
  <c r="DA167"/>
  <c r="DA163"/>
  <c r="DA159"/>
  <c r="DA155"/>
  <c r="DA151"/>
  <c r="DA147"/>
  <c r="DA143"/>
  <c r="DA139"/>
  <c r="DA135"/>
  <c r="DA131"/>
  <c r="DA127"/>
  <c r="DA123"/>
  <c r="DA119"/>
  <c r="DA115"/>
  <c r="DA111"/>
  <c r="DA107"/>
  <c r="DA103"/>
  <c r="DA99"/>
  <c r="DA95"/>
  <c r="DA91"/>
  <c r="DA87"/>
  <c r="DA83"/>
  <c r="DA79"/>
  <c r="DA75"/>
  <c r="DA71"/>
  <c r="DA67"/>
  <c r="DA63"/>
  <c r="DA59"/>
  <c r="DA55"/>
  <c r="DA51"/>
  <c r="DA47"/>
  <c r="DA43"/>
  <c r="DA39"/>
  <c r="DA35"/>
  <c r="DA31"/>
  <c r="DA27"/>
  <c r="DA23"/>
  <c r="DA19"/>
  <c r="DA15"/>
  <c r="DA11"/>
  <c r="DA7"/>
  <c r="AE17"/>
  <c r="AF16"/>
  <c r="AJ16" s="1"/>
  <c r="AQ16"/>
  <c r="AP17"/>
  <c r="BB15"/>
  <c r="BA16"/>
  <c r="BM17"/>
  <c r="BL18"/>
  <c r="BX15"/>
  <c r="BW16"/>
  <c r="CI18"/>
  <c r="CH19"/>
  <c r="DE16"/>
  <c r="DD17"/>
  <c r="DO19"/>
  <c r="DP18"/>
  <c r="CS21"/>
  <c r="CT21" s="1"/>
  <c r="W14" i="6"/>
  <c r="X14"/>
  <c r="R17"/>
  <c r="P14"/>
  <c r="Q14" s="1"/>
  <c r="I14"/>
  <c r="K15"/>
  <c r="L15" s="1"/>
  <c r="H15"/>
  <c r="C16"/>
  <c r="N15"/>
  <c r="O15" s="1"/>
  <c r="V15"/>
  <c r="DQ406" i="5" l="1"/>
  <c r="DQ402"/>
  <c r="DQ398"/>
  <c r="DQ394"/>
  <c r="DQ390"/>
  <c r="DQ386"/>
  <c r="DQ382"/>
  <c r="DQ378"/>
  <c r="DQ374"/>
  <c r="DQ370"/>
  <c r="DQ366"/>
  <c r="DQ362"/>
  <c r="DQ358"/>
  <c r="DQ354"/>
  <c r="DQ350"/>
  <c r="DQ346"/>
  <c r="DQ342"/>
  <c r="DQ338"/>
  <c r="DQ334"/>
  <c r="DQ330"/>
  <c r="DQ326"/>
  <c r="DQ322"/>
  <c r="DQ318"/>
  <c r="DQ314"/>
  <c r="DQ310"/>
  <c r="DQ306"/>
  <c r="DQ302"/>
  <c r="DQ298"/>
  <c r="DQ294"/>
  <c r="DQ290"/>
  <c r="DQ286"/>
  <c r="DQ282"/>
  <c r="DQ278"/>
  <c r="DQ274"/>
  <c r="DQ270"/>
  <c r="DQ266"/>
  <c r="DQ262"/>
  <c r="DQ258"/>
  <c r="DQ254"/>
  <c r="DQ250"/>
  <c r="DQ246"/>
  <c r="DQ242"/>
  <c r="DQ238"/>
  <c r="DQ234"/>
  <c r="DQ230"/>
  <c r="DQ226"/>
  <c r="DQ222"/>
  <c r="DQ218"/>
  <c r="DQ214"/>
  <c r="DQ210"/>
  <c r="DQ206"/>
  <c r="DQ202"/>
  <c r="DQ198"/>
  <c r="DQ194"/>
  <c r="DQ190"/>
  <c r="DQ186"/>
  <c r="DQ182"/>
  <c r="DQ178"/>
  <c r="DQ174"/>
  <c r="DQ170"/>
  <c r="DQ166"/>
  <c r="DQ162"/>
  <c r="DQ158"/>
  <c r="DQ154"/>
  <c r="DQ150"/>
  <c r="DQ146"/>
  <c r="DQ142"/>
  <c r="DQ138"/>
  <c r="DQ134"/>
  <c r="DQ130"/>
  <c r="DQ126"/>
  <c r="DQ122"/>
  <c r="DQ118"/>
  <c r="DQ114"/>
  <c r="DQ110"/>
  <c r="DQ106"/>
  <c r="DQ102"/>
  <c r="DQ98"/>
  <c r="DQ94"/>
  <c r="DQ90"/>
  <c r="DQ86"/>
  <c r="DQ82"/>
  <c r="DQ78"/>
  <c r="DQ74"/>
  <c r="DQ70"/>
  <c r="DQ66"/>
  <c r="DQ62"/>
  <c r="DQ58"/>
  <c r="DQ54"/>
  <c r="DQ50"/>
  <c r="DQ46"/>
  <c r="DQ42"/>
  <c r="DQ38"/>
  <c r="DQ34"/>
  <c r="DQ30"/>
  <c r="DQ26"/>
  <c r="DQ22"/>
  <c r="DQ18"/>
  <c r="DQ14"/>
  <c r="DQ10"/>
  <c r="DQ6"/>
  <c r="DU3"/>
  <c r="DQ403"/>
  <c r="DQ399"/>
  <c r="DQ395"/>
  <c r="DQ391"/>
  <c r="DQ387"/>
  <c r="DQ383"/>
  <c r="DQ379"/>
  <c r="DQ375"/>
  <c r="DQ371"/>
  <c r="DQ367"/>
  <c r="DQ363"/>
  <c r="DQ359"/>
  <c r="DQ355"/>
  <c r="DQ351"/>
  <c r="DQ347"/>
  <c r="DQ343"/>
  <c r="DQ339"/>
  <c r="DQ335"/>
  <c r="DQ331"/>
  <c r="DQ327"/>
  <c r="DQ323"/>
  <c r="DQ319"/>
  <c r="DQ315"/>
  <c r="DQ311"/>
  <c r="DQ307"/>
  <c r="DQ303"/>
  <c r="DQ299"/>
  <c r="DQ295"/>
  <c r="DQ291"/>
  <c r="DQ287"/>
  <c r="DQ283"/>
  <c r="DQ279"/>
  <c r="DQ275"/>
  <c r="DQ271"/>
  <c r="DQ267"/>
  <c r="DQ263"/>
  <c r="DQ259"/>
  <c r="DQ255"/>
  <c r="DQ251"/>
  <c r="DQ247"/>
  <c r="DQ243"/>
  <c r="DQ239"/>
  <c r="DQ235"/>
  <c r="DQ231"/>
  <c r="DQ227"/>
  <c r="DQ223"/>
  <c r="DQ219"/>
  <c r="DQ215"/>
  <c r="DQ211"/>
  <c r="DQ207"/>
  <c r="DQ203"/>
  <c r="DQ199"/>
  <c r="DQ195"/>
  <c r="DQ191"/>
  <c r="DQ187"/>
  <c r="DQ183"/>
  <c r="DQ179"/>
  <c r="DQ175"/>
  <c r="DQ171"/>
  <c r="DQ167"/>
  <c r="DQ163"/>
  <c r="DQ159"/>
  <c r="DQ155"/>
  <c r="DQ151"/>
  <c r="DQ147"/>
  <c r="DQ143"/>
  <c r="DQ139"/>
  <c r="DQ135"/>
  <c r="DQ131"/>
  <c r="DQ127"/>
  <c r="DQ123"/>
  <c r="DQ119"/>
  <c r="DQ115"/>
  <c r="DQ111"/>
  <c r="DQ107"/>
  <c r="DQ103"/>
  <c r="DQ99"/>
  <c r="DQ95"/>
  <c r="DQ91"/>
  <c r="DQ87"/>
  <c r="DQ83"/>
  <c r="DQ79"/>
  <c r="DQ75"/>
  <c r="DQ71"/>
  <c r="DQ67"/>
  <c r="DQ63"/>
  <c r="DQ59"/>
  <c r="DQ55"/>
  <c r="DQ51"/>
  <c r="DQ47"/>
  <c r="DQ43"/>
  <c r="DQ39"/>
  <c r="DQ35"/>
  <c r="DQ31"/>
  <c r="DQ27"/>
  <c r="DQ23"/>
  <c r="DQ19"/>
  <c r="DQ15"/>
  <c r="DQ11"/>
  <c r="DQ7"/>
  <c r="DQ404"/>
  <c r="DQ400"/>
  <c r="DQ396"/>
  <c r="DQ392"/>
  <c r="DQ388"/>
  <c r="DQ384"/>
  <c r="DQ380"/>
  <c r="DQ376"/>
  <c r="DQ372"/>
  <c r="DQ368"/>
  <c r="DQ364"/>
  <c r="DQ360"/>
  <c r="DQ356"/>
  <c r="DQ352"/>
  <c r="DQ348"/>
  <c r="DQ344"/>
  <c r="DQ340"/>
  <c r="DQ336"/>
  <c r="DQ332"/>
  <c r="DQ328"/>
  <c r="DQ324"/>
  <c r="DQ320"/>
  <c r="DQ316"/>
  <c r="DQ312"/>
  <c r="DQ308"/>
  <c r="DQ304"/>
  <c r="DQ300"/>
  <c r="DQ296"/>
  <c r="DQ292"/>
  <c r="DQ288"/>
  <c r="DQ284"/>
  <c r="DQ280"/>
  <c r="DQ276"/>
  <c r="DQ272"/>
  <c r="DQ268"/>
  <c r="DQ264"/>
  <c r="DQ260"/>
  <c r="DQ256"/>
  <c r="DQ252"/>
  <c r="DQ248"/>
  <c r="DQ244"/>
  <c r="DQ240"/>
  <c r="DQ236"/>
  <c r="DQ232"/>
  <c r="DQ228"/>
  <c r="DQ224"/>
  <c r="DQ220"/>
  <c r="DQ216"/>
  <c r="DQ212"/>
  <c r="DQ208"/>
  <c r="DQ204"/>
  <c r="DQ200"/>
  <c r="DQ196"/>
  <c r="DQ192"/>
  <c r="DQ188"/>
  <c r="DQ184"/>
  <c r="DQ180"/>
  <c r="DQ176"/>
  <c r="DQ172"/>
  <c r="DQ168"/>
  <c r="DQ164"/>
  <c r="DQ160"/>
  <c r="DQ156"/>
  <c r="DQ152"/>
  <c r="DQ148"/>
  <c r="DQ144"/>
  <c r="DQ140"/>
  <c r="DQ136"/>
  <c r="DQ132"/>
  <c r="DQ128"/>
  <c r="DQ124"/>
  <c r="DQ120"/>
  <c r="DQ116"/>
  <c r="DQ112"/>
  <c r="DQ108"/>
  <c r="DQ104"/>
  <c r="DQ100"/>
  <c r="DQ96"/>
  <c r="DQ92"/>
  <c r="DQ88"/>
  <c r="DQ84"/>
  <c r="DQ80"/>
  <c r="DQ76"/>
  <c r="DQ72"/>
  <c r="DQ68"/>
  <c r="DQ64"/>
  <c r="DQ60"/>
  <c r="DQ56"/>
  <c r="DQ52"/>
  <c r="DQ48"/>
  <c r="DQ44"/>
  <c r="DQ40"/>
  <c r="DQ36"/>
  <c r="DQ32"/>
  <c r="DQ28"/>
  <c r="DQ24"/>
  <c r="DQ20"/>
  <c r="DQ16"/>
  <c r="DQ12"/>
  <c r="DQ8"/>
  <c r="DQ405"/>
  <c r="DQ401"/>
  <c r="DQ397"/>
  <c r="DQ393"/>
  <c r="DQ389"/>
  <c r="DQ385"/>
  <c r="DQ381"/>
  <c r="DQ377"/>
  <c r="DQ373"/>
  <c r="DQ369"/>
  <c r="DQ365"/>
  <c r="DQ361"/>
  <c r="DQ357"/>
  <c r="DQ353"/>
  <c r="DQ349"/>
  <c r="DQ345"/>
  <c r="DQ341"/>
  <c r="DQ337"/>
  <c r="DQ333"/>
  <c r="DQ329"/>
  <c r="DQ325"/>
  <c r="DQ321"/>
  <c r="DQ317"/>
  <c r="DQ313"/>
  <c r="DQ309"/>
  <c r="DQ305"/>
  <c r="DQ301"/>
  <c r="DQ297"/>
  <c r="DQ293"/>
  <c r="DQ289"/>
  <c r="DQ285"/>
  <c r="DQ281"/>
  <c r="DQ277"/>
  <c r="DQ273"/>
  <c r="DQ269"/>
  <c r="DQ265"/>
  <c r="DQ261"/>
  <c r="DQ257"/>
  <c r="DQ253"/>
  <c r="DQ249"/>
  <c r="DQ245"/>
  <c r="DQ241"/>
  <c r="DQ237"/>
  <c r="DQ233"/>
  <c r="DQ229"/>
  <c r="DQ225"/>
  <c r="DQ221"/>
  <c r="DQ217"/>
  <c r="DQ213"/>
  <c r="DQ209"/>
  <c r="DQ205"/>
  <c r="DQ201"/>
  <c r="DQ197"/>
  <c r="DQ193"/>
  <c r="DQ189"/>
  <c r="DQ185"/>
  <c r="DQ181"/>
  <c r="DQ177"/>
  <c r="DQ173"/>
  <c r="DQ169"/>
  <c r="DQ165"/>
  <c r="DQ161"/>
  <c r="DQ157"/>
  <c r="DQ153"/>
  <c r="DQ149"/>
  <c r="DQ145"/>
  <c r="DQ141"/>
  <c r="DQ137"/>
  <c r="DQ133"/>
  <c r="DQ129"/>
  <c r="DQ125"/>
  <c r="DQ121"/>
  <c r="DQ117"/>
  <c r="DQ113"/>
  <c r="DQ109"/>
  <c r="DQ105"/>
  <c r="DQ101"/>
  <c r="DQ97"/>
  <c r="DQ93"/>
  <c r="DQ89"/>
  <c r="DQ85"/>
  <c r="DQ81"/>
  <c r="DQ77"/>
  <c r="DQ73"/>
  <c r="DQ69"/>
  <c r="DQ65"/>
  <c r="DQ61"/>
  <c r="DQ57"/>
  <c r="DQ53"/>
  <c r="DQ49"/>
  <c r="DQ45"/>
  <c r="DQ41"/>
  <c r="DQ37"/>
  <c r="DQ33"/>
  <c r="DQ29"/>
  <c r="DQ25"/>
  <c r="DQ21"/>
  <c r="DQ17"/>
  <c r="DQ13"/>
  <c r="DQ9"/>
  <c r="DL6"/>
  <c r="DL401"/>
  <c r="DL385"/>
  <c r="DL369"/>
  <c r="DL353"/>
  <c r="DL337"/>
  <c r="DL321"/>
  <c r="DL305"/>
  <c r="DL400"/>
  <c r="DL384"/>
  <c r="DL368"/>
  <c r="DL352"/>
  <c r="DL336"/>
  <c r="DL320"/>
  <c r="DL304"/>
  <c r="DL287"/>
  <c r="DL271"/>
  <c r="DL255"/>
  <c r="DL239"/>
  <c r="DL223"/>
  <c r="DL207"/>
  <c r="DL191"/>
  <c r="DL175"/>
  <c r="DL159"/>
  <c r="DL143"/>
  <c r="DL127"/>
  <c r="DL111"/>
  <c r="DL95"/>
  <c r="DL79"/>
  <c r="DL63"/>
  <c r="DL47"/>
  <c r="DL31"/>
  <c r="DL15"/>
  <c r="DL292"/>
  <c r="DL276"/>
  <c r="DL260"/>
  <c r="DL244"/>
  <c r="DL228"/>
  <c r="DL212"/>
  <c r="DL196"/>
  <c r="DL180"/>
  <c r="DL164"/>
  <c r="DL148"/>
  <c r="DL132"/>
  <c r="DL116"/>
  <c r="DL100"/>
  <c r="DL84"/>
  <c r="DL68"/>
  <c r="DL52"/>
  <c r="DL36"/>
  <c r="DL20"/>
  <c r="DL403"/>
  <c r="DL387"/>
  <c r="DL371"/>
  <c r="DL355"/>
  <c r="DL339"/>
  <c r="DL323"/>
  <c r="DL307"/>
  <c r="DL402"/>
  <c r="DL386"/>
  <c r="DL370"/>
  <c r="DL354"/>
  <c r="DL338"/>
  <c r="DL322"/>
  <c r="DL306"/>
  <c r="DL289"/>
  <c r="DL273"/>
  <c r="DL257"/>
  <c r="DL241"/>
  <c r="DL225"/>
  <c r="DL209"/>
  <c r="DL193"/>
  <c r="DL177"/>
  <c r="DL161"/>
  <c r="DL145"/>
  <c r="DL129"/>
  <c r="DL113"/>
  <c r="DL97"/>
  <c r="DL81"/>
  <c r="DL65"/>
  <c r="DL49"/>
  <c r="DL33"/>
  <c r="DL17"/>
  <c r="DL294"/>
  <c r="DL278"/>
  <c r="DL262"/>
  <c r="DL246"/>
  <c r="DL230"/>
  <c r="DL214"/>
  <c r="DL198"/>
  <c r="DL182"/>
  <c r="DL166"/>
  <c r="DL150"/>
  <c r="DL134"/>
  <c r="DL118"/>
  <c r="DL102"/>
  <c r="DL86"/>
  <c r="DL70"/>
  <c r="DL54"/>
  <c r="DL38"/>
  <c r="DL22"/>
  <c r="DL405"/>
  <c r="DL389"/>
  <c r="DL373"/>
  <c r="DL357"/>
  <c r="DL341"/>
  <c r="DL325"/>
  <c r="DL309"/>
  <c r="DL404"/>
  <c r="DL388"/>
  <c r="DL372"/>
  <c r="DL356"/>
  <c r="DL340"/>
  <c r="DL324"/>
  <c r="DL308"/>
  <c r="DL291"/>
  <c r="DL275"/>
  <c r="DL259"/>
  <c r="DL243"/>
  <c r="DL227"/>
  <c r="DL211"/>
  <c r="DL195"/>
  <c r="DL179"/>
  <c r="DL163"/>
  <c r="DL147"/>
  <c r="DL131"/>
  <c r="DL115"/>
  <c r="DL99"/>
  <c r="DL83"/>
  <c r="DL67"/>
  <c r="DL51"/>
  <c r="DL35"/>
  <c r="DL19"/>
  <c r="DL296"/>
  <c r="DL280"/>
  <c r="DL264"/>
  <c r="DL248"/>
  <c r="DL232"/>
  <c r="DL216"/>
  <c r="DL200"/>
  <c r="DL184"/>
  <c r="DL168"/>
  <c r="DL152"/>
  <c r="DL136"/>
  <c r="DL120"/>
  <c r="DL104"/>
  <c r="DL88"/>
  <c r="DL72"/>
  <c r="DL56"/>
  <c r="DL40"/>
  <c r="DL24"/>
  <c r="DL391"/>
  <c r="DL375"/>
  <c r="DL359"/>
  <c r="DL343"/>
  <c r="DL327"/>
  <c r="DL311"/>
  <c r="DL406"/>
  <c r="DL390"/>
  <c r="DL374"/>
  <c r="DL358"/>
  <c r="DL342"/>
  <c r="DL326"/>
  <c r="DL310"/>
  <c r="DL293"/>
  <c r="DL277"/>
  <c r="DL261"/>
  <c r="DL245"/>
  <c r="DL229"/>
  <c r="DL213"/>
  <c r="DL197"/>
  <c r="DL181"/>
  <c r="DL165"/>
  <c r="DL149"/>
  <c r="DL133"/>
  <c r="DL117"/>
  <c r="DL101"/>
  <c r="DL85"/>
  <c r="DL69"/>
  <c r="DL53"/>
  <c r="DL37"/>
  <c r="DL21"/>
  <c r="DL298"/>
  <c r="DL282"/>
  <c r="DL266"/>
  <c r="DL250"/>
  <c r="DL234"/>
  <c r="DL218"/>
  <c r="DL202"/>
  <c r="DL186"/>
  <c r="DL170"/>
  <c r="DL154"/>
  <c r="DL138"/>
  <c r="DL122"/>
  <c r="DL106"/>
  <c r="DL90"/>
  <c r="DL74"/>
  <c r="DL58"/>
  <c r="DL42"/>
  <c r="DL26"/>
  <c r="DL8"/>
  <c r="DL393"/>
  <c r="DL377"/>
  <c r="DL361"/>
  <c r="DL345"/>
  <c r="DL329"/>
  <c r="DL313"/>
  <c r="DL14"/>
  <c r="DL392"/>
  <c r="DL376"/>
  <c r="DL360"/>
  <c r="DL344"/>
  <c r="DL328"/>
  <c r="DL312"/>
  <c r="DL295"/>
  <c r="DL279"/>
  <c r="DL263"/>
  <c r="DL247"/>
  <c r="DL231"/>
  <c r="DL215"/>
  <c r="DL199"/>
  <c r="DL183"/>
  <c r="DL167"/>
  <c r="DL151"/>
  <c r="DL135"/>
  <c r="DL119"/>
  <c r="DL103"/>
  <c r="DL87"/>
  <c r="DL71"/>
  <c r="DL55"/>
  <c r="DL39"/>
  <c r="DL23"/>
  <c r="DL7"/>
  <c r="DL284"/>
  <c r="DL268"/>
  <c r="DL252"/>
  <c r="DL236"/>
  <c r="DL220"/>
  <c r="DL204"/>
  <c r="DL188"/>
  <c r="DL172"/>
  <c r="DL156"/>
  <c r="DL140"/>
  <c r="DL124"/>
  <c r="DL108"/>
  <c r="DL92"/>
  <c r="DL76"/>
  <c r="DL60"/>
  <c r="DL44"/>
  <c r="DL28"/>
  <c r="DL10"/>
  <c r="DL395"/>
  <c r="DL379"/>
  <c r="DL363"/>
  <c r="DL347"/>
  <c r="DL331"/>
  <c r="DL315"/>
  <c r="DL299"/>
  <c r="DL394"/>
  <c r="DL378"/>
  <c r="DL362"/>
  <c r="DL346"/>
  <c r="DL330"/>
  <c r="DL314"/>
  <c r="DL297"/>
  <c r="DL281"/>
  <c r="DL265"/>
  <c r="DL249"/>
  <c r="DL233"/>
  <c r="DL217"/>
  <c r="DL201"/>
  <c r="DL185"/>
  <c r="DL169"/>
  <c r="DL153"/>
  <c r="DL137"/>
  <c r="DL121"/>
  <c r="DL105"/>
  <c r="DL89"/>
  <c r="DL73"/>
  <c r="DL57"/>
  <c r="DL41"/>
  <c r="DL25"/>
  <c r="DL9"/>
  <c r="DL286"/>
  <c r="DL270"/>
  <c r="DL254"/>
  <c r="DL238"/>
  <c r="DL222"/>
  <c r="DL206"/>
  <c r="DL190"/>
  <c r="DL174"/>
  <c r="DL158"/>
  <c r="DL142"/>
  <c r="DL126"/>
  <c r="DL110"/>
  <c r="DL94"/>
  <c r="DL78"/>
  <c r="DL62"/>
  <c r="DL46"/>
  <c r="DL30"/>
  <c r="DL12"/>
  <c r="DL397"/>
  <c r="DL381"/>
  <c r="DL365"/>
  <c r="DL349"/>
  <c r="DL333"/>
  <c r="DL317"/>
  <c r="DL301"/>
  <c r="DL396"/>
  <c r="DL380"/>
  <c r="DL364"/>
  <c r="DL348"/>
  <c r="DL332"/>
  <c r="DL316"/>
  <c r="DL300"/>
  <c r="DL283"/>
  <c r="DL267"/>
  <c r="DL251"/>
  <c r="DL235"/>
  <c r="DL219"/>
  <c r="DL203"/>
  <c r="DL187"/>
  <c r="DL171"/>
  <c r="DL155"/>
  <c r="DL139"/>
  <c r="DL123"/>
  <c r="DL107"/>
  <c r="DL91"/>
  <c r="DL75"/>
  <c r="DL59"/>
  <c r="DL43"/>
  <c r="DL27"/>
  <c r="DL11"/>
  <c r="DL288"/>
  <c r="DL272"/>
  <c r="DL256"/>
  <c r="DL240"/>
  <c r="DL224"/>
  <c r="DL208"/>
  <c r="DL192"/>
  <c r="DL176"/>
  <c r="DL160"/>
  <c r="DL144"/>
  <c r="DL128"/>
  <c r="DL112"/>
  <c r="DL96"/>
  <c r="DL80"/>
  <c r="DL64"/>
  <c r="DL48"/>
  <c r="DL32"/>
  <c r="DL16"/>
  <c r="DL399"/>
  <c r="DL383"/>
  <c r="DL367"/>
  <c r="DL351"/>
  <c r="DL335"/>
  <c r="DL319"/>
  <c r="DL303"/>
  <c r="DL398"/>
  <c r="DL382"/>
  <c r="DL366"/>
  <c r="DL350"/>
  <c r="DL334"/>
  <c r="DL318"/>
  <c r="DL302"/>
  <c r="DL285"/>
  <c r="DL269"/>
  <c r="DL253"/>
  <c r="DL237"/>
  <c r="DL221"/>
  <c r="DL205"/>
  <c r="DL189"/>
  <c r="DL173"/>
  <c r="DL157"/>
  <c r="DL141"/>
  <c r="DL125"/>
  <c r="DL109"/>
  <c r="DL93"/>
  <c r="DL77"/>
  <c r="DL61"/>
  <c r="DL45"/>
  <c r="DL29"/>
  <c r="DL13"/>
  <c r="DL290"/>
  <c r="DL274"/>
  <c r="DL258"/>
  <c r="DL242"/>
  <c r="DL226"/>
  <c r="DL210"/>
  <c r="DL194"/>
  <c r="DL178"/>
  <c r="DL162"/>
  <c r="DL146"/>
  <c r="DL130"/>
  <c r="DL114"/>
  <c r="DL98"/>
  <c r="DL82"/>
  <c r="DL66"/>
  <c r="DL50"/>
  <c r="DL34"/>
  <c r="DL18"/>
  <c r="AE18"/>
  <c r="AF17"/>
  <c r="AJ17" s="1"/>
  <c r="AP18"/>
  <c r="AQ17"/>
  <c r="BA17"/>
  <c r="BB16"/>
  <c r="BL19"/>
  <c r="BM18"/>
  <c r="BW17"/>
  <c r="BX16"/>
  <c r="CH20"/>
  <c r="CI19"/>
  <c r="DD18"/>
  <c r="DE17"/>
  <c r="DP19"/>
  <c r="DO20"/>
  <c r="CS22"/>
  <c r="CT22" s="1"/>
  <c r="W15" i="6"/>
  <c r="X15"/>
  <c r="R18"/>
  <c r="P15"/>
  <c r="Q15" s="1"/>
  <c r="I15"/>
  <c r="K16"/>
  <c r="L16" s="1"/>
  <c r="H16"/>
  <c r="C17"/>
  <c r="N16"/>
  <c r="O16" s="1"/>
  <c r="V16"/>
  <c r="AE19" i="5" l="1"/>
  <c r="AF18"/>
  <c r="AJ18" s="1"/>
  <c r="AP19"/>
  <c r="AQ18"/>
  <c r="BA18"/>
  <c r="BB17"/>
  <c r="BL20"/>
  <c r="BM19"/>
  <c r="BX17"/>
  <c r="BW18"/>
  <c r="CI20"/>
  <c r="CH21"/>
  <c r="DE18"/>
  <c r="DD19"/>
  <c r="DO21"/>
  <c r="DP20"/>
  <c r="CS23"/>
  <c r="CT23" s="1"/>
  <c r="W16" i="6"/>
  <c r="X16"/>
  <c r="R19"/>
  <c r="I16"/>
  <c r="P16"/>
  <c r="Q16" s="1"/>
  <c r="H17"/>
  <c r="C18"/>
  <c r="N17"/>
  <c r="O17" s="1"/>
  <c r="K17"/>
  <c r="L17" s="1"/>
  <c r="V17"/>
  <c r="AE20" i="5" l="1"/>
  <c r="AF19"/>
  <c r="AJ19" s="1"/>
  <c r="AQ19"/>
  <c r="AP20"/>
  <c r="BB18"/>
  <c r="BA19"/>
  <c r="BL21"/>
  <c r="BM20"/>
  <c r="BW19"/>
  <c r="BX18"/>
  <c r="CH22"/>
  <c r="CI21"/>
  <c r="DD20"/>
  <c r="DE19"/>
  <c r="DP21"/>
  <c r="DO22"/>
  <c r="CS24"/>
  <c r="CT24" s="1"/>
  <c r="W17" i="6"/>
  <c r="X17"/>
  <c r="R20"/>
  <c r="P17"/>
  <c r="Q17" s="1"/>
  <c r="I17"/>
  <c r="H18"/>
  <c r="C19"/>
  <c r="N18"/>
  <c r="O18" s="1"/>
  <c r="K18"/>
  <c r="L18" s="1"/>
  <c r="V18"/>
  <c r="AE21" i="5" l="1"/>
  <c r="AF20"/>
  <c r="AJ20" s="1"/>
  <c r="AQ20"/>
  <c r="AP21"/>
  <c r="BB19"/>
  <c r="BA20"/>
  <c r="BM21"/>
  <c r="BL22"/>
  <c r="BW20"/>
  <c r="BX19"/>
  <c r="CH23"/>
  <c r="CI22"/>
  <c r="DD21"/>
  <c r="DE20"/>
  <c r="DO23"/>
  <c r="DP22"/>
  <c r="CS25"/>
  <c r="CT25" s="1"/>
  <c r="W18" i="6"/>
  <c r="X18"/>
  <c r="R21"/>
  <c r="P18"/>
  <c r="Q18" s="1"/>
  <c r="I18"/>
  <c r="H19"/>
  <c r="C20"/>
  <c r="N19"/>
  <c r="O19" s="1"/>
  <c r="K19"/>
  <c r="L19" s="1"/>
  <c r="V19"/>
  <c r="AF21" i="5" l="1"/>
  <c r="AJ21" s="1"/>
  <c r="AE22"/>
  <c r="AP22"/>
  <c r="AQ21"/>
  <c r="BA21"/>
  <c r="BB20"/>
  <c r="BL23"/>
  <c r="BM22"/>
  <c r="BX20"/>
  <c r="BW21"/>
  <c r="CI23"/>
  <c r="CH24"/>
  <c r="DE21"/>
  <c r="DD22"/>
  <c r="DP23"/>
  <c r="DO24"/>
  <c r="CS26"/>
  <c r="CT26" s="1"/>
  <c r="W19" i="6"/>
  <c r="X19"/>
  <c r="R22"/>
  <c r="P19"/>
  <c r="Q19" s="1"/>
  <c r="I19"/>
  <c r="C21"/>
  <c r="N20"/>
  <c r="K20"/>
  <c r="L20" s="1"/>
  <c r="H20"/>
  <c r="V20"/>
  <c r="AF22" i="5" l="1"/>
  <c r="AJ22" s="1"/>
  <c r="AE23"/>
  <c r="AP23"/>
  <c r="AQ22"/>
  <c r="AU22" s="1"/>
  <c r="BA22"/>
  <c r="BB21"/>
  <c r="BL24"/>
  <c r="BM23"/>
  <c r="BW22"/>
  <c r="BX21"/>
  <c r="CH25"/>
  <c r="CI24"/>
  <c r="DD23"/>
  <c r="DE22"/>
  <c r="DO25"/>
  <c r="DP24"/>
  <c r="CS27"/>
  <c r="CT27" s="1"/>
  <c r="W20" i="6"/>
  <c r="X20"/>
  <c r="R23"/>
  <c r="N21"/>
  <c r="O21" s="1"/>
  <c r="K21"/>
  <c r="L21" s="1"/>
  <c r="H21"/>
  <c r="C22"/>
  <c r="O20"/>
  <c r="P20"/>
  <c r="Q20" s="1"/>
  <c r="I20"/>
  <c r="V21"/>
  <c r="AE24" i="5" l="1"/>
  <c r="AF23"/>
  <c r="AJ23" s="1"/>
  <c r="AQ23"/>
  <c r="AU23" s="1"/>
  <c r="AP24"/>
  <c r="BB22"/>
  <c r="BA23"/>
  <c r="BL25"/>
  <c r="BM24"/>
  <c r="BX22"/>
  <c r="BW23"/>
  <c r="CI25"/>
  <c r="CH26"/>
  <c r="DE23"/>
  <c r="DD24"/>
  <c r="DO26"/>
  <c r="DP25"/>
  <c r="CS28"/>
  <c r="CT28" s="1"/>
  <c r="W21" i="6"/>
  <c r="X21"/>
  <c r="R24"/>
  <c r="P21"/>
  <c r="Q21" s="1"/>
  <c r="I21"/>
  <c r="K22"/>
  <c r="L22" s="1"/>
  <c r="H22"/>
  <c r="C23"/>
  <c r="N22"/>
  <c r="O22" s="1"/>
  <c r="V22"/>
  <c r="AE25" i="5" l="1"/>
  <c r="AF24"/>
  <c r="AJ24" s="1"/>
  <c r="AQ24"/>
  <c r="AU24" s="1"/>
  <c r="AP25"/>
  <c r="BB23"/>
  <c r="BA24"/>
  <c r="BM25"/>
  <c r="BL26"/>
  <c r="BX23"/>
  <c r="BW24"/>
  <c r="CI26"/>
  <c r="CH27"/>
  <c r="DE24"/>
  <c r="DD25"/>
  <c r="DO27"/>
  <c r="DP26"/>
  <c r="CS29"/>
  <c r="CT29" s="1"/>
  <c r="W22" i="6"/>
  <c r="X22"/>
  <c r="R25"/>
  <c r="P22"/>
  <c r="Q22" s="1"/>
  <c r="I22"/>
  <c r="K23"/>
  <c r="L23" s="1"/>
  <c r="H23"/>
  <c r="C24"/>
  <c r="N23"/>
  <c r="O23" s="1"/>
  <c r="V23"/>
  <c r="AE26" i="5" l="1"/>
  <c r="AF25"/>
  <c r="AJ25" s="1"/>
  <c r="AP26"/>
  <c r="AQ25"/>
  <c r="AU25" s="1"/>
  <c r="BA25"/>
  <c r="BB24"/>
  <c r="BL27"/>
  <c r="BM26"/>
  <c r="BW25"/>
  <c r="BX24"/>
  <c r="CH28"/>
  <c r="CI27"/>
  <c r="DD26"/>
  <c r="DE25"/>
  <c r="DO28"/>
  <c r="DP27"/>
  <c r="CS30"/>
  <c r="CT30" s="1"/>
  <c r="W23" i="6"/>
  <c r="X23"/>
  <c r="R26"/>
  <c r="P23"/>
  <c r="Q23" s="1"/>
  <c r="I23"/>
  <c r="K24"/>
  <c r="L24" s="1"/>
  <c r="H24"/>
  <c r="C25"/>
  <c r="N24"/>
  <c r="O24" s="1"/>
  <c r="V24"/>
  <c r="AE27" i="5" l="1"/>
  <c r="AF26"/>
  <c r="AJ26" s="1"/>
  <c r="AP27"/>
  <c r="AQ26"/>
  <c r="AU26" s="1"/>
  <c r="BA26"/>
  <c r="BB25"/>
  <c r="BL28"/>
  <c r="BM27"/>
  <c r="BX25"/>
  <c r="BW26"/>
  <c r="CI28"/>
  <c r="CH29"/>
  <c r="DE26"/>
  <c r="DD27"/>
  <c r="DO29"/>
  <c r="DP28"/>
  <c r="CS31"/>
  <c r="CT31" s="1"/>
  <c r="W24" i="6"/>
  <c r="X24"/>
  <c r="R27"/>
  <c r="I24"/>
  <c r="P24"/>
  <c r="Q24" s="1"/>
  <c r="H25"/>
  <c r="C26"/>
  <c r="N25"/>
  <c r="O25" s="1"/>
  <c r="K25"/>
  <c r="L25" s="1"/>
  <c r="V25"/>
  <c r="AE28" i="5" l="1"/>
  <c r="AF27"/>
  <c r="AJ27" s="1"/>
  <c r="AQ27"/>
  <c r="AU27" s="1"/>
  <c r="AP28"/>
  <c r="BB26"/>
  <c r="BA27"/>
  <c r="BL29"/>
  <c r="BM28"/>
  <c r="BW27"/>
  <c r="BX26"/>
  <c r="CH30"/>
  <c r="CI29"/>
  <c r="DD28"/>
  <c r="DE27"/>
  <c r="DO30"/>
  <c r="DP29"/>
  <c r="CS32"/>
  <c r="CT32" s="1"/>
  <c r="W25" i="6"/>
  <c r="X25"/>
  <c r="R28"/>
  <c r="P25"/>
  <c r="Q25" s="1"/>
  <c r="I25"/>
  <c r="H26"/>
  <c r="C27"/>
  <c r="N26"/>
  <c r="O26" s="1"/>
  <c r="K26"/>
  <c r="L26" s="1"/>
  <c r="V26"/>
  <c r="AE29" i="5" l="1"/>
  <c r="AF28"/>
  <c r="AJ28" s="1"/>
  <c r="AQ28"/>
  <c r="AU28" s="1"/>
  <c r="AP29"/>
  <c r="BB27"/>
  <c r="BA28"/>
  <c r="BM29"/>
  <c r="BL30"/>
  <c r="BW28"/>
  <c r="BX27"/>
  <c r="CH31"/>
  <c r="CI30"/>
  <c r="DD29"/>
  <c r="DE28"/>
  <c r="DP30"/>
  <c r="DO31"/>
  <c r="CS33"/>
  <c r="CT33" s="1"/>
  <c r="W26" i="6"/>
  <c r="X26"/>
  <c r="R29"/>
  <c r="P26"/>
  <c r="Q26" s="1"/>
  <c r="I26"/>
  <c r="H27"/>
  <c r="C28"/>
  <c r="N27"/>
  <c r="O27" s="1"/>
  <c r="K27"/>
  <c r="L27" s="1"/>
  <c r="V27"/>
  <c r="AF29" i="5" l="1"/>
  <c r="AJ29" s="1"/>
  <c r="AE30"/>
  <c r="AP30"/>
  <c r="AQ29"/>
  <c r="AU29" s="1"/>
  <c r="BA29"/>
  <c r="BB28"/>
  <c r="BL31"/>
  <c r="BM30"/>
  <c r="BX28"/>
  <c r="BW29"/>
  <c r="CI31"/>
  <c r="CH32"/>
  <c r="DE29"/>
  <c r="DD30"/>
  <c r="DO32"/>
  <c r="DP31"/>
  <c r="CS34"/>
  <c r="CT34" s="1"/>
  <c r="W27" i="6"/>
  <c r="X27"/>
  <c r="R30"/>
  <c r="P27"/>
  <c r="Q27" s="1"/>
  <c r="I27"/>
  <c r="C29"/>
  <c r="N28"/>
  <c r="O28" s="1"/>
  <c r="K28"/>
  <c r="L28" s="1"/>
  <c r="H28"/>
  <c r="V28"/>
  <c r="AF30" i="5" l="1"/>
  <c r="AJ30" s="1"/>
  <c r="AE31"/>
  <c r="AP31"/>
  <c r="AQ30"/>
  <c r="AU30" s="1"/>
  <c r="BA30"/>
  <c r="BB29"/>
  <c r="BL32"/>
  <c r="BM31"/>
  <c r="BW30"/>
  <c r="BX29"/>
  <c r="CH33"/>
  <c r="CI32"/>
  <c r="DD31"/>
  <c r="DE30"/>
  <c r="DO33"/>
  <c r="DP32"/>
  <c r="CS35"/>
  <c r="CT35" s="1"/>
  <c r="W28" i="6"/>
  <c r="X28"/>
  <c r="R31"/>
  <c r="P28"/>
  <c r="Q28" s="1"/>
  <c r="I28"/>
  <c r="N29"/>
  <c r="O29" s="1"/>
  <c r="K29"/>
  <c r="L29" s="1"/>
  <c r="H29"/>
  <c r="C30"/>
  <c r="V29"/>
  <c r="AE32" i="5" l="1"/>
  <c r="AF31"/>
  <c r="AJ31" s="1"/>
  <c r="AQ31"/>
  <c r="AU31" s="1"/>
  <c r="AP32"/>
  <c r="BB30"/>
  <c r="BA31"/>
  <c r="BL33"/>
  <c r="BM32"/>
  <c r="BX30"/>
  <c r="BW31"/>
  <c r="CI33"/>
  <c r="CH34"/>
  <c r="DE31"/>
  <c r="DD32"/>
  <c r="DP33"/>
  <c r="DO34"/>
  <c r="CS36"/>
  <c r="CT36" s="1"/>
  <c r="W29" i="6"/>
  <c r="X29"/>
  <c r="R32"/>
  <c r="K30"/>
  <c r="L30" s="1"/>
  <c r="H30"/>
  <c r="C31"/>
  <c r="N30"/>
  <c r="O30" s="1"/>
  <c r="P29"/>
  <c r="Q29" s="1"/>
  <c r="I29"/>
  <c r="V30"/>
  <c r="AE33" i="5" l="1"/>
  <c r="AF32"/>
  <c r="AJ32" s="1"/>
  <c r="AQ32"/>
  <c r="AU32" s="1"/>
  <c r="AP33"/>
  <c r="BB31"/>
  <c r="BA32"/>
  <c r="BM33"/>
  <c r="BL34"/>
  <c r="BX31"/>
  <c r="BW32"/>
  <c r="CI34"/>
  <c r="CH35"/>
  <c r="DE32"/>
  <c r="DD33"/>
  <c r="DO35"/>
  <c r="DP34"/>
  <c r="CS37"/>
  <c r="CT37" s="1"/>
  <c r="W30" i="6"/>
  <c r="X30"/>
  <c r="R33"/>
  <c r="P30"/>
  <c r="Q30" s="1"/>
  <c r="I30"/>
  <c r="K31"/>
  <c r="L31" s="1"/>
  <c r="H31"/>
  <c r="C32"/>
  <c r="N31"/>
  <c r="O31" s="1"/>
  <c r="V31"/>
  <c r="AE34" i="5" l="1"/>
  <c r="AF33"/>
  <c r="AJ33" s="1"/>
  <c r="AP34"/>
  <c r="AQ33"/>
  <c r="AU33" s="1"/>
  <c r="BA33"/>
  <c r="BB32"/>
  <c r="BL35"/>
  <c r="BM34"/>
  <c r="BW33"/>
  <c r="BX32"/>
  <c r="CH36"/>
  <c r="CI35"/>
  <c r="DD34"/>
  <c r="DE33"/>
  <c r="DP35"/>
  <c r="DO36"/>
  <c r="CS38"/>
  <c r="CT38" s="1"/>
  <c r="W31" i="6"/>
  <c r="X31"/>
  <c r="R34"/>
  <c r="V34" s="1"/>
  <c r="P31"/>
  <c r="Q31" s="1"/>
  <c r="I31"/>
  <c r="K32"/>
  <c r="L32" s="1"/>
  <c r="H32"/>
  <c r="C33"/>
  <c r="N32"/>
  <c r="O32" s="1"/>
  <c r="V32"/>
  <c r="AE35" i="5" l="1"/>
  <c r="AF34"/>
  <c r="AJ34" s="1"/>
  <c r="AP35"/>
  <c r="AQ34"/>
  <c r="AU34" s="1"/>
  <c r="BA34"/>
  <c r="BB33"/>
  <c r="BL36"/>
  <c r="BM35"/>
  <c r="BX33"/>
  <c r="BW34"/>
  <c r="CI36"/>
  <c r="CH37"/>
  <c r="DE34"/>
  <c r="DD35"/>
  <c r="DO37"/>
  <c r="DP36"/>
  <c r="CS39"/>
  <c r="CT39" s="1"/>
  <c r="W32" i="6"/>
  <c r="X32"/>
  <c r="R35"/>
  <c r="I32"/>
  <c r="P32"/>
  <c r="Q32" s="1"/>
  <c r="H33"/>
  <c r="C34"/>
  <c r="N33"/>
  <c r="O33" s="1"/>
  <c r="K33"/>
  <c r="L33" s="1"/>
  <c r="V33"/>
  <c r="AE36" i="5" l="1"/>
  <c r="AF35"/>
  <c r="AJ35" s="1"/>
  <c r="AQ35"/>
  <c r="AU35" s="1"/>
  <c r="AP36"/>
  <c r="BB34"/>
  <c r="BA35"/>
  <c r="BL37"/>
  <c r="BM36"/>
  <c r="BW35"/>
  <c r="BX34"/>
  <c r="CH38"/>
  <c r="CI37"/>
  <c r="DD36"/>
  <c r="DE35"/>
  <c r="DP37"/>
  <c r="DO38"/>
  <c r="CS40"/>
  <c r="CT40" s="1"/>
  <c r="W33" i="6"/>
  <c r="X33"/>
  <c r="R36"/>
  <c r="P33"/>
  <c r="Q33" s="1"/>
  <c r="I33"/>
  <c r="H34"/>
  <c r="C35"/>
  <c r="N34"/>
  <c r="O34" s="1"/>
  <c r="K34"/>
  <c r="L34" s="1"/>
  <c r="AE37" i="5" l="1"/>
  <c r="AF36"/>
  <c r="AJ36" s="1"/>
  <c r="AQ36"/>
  <c r="AU36" s="1"/>
  <c r="AP37"/>
  <c r="BB35"/>
  <c r="BA36"/>
  <c r="BM37"/>
  <c r="BL38"/>
  <c r="BW36"/>
  <c r="BX35"/>
  <c r="CH39"/>
  <c r="CI38"/>
  <c r="DD37"/>
  <c r="DE36"/>
  <c r="DO39"/>
  <c r="DP38"/>
  <c r="CS41"/>
  <c r="CT41" s="1"/>
  <c r="W34" i="6"/>
  <c r="X34"/>
  <c r="R37"/>
  <c r="P34"/>
  <c r="Q34" s="1"/>
  <c r="I34"/>
  <c r="H35"/>
  <c r="C36"/>
  <c r="N35"/>
  <c r="O35" s="1"/>
  <c r="K35"/>
  <c r="L35" s="1"/>
  <c r="V35"/>
  <c r="AF37" i="5" l="1"/>
  <c r="AJ37" s="1"/>
  <c r="AE38"/>
  <c r="AP38"/>
  <c r="AQ37"/>
  <c r="AU37" s="1"/>
  <c r="BA37"/>
  <c r="BB36"/>
  <c r="BL39"/>
  <c r="BM38"/>
  <c r="BX36"/>
  <c r="BW37"/>
  <c r="CI39"/>
  <c r="CH40"/>
  <c r="DE37"/>
  <c r="DD38"/>
  <c r="DP39"/>
  <c r="DO40"/>
  <c r="CS42"/>
  <c r="CT42" s="1"/>
  <c r="W35" i="6"/>
  <c r="X35"/>
  <c r="R38"/>
  <c r="P35"/>
  <c r="Q35" s="1"/>
  <c r="I35"/>
  <c r="C37"/>
  <c r="N36"/>
  <c r="K36"/>
  <c r="L36" s="1"/>
  <c r="H36"/>
  <c r="V36"/>
  <c r="AF38" i="5" l="1"/>
  <c r="AJ38" s="1"/>
  <c r="AE39"/>
  <c r="AP39"/>
  <c r="AQ38"/>
  <c r="AU38" s="1"/>
  <c r="BA38"/>
  <c r="BB37"/>
  <c r="BL40"/>
  <c r="BM39"/>
  <c r="BW38"/>
  <c r="BX37"/>
  <c r="CH41"/>
  <c r="CI40"/>
  <c r="DD39"/>
  <c r="DE38"/>
  <c r="DO41"/>
  <c r="DP40"/>
  <c r="CS43"/>
  <c r="CT43" s="1"/>
  <c r="W36" i="6"/>
  <c r="X36"/>
  <c r="R39"/>
  <c r="P36"/>
  <c r="Q36" s="1"/>
  <c r="I36"/>
  <c r="N37"/>
  <c r="O37" s="1"/>
  <c r="K37"/>
  <c r="L37" s="1"/>
  <c r="H37"/>
  <c r="C38"/>
  <c r="O36"/>
  <c r="V37"/>
  <c r="AE40" i="5" l="1"/>
  <c r="AF39"/>
  <c r="AJ39" s="1"/>
  <c r="AQ39"/>
  <c r="AU39" s="1"/>
  <c r="AP40"/>
  <c r="BB38"/>
  <c r="BA39"/>
  <c r="BL41"/>
  <c r="BM40"/>
  <c r="BX38"/>
  <c r="BW39"/>
  <c r="CI41"/>
  <c r="CH42"/>
  <c r="DE39"/>
  <c r="DD40"/>
  <c r="DO42"/>
  <c r="DP41"/>
  <c r="CS44"/>
  <c r="CT44" s="1"/>
  <c r="W37" i="6"/>
  <c r="X37"/>
  <c r="R40"/>
  <c r="K38"/>
  <c r="L38" s="1"/>
  <c r="H38"/>
  <c r="C39"/>
  <c r="N38"/>
  <c r="O38" s="1"/>
  <c r="P37"/>
  <c r="Q37" s="1"/>
  <c r="I37"/>
  <c r="V38"/>
  <c r="AE41" i="5" l="1"/>
  <c r="AF40"/>
  <c r="AJ40" s="1"/>
  <c r="AQ40"/>
  <c r="AU40" s="1"/>
  <c r="AP41"/>
  <c r="BB39"/>
  <c r="BA40"/>
  <c r="BM41"/>
  <c r="BL42"/>
  <c r="BX39"/>
  <c r="BW40"/>
  <c r="CI42"/>
  <c r="CH43"/>
  <c r="DE40"/>
  <c r="DD41"/>
  <c r="DO43"/>
  <c r="DP42"/>
  <c r="CS45"/>
  <c r="CT45" s="1"/>
  <c r="W38" i="6"/>
  <c r="X38"/>
  <c r="R41"/>
  <c r="K39"/>
  <c r="L39" s="1"/>
  <c r="H39"/>
  <c r="C40"/>
  <c r="N39"/>
  <c r="O39" s="1"/>
  <c r="P38"/>
  <c r="Q38" s="1"/>
  <c r="I38"/>
  <c r="V39"/>
  <c r="AE42" i="5" l="1"/>
  <c r="AF41"/>
  <c r="AJ41" s="1"/>
  <c r="AP42"/>
  <c r="AQ41"/>
  <c r="AU41" s="1"/>
  <c r="BA41"/>
  <c r="BB40"/>
  <c r="BL43"/>
  <c r="BM42"/>
  <c r="BW41"/>
  <c r="BX40"/>
  <c r="CH44"/>
  <c r="CI43"/>
  <c r="DD42"/>
  <c r="DE41"/>
  <c r="DO44"/>
  <c r="DP43"/>
  <c r="CS46"/>
  <c r="CT46" s="1"/>
  <c r="W39" i="6"/>
  <c r="X39"/>
  <c r="R42"/>
  <c r="P39"/>
  <c r="Q39" s="1"/>
  <c r="I39"/>
  <c r="K40"/>
  <c r="L40" s="1"/>
  <c r="H40"/>
  <c r="C41"/>
  <c r="N40"/>
  <c r="O40" s="1"/>
  <c r="V40"/>
  <c r="AE43" i="5" l="1"/>
  <c r="AF42"/>
  <c r="AJ42" s="1"/>
  <c r="AP43"/>
  <c r="AQ42"/>
  <c r="AU42" s="1"/>
  <c r="BA42"/>
  <c r="BB41"/>
  <c r="BL44"/>
  <c r="BM43"/>
  <c r="BX41"/>
  <c r="BW42"/>
  <c r="CI44"/>
  <c r="CH45"/>
  <c r="DE42"/>
  <c r="DD43"/>
  <c r="DO45"/>
  <c r="DP44"/>
  <c r="CS47"/>
  <c r="CT47" s="1"/>
  <c r="W40" i="6"/>
  <c r="X40"/>
  <c r="R43"/>
  <c r="I40"/>
  <c r="P40"/>
  <c r="Q40" s="1"/>
  <c r="H41"/>
  <c r="C42"/>
  <c r="N41"/>
  <c r="O41" s="1"/>
  <c r="K41"/>
  <c r="L41" s="1"/>
  <c r="V41"/>
  <c r="AE44" i="5" l="1"/>
  <c r="AF43"/>
  <c r="AJ43" s="1"/>
  <c r="AP44"/>
  <c r="AQ43"/>
  <c r="AU43" s="1"/>
  <c r="BB42"/>
  <c r="BF42" s="1"/>
  <c r="BA43"/>
  <c r="BL45"/>
  <c r="BM44"/>
  <c r="BW43"/>
  <c r="BX42"/>
  <c r="CH46"/>
  <c r="CI45"/>
  <c r="DD44"/>
  <c r="DE43"/>
  <c r="DO46"/>
  <c r="DP45"/>
  <c r="CS48"/>
  <c r="CT48" s="1"/>
  <c r="W41" i="6"/>
  <c r="X41"/>
  <c r="R44"/>
  <c r="P41"/>
  <c r="Q41" s="1"/>
  <c r="I41"/>
  <c r="H42"/>
  <c r="C43"/>
  <c r="N42"/>
  <c r="O42" s="1"/>
  <c r="K42"/>
  <c r="L42" s="1"/>
  <c r="V42"/>
  <c r="AE45" i="5" l="1"/>
  <c r="AF44"/>
  <c r="AJ44" s="1"/>
  <c r="AP45"/>
  <c r="AQ44"/>
  <c r="AU44" s="1"/>
  <c r="BB43"/>
  <c r="BF43" s="1"/>
  <c r="BA44"/>
  <c r="BM45"/>
  <c r="BL46"/>
  <c r="BW44"/>
  <c r="BX43"/>
  <c r="CH47"/>
  <c r="CI46"/>
  <c r="DD45"/>
  <c r="DE44"/>
  <c r="DP46"/>
  <c r="DO47"/>
  <c r="CS49"/>
  <c r="CT49" s="1"/>
  <c r="W42" i="6"/>
  <c r="X42"/>
  <c r="R45"/>
  <c r="P42"/>
  <c r="Q42" s="1"/>
  <c r="I42"/>
  <c r="H43"/>
  <c r="C44"/>
  <c r="N43"/>
  <c r="O43" s="1"/>
  <c r="K43"/>
  <c r="L43" s="1"/>
  <c r="V43"/>
  <c r="AF45" i="5" l="1"/>
  <c r="AJ45" s="1"/>
  <c r="AE46"/>
  <c r="AQ45"/>
  <c r="AU45" s="1"/>
  <c r="AP46"/>
  <c r="BA45"/>
  <c r="BB44"/>
  <c r="BF44" s="1"/>
  <c r="BL47"/>
  <c r="BM46"/>
  <c r="BX44"/>
  <c r="BW45"/>
  <c r="CI47"/>
  <c r="CH48"/>
  <c r="DE45"/>
  <c r="DD46"/>
  <c r="DO48"/>
  <c r="DP47"/>
  <c r="CS50"/>
  <c r="CT50" s="1"/>
  <c r="W43" i="6"/>
  <c r="X43"/>
  <c r="R46"/>
  <c r="P43"/>
  <c r="Q43" s="1"/>
  <c r="I43"/>
  <c r="C45"/>
  <c r="N44"/>
  <c r="K44"/>
  <c r="L44" s="1"/>
  <c r="H44"/>
  <c r="V44"/>
  <c r="AF46" i="5" l="1"/>
  <c r="AJ46" s="1"/>
  <c r="AE47"/>
  <c r="AQ46"/>
  <c r="AU46" s="1"/>
  <c r="AP47"/>
  <c r="BA46"/>
  <c r="BB45"/>
  <c r="BF45" s="1"/>
  <c r="BL48"/>
  <c r="BM47"/>
  <c r="BW46"/>
  <c r="BX45"/>
  <c r="CH49"/>
  <c r="CI48"/>
  <c r="DD47"/>
  <c r="DE46"/>
  <c r="DO49"/>
  <c r="DP48"/>
  <c r="CS51"/>
  <c r="CT51" s="1"/>
  <c r="W44" i="6"/>
  <c r="X44"/>
  <c r="R47"/>
  <c r="N45"/>
  <c r="O45" s="1"/>
  <c r="H45"/>
  <c r="K45"/>
  <c r="L45" s="1"/>
  <c r="C46"/>
  <c r="O44"/>
  <c r="P44"/>
  <c r="Q44" s="1"/>
  <c r="I44"/>
  <c r="V45"/>
  <c r="AE48" i="5" l="1"/>
  <c r="AF47"/>
  <c r="AJ47" s="1"/>
  <c r="AP48"/>
  <c r="AQ47"/>
  <c r="AU47" s="1"/>
  <c r="BB46"/>
  <c r="BF46" s="1"/>
  <c r="BA47"/>
  <c r="BL49"/>
  <c r="BM48"/>
  <c r="BX46"/>
  <c r="BW47"/>
  <c r="CI49"/>
  <c r="CH50"/>
  <c r="DE47"/>
  <c r="DD48"/>
  <c r="DP49"/>
  <c r="DO50"/>
  <c r="CS52"/>
  <c r="CT52" s="1"/>
  <c r="W45" i="6"/>
  <c r="X45"/>
  <c r="R48"/>
  <c r="P45"/>
  <c r="Q45" s="1"/>
  <c r="I45"/>
  <c r="K46"/>
  <c r="L46" s="1"/>
  <c r="C47"/>
  <c r="N46"/>
  <c r="O46" s="1"/>
  <c r="H46"/>
  <c r="V46"/>
  <c r="AE49" i="5" l="1"/>
  <c r="AF48"/>
  <c r="AJ48" s="1"/>
  <c r="AP49"/>
  <c r="AQ48"/>
  <c r="AU48" s="1"/>
  <c r="BB47"/>
  <c r="BF47" s="1"/>
  <c r="BA48"/>
  <c r="BM49"/>
  <c r="BL50"/>
  <c r="BX47"/>
  <c r="BW48"/>
  <c r="CI50"/>
  <c r="CH51"/>
  <c r="DE48"/>
  <c r="DD49"/>
  <c r="DO51"/>
  <c r="DP50"/>
  <c r="CS53"/>
  <c r="CT53" s="1"/>
  <c r="W46" i="6"/>
  <c r="X46"/>
  <c r="R49"/>
  <c r="K47"/>
  <c r="L47" s="1"/>
  <c r="C48"/>
  <c r="N47"/>
  <c r="O47" s="1"/>
  <c r="H47"/>
  <c r="P46"/>
  <c r="Q46" s="1"/>
  <c r="I46"/>
  <c r="V47"/>
  <c r="AE50" i="5" l="1"/>
  <c r="AF49"/>
  <c r="AJ49" s="1"/>
  <c r="AP50"/>
  <c r="AQ49"/>
  <c r="AU49" s="1"/>
  <c r="BA49"/>
  <c r="BB48"/>
  <c r="BF48" s="1"/>
  <c r="BL51"/>
  <c r="BM50"/>
  <c r="BW49"/>
  <c r="BX48"/>
  <c r="CH52"/>
  <c r="CI51"/>
  <c r="DD50"/>
  <c r="DE49"/>
  <c r="DP51"/>
  <c r="DO52"/>
  <c r="CS54"/>
  <c r="CT54" s="1"/>
  <c r="W47" i="6"/>
  <c r="X47"/>
  <c r="R50"/>
  <c r="K48"/>
  <c r="L48" s="1"/>
  <c r="C49"/>
  <c r="N48"/>
  <c r="O48" s="1"/>
  <c r="H48"/>
  <c r="P47"/>
  <c r="Q47" s="1"/>
  <c r="I47"/>
  <c r="V48"/>
  <c r="AE51" i="5" l="1"/>
  <c r="AF50"/>
  <c r="AJ50" s="1"/>
  <c r="AP51"/>
  <c r="AQ50"/>
  <c r="AU50" s="1"/>
  <c r="BA50"/>
  <c r="BB49"/>
  <c r="BF49" s="1"/>
  <c r="BL52"/>
  <c r="BM51"/>
  <c r="BX49"/>
  <c r="BW50"/>
  <c r="CI52"/>
  <c r="CH53"/>
  <c r="DE50"/>
  <c r="DD51"/>
  <c r="DO53"/>
  <c r="DP52"/>
  <c r="CS55"/>
  <c r="CT55" s="1"/>
  <c r="W48" i="6"/>
  <c r="X48"/>
  <c r="R51"/>
  <c r="C50"/>
  <c r="N49"/>
  <c r="O49" s="1"/>
  <c r="H49"/>
  <c r="K49"/>
  <c r="L49" s="1"/>
  <c r="P48"/>
  <c r="Q48" s="1"/>
  <c r="I48"/>
  <c r="V49"/>
  <c r="AE52" i="5" l="1"/>
  <c r="AF51"/>
  <c r="AJ51" s="1"/>
  <c r="AP52"/>
  <c r="AQ51"/>
  <c r="AU51" s="1"/>
  <c r="BB50"/>
  <c r="BF50" s="1"/>
  <c r="BA51"/>
  <c r="BL53"/>
  <c r="BM52"/>
  <c r="BW51"/>
  <c r="BX50"/>
  <c r="CH54"/>
  <c r="CI53"/>
  <c r="DD52"/>
  <c r="DE51"/>
  <c r="DP53"/>
  <c r="DO54"/>
  <c r="CS56"/>
  <c r="CT56" s="1"/>
  <c r="W49" i="6"/>
  <c r="X49"/>
  <c r="R52"/>
  <c r="C51"/>
  <c r="N50"/>
  <c r="O50" s="1"/>
  <c r="H50"/>
  <c r="K50"/>
  <c r="L50" s="1"/>
  <c r="P49"/>
  <c r="Q49" s="1"/>
  <c r="I49"/>
  <c r="V50"/>
  <c r="AE53" i="5" l="1"/>
  <c r="AF52"/>
  <c r="AJ52" s="1"/>
  <c r="AP53"/>
  <c r="AQ52"/>
  <c r="AU52" s="1"/>
  <c r="BB51"/>
  <c r="BF51" s="1"/>
  <c r="BA52"/>
  <c r="BM53"/>
  <c r="BL54"/>
  <c r="BW52"/>
  <c r="BX51"/>
  <c r="CI54"/>
  <c r="CH55"/>
  <c r="DD53"/>
  <c r="DE52"/>
  <c r="DO55"/>
  <c r="DP54"/>
  <c r="CS57"/>
  <c r="CT57" s="1"/>
  <c r="W50" i="6"/>
  <c r="X50"/>
  <c r="R53"/>
  <c r="C52"/>
  <c r="N51"/>
  <c r="O51" s="1"/>
  <c r="H51"/>
  <c r="K51"/>
  <c r="L51" s="1"/>
  <c r="P50"/>
  <c r="Q50" s="1"/>
  <c r="I50"/>
  <c r="V51"/>
  <c r="AF53" i="5" l="1"/>
  <c r="AJ53" s="1"/>
  <c r="AE54"/>
  <c r="AQ53"/>
  <c r="AU53" s="1"/>
  <c r="AP54"/>
  <c r="BA53"/>
  <c r="BB52"/>
  <c r="BF52" s="1"/>
  <c r="BL55"/>
  <c r="BM54"/>
  <c r="BX52"/>
  <c r="BW53"/>
  <c r="CH56"/>
  <c r="CI55"/>
  <c r="DE53"/>
  <c r="DD54"/>
  <c r="DP55"/>
  <c r="DO56"/>
  <c r="CS58"/>
  <c r="CT58" s="1"/>
  <c r="W51" i="6"/>
  <c r="X51"/>
  <c r="R54"/>
  <c r="C53"/>
  <c r="N52"/>
  <c r="O52" s="1"/>
  <c r="H52"/>
  <c r="K52"/>
  <c r="L52" s="1"/>
  <c r="I51"/>
  <c r="P51"/>
  <c r="Q51" s="1"/>
  <c r="V52"/>
  <c r="AF54" i="5" l="1"/>
  <c r="AJ54" s="1"/>
  <c r="AE55"/>
  <c r="AQ54"/>
  <c r="AU54" s="1"/>
  <c r="AP55"/>
  <c r="BA54"/>
  <c r="BB53"/>
  <c r="BF53" s="1"/>
  <c r="BL56"/>
  <c r="BM55"/>
  <c r="BW54"/>
  <c r="BX53"/>
  <c r="CH57"/>
  <c r="CI56"/>
  <c r="DD55"/>
  <c r="DE54"/>
  <c r="DO57"/>
  <c r="DP56"/>
  <c r="CS59"/>
  <c r="CT59" s="1"/>
  <c r="W52" i="6"/>
  <c r="X52"/>
  <c r="R55"/>
  <c r="P52"/>
  <c r="Q52" s="1"/>
  <c r="I52"/>
  <c r="N53"/>
  <c r="O53" s="1"/>
  <c r="H53"/>
  <c r="K53"/>
  <c r="L53" s="1"/>
  <c r="C54"/>
  <c r="V53"/>
  <c r="AE56" i="5" l="1"/>
  <c r="AF55"/>
  <c r="AJ55" s="1"/>
  <c r="AP56"/>
  <c r="AQ55"/>
  <c r="AU55" s="1"/>
  <c r="BB54"/>
  <c r="BF54" s="1"/>
  <c r="BA55"/>
  <c r="BL57"/>
  <c r="BM56"/>
  <c r="BX54"/>
  <c r="BW55"/>
  <c r="CH58"/>
  <c r="CI57"/>
  <c r="DE55"/>
  <c r="DD56"/>
  <c r="DO58"/>
  <c r="DP57"/>
  <c r="CS60"/>
  <c r="CT60" s="1"/>
  <c r="W53" i="6"/>
  <c r="X53"/>
  <c r="R56"/>
  <c r="P53"/>
  <c r="Q53" s="1"/>
  <c r="I53"/>
  <c r="K54"/>
  <c r="L54" s="1"/>
  <c r="C55"/>
  <c r="N54"/>
  <c r="O54" s="1"/>
  <c r="H54"/>
  <c r="V54"/>
  <c r="AE57" i="5" l="1"/>
  <c r="AF56"/>
  <c r="AJ56" s="1"/>
  <c r="AP57"/>
  <c r="AQ56"/>
  <c r="AU56" s="1"/>
  <c r="BB55"/>
  <c r="BF55" s="1"/>
  <c r="BA56"/>
  <c r="BM57"/>
  <c r="BL58"/>
  <c r="BX55"/>
  <c r="BW56"/>
  <c r="CH59"/>
  <c r="CI58"/>
  <c r="DE56"/>
  <c r="DD57"/>
  <c r="DO59"/>
  <c r="DP58"/>
  <c r="CS61"/>
  <c r="CT61" s="1"/>
  <c r="W54" i="6"/>
  <c r="X54"/>
  <c r="R57"/>
  <c r="P54"/>
  <c r="Q54" s="1"/>
  <c r="I54"/>
  <c r="K55"/>
  <c r="L55" s="1"/>
  <c r="C56"/>
  <c r="N55"/>
  <c r="O55" s="1"/>
  <c r="H55"/>
  <c r="V55"/>
  <c r="AE58" i="5" l="1"/>
  <c r="AF57"/>
  <c r="AJ57" s="1"/>
  <c r="AP58"/>
  <c r="AQ57"/>
  <c r="AU57" s="1"/>
  <c r="BA57"/>
  <c r="BB56"/>
  <c r="BF56" s="1"/>
  <c r="BL59"/>
  <c r="BM58"/>
  <c r="BW57"/>
  <c r="BX56"/>
  <c r="CI59"/>
  <c r="CH60"/>
  <c r="DD58"/>
  <c r="DE57"/>
  <c r="DO60"/>
  <c r="DP59"/>
  <c r="CS62"/>
  <c r="CT62" s="1"/>
  <c r="W55" i="6"/>
  <c r="X55"/>
  <c r="R58"/>
  <c r="K56"/>
  <c r="L56" s="1"/>
  <c r="C57"/>
  <c r="N56"/>
  <c r="O56" s="1"/>
  <c r="H56"/>
  <c r="I55"/>
  <c r="P55"/>
  <c r="V56"/>
  <c r="AE59" i="5" l="1"/>
  <c r="AF58"/>
  <c r="AJ58" s="1"/>
  <c r="AP59"/>
  <c r="AQ58"/>
  <c r="AU58" s="1"/>
  <c r="BA58"/>
  <c r="BB57"/>
  <c r="BF57" s="1"/>
  <c r="BL60"/>
  <c r="BM59"/>
  <c r="BX57"/>
  <c r="BW58"/>
  <c r="CI60"/>
  <c r="CH61"/>
  <c r="DE58"/>
  <c r="DD59"/>
  <c r="DO61"/>
  <c r="DP60"/>
  <c r="CS63"/>
  <c r="CT63" s="1"/>
  <c r="W56" i="6"/>
  <c r="X56"/>
  <c r="R59"/>
  <c r="C58"/>
  <c r="N57"/>
  <c r="O57" s="1"/>
  <c r="H57"/>
  <c r="K57"/>
  <c r="L57" s="1"/>
  <c r="P56"/>
  <c r="Q56" s="1"/>
  <c r="I56"/>
  <c r="Q55"/>
  <c r="V57"/>
  <c r="AE60" i="5" l="1"/>
  <c r="AF59"/>
  <c r="AJ59" s="1"/>
  <c r="AP60"/>
  <c r="AQ59"/>
  <c r="AU59" s="1"/>
  <c r="BB58"/>
  <c r="BF58" s="1"/>
  <c r="BA59"/>
  <c r="BL61"/>
  <c r="BM60"/>
  <c r="BW59"/>
  <c r="BX58"/>
  <c r="CI61"/>
  <c r="CH62"/>
  <c r="DD60"/>
  <c r="DE59"/>
  <c r="DO62"/>
  <c r="DP61"/>
  <c r="CS64"/>
  <c r="CT64" s="1"/>
  <c r="W57" i="6"/>
  <c r="X57"/>
  <c r="R60"/>
  <c r="C59"/>
  <c r="N58"/>
  <c r="O58" s="1"/>
  <c r="H58"/>
  <c r="K58"/>
  <c r="L58" s="1"/>
  <c r="I57"/>
  <c r="P57"/>
  <c r="Q57" s="1"/>
  <c r="V58"/>
  <c r="AE61" i="5" l="1"/>
  <c r="AF60"/>
  <c r="AJ60" s="1"/>
  <c r="AP61"/>
  <c r="AQ60"/>
  <c r="AU60" s="1"/>
  <c r="BB59"/>
  <c r="BF59" s="1"/>
  <c r="BA60"/>
  <c r="BM61"/>
  <c r="BL62"/>
  <c r="BW60"/>
  <c r="BX59"/>
  <c r="CH63"/>
  <c r="CI62"/>
  <c r="DD61"/>
  <c r="DE60"/>
  <c r="DP62"/>
  <c r="DO63"/>
  <c r="CS65"/>
  <c r="CT65" s="1"/>
  <c r="W58" i="6"/>
  <c r="X58"/>
  <c r="R61"/>
  <c r="P58"/>
  <c r="Q58" s="1"/>
  <c r="I58"/>
  <c r="C60"/>
  <c r="N59"/>
  <c r="O59" s="1"/>
  <c r="H59"/>
  <c r="K59"/>
  <c r="L59" s="1"/>
  <c r="V59"/>
  <c r="AF61" i="5" l="1"/>
  <c r="AJ61" s="1"/>
  <c r="AE62"/>
  <c r="AQ61"/>
  <c r="AU61" s="1"/>
  <c r="AP62"/>
  <c r="BA61"/>
  <c r="BB60"/>
  <c r="BF60" s="1"/>
  <c r="BL63"/>
  <c r="BM62"/>
  <c r="BX60"/>
  <c r="BW61"/>
  <c r="CI63"/>
  <c r="CH64"/>
  <c r="DE61"/>
  <c r="DD62"/>
  <c r="DO64"/>
  <c r="DP63"/>
  <c r="CS66"/>
  <c r="CT66" s="1"/>
  <c r="W59" i="6"/>
  <c r="X59"/>
  <c r="R62"/>
  <c r="C61"/>
  <c r="N60"/>
  <c r="O60" s="1"/>
  <c r="H60"/>
  <c r="K60"/>
  <c r="L60" s="1"/>
  <c r="P59"/>
  <c r="Q59" s="1"/>
  <c r="I59"/>
  <c r="V60"/>
  <c r="AF62" i="5" l="1"/>
  <c r="AJ62" s="1"/>
  <c r="AE63"/>
  <c r="AQ62"/>
  <c r="AU62" s="1"/>
  <c r="AP63"/>
  <c r="BA62"/>
  <c r="BB61"/>
  <c r="BF61" s="1"/>
  <c r="BL64"/>
  <c r="BM63"/>
  <c r="BW62"/>
  <c r="BX61"/>
  <c r="CH65"/>
  <c r="CI64"/>
  <c r="DD63"/>
  <c r="DE62"/>
  <c r="DO65"/>
  <c r="DP64"/>
  <c r="CS67"/>
  <c r="CT67" s="1"/>
  <c r="W60" i="6"/>
  <c r="X60"/>
  <c r="R63"/>
  <c r="N61"/>
  <c r="O61" s="1"/>
  <c r="H61"/>
  <c r="K61"/>
  <c r="L61" s="1"/>
  <c r="C62"/>
  <c r="P60"/>
  <c r="Q60" s="1"/>
  <c r="I60"/>
  <c r="V61"/>
  <c r="AE64" i="5" l="1"/>
  <c r="AF63"/>
  <c r="AJ63" s="1"/>
  <c r="AP64"/>
  <c r="AQ63"/>
  <c r="AU63" s="1"/>
  <c r="BB62"/>
  <c r="BF62" s="1"/>
  <c r="BA63"/>
  <c r="BL65"/>
  <c r="BM64"/>
  <c r="BX62"/>
  <c r="BW63"/>
  <c r="CI65"/>
  <c r="CH66"/>
  <c r="DE63"/>
  <c r="DD64"/>
  <c r="DO66"/>
  <c r="DP65"/>
  <c r="CS68"/>
  <c r="CT68" s="1"/>
  <c r="W61" i="6"/>
  <c r="X61"/>
  <c r="R64"/>
  <c r="P61"/>
  <c r="Q61" s="1"/>
  <c r="I61"/>
  <c r="K62"/>
  <c r="L62" s="1"/>
  <c r="C63"/>
  <c r="N62"/>
  <c r="O62" s="1"/>
  <c r="H62"/>
  <c r="V62"/>
  <c r="AE65" i="5" l="1"/>
  <c r="AF64"/>
  <c r="AJ64" s="1"/>
  <c r="AP65"/>
  <c r="AQ64"/>
  <c r="AU64" s="1"/>
  <c r="BB63"/>
  <c r="BF63" s="1"/>
  <c r="BA64"/>
  <c r="BM65"/>
  <c r="BX63"/>
  <c r="BW64"/>
  <c r="CI66"/>
  <c r="CH67"/>
  <c r="DE64"/>
  <c r="DD65"/>
  <c r="DO67"/>
  <c r="DP66"/>
  <c r="CS69"/>
  <c r="CT69" s="1"/>
  <c r="W62" i="6"/>
  <c r="X62"/>
  <c r="R65"/>
  <c r="P62"/>
  <c r="Q62" s="1"/>
  <c r="I62"/>
  <c r="K63"/>
  <c r="L63" s="1"/>
  <c r="C64"/>
  <c r="N63"/>
  <c r="O63" s="1"/>
  <c r="H63"/>
  <c r="V63"/>
  <c r="AE66" i="5" l="1"/>
  <c r="AF65"/>
  <c r="AJ65" s="1"/>
  <c r="AP66"/>
  <c r="AQ65"/>
  <c r="AU65" s="1"/>
  <c r="BA65"/>
  <c r="BB64"/>
  <c r="BF64" s="1"/>
  <c r="BL67"/>
  <c r="BW65"/>
  <c r="BX64"/>
  <c r="CH68"/>
  <c r="CI67"/>
  <c r="DD66"/>
  <c r="DE65"/>
  <c r="DP67"/>
  <c r="DO68"/>
  <c r="CS70"/>
  <c r="CT70" s="1"/>
  <c r="W63" i="6"/>
  <c r="X63"/>
  <c r="R66"/>
  <c r="K64"/>
  <c r="C65"/>
  <c r="N64"/>
  <c r="O64" s="1"/>
  <c r="H64"/>
  <c r="I63"/>
  <c r="P63"/>
  <c r="V64"/>
  <c r="AE67" i="5" l="1"/>
  <c r="AF66"/>
  <c r="AJ66" s="1"/>
  <c r="AP67"/>
  <c r="AQ66"/>
  <c r="AU66" s="1"/>
  <c r="BA66"/>
  <c r="BB65"/>
  <c r="BF65" s="1"/>
  <c r="BL68"/>
  <c r="BM67"/>
  <c r="BX65"/>
  <c r="BW66"/>
  <c r="CI68"/>
  <c r="CH69"/>
  <c r="DE66"/>
  <c r="DD67"/>
  <c r="DO69"/>
  <c r="DP68"/>
  <c r="CS71"/>
  <c r="CT71" s="1"/>
  <c r="W64" i="6"/>
  <c r="X64"/>
  <c r="R67"/>
  <c r="C66"/>
  <c r="N65"/>
  <c r="O65" s="1"/>
  <c r="H65"/>
  <c r="K65"/>
  <c r="L65" s="1"/>
  <c r="Q63"/>
  <c r="L64"/>
  <c r="P64"/>
  <c r="Q64" s="1"/>
  <c r="I64"/>
  <c r="V65"/>
  <c r="AE68" i="5" l="1"/>
  <c r="AF67"/>
  <c r="AJ67" s="1"/>
  <c r="AP68"/>
  <c r="AQ67"/>
  <c r="AU67" s="1"/>
  <c r="BB66"/>
  <c r="BF66" s="1"/>
  <c r="BA67"/>
  <c r="BL69"/>
  <c r="BM68"/>
  <c r="BW67"/>
  <c r="BX66"/>
  <c r="CH70"/>
  <c r="CI69"/>
  <c r="DD68"/>
  <c r="DE67"/>
  <c r="DP69"/>
  <c r="DO70"/>
  <c r="CS72"/>
  <c r="CT72" s="1"/>
  <c r="W65" i="6"/>
  <c r="X65"/>
  <c r="R68"/>
  <c r="C67"/>
  <c r="N66"/>
  <c r="O66" s="1"/>
  <c r="H66"/>
  <c r="K66"/>
  <c r="L66" s="1"/>
  <c r="P65"/>
  <c r="Q65" s="1"/>
  <c r="I65"/>
  <c r="V66"/>
  <c r="AE69" i="5" l="1"/>
  <c r="AF68"/>
  <c r="AJ68" s="1"/>
  <c r="AP69"/>
  <c r="AQ68"/>
  <c r="AU68" s="1"/>
  <c r="BB67"/>
  <c r="BF67" s="1"/>
  <c r="BA68"/>
  <c r="BM69"/>
  <c r="BL70"/>
  <c r="BW68"/>
  <c r="BX67"/>
  <c r="CI70"/>
  <c r="CH71"/>
  <c r="DD69"/>
  <c r="DE68"/>
  <c r="DO71"/>
  <c r="DP70"/>
  <c r="CS73"/>
  <c r="CT73" s="1"/>
  <c r="W66" i="6"/>
  <c r="X66"/>
  <c r="R69"/>
  <c r="C68"/>
  <c r="N67"/>
  <c r="O67" s="1"/>
  <c r="H67"/>
  <c r="K67"/>
  <c r="L67" s="1"/>
  <c r="I66"/>
  <c r="P66"/>
  <c r="Q66" s="1"/>
  <c r="V67"/>
  <c r="AF69" i="5" l="1"/>
  <c r="AJ69" s="1"/>
  <c r="AE70"/>
  <c r="AQ69"/>
  <c r="AU69" s="1"/>
  <c r="AP70"/>
  <c r="BA69"/>
  <c r="BB68"/>
  <c r="BF68" s="1"/>
  <c r="BL71"/>
  <c r="BM70"/>
  <c r="BX68"/>
  <c r="BW69"/>
  <c r="CH72"/>
  <c r="CI71"/>
  <c r="DE69"/>
  <c r="DD70"/>
  <c r="DP71"/>
  <c r="DO72"/>
  <c r="CS74"/>
  <c r="CT74" s="1"/>
  <c r="W67" i="6"/>
  <c r="X67"/>
  <c r="R70"/>
  <c r="C69"/>
  <c r="N68"/>
  <c r="O68" s="1"/>
  <c r="H68"/>
  <c r="K68"/>
  <c r="L68" s="1"/>
  <c r="P67"/>
  <c r="Q67" s="1"/>
  <c r="I67"/>
  <c r="V68"/>
  <c r="AF70" i="5" l="1"/>
  <c r="AJ70" s="1"/>
  <c r="AE71"/>
  <c r="AQ70"/>
  <c r="AU70" s="1"/>
  <c r="AP71"/>
  <c r="BA70"/>
  <c r="BB69"/>
  <c r="BF69" s="1"/>
  <c r="BL72"/>
  <c r="BM71"/>
  <c r="BW70"/>
  <c r="BX69"/>
  <c r="CH73"/>
  <c r="CI72"/>
  <c r="DD71"/>
  <c r="DE70"/>
  <c r="DO73"/>
  <c r="DP72"/>
  <c r="CS75"/>
  <c r="CT75" s="1"/>
  <c r="W68" i="6"/>
  <c r="X68"/>
  <c r="R71"/>
  <c r="I68"/>
  <c r="P68"/>
  <c r="Q68" s="1"/>
  <c r="N69"/>
  <c r="O69" s="1"/>
  <c r="H69"/>
  <c r="K69"/>
  <c r="L69" s="1"/>
  <c r="C70"/>
  <c r="V69"/>
  <c r="AE72" i="5" l="1"/>
  <c r="AF71"/>
  <c r="AJ71" s="1"/>
  <c r="AP72"/>
  <c r="AQ71"/>
  <c r="AU71" s="1"/>
  <c r="BB70"/>
  <c r="BF70" s="1"/>
  <c r="BA71"/>
  <c r="BL73"/>
  <c r="BM72"/>
  <c r="BQ72" s="1"/>
  <c r="BX70"/>
  <c r="BW71"/>
  <c r="CH74"/>
  <c r="CI73"/>
  <c r="DE71"/>
  <c r="DD72"/>
  <c r="DP73"/>
  <c r="DO74"/>
  <c r="CS76"/>
  <c r="CT76" s="1"/>
  <c r="W69" i="6"/>
  <c r="X69"/>
  <c r="R72"/>
  <c r="K70"/>
  <c r="L70" s="1"/>
  <c r="C71"/>
  <c r="N70"/>
  <c r="O70" s="1"/>
  <c r="H70"/>
  <c r="P69"/>
  <c r="Q69" s="1"/>
  <c r="I69"/>
  <c r="V70"/>
  <c r="AE73" i="5" l="1"/>
  <c r="AF72"/>
  <c r="AJ72" s="1"/>
  <c r="AP73"/>
  <c r="AQ72"/>
  <c r="AU72" s="1"/>
  <c r="BB71"/>
  <c r="BF71" s="1"/>
  <c r="BA72"/>
  <c r="BM73"/>
  <c r="BQ73" s="1"/>
  <c r="BL74"/>
  <c r="BX71"/>
  <c r="BW72"/>
  <c r="CH75"/>
  <c r="CI74"/>
  <c r="DE72"/>
  <c r="DD73"/>
  <c r="DO75"/>
  <c r="DP74"/>
  <c r="CS77"/>
  <c r="CT77" s="1"/>
  <c r="W70" i="6"/>
  <c r="X70"/>
  <c r="R73"/>
  <c r="K71"/>
  <c r="L71" s="1"/>
  <c r="C72"/>
  <c r="N71"/>
  <c r="O71" s="1"/>
  <c r="H71"/>
  <c r="I70"/>
  <c r="P70"/>
  <c r="Q70" s="1"/>
  <c r="V71"/>
  <c r="AE74" i="5" l="1"/>
  <c r="AF73"/>
  <c r="AJ73" s="1"/>
  <c r="AP74"/>
  <c r="AQ73"/>
  <c r="AU73" s="1"/>
  <c r="BA73"/>
  <c r="BB72"/>
  <c r="BF72" s="1"/>
  <c r="BL75"/>
  <c r="BM74"/>
  <c r="BQ74" s="1"/>
  <c r="BW73"/>
  <c r="BX72"/>
  <c r="CI75"/>
  <c r="CH76"/>
  <c r="DD74"/>
  <c r="DE73"/>
  <c r="DO76"/>
  <c r="DP75"/>
  <c r="CS78"/>
  <c r="CT78" s="1"/>
  <c r="W71" i="6"/>
  <c r="X71"/>
  <c r="R74"/>
  <c r="K72"/>
  <c r="C73"/>
  <c r="N72"/>
  <c r="O72" s="1"/>
  <c r="H72"/>
  <c r="I71"/>
  <c r="P71"/>
  <c r="V72"/>
  <c r="AE75" i="5" l="1"/>
  <c r="AF74"/>
  <c r="AJ74" s="1"/>
  <c r="AP75"/>
  <c r="AQ74"/>
  <c r="AU74" s="1"/>
  <c r="BA74"/>
  <c r="BB73"/>
  <c r="BF73" s="1"/>
  <c r="BL76"/>
  <c r="BM75"/>
  <c r="BQ75" s="1"/>
  <c r="BX73"/>
  <c r="BW74"/>
  <c r="CI76"/>
  <c r="CH77"/>
  <c r="DE74"/>
  <c r="DD75"/>
  <c r="DO77"/>
  <c r="DP76"/>
  <c r="CS79"/>
  <c r="CT79" s="1"/>
  <c r="W72" i="6"/>
  <c r="X72"/>
  <c r="R75"/>
  <c r="C74"/>
  <c r="N73"/>
  <c r="O73" s="1"/>
  <c r="H73"/>
  <c r="K73"/>
  <c r="L73" s="1"/>
  <c r="L72"/>
  <c r="P72"/>
  <c r="I72"/>
  <c r="Q72"/>
  <c r="Q71"/>
  <c r="V73"/>
  <c r="AE76" i="5" l="1"/>
  <c r="AF75"/>
  <c r="AJ75" s="1"/>
  <c r="AP76"/>
  <c r="AQ75"/>
  <c r="AU75" s="1"/>
  <c r="BA75"/>
  <c r="BB74"/>
  <c r="BF74" s="1"/>
  <c r="BL77"/>
  <c r="BM76"/>
  <c r="BQ76" s="1"/>
  <c r="BW75"/>
  <c r="BX74"/>
  <c r="CI77"/>
  <c r="CH78"/>
  <c r="DD76"/>
  <c r="DE75"/>
  <c r="DO78"/>
  <c r="DP77"/>
  <c r="CS80"/>
  <c r="CT80" s="1"/>
  <c r="W73" i="6"/>
  <c r="X73"/>
  <c r="R76"/>
  <c r="C75"/>
  <c r="N74"/>
  <c r="O74" s="1"/>
  <c r="H74"/>
  <c r="K74"/>
  <c r="L74" s="1"/>
  <c r="P73"/>
  <c r="Q73" s="1"/>
  <c r="I73"/>
  <c r="V74"/>
  <c r="AE77" i="5" l="1"/>
  <c r="AF76"/>
  <c r="AJ76" s="1"/>
  <c r="AP77"/>
  <c r="AQ76"/>
  <c r="AU76" s="1"/>
  <c r="BA76"/>
  <c r="BB75"/>
  <c r="BF75" s="1"/>
  <c r="BM77"/>
  <c r="BQ77" s="1"/>
  <c r="BL78"/>
  <c r="BW76"/>
  <c r="BX75"/>
  <c r="CH79"/>
  <c r="CI78"/>
  <c r="DD77"/>
  <c r="DE76"/>
  <c r="DP78"/>
  <c r="DO79"/>
  <c r="CS81"/>
  <c r="CT81" s="1"/>
  <c r="W74" i="6"/>
  <c r="X74"/>
  <c r="R77"/>
  <c r="P74"/>
  <c r="Q74" s="1"/>
  <c r="I74"/>
  <c r="C76"/>
  <c r="N75"/>
  <c r="O75" s="1"/>
  <c r="H75"/>
  <c r="K75"/>
  <c r="L75" s="1"/>
  <c r="V75"/>
  <c r="AF77" i="5" l="1"/>
  <c r="AJ77" s="1"/>
  <c r="AE78"/>
  <c r="AQ77"/>
  <c r="AU77" s="1"/>
  <c r="AP78"/>
  <c r="BA77"/>
  <c r="BB76"/>
  <c r="BF76" s="1"/>
  <c r="BL79"/>
  <c r="BM78"/>
  <c r="BQ78" s="1"/>
  <c r="BX76"/>
  <c r="BW77"/>
  <c r="CI79"/>
  <c r="CH80"/>
  <c r="DE77"/>
  <c r="DD78"/>
  <c r="DO80"/>
  <c r="DP79"/>
  <c r="CS82"/>
  <c r="CT82" s="1"/>
  <c r="W75" i="6"/>
  <c r="X75"/>
  <c r="R78"/>
  <c r="C77"/>
  <c r="N76"/>
  <c r="H76"/>
  <c r="K76"/>
  <c r="L76" s="1"/>
  <c r="P75"/>
  <c r="Q75" s="1"/>
  <c r="I75"/>
  <c r="V76"/>
  <c r="AF78" i="5" l="1"/>
  <c r="AJ78" s="1"/>
  <c r="AE79"/>
  <c r="AQ78"/>
  <c r="AU78" s="1"/>
  <c r="AP79"/>
  <c r="BB77"/>
  <c r="BF77" s="1"/>
  <c r="BA78"/>
  <c r="BL80"/>
  <c r="BM79"/>
  <c r="BQ79" s="1"/>
  <c r="BW78"/>
  <c r="BX77"/>
  <c r="CH81"/>
  <c r="CI80"/>
  <c r="DD79"/>
  <c r="DE78"/>
  <c r="DO81"/>
  <c r="DP80"/>
  <c r="CS83"/>
  <c r="CT83" s="1"/>
  <c r="W76" i="6"/>
  <c r="X76"/>
  <c r="R79"/>
  <c r="I76"/>
  <c r="P76"/>
  <c r="Q76" s="1"/>
  <c r="N77"/>
  <c r="O77" s="1"/>
  <c r="H77"/>
  <c r="K77"/>
  <c r="L77" s="1"/>
  <c r="C78"/>
  <c r="O76"/>
  <c r="V77"/>
  <c r="AE80" i="5" l="1"/>
  <c r="AF79"/>
  <c r="AJ79" s="1"/>
  <c r="AP80"/>
  <c r="AQ79"/>
  <c r="AU79" s="1"/>
  <c r="BB78"/>
  <c r="BF78" s="1"/>
  <c r="BA79"/>
  <c r="BL81"/>
  <c r="BM80"/>
  <c r="BQ80" s="1"/>
  <c r="BX78"/>
  <c r="BW79"/>
  <c r="CI81"/>
  <c r="CH82"/>
  <c r="DE79"/>
  <c r="DD80"/>
  <c r="DO82"/>
  <c r="DP81"/>
  <c r="CS84"/>
  <c r="CT84" s="1"/>
  <c r="W77" i="6"/>
  <c r="X77"/>
  <c r="R80"/>
  <c r="K78"/>
  <c r="L78" s="1"/>
  <c r="C79"/>
  <c r="N78"/>
  <c r="O78" s="1"/>
  <c r="H78"/>
  <c r="P77"/>
  <c r="Q77" s="1"/>
  <c r="I77"/>
  <c r="V78"/>
  <c r="AE81" i="5" l="1"/>
  <c r="AF80"/>
  <c r="AJ80" s="1"/>
  <c r="AP81"/>
  <c r="AQ80"/>
  <c r="AU80" s="1"/>
  <c r="BA80"/>
  <c r="BB79"/>
  <c r="BF79" s="1"/>
  <c r="BM81"/>
  <c r="BQ81" s="1"/>
  <c r="BL82"/>
  <c r="BX79"/>
  <c r="BW80"/>
  <c r="CI82"/>
  <c r="CH83"/>
  <c r="DE80"/>
  <c r="DD81"/>
  <c r="DO83"/>
  <c r="DP82"/>
  <c r="CS85"/>
  <c r="CT85" s="1"/>
  <c r="W78" i="6"/>
  <c r="X78"/>
  <c r="R81"/>
  <c r="K79"/>
  <c r="L79" s="1"/>
  <c r="C80"/>
  <c r="N79"/>
  <c r="O79" s="1"/>
  <c r="H79"/>
  <c r="I78"/>
  <c r="P78"/>
  <c r="Q78" s="1"/>
  <c r="V79"/>
  <c r="AE82" i="5" l="1"/>
  <c r="AF81"/>
  <c r="AJ81" s="1"/>
  <c r="AP82"/>
  <c r="AQ81"/>
  <c r="AU81" s="1"/>
  <c r="BA81"/>
  <c r="BB80"/>
  <c r="BF80" s="1"/>
  <c r="BL83"/>
  <c r="BM82"/>
  <c r="BQ82" s="1"/>
  <c r="BW81"/>
  <c r="BX80"/>
  <c r="CH84"/>
  <c r="CI83"/>
  <c r="DD82"/>
  <c r="DE81"/>
  <c r="DP83"/>
  <c r="DO84"/>
  <c r="CS86"/>
  <c r="CT86" s="1"/>
  <c r="W79" i="6"/>
  <c r="X79"/>
  <c r="R82"/>
  <c r="I79"/>
  <c r="P79"/>
  <c r="Q79" s="1"/>
  <c r="K80"/>
  <c r="C81"/>
  <c r="N80"/>
  <c r="O80" s="1"/>
  <c r="H80"/>
  <c r="V80"/>
  <c r="AE83" i="5" l="1"/>
  <c r="AF82"/>
  <c r="AJ82" s="1"/>
  <c r="AP83"/>
  <c r="AQ82"/>
  <c r="AU82" s="1"/>
  <c r="BA82"/>
  <c r="BB81"/>
  <c r="BF81" s="1"/>
  <c r="BL84"/>
  <c r="BM83"/>
  <c r="BQ83" s="1"/>
  <c r="BX81"/>
  <c r="BW82"/>
  <c r="CI84"/>
  <c r="CH85"/>
  <c r="DE82"/>
  <c r="DD83"/>
  <c r="DO85"/>
  <c r="DP84"/>
  <c r="CS87"/>
  <c r="CT87" s="1"/>
  <c r="W80" i="6"/>
  <c r="X80"/>
  <c r="R83"/>
  <c r="L81"/>
  <c r="L80"/>
  <c r="C82"/>
  <c r="N81"/>
  <c r="O81" s="1"/>
  <c r="H81"/>
  <c r="K81"/>
  <c r="I80"/>
  <c r="P80"/>
  <c r="Q80" s="1"/>
  <c r="V81"/>
  <c r="AE84" i="5" l="1"/>
  <c r="AF83"/>
  <c r="AJ83" s="1"/>
  <c r="AP84"/>
  <c r="AQ83"/>
  <c r="AU83" s="1"/>
  <c r="BA83"/>
  <c r="BB82"/>
  <c r="BF82" s="1"/>
  <c r="BL85"/>
  <c r="BM84"/>
  <c r="BQ84" s="1"/>
  <c r="BW83"/>
  <c r="BX82"/>
  <c r="CH86"/>
  <c r="CI85"/>
  <c r="DD84"/>
  <c r="DE83"/>
  <c r="DP85"/>
  <c r="DO86"/>
  <c r="CS88"/>
  <c r="CT88" s="1"/>
  <c r="W81" i="6"/>
  <c r="X81"/>
  <c r="R84"/>
  <c r="I81"/>
  <c r="P81"/>
  <c r="Q81" s="1"/>
  <c r="C83"/>
  <c r="N82"/>
  <c r="O82" s="1"/>
  <c r="H82"/>
  <c r="K82"/>
  <c r="L82" s="1"/>
  <c r="V82"/>
  <c r="AE85" i="5" l="1"/>
  <c r="AF84"/>
  <c r="AJ84" s="1"/>
  <c r="AP85"/>
  <c r="AQ84"/>
  <c r="AU84" s="1"/>
  <c r="BA84"/>
  <c r="BB83"/>
  <c r="BF83" s="1"/>
  <c r="BM85"/>
  <c r="BQ85" s="1"/>
  <c r="BL86"/>
  <c r="BW84"/>
  <c r="BX83"/>
  <c r="CI86"/>
  <c r="CH87"/>
  <c r="DD85"/>
  <c r="DE84"/>
  <c r="DO87"/>
  <c r="DP86"/>
  <c r="CS89"/>
  <c r="CT89" s="1"/>
  <c r="W82" i="6"/>
  <c r="X82"/>
  <c r="R85"/>
  <c r="C84"/>
  <c r="N83"/>
  <c r="O83" s="1"/>
  <c r="H83"/>
  <c r="K83"/>
  <c r="L83" s="1"/>
  <c r="I82"/>
  <c r="P82"/>
  <c r="Q82" s="1"/>
  <c r="V83"/>
  <c r="AF85" i="5" l="1"/>
  <c r="AJ85" s="1"/>
  <c r="AE86"/>
  <c r="AQ85"/>
  <c r="AU85" s="1"/>
  <c r="AP86"/>
  <c r="BA85"/>
  <c r="BB84"/>
  <c r="BF84" s="1"/>
  <c r="BL87"/>
  <c r="BM86"/>
  <c r="BQ86" s="1"/>
  <c r="BX84"/>
  <c r="BW85"/>
  <c r="CH88"/>
  <c r="CI87"/>
  <c r="DE85"/>
  <c r="DD86"/>
  <c r="DO88"/>
  <c r="DP87"/>
  <c r="CS90"/>
  <c r="CT90" s="1"/>
  <c r="W83" i="6"/>
  <c r="X83"/>
  <c r="R86"/>
  <c r="C85"/>
  <c r="N84"/>
  <c r="O84" s="1"/>
  <c r="H84"/>
  <c r="K84"/>
  <c r="L84" s="1"/>
  <c r="P83"/>
  <c r="Q83" s="1"/>
  <c r="I83"/>
  <c r="V84"/>
  <c r="AF86" i="5" l="1"/>
  <c r="AJ86" s="1"/>
  <c r="AE87"/>
  <c r="AQ86"/>
  <c r="AU86" s="1"/>
  <c r="AP87"/>
  <c r="BB85"/>
  <c r="BF85" s="1"/>
  <c r="BA86"/>
  <c r="BL88"/>
  <c r="BM87"/>
  <c r="BQ87" s="1"/>
  <c r="BW86"/>
  <c r="BX85"/>
  <c r="CH89"/>
  <c r="CI88"/>
  <c r="DD87"/>
  <c r="DE86"/>
  <c r="DO89"/>
  <c r="DP88"/>
  <c r="CS91"/>
  <c r="CT91" s="1"/>
  <c r="W84" i="6"/>
  <c r="X84"/>
  <c r="R87"/>
  <c r="N85"/>
  <c r="O85" s="1"/>
  <c r="H85"/>
  <c r="K85"/>
  <c r="L85" s="1"/>
  <c r="C86"/>
  <c r="P84"/>
  <c r="Q84" s="1"/>
  <c r="I84"/>
  <c r="V85"/>
  <c r="AE88" i="5" l="1"/>
  <c r="AF87"/>
  <c r="AJ87" s="1"/>
  <c r="AP88"/>
  <c r="AQ87"/>
  <c r="AU87" s="1"/>
  <c r="BB86"/>
  <c r="BF86" s="1"/>
  <c r="BA87"/>
  <c r="BL89"/>
  <c r="BM88"/>
  <c r="BQ88" s="1"/>
  <c r="BX86"/>
  <c r="BW87"/>
  <c r="CH90"/>
  <c r="CI89"/>
  <c r="DE87"/>
  <c r="DD88"/>
  <c r="DP89"/>
  <c r="DO90"/>
  <c r="CS92"/>
  <c r="CT92" s="1"/>
  <c r="W85" i="6"/>
  <c r="X85"/>
  <c r="R88"/>
  <c r="P85"/>
  <c r="Q85" s="1"/>
  <c r="I85"/>
  <c r="K86"/>
  <c r="L86" s="1"/>
  <c r="C87"/>
  <c r="N86"/>
  <c r="O86" s="1"/>
  <c r="H86"/>
  <c r="V86"/>
  <c r="AE89" i="5" l="1"/>
  <c r="AF88"/>
  <c r="AJ88" s="1"/>
  <c r="AP89"/>
  <c r="AQ88"/>
  <c r="AU88" s="1"/>
  <c r="BA88"/>
  <c r="BB87"/>
  <c r="BF87" s="1"/>
  <c r="BM89"/>
  <c r="BQ89" s="1"/>
  <c r="BL90"/>
  <c r="BX87"/>
  <c r="BW88"/>
  <c r="CH91"/>
  <c r="CI90"/>
  <c r="DE88"/>
  <c r="DD89"/>
  <c r="DP90"/>
  <c r="DO91"/>
  <c r="CS93"/>
  <c r="CT93" s="1"/>
  <c r="W86" i="6"/>
  <c r="X86"/>
  <c r="R89"/>
  <c r="K87"/>
  <c r="L87" s="1"/>
  <c r="C88"/>
  <c r="N87"/>
  <c r="O87" s="1"/>
  <c r="H87"/>
  <c r="I86"/>
  <c r="P86"/>
  <c r="Q86" s="1"/>
  <c r="V87"/>
  <c r="AE90" i="5" l="1"/>
  <c r="AF89"/>
  <c r="AJ89" s="1"/>
  <c r="AP90"/>
  <c r="AQ89"/>
  <c r="AU89" s="1"/>
  <c r="BA89"/>
  <c r="BB88"/>
  <c r="BF88" s="1"/>
  <c r="BL91"/>
  <c r="BM90"/>
  <c r="BQ90" s="1"/>
  <c r="BW89"/>
  <c r="BX88"/>
  <c r="CI91"/>
  <c r="CH92"/>
  <c r="DD90"/>
  <c r="DE89"/>
  <c r="DO92"/>
  <c r="DP91"/>
  <c r="CS94"/>
  <c r="CT94" s="1"/>
  <c r="W87" i="6"/>
  <c r="X87"/>
  <c r="R90"/>
  <c r="K88"/>
  <c r="L88" s="1"/>
  <c r="C89"/>
  <c r="N88"/>
  <c r="O88" s="1"/>
  <c r="H88"/>
  <c r="P87"/>
  <c r="I87"/>
  <c r="V88"/>
  <c r="AE91" i="5" l="1"/>
  <c r="AF90"/>
  <c r="AJ90" s="1"/>
  <c r="AP91"/>
  <c r="AQ90"/>
  <c r="AU90" s="1"/>
  <c r="BA90"/>
  <c r="BB89"/>
  <c r="BF89" s="1"/>
  <c r="BL92"/>
  <c r="BM91"/>
  <c r="BQ91" s="1"/>
  <c r="BX89"/>
  <c r="BW90"/>
  <c r="CI92"/>
  <c r="CH93"/>
  <c r="DE90"/>
  <c r="DD91"/>
  <c r="DO93"/>
  <c r="DP92"/>
  <c r="CS95"/>
  <c r="CT95" s="1"/>
  <c r="W88" i="6"/>
  <c r="X88"/>
  <c r="R91"/>
  <c r="C90"/>
  <c r="N89"/>
  <c r="O89" s="1"/>
  <c r="H89"/>
  <c r="K89"/>
  <c r="L89" s="1"/>
  <c r="P88"/>
  <c r="Q88" s="1"/>
  <c r="I88"/>
  <c r="Q87"/>
  <c r="V89"/>
  <c r="AE92" i="5" l="1"/>
  <c r="AF91"/>
  <c r="AJ91" s="1"/>
  <c r="AP92"/>
  <c r="AQ91"/>
  <c r="AU91" s="1"/>
  <c r="BA91"/>
  <c r="BB90"/>
  <c r="BF90" s="1"/>
  <c r="BL93"/>
  <c r="BM92"/>
  <c r="BQ92" s="1"/>
  <c r="BW91"/>
  <c r="BX90"/>
  <c r="CI93"/>
  <c r="CH94"/>
  <c r="DD92"/>
  <c r="DE91"/>
  <c r="DP93"/>
  <c r="DO94"/>
  <c r="CS96"/>
  <c r="CT96" s="1"/>
  <c r="W89" i="6"/>
  <c r="X89"/>
  <c r="R92"/>
  <c r="C91"/>
  <c r="N90"/>
  <c r="O90" s="1"/>
  <c r="H90"/>
  <c r="K90"/>
  <c r="L90" s="1"/>
  <c r="P89"/>
  <c r="Q89" s="1"/>
  <c r="I89"/>
  <c r="V90"/>
  <c r="AE93" i="5" l="1"/>
  <c r="AF92"/>
  <c r="AJ92" s="1"/>
  <c r="AP93"/>
  <c r="AQ92"/>
  <c r="AU92" s="1"/>
  <c r="BA92"/>
  <c r="BB91"/>
  <c r="BF91" s="1"/>
  <c r="BM93"/>
  <c r="BQ93" s="1"/>
  <c r="BL94"/>
  <c r="BW92"/>
  <c r="BX91"/>
  <c r="CH95"/>
  <c r="CI94"/>
  <c r="DD93"/>
  <c r="DE92"/>
  <c r="DP94"/>
  <c r="DO95"/>
  <c r="CS97"/>
  <c r="CT97" s="1"/>
  <c r="W90" i="6"/>
  <c r="X90"/>
  <c r="R94"/>
  <c r="R93"/>
  <c r="C92"/>
  <c r="N91"/>
  <c r="O91" s="1"/>
  <c r="H91"/>
  <c r="K91"/>
  <c r="L91" s="1"/>
  <c r="I90"/>
  <c r="P90"/>
  <c r="Q90" s="1"/>
  <c r="V91"/>
  <c r="AF93" i="5" l="1"/>
  <c r="AJ93" s="1"/>
  <c r="AE94"/>
  <c r="AQ93"/>
  <c r="AU93" s="1"/>
  <c r="AP94"/>
  <c r="BA93"/>
  <c r="BB92"/>
  <c r="BF92" s="1"/>
  <c r="BL95"/>
  <c r="BM94"/>
  <c r="BQ94" s="1"/>
  <c r="BX92"/>
  <c r="BW93"/>
  <c r="CI95"/>
  <c r="CH96"/>
  <c r="DE93"/>
  <c r="DD94"/>
  <c r="DO96"/>
  <c r="DP95"/>
  <c r="CS98"/>
  <c r="CT98" s="1"/>
  <c r="W91" i="6"/>
  <c r="X91"/>
  <c r="P91"/>
  <c r="Q91" s="1"/>
  <c r="I91"/>
  <c r="C93"/>
  <c r="N92"/>
  <c r="O92" s="1"/>
  <c r="H92"/>
  <c r="K92"/>
  <c r="L92" s="1"/>
  <c r="V92"/>
  <c r="AF94" i="5" l="1"/>
  <c r="AJ94" s="1"/>
  <c r="AE95"/>
  <c r="AQ94"/>
  <c r="AU94" s="1"/>
  <c r="AP95"/>
  <c r="BB93"/>
  <c r="BF93" s="1"/>
  <c r="BA94"/>
  <c r="BL96"/>
  <c r="BM95"/>
  <c r="BQ95" s="1"/>
  <c r="BW94"/>
  <c r="BX93"/>
  <c r="CH97"/>
  <c r="CI96"/>
  <c r="DD95"/>
  <c r="DE94"/>
  <c r="DO97"/>
  <c r="DP96"/>
  <c r="CS99"/>
  <c r="CT99" s="1"/>
  <c r="W92" i="6"/>
  <c r="X92"/>
  <c r="N93"/>
  <c r="O93" s="1"/>
  <c r="H93"/>
  <c r="K93"/>
  <c r="L93" s="1"/>
  <c r="C94"/>
  <c r="I92"/>
  <c r="P92"/>
  <c r="V93"/>
  <c r="V94"/>
  <c r="X94" s="1"/>
  <c r="AE96" i="5" l="1"/>
  <c r="AF95"/>
  <c r="AJ95" s="1"/>
  <c r="AP96"/>
  <c r="AQ95"/>
  <c r="AU95" s="1"/>
  <c r="BB94"/>
  <c r="BF94" s="1"/>
  <c r="BA95"/>
  <c r="BL97"/>
  <c r="BM96"/>
  <c r="BQ96" s="1"/>
  <c r="BX94"/>
  <c r="BW95"/>
  <c r="CI97"/>
  <c r="CH98"/>
  <c r="DE95"/>
  <c r="DD96"/>
  <c r="DP97"/>
  <c r="DO98"/>
  <c r="CS100"/>
  <c r="CT100" s="1"/>
  <c r="W93" i="6"/>
  <c r="X93"/>
  <c r="K94"/>
  <c r="L94" s="1"/>
  <c r="N94"/>
  <c r="O94" s="1"/>
  <c r="H94"/>
  <c r="P93"/>
  <c r="Q93" s="1"/>
  <c r="I93"/>
  <c r="Q92"/>
  <c r="W94"/>
  <c r="AE97" i="5" l="1"/>
  <c r="AF96"/>
  <c r="AJ96" s="1"/>
  <c r="AP97"/>
  <c r="AQ96"/>
  <c r="AU96" s="1"/>
  <c r="BA96"/>
  <c r="BB95"/>
  <c r="BF95" s="1"/>
  <c r="BM97"/>
  <c r="BQ97" s="1"/>
  <c r="BL98"/>
  <c r="BX95"/>
  <c r="BW96"/>
  <c r="CI98"/>
  <c r="CH99"/>
  <c r="DE96"/>
  <c r="DD97"/>
  <c r="DP98"/>
  <c r="DO99"/>
  <c r="CS101"/>
  <c r="CT101" s="1"/>
  <c r="I94" i="6"/>
  <c r="P94"/>
  <c r="Q94" s="1"/>
  <c r="AE98" i="5" l="1"/>
  <c r="AF97"/>
  <c r="AJ97" s="1"/>
  <c r="AP98"/>
  <c r="AQ97"/>
  <c r="AU97" s="1"/>
  <c r="BA97"/>
  <c r="BB96"/>
  <c r="BF96" s="1"/>
  <c r="BL99"/>
  <c r="BM98"/>
  <c r="BQ98" s="1"/>
  <c r="BW97"/>
  <c r="BX96"/>
  <c r="CH100"/>
  <c r="CI99"/>
  <c r="DD98"/>
  <c r="DE97"/>
  <c r="DO100"/>
  <c r="DP99"/>
  <c r="CS102"/>
  <c r="CT102" s="1"/>
  <c r="AE99" l="1"/>
  <c r="AF98"/>
  <c r="AJ98" s="1"/>
  <c r="AP99"/>
  <c r="AQ98"/>
  <c r="AU98" s="1"/>
  <c r="BA98"/>
  <c r="BB97"/>
  <c r="BF97" s="1"/>
  <c r="BL100"/>
  <c r="BM99"/>
  <c r="BQ99" s="1"/>
  <c r="BX97"/>
  <c r="BW98"/>
  <c r="CI100"/>
  <c r="CH101"/>
  <c r="DE98"/>
  <c r="DD99"/>
  <c r="DO101"/>
  <c r="DP100"/>
  <c r="CS103"/>
  <c r="CT103" s="1"/>
  <c r="AE100" l="1"/>
  <c r="AF99"/>
  <c r="AJ99" s="1"/>
  <c r="AP100"/>
  <c r="AQ99"/>
  <c r="AU99" s="1"/>
  <c r="BA99"/>
  <c r="BB98"/>
  <c r="BF98" s="1"/>
  <c r="BL101"/>
  <c r="BM100"/>
  <c r="BQ100" s="1"/>
  <c r="BW99"/>
  <c r="BX98"/>
  <c r="CH102"/>
  <c r="CI101"/>
  <c r="DD100"/>
  <c r="DE99"/>
  <c r="DP101"/>
  <c r="DO102"/>
  <c r="CS104"/>
  <c r="CT104" s="1"/>
  <c r="AE101" l="1"/>
  <c r="AF100"/>
  <c r="AJ100" s="1"/>
  <c r="AP101"/>
  <c r="AQ100"/>
  <c r="AU100" s="1"/>
  <c r="BA100"/>
  <c r="BB99"/>
  <c r="BF99" s="1"/>
  <c r="BM101"/>
  <c r="BQ101" s="1"/>
  <c r="BL102"/>
  <c r="BW100"/>
  <c r="BX99"/>
  <c r="CI102"/>
  <c r="CH103"/>
  <c r="DD101"/>
  <c r="DE100"/>
  <c r="DP102"/>
  <c r="DO103"/>
  <c r="CS105"/>
  <c r="CT105" s="1"/>
  <c r="AF101" l="1"/>
  <c r="AJ101" s="1"/>
  <c r="AE102"/>
  <c r="AQ101"/>
  <c r="AU101" s="1"/>
  <c r="AP102"/>
  <c r="BA101"/>
  <c r="BB100"/>
  <c r="BF100" s="1"/>
  <c r="BL103"/>
  <c r="BM102"/>
  <c r="BQ102" s="1"/>
  <c r="BX100"/>
  <c r="BW101"/>
  <c r="CH104"/>
  <c r="CI103"/>
  <c r="DE101"/>
  <c r="DD102"/>
  <c r="DO104"/>
  <c r="DP103"/>
  <c r="CS106"/>
  <c r="CT106" s="1"/>
  <c r="AF102" l="1"/>
  <c r="AJ102" s="1"/>
  <c r="AE103"/>
  <c r="AQ102"/>
  <c r="AU102" s="1"/>
  <c r="AP103"/>
  <c r="BB101"/>
  <c r="BF101" s="1"/>
  <c r="BA102"/>
  <c r="BL104"/>
  <c r="BM103"/>
  <c r="BQ103" s="1"/>
  <c r="BW102"/>
  <c r="BX101"/>
  <c r="CH105"/>
  <c r="CI104"/>
  <c r="DD103"/>
  <c r="DE102"/>
  <c r="DO105"/>
  <c r="DP104"/>
  <c r="CS107"/>
  <c r="CT107" s="1"/>
  <c r="AE104" l="1"/>
  <c r="AF103"/>
  <c r="AJ103" s="1"/>
  <c r="AP104"/>
  <c r="AQ103"/>
  <c r="AU103" s="1"/>
  <c r="BB102"/>
  <c r="BF102" s="1"/>
  <c r="BA103"/>
  <c r="BL105"/>
  <c r="BM104"/>
  <c r="BQ104" s="1"/>
  <c r="BX102"/>
  <c r="BW103"/>
  <c r="CH106"/>
  <c r="CI105"/>
  <c r="DE103"/>
  <c r="DD104"/>
  <c r="DP105"/>
  <c r="DO106"/>
  <c r="CS108"/>
  <c r="CT108" s="1"/>
  <c r="AE105" l="1"/>
  <c r="AF104"/>
  <c r="AJ104" s="1"/>
  <c r="AP105"/>
  <c r="AQ104"/>
  <c r="AU104" s="1"/>
  <c r="BA104"/>
  <c r="BB103"/>
  <c r="BF103" s="1"/>
  <c r="BM105"/>
  <c r="BQ105" s="1"/>
  <c r="BL106"/>
  <c r="BX103"/>
  <c r="BW104"/>
  <c r="CH107"/>
  <c r="CI106"/>
  <c r="DE104"/>
  <c r="DD105"/>
  <c r="DP106"/>
  <c r="DO107"/>
  <c r="CS109"/>
  <c r="CT109" s="1"/>
  <c r="AE106" l="1"/>
  <c r="AF105"/>
  <c r="AJ105" s="1"/>
  <c r="AP106"/>
  <c r="AQ105"/>
  <c r="AU105" s="1"/>
  <c r="BA105"/>
  <c r="BB104"/>
  <c r="BF104" s="1"/>
  <c r="BL107"/>
  <c r="BM106"/>
  <c r="BQ106" s="1"/>
  <c r="BW105"/>
  <c r="BX104"/>
  <c r="CI107"/>
  <c r="CH108"/>
  <c r="DD106"/>
  <c r="DE105"/>
  <c r="DO108"/>
  <c r="DP107"/>
  <c r="CS110"/>
  <c r="CT110" s="1"/>
  <c r="AE107" l="1"/>
  <c r="AF106"/>
  <c r="AJ106" s="1"/>
  <c r="AP107"/>
  <c r="AQ106"/>
  <c r="AU106" s="1"/>
  <c r="BA106"/>
  <c r="BB105"/>
  <c r="BF105" s="1"/>
  <c r="BL108"/>
  <c r="BM107"/>
  <c r="BQ107" s="1"/>
  <c r="BX105"/>
  <c r="BW106"/>
  <c r="CI108"/>
  <c r="CH109"/>
  <c r="DE106"/>
  <c r="DD107"/>
  <c r="DO109"/>
  <c r="DP108"/>
  <c r="CS111"/>
  <c r="CT111" s="1"/>
  <c r="AE108" l="1"/>
  <c r="AF107"/>
  <c r="AJ107" s="1"/>
  <c r="AP108"/>
  <c r="AQ107"/>
  <c r="AU107" s="1"/>
  <c r="BA107"/>
  <c r="BB106"/>
  <c r="BF106" s="1"/>
  <c r="BL109"/>
  <c r="BM108"/>
  <c r="BQ108" s="1"/>
  <c r="BW107"/>
  <c r="BX106"/>
  <c r="CB106" s="1"/>
  <c r="CI109"/>
  <c r="CH110"/>
  <c r="DD108"/>
  <c r="DE107"/>
  <c r="DP109"/>
  <c r="DO110"/>
  <c r="CS112"/>
  <c r="CT112" s="1"/>
  <c r="AE109" l="1"/>
  <c r="AF108"/>
  <c r="AJ108" s="1"/>
  <c r="AP109"/>
  <c r="AQ108"/>
  <c r="AU108" s="1"/>
  <c r="BA108"/>
  <c r="BB107"/>
  <c r="BF107" s="1"/>
  <c r="BM109"/>
  <c r="BQ109" s="1"/>
  <c r="BL110"/>
  <c r="BW108"/>
  <c r="BX107"/>
  <c r="CB107" s="1"/>
  <c r="CH111"/>
  <c r="CI110"/>
  <c r="DD109"/>
  <c r="DE108"/>
  <c r="DP110"/>
  <c r="DO111"/>
  <c r="CS113"/>
  <c r="CT113" s="1"/>
  <c r="AF109" l="1"/>
  <c r="AJ109" s="1"/>
  <c r="AE110"/>
  <c r="AQ109"/>
  <c r="AU109" s="1"/>
  <c r="AP110"/>
  <c r="BA109"/>
  <c r="BB108"/>
  <c r="BF108" s="1"/>
  <c r="BM110"/>
  <c r="BQ110" s="1"/>
  <c r="BL111"/>
  <c r="BX108"/>
  <c r="CB108" s="1"/>
  <c r="BW109"/>
  <c r="CI111"/>
  <c r="CH112"/>
  <c r="DE109"/>
  <c r="DD110"/>
  <c r="DO112"/>
  <c r="DP111"/>
  <c r="CS114"/>
  <c r="CT114" s="1"/>
  <c r="AF110" l="1"/>
  <c r="AJ110" s="1"/>
  <c r="AE111"/>
  <c r="AQ110"/>
  <c r="AU110" s="1"/>
  <c r="AP111"/>
  <c r="BB109"/>
  <c r="BF109" s="1"/>
  <c r="BA110"/>
  <c r="BL112"/>
  <c r="BM111"/>
  <c r="BQ111" s="1"/>
  <c r="BW110"/>
  <c r="BX109"/>
  <c r="CB109" s="1"/>
  <c r="CH113"/>
  <c r="CI112"/>
  <c r="DD111"/>
  <c r="DE110"/>
  <c r="DO113"/>
  <c r="DP112"/>
  <c r="CS115"/>
  <c r="CT115" s="1"/>
  <c r="AE112" l="1"/>
  <c r="AF111"/>
  <c r="AJ111" s="1"/>
  <c r="AP112"/>
  <c r="AQ111"/>
  <c r="AU111" s="1"/>
  <c r="BB110"/>
  <c r="BF110" s="1"/>
  <c r="BA111"/>
  <c r="BL113"/>
  <c r="BM112"/>
  <c r="BQ112" s="1"/>
  <c r="BX110"/>
  <c r="CB110" s="1"/>
  <c r="BW111"/>
  <c r="CI113"/>
  <c r="CH114"/>
  <c r="DE111"/>
  <c r="DD112"/>
  <c r="DP113"/>
  <c r="DO114"/>
  <c r="CS116"/>
  <c r="CT116" s="1"/>
  <c r="AE113" l="1"/>
  <c r="AF112"/>
  <c r="AJ112" s="1"/>
  <c r="AP113"/>
  <c r="AQ112"/>
  <c r="AU112" s="1"/>
  <c r="BA112"/>
  <c r="BB111"/>
  <c r="BF111" s="1"/>
  <c r="BL114"/>
  <c r="BM113"/>
  <c r="BQ113" s="1"/>
  <c r="BX111"/>
  <c r="CB111" s="1"/>
  <c r="BW112"/>
  <c r="CI114"/>
  <c r="CH115"/>
  <c r="DE112"/>
  <c r="DD113"/>
  <c r="DP114"/>
  <c r="DO115"/>
  <c r="CS117"/>
  <c r="CT117" s="1"/>
  <c r="AE114" l="1"/>
  <c r="AF113"/>
  <c r="AJ113" s="1"/>
  <c r="AP114"/>
  <c r="AQ113"/>
  <c r="AU113" s="1"/>
  <c r="BA113"/>
  <c r="BB112"/>
  <c r="BF112" s="1"/>
  <c r="BL115"/>
  <c r="BM114"/>
  <c r="BQ114" s="1"/>
  <c r="BX112"/>
  <c r="CB112" s="1"/>
  <c r="BW113"/>
  <c r="CH116"/>
  <c r="CI115"/>
  <c r="DD114"/>
  <c r="DE113"/>
  <c r="DO116"/>
  <c r="DP115"/>
  <c r="CS118"/>
  <c r="CT118" s="1"/>
  <c r="AE115" l="1"/>
  <c r="AF114"/>
  <c r="AJ114" s="1"/>
  <c r="AP115"/>
  <c r="AQ114"/>
  <c r="AU114" s="1"/>
  <c r="BA114"/>
  <c r="BB113"/>
  <c r="BF113" s="1"/>
  <c r="BL116"/>
  <c r="BM115"/>
  <c r="BQ115" s="1"/>
  <c r="BW114"/>
  <c r="BX113"/>
  <c r="CB113" s="1"/>
  <c r="CI116"/>
  <c r="CH117"/>
  <c r="DE114"/>
  <c r="DD115"/>
  <c r="DO117"/>
  <c r="DP116"/>
  <c r="CS119"/>
  <c r="CT119" s="1"/>
  <c r="AE116" l="1"/>
  <c r="AF115"/>
  <c r="AJ115" s="1"/>
  <c r="AP116"/>
  <c r="AQ115"/>
  <c r="AU115" s="1"/>
  <c r="BA115"/>
  <c r="BB114"/>
  <c r="BF114" s="1"/>
  <c r="BL117"/>
  <c r="BM116"/>
  <c r="BQ116" s="1"/>
  <c r="BW115"/>
  <c r="BX114"/>
  <c r="CB114" s="1"/>
  <c r="CH118"/>
  <c r="CI117"/>
  <c r="DD116"/>
  <c r="DE115"/>
  <c r="DP117"/>
  <c r="DO118"/>
  <c r="CS120"/>
  <c r="CT120" s="1"/>
  <c r="AE117" l="1"/>
  <c r="AF116"/>
  <c r="AJ116" s="1"/>
  <c r="AP117"/>
  <c r="AQ116"/>
  <c r="AU116" s="1"/>
  <c r="BA116"/>
  <c r="BB115"/>
  <c r="BF115" s="1"/>
  <c r="BM117"/>
  <c r="BQ117" s="1"/>
  <c r="BL118"/>
  <c r="BW116"/>
  <c r="BX115"/>
  <c r="CB115" s="1"/>
  <c r="CI118"/>
  <c r="CH119"/>
  <c r="DD117"/>
  <c r="DE116"/>
  <c r="DP118"/>
  <c r="DO119"/>
  <c r="CS121"/>
  <c r="CT121" s="1"/>
  <c r="AF117" l="1"/>
  <c r="AJ117" s="1"/>
  <c r="AE118"/>
  <c r="AQ117"/>
  <c r="AU117" s="1"/>
  <c r="AP118"/>
  <c r="BA117"/>
  <c r="BB116"/>
  <c r="BF116" s="1"/>
  <c r="BM118"/>
  <c r="BQ118" s="1"/>
  <c r="BL119"/>
  <c r="BW117"/>
  <c r="BX116"/>
  <c r="CB116" s="1"/>
  <c r="CH120"/>
  <c r="CI119"/>
  <c r="DE117"/>
  <c r="DD118"/>
  <c r="DO120"/>
  <c r="DP119"/>
  <c r="CS122"/>
  <c r="CT122" s="1"/>
  <c r="AF118" l="1"/>
  <c r="AJ118" s="1"/>
  <c r="AE119"/>
  <c r="AQ118"/>
  <c r="AU118" s="1"/>
  <c r="AP119"/>
  <c r="BB117"/>
  <c r="BF117" s="1"/>
  <c r="BA118"/>
  <c r="BL120"/>
  <c r="BM119"/>
  <c r="BQ119" s="1"/>
  <c r="BX117"/>
  <c r="CB117" s="1"/>
  <c r="BW118"/>
  <c r="CH121"/>
  <c r="CI120"/>
  <c r="DD119"/>
  <c r="DE118"/>
  <c r="DO121"/>
  <c r="DP120"/>
  <c r="CS123"/>
  <c r="CT123" s="1"/>
  <c r="AE120" l="1"/>
  <c r="AF119"/>
  <c r="AJ119" s="1"/>
  <c r="AP120"/>
  <c r="AQ119"/>
  <c r="AU119" s="1"/>
  <c r="BB118"/>
  <c r="BF118" s="1"/>
  <c r="BA119"/>
  <c r="BL121"/>
  <c r="BM120"/>
  <c r="BQ120" s="1"/>
  <c r="BW119"/>
  <c r="BX118"/>
  <c r="CB118" s="1"/>
  <c r="CH122"/>
  <c r="CI121"/>
  <c r="DE119"/>
  <c r="DD120"/>
  <c r="DP121"/>
  <c r="DO122"/>
  <c r="CS124"/>
  <c r="CT124" s="1"/>
  <c r="AE121" l="1"/>
  <c r="AF120"/>
  <c r="AJ120" s="1"/>
  <c r="AP121"/>
  <c r="AQ120"/>
  <c r="AU120" s="1"/>
  <c r="BA120"/>
  <c r="BB119"/>
  <c r="BF119" s="1"/>
  <c r="BL122"/>
  <c r="BM121"/>
  <c r="BQ121" s="1"/>
  <c r="BX119"/>
  <c r="CB119" s="1"/>
  <c r="BW120"/>
  <c r="CH123"/>
  <c r="CI122"/>
  <c r="DE120"/>
  <c r="DD121"/>
  <c r="DP122"/>
  <c r="DO123"/>
  <c r="CS125"/>
  <c r="CT125" s="1"/>
  <c r="AE122" l="1"/>
  <c r="AF121"/>
  <c r="AJ121" s="1"/>
  <c r="AP122"/>
  <c r="AQ121"/>
  <c r="AU121" s="1"/>
  <c r="BA121"/>
  <c r="BB120"/>
  <c r="BF120" s="1"/>
  <c r="BL123"/>
  <c r="BM122"/>
  <c r="BQ122" s="1"/>
  <c r="BW121"/>
  <c r="BX120"/>
  <c r="CB120" s="1"/>
  <c r="CI123"/>
  <c r="CH124"/>
  <c r="DD122"/>
  <c r="DE121"/>
  <c r="DO124"/>
  <c r="DP123"/>
  <c r="CS126"/>
  <c r="CT126" s="1"/>
  <c r="AE123" l="1"/>
  <c r="AF122"/>
  <c r="AJ122" s="1"/>
  <c r="AP123"/>
  <c r="AQ122"/>
  <c r="AU122" s="1"/>
  <c r="BA122"/>
  <c r="BB121"/>
  <c r="BF121" s="1"/>
  <c r="BL124"/>
  <c r="BM123"/>
  <c r="BQ123" s="1"/>
  <c r="BX121"/>
  <c r="CB121" s="1"/>
  <c r="BW122"/>
  <c r="CI124"/>
  <c r="CH125"/>
  <c r="DE122"/>
  <c r="DD123"/>
  <c r="DO125"/>
  <c r="DP124"/>
  <c r="CS127"/>
  <c r="CT127" s="1"/>
  <c r="AE124" l="1"/>
  <c r="AF123"/>
  <c r="AJ123" s="1"/>
  <c r="AP124"/>
  <c r="AQ123"/>
  <c r="AU123" s="1"/>
  <c r="BA123"/>
  <c r="BB122"/>
  <c r="BF122" s="1"/>
  <c r="BL125"/>
  <c r="BM124"/>
  <c r="BQ124" s="1"/>
  <c r="BX122"/>
  <c r="CB122" s="1"/>
  <c r="BW123"/>
  <c r="CI125"/>
  <c r="CH126"/>
  <c r="DD124"/>
  <c r="DE123"/>
  <c r="DP125"/>
  <c r="DO126"/>
  <c r="CS128"/>
  <c r="CT128" s="1"/>
  <c r="AE125" l="1"/>
  <c r="AF124"/>
  <c r="AJ124" s="1"/>
  <c r="AP125"/>
  <c r="AQ124"/>
  <c r="AU124" s="1"/>
  <c r="BA124"/>
  <c r="BB123"/>
  <c r="BF123" s="1"/>
  <c r="BM125"/>
  <c r="BQ125" s="1"/>
  <c r="BL126"/>
  <c r="BW124"/>
  <c r="BX123"/>
  <c r="CB123" s="1"/>
  <c r="CH127"/>
  <c r="CI126"/>
  <c r="DD125"/>
  <c r="DE124"/>
  <c r="DP126"/>
  <c r="DO127"/>
  <c r="CS129"/>
  <c r="CT129" s="1"/>
  <c r="AF125" l="1"/>
  <c r="AJ125" s="1"/>
  <c r="AE126"/>
  <c r="AQ125"/>
  <c r="AU125" s="1"/>
  <c r="AP126"/>
  <c r="BA125"/>
  <c r="BB124"/>
  <c r="BF124" s="1"/>
  <c r="BM126"/>
  <c r="BQ126" s="1"/>
  <c r="BL127"/>
  <c r="BX124"/>
  <c r="CB124" s="1"/>
  <c r="BW125"/>
  <c r="CI127"/>
  <c r="CH128"/>
  <c r="DE125"/>
  <c r="DD126"/>
  <c r="DO128"/>
  <c r="DP127"/>
  <c r="CS130"/>
  <c r="CT130" s="1"/>
  <c r="AF126" l="1"/>
  <c r="AJ126" s="1"/>
  <c r="AE127"/>
  <c r="AQ126"/>
  <c r="AU126" s="1"/>
  <c r="AP127"/>
  <c r="BB125"/>
  <c r="BF125" s="1"/>
  <c r="BA126"/>
  <c r="BL128"/>
  <c r="BM127"/>
  <c r="BQ127" s="1"/>
  <c r="BW126"/>
  <c r="BX125"/>
  <c r="CB125" s="1"/>
  <c r="CH129"/>
  <c r="CI128"/>
  <c r="DD127"/>
  <c r="DE126"/>
  <c r="DO129"/>
  <c r="DP128"/>
  <c r="CS131"/>
  <c r="CT131" s="1"/>
  <c r="AE128" l="1"/>
  <c r="AF127"/>
  <c r="AJ127" s="1"/>
  <c r="AP128"/>
  <c r="AQ127"/>
  <c r="AU127" s="1"/>
  <c r="BB126"/>
  <c r="BF126" s="1"/>
  <c r="BA127"/>
  <c r="BL129"/>
  <c r="BM128"/>
  <c r="BQ128" s="1"/>
  <c r="BX126"/>
  <c r="CB126" s="1"/>
  <c r="BW127"/>
  <c r="CI129"/>
  <c r="CH130"/>
  <c r="DE127"/>
  <c r="DD128"/>
  <c r="DP129"/>
  <c r="DO130"/>
  <c r="CS132"/>
  <c r="CT132" s="1"/>
  <c r="AE129" l="1"/>
  <c r="AF128"/>
  <c r="AJ128" s="1"/>
  <c r="AP129"/>
  <c r="AQ128"/>
  <c r="AU128" s="1"/>
  <c r="BA128"/>
  <c r="BB127"/>
  <c r="BF127" s="1"/>
  <c r="BL130"/>
  <c r="BM129"/>
  <c r="BQ129" s="1"/>
  <c r="BX127"/>
  <c r="CB127" s="1"/>
  <c r="BW128"/>
  <c r="CI130"/>
  <c r="CH131"/>
  <c r="DE128"/>
  <c r="DD129"/>
  <c r="DP130"/>
  <c r="DO131"/>
  <c r="CS133"/>
  <c r="CT133" s="1"/>
  <c r="AE130" l="1"/>
  <c r="AF129"/>
  <c r="AJ129" s="1"/>
  <c r="AP130"/>
  <c r="AQ129"/>
  <c r="AU129" s="1"/>
  <c r="BA129"/>
  <c r="BB128"/>
  <c r="BF128" s="1"/>
  <c r="BL131"/>
  <c r="BM130"/>
  <c r="BQ130" s="1"/>
  <c r="BX128"/>
  <c r="CB128" s="1"/>
  <c r="BW129"/>
  <c r="CH132"/>
  <c r="CI131"/>
  <c r="DD130"/>
  <c r="DE129"/>
  <c r="DO132"/>
  <c r="DP131"/>
  <c r="CS134"/>
  <c r="CT134" s="1"/>
  <c r="AE131" l="1"/>
  <c r="AF130"/>
  <c r="AJ130" s="1"/>
  <c r="AP131"/>
  <c r="AQ130"/>
  <c r="AU130" s="1"/>
  <c r="BA130"/>
  <c r="BB129"/>
  <c r="BF129" s="1"/>
  <c r="BL132"/>
  <c r="BM131"/>
  <c r="BQ131" s="1"/>
  <c r="BW130"/>
  <c r="BX129"/>
  <c r="CB129" s="1"/>
  <c r="CI132"/>
  <c r="CH133"/>
  <c r="DE130"/>
  <c r="DD131"/>
  <c r="DO133"/>
  <c r="DP132"/>
  <c r="CS135"/>
  <c r="CT135" s="1"/>
  <c r="AE132" l="1"/>
  <c r="AF131"/>
  <c r="AJ131" s="1"/>
  <c r="AP132"/>
  <c r="AQ131"/>
  <c r="AU131" s="1"/>
  <c r="BA131"/>
  <c r="BB130"/>
  <c r="BF130" s="1"/>
  <c r="BL133"/>
  <c r="BM132"/>
  <c r="BQ132" s="1"/>
  <c r="BW131"/>
  <c r="BX130"/>
  <c r="CB130" s="1"/>
  <c r="CH134"/>
  <c r="CI133"/>
  <c r="DD132"/>
  <c r="DE131"/>
  <c r="DP133"/>
  <c r="DO134"/>
  <c r="CS136"/>
  <c r="CT136" s="1"/>
  <c r="AE133" l="1"/>
  <c r="AF132"/>
  <c r="AJ132" s="1"/>
  <c r="AP133"/>
  <c r="AQ132"/>
  <c r="AU132" s="1"/>
  <c r="BA132"/>
  <c r="BB131"/>
  <c r="BF131" s="1"/>
  <c r="BM133"/>
  <c r="BQ133" s="1"/>
  <c r="BL134"/>
  <c r="BW132"/>
  <c r="BX131"/>
  <c r="CB131" s="1"/>
  <c r="CI134"/>
  <c r="CH135"/>
  <c r="DD133"/>
  <c r="DE132"/>
  <c r="DP134"/>
  <c r="DO135"/>
  <c r="CS137"/>
  <c r="CT137" s="1"/>
  <c r="AF133" l="1"/>
  <c r="AJ133" s="1"/>
  <c r="AE134"/>
  <c r="AQ133"/>
  <c r="AU133" s="1"/>
  <c r="AP134"/>
  <c r="BA133"/>
  <c r="BB132"/>
  <c r="BF132" s="1"/>
  <c r="BM134"/>
  <c r="BQ134" s="1"/>
  <c r="BL135"/>
  <c r="BW133"/>
  <c r="BX132"/>
  <c r="CB132" s="1"/>
  <c r="CH136"/>
  <c r="CI135"/>
  <c r="DE133"/>
  <c r="DD134"/>
  <c r="DO136"/>
  <c r="DP135"/>
  <c r="CS138"/>
  <c r="CT138" s="1"/>
  <c r="AF134" l="1"/>
  <c r="AJ134" s="1"/>
  <c r="AE135"/>
  <c r="AQ134"/>
  <c r="AU134" s="1"/>
  <c r="AP135"/>
  <c r="BB133"/>
  <c r="BF133" s="1"/>
  <c r="BA134"/>
  <c r="BL136"/>
  <c r="BM135"/>
  <c r="BQ135" s="1"/>
  <c r="BX133"/>
  <c r="CB133" s="1"/>
  <c r="BW134"/>
  <c r="CH137"/>
  <c r="CI136"/>
  <c r="DD135"/>
  <c r="DE134"/>
  <c r="DO137"/>
  <c r="DP136"/>
  <c r="CS139"/>
  <c r="CT139" s="1"/>
  <c r="AE136" l="1"/>
  <c r="AF135"/>
  <c r="AJ135" s="1"/>
  <c r="AP136"/>
  <c r="AQ135"/>
  <c r="AU135" s="1"/>
  <c r="BB134"/>
  <c r="BF134" s="1"/>
  <c r="BA135"/>
  <c r="BL137"/>
  <c r="BM136"/>
  <c r="BQ136" s="1"/>
  <c r="BW135"/>
  <c r="BX134"/>
  <c r="CB134" s="1"/>
  <c r="CH138"/>
  <c r="CI137"/>
  <c r="DE135"/>
  <c r="DD136"/>
  <c r="DO138"/>
  <c r="DP137"/>
  <c r="CS140"/>
  <c r="CT140" s="1"/>
  <c r="AE137" l="1"/>
  <c r="AF136"/>
  <c r="AJ136" s="1"/>
  <c r="AP137"/>
  <c r="AQ136"/>
  <c r="AU136" s="1"/>
  <c r="BA136"/>
  <c r="BB135"/>
  <c r="BF135" s="1"/>
  <c r="BL138"/>
  <c r="BM137"/>
  <c r="BQ137" s="1"/>
  <c r="BX135"/>
  <c r="CB135" s="1"/>
  <c r="BW136"/>
  <c r="CI138"/>
  <c r="CH139"/>
  <c r="DE136"/>
  <c r="DD137"/>
  <c r="DP138"/>
  <c r="DO139"/>
  <c r="CS141"/>
  <c r="CT141" s="1"/>
  <c r="AE138" l="1"/>
  <c r="AF137"/>
  <c r="AJ137" s="1"/>
  <c r="AP138"/>
  <c r="AQ137"/>
  <c r="AU137" s="1"/>
  <c r="BA137"/>
  <c r="BB136"/>
  <c r="BF136" s="1"/>
  <c r="BL139"/>
  <c r="BM138"/>
  <c r="BQ138" s="1"/>
  <c r="BW137"/>
  <c r="BX136"/>
  <c r="CB136" s="1"/>
  <c r="CH140"/>
  <c r="CI139"/>
  <c r="DD138"/>
  <c r="DE137"/>
  <c r="DO140"/>
  <c r="DP139"/>
  <c r="CS142"/>
  <c r="CT142" s="1"/>
  <c r="AE139" l="1"/>
  <c r="AF138"/>
  <c r="AJ138" s="1"/>
  <c r="AP139"/>
  <c r="AQ138"/>
  <c r="AU138" s="1"/>
  <c r="BA138"/>
  <c r="BB137"/>
  <c r="BF137" s="1"/>
  <c r="BL140"/>
  <c r="BM139"/>
  <c r="BQ139" s="1"/>
  <c r="BX137"/>
  <c r="CB137" s="1"/>
  <c r="BW138"/>
  <c r="CI140"/>
  <c r="CH141"/>
  <c r="DE138"/>
  <c r="DD139"/>
  <c r="DO141"/>
  <c r="DP140"/>
  <c r="CS143"/>
  <c r="CT143" s="1"/>
  <c r="AE140" l="1"/>
  <c r="AF139"/>
  <c r="AJ139" s="1"/>
  <c r="AP140"/>
  <c r="AQ139"/>
  <c r="AU139" s="1"/>
  <c r="BA139"/>
  <c r="BB138"/>
  <c r="BF138" s="1"/>
  <c r="BL141"/>
  <c r="BM140"/>
  <c r="BQ140" s="1"/>
  <c r="BX138"/>
  <c r="CB138" s="1"/>
  <c r="BW139"/>
  <c r="CI141"/>
  <c r="CH142"/>
  <c r="DD140"/>
  <c r="DE139"/>
  <c r="DO142"/>
  <c r="DP141"/>
  <c r="CS144"/>
  <c r="CT144" s="1"/>
  <c r="AE141" l="1"/>
  <c r="AF140"/>
  <c r="AJ140" s="1"/>
  <c r="AP141"/>
  <c r="AQ140"/>
  <c r="AU140" s="1"/>
  <c r="BA140"/>
  <c r="BB139"/>
  <c r="BF139" s="1"/>
  <c r="BM141"/>
  <c r="BQ141" s="1"/>
  <c r="BL142"/>
  <c r="BW140"/>
  <c r="BX139"/>
  <c r="CB139" s="1"/>
  <c r="CI142"/>
  <c r="CH143"/>
  <c r="DD141"/>
  <c r="DE140"/>
  <c r="DP142"/>
  <c r="DO143"/>
  <c r="CS145"/>
  <c r="CT145" s="1"/>
  <c r="AF141" l="1"/>
  <c r="AJ141" s="1"/>
  <c r="AE142"/>
  <c r="AQ141"/>
  <c r="AU141" s="1"/>
  <c r="AP142"/>
  <c r="BA141"/>
  <c r="BB140"/>
  <c r="BF140" s="1"/>
  <c r="BM142"/>
  <c r="BQ142" s="1"/>
  <c r="BL143"/>
  <c r="BX140"/>
  <c r="CB140" s="1"/>
  <c r="BW141"/>
  <c r="CH144"/>
  <c r="CI143"/>
  <c r="DE141"/>
  <c r="DD142"/>
  <c r="DO144"/>
  <c r="DP143"/>
  <c r="CS146"/>
  <c r="CT146" s="1"/>
  <c r="AF142" l="1"/>
  <c r="AJ142" s="1"/>
  <c r="AE143"/>
  <c r="AQ142"/>
  <c r="AU142" s="1"/>
  <c r="AP143"/>
  <c r="BB141"/>
  <c r="BF141" s="1"/>
  <c r="BA142"/>
  <c r="BL144"/>
  <c r="BM143"/>
  <c r="BQ143" s="1"/>
  <c r="BW142"/>
  <c r="BX141"/>
  <c r="CB141" s="1"/>
  <c r="CH145"/>
  <c r="CI144"/>
  <c r="DD143"/>
  <c r="DE142"/>
  <c r="DO145"/>
  <c r="DP144"/>
  <c r="CS147"/>
  <c r="CT147" s="1"/>
  <c r="AE144" l="1"/>
  <c r="AF143"/>
  <c r="AJ143" s="1"/>
  <c r="AP144"/>
  <c r="AQ143"/>
  <c r="AU143" s="1"/>
  <c r="BB142"/>
  <c r="BF142" s="1"/>
  <c r="BA143"/>
  <c r="BL145"/>
  <c r="BM144"/>
  <c r="BQ144" s="1"/>
  <c r="BX142"/>
  <c r="CB142" s="1"/>
  <c r="BW143"/>
  <c r="CH146"/>
  <c r="CI145"/>
  <c r="DE143"/>
  <c r="DD144"/>
  <c r="DO146"/>
  <c r="DP145"/>
  <c r="CS148"/>
  <c r="CT148" s="1"/>
  <c r="AE145" l="1"/>
  <c r="AF144"/>
  <c r="AJ144" s="1"/>
  <c r="AP145"/>
  <c r="AQ144"/>
  <c r="AU144" s="1"/>
  <c r="BA144"/>
  <c r="BB143"/>
  <c r="BF143" s="1"/>
  <c r="BL146"/>
  <c r="BM145"/>
  <c r="BQ145" s="1"/>
  <c r="BX143"/>
  <c r="CB143" s="1"/>
  <c r="BW144"/>
  <c r="CI146"/>
  <c r="CH147"/>
  <c r="DE144"/>
  <c r="DD145"/>
  <c r="DP146"/>
  <c r="DO147"/>
  <c r="CS149"/>
  <c r="CT149" s="1"/>
  <c r="AE146" l="1"/>
  <c r="AF145"/>
  <c r="AJ145" s="1"/>
  <c r="AP146"/>
  <c r="AQ145"/>
  <c r="AU145" s="1"/>
  <c r="BA145"/>
  <c r="BB144"/>
  <c r="BF144" s="1"/>
  <c r="BL147"/>
  <c r="BM146"/>
  <c r="BQ146" s="1"/>
  <c r="BX144"/>
  <c r="CB144" s="1"/>
  <c r="BW145"/>
  <c r="CH148"/>
  <c r="CI147"/>
  <c r="DD146"/>
  <c r="DE145"/>
  <c r="DP147"/>
  <c r="DO148"/>
  <c r="CS150"/>
  <c r="CT150" s="1"/>
  <c r="AE147" l="1"/>
  <c r="AF146"/>
  <c r="AJ146" s="1"/>
  <c r="AP147"/>
  <c r="AQ146"/>
  <c r="AU146" s="1"/>
  <c r="BA146"/>
  <c r="BB145"/>
  <c r="BF145" s="1"/>
  <c r="BL148"/>
  <c r="BM147"/>
  <c r="BQ147" s="1"/>
  <c r="BW146"/>
  <c r="BX145"/>
  <c r="CB145" s="1"/>
  <c r="CI148"/>
  <c r="CH149"/>
  <c r="DE146"/>
  <c r="DD147"/>
  <c r="DO149"/>
  <c r="DP148"/>
  <c r="CS151"/>
  <c r="CT151" s="1"/>
  <c r="AE148" l="1"/>
  <c r="AF147"/>
  <c r="AJ147" s="1"/>
  <c r="AP148"/>
  <c r="AQ147"/>
  <c r="AU147" s="1"/>
  <c r="BA147"/>
  <c r="BB146"/>
  <c r="BF146" s="1"/>
  <c r="BL149"/>
  <c r="BM148"/>
  <c r="BQ148" s="1"/>
  <c r="BW147"/>
  <c r="BX146"/>
  <c r="CB146" s="1"/>
  <c r="CI149"/>
  <c r="CH150"/>
  <c r="DD148"/>
  <c r="DE147"/>
  <c r="DO150"/>
  <c r="DP149"/>
  <c r="CS152"/>
  <c r="CT152" s="1"/>
  <c r="AE149" l="1"/>
  <c r="AF148"/>
  <c r="AJ148" s="1"/>
  <c r="AP149"/>
  <c r="AQ148"/>
  <c r="AU148" s="1"/>
  <c r="BA148"/>
  <c r="BB147"/>
  <c r="BF147" s="1"/>
  <c r="BM149"/>
  <c r="BQ149" s="1"/>
  <c r="BL150"/>
  <c r="BW148"/>
  <c r="BX147"/>
  <c r="CB147" s="1"/>
  <c r="CI150"/>
  <c r="CH151"/>
  <c r="DD149"/>
  <c r="DE148"/>
  <c r="DP150"/>
  <c r="DO151"/>
  <c r="CS153"/>
  <c r="CT153" s="1"/>
  <c r="AF149" l="1"/>
  <c r="AJ149" s="1"/>
  <c r="AE150"/>
  <c r="AQ149"/>
  <c r="AU149" s="1"/>
  <c r="AP150"/>
  <c r="BA149"/>
  <c r="BB148"/>
  <c r="BF148" s="1"/>
  <c r="BM150"/>
  <c r="BQ150" s="1"/>
  <c r="BL151"/>
  <c r="BW149"/>
  <c r="BX148"/>
  <c r="CB148" s="1"/>
  <c r="CH152"/>
  <c r="CI151"/>
  <c r="DE149"/>
  <c r="DD150"/>
  <c r="DP151"/>
  <c r="DO152"/>
  <c r="CS154"/>
  <c r="CT154" s="1"/>
  <c r="AF150" l="1"/>
  <c r="AJ150" s="1"/>
  <c r="AE151"/>
  <c r="AQ150"/>
  <c r="AU150" s="1"/>
  <c r="AP151"/>
  <c r="BB149"/>
  <c r="BF149" s="1"/>
  <c r="BA150"/>
  <c r="BL152"/>
  <c r="BM151"/>
  <c r="BQ151" s="1"/>
  <c r="BX149"/>
  <c r="CB149" s="1"/>
  <c r="BW150"/>
  <c r="CH153"/>
  <c r="CI152"/>
  <c r="DD151"/>
  <c r="DE150"/>
  <c r="DO153"/>
  <c r="DP152"/>
  <c r="CS155"/>
  <c r="CT155" s="1"/>
  <c r="AE152" l="1"/>
  <c r="AF151"/>
  <c r="AJ151" s="1"/>
  <c r="AP152"/>
  <c r="AQ151"/>
  <c r="AU151" s="1"/>
  <c r="BB150"/>
  <c r="BF150" s="1"/>
  <c r="BA151"/>
  <c r="BL153"/>
  <c r="BM152"/>
  <c r="BQ152" s="1"/>
  <c r="BW151"/>
  <c r="BX150"/>
  <c r="CB150" s="1"/>
  <c r="CH154"/>
  <c r="CI153"/>
  <c r="DE151"/>
  <c r="DD152"/>
  <c r="DO154"/>
  <c r="DP153"/>
  <c r="CS156"/>
  <c r="CT156" s="1"/>
  <c r="AE153" l="1"/>
  <c r="AF152"/>
  <c r="AJ152" s="1"/>
  <c r="AP153"/>
  <c r="AQ152"/>
  <c r="AU152" s="1"/>
  <c r="BA152"/>
  <c r="BB151"/>
  <c r="BF151" s="1"/>
  <c r="BL154"/>
  <c r="BM153"/>
  <c r="BQ153" s="1"/>
  <c r="BX151"/>
  <c r="CB151" s="1"/>
  <c r="BW152"/>
  <c r="CI154"/>
  <c r="CH155"/>
  <c r="DE152"/>
  <c r="DD153"/>
  <c r="DP154"/>
  <c r="DO155"/>
  <c r="CS157"/>
  <c r="CT157" s="1"/>
  <c r="AE154" l="1"/>
  <c r="AF153"/>
  <c r="AJ153" s="1"/>
  <c r="AP154"/>
  <c r="AQ153"/>
  <c r="AU153" s="1"/>
  <c r="BA153"/>
  <c r="BB152"/>
  <c r="BF152" s="1"/>
  <c r="BL155"/>
  <c r="BM154"/>
  <c r="BQ154" s="1"/>
  <c r="BW153"/>
  <c r="BX152"/>
  <c r="CB152" s="1"/>
  <c r="CH156"/>
  <c r="CI155"/>
  <c r="DD154"/>
  <c r="DE153"/>
  <c r="DP155"/>
  <c r="DO156"/>
  <c r="CS158"/>
  <c r="CT158" s="1"/>
  <c r="AE155" l="1"/>
  <c r="AF154"/>
  <c r="AJ154" s="1"/>
  <c r="AP155"/>
  <c r="AQ154"/>
  <c r="AU154" s="1"/>
  <c r="BA154"/>
  <c r="BB153"/>
  <c r="BF153" s="1"/>
  <c r="BL156"/>
  <c r="BM155"/>
  <c r="BQ155" s="1"/>
  <c r="BX153"/>
  <c r="CB153" s="1"/>
  <c r="BW154"/>
  <c r="CI156"/>
  <c r="CH157"/>
  <c r="DE154"/>
  <c r="DD155"/>
  <c r="DO157"/>
  <c r="DP156"/>
  <c r="CS159"/>
  <c r="CT159" s="1"/>
  <c r="AE156" l="1"/>
  <c r="AF155"/>
  <c r="AJ155" s="1"/>
  <c r="AP156"/>
  <c r="AQ155"/>
  <c r="AU155" s="1"/>
  <c r="BA155"/>
  <c r="BB154"/>
  <c r="BF154" s="1"/>
  <c r="BL157"/>
  <c r="BM156"/>
  <c r="BQ156" s="1"/>
  <c r="BX154"/>
  <c r="CB154" s="1"/>
  <c r="BW155"/>
  <c r="CI157"/>
  <c r="CH158"/>
  <c r="DD156"/>
  <c r="DE155"/>
  <c r="DO158"/>
  <c r="DP157"/>
  <c r="CS160"/>
  <c r="CT160" s="1"/>
  <c r="AE157" l="1"/>
  <c r="AF156"/>
  <c r="AJ156" s="1"/>
  <c r="AP157"/>
  <c r="AQ156"/>
  <c r="AU156" s="1"/>
  <c r="BA156"/>
  <c r="BB155"/>
  <c r="BF155" s="1"/>
  <c r="BM157"/>
  <c r="BQ157" s="1"/>
  <c r="BL158"/>
  <c r="BW156"/>
  <c r="BX155"/>
  <c r="CB155" s="1"/>
  <c r="CI158"/>
  <c r="CH159"/>
  <c r="DD157"/>
  <c r="DE156"/>
  <c r="DP158"/>
  <c r="DO159"/>
  <c r="CS161"/>
  <c r="CT161" s="1"/>
  <c r="AF157" l="1"/>
  <c r="AJ157" s="1"/>
  <c r="AE158"/>
  <c r="AQ157"/>
  <c r="AU157" s="1"/>
  <c r="AP158"/>
  <c r="BA157"/>
  <c r="BB156"/>
  <c r="BF156" s="1"/>
  <c r="BM158"/>
  <c r="BQ158" s="1"/>
  <c r="BL159"/>
  <c r="BX156"/>
  <c r="CB156" s="1"/>
  <c r="BW157"/>
  <c r="CH160"/>
  <c r="CI159"/>
  <c r="CM159" s="1"/>
  <c r="DE157"/>
  <c r="DD158"/>
  <c r="DP159"/>
  <c r="DO160"/>
  <c r="CS162"/>
  <c r="CT162" s="1"/>
  <c r="AF158" l="1"/>
  <c r="AJ158" s="1"/>
  <c r="AE159"/>
  <c r="AQ158"/>
  <c r="AU158" s="1"/>
  <c r="AP159"/>
  <c r="BB157"/>
  <c r="BF157" s="1"/>
  <c r="BA158"/>
  <c r="BL160"/>
  <c r="BM159"/>
  <c r="BQ159" s="1"/>
  <c r="BW158"/>
  <c r="BX157"/>
  <c r="CB157" s="1"/>
  <c r="CH161"/>
  <c r="CI160"/>
  <c r="CM160" s="1"/>
  <c r="DD159"/>
  <c r="DE158"/>
  <c r="DO161"/>
  <c r="DP160"/>
  <c r="CS163"/>
  <c r="CT163" s="1"/>
  <c r="AE160" l="1"/>
  <c r="AF159"/>
  <c r="AJ159" s="1"/>
  <c r="AP160"/>
  <c r="AQ159"/>
  <c r="AU159" s="1"/>
  <c r="BB158"/>
  <c r="BF158" s="1"/>
  <c r="BA159"/>
  <c r="BL161"/>
  <c r="BM160"/>
  <c r="BQ160" s="1"/>
  <c r="BX158"/>
  <c r="CB158" s="1"/>
  <c r="BW159"/>
  <c r="CH162"/>
  <c r="CI161"/>
  <c r="CM161" s="1"/>
  <c r="DE159"/>
  <c r="DD160"/>
  <c r="DO162"/>
  <c r="DP161"/>
  <c r="CS164"/>
  <c r="CT164" s="1"/>
  <c r="AE161" l="1"/>
  <c r="AF160"/>
  <c r="AJ160" s="1"/>
  <c r="AP161"/>
  <c r="AQ160"/>
  <c r="AU160" s="1"/>
  <c r="BA160"/>
  <c r="BB159"/>
  <c r="BF159" s="1"/>
  <c r="BL162"/>
  <c r="BM161"/>
  <c r="BQ161" s="1"/>
  <c r="BX159"/>
  <c r="CB159" s="1"/>
  <c r="BW160"/>
  <c r="CI162"/>
  <c r="CM162" s="1"/>
  <c r="CH163"/>
  <c r="DE160"/>
  <c r="DD161"/>
  <c r="DP162"/>
  <c r="DO163"/>
  <c r="CS165"/>
  <c r="CT165" s="1"/>
  <c r="AE162" l="1"/>
  <c r="AF161"/>
  <c r="AJ161" s="1"/>
  <c r="AP162"/>
  <c r="AQ161"/>
  <c r="AU161" s="1"/>
  <c r="BA161"/>
  <c r="BB160"/>
  <c r="BF160" s="1"/>
  <c r="BL163"/>
  <c r="BM162"/>
  <c r="BQ162" s="1"/>
  <c r="BW161"/>
  <c r="BX160"/>
  <c r="CB160" s="1"/>
  <c r="CH164"/>
  <c r="CI163"/>
  <c r="CM163" s="1"/>
  <c r="DD162"/>
  <c r="DE161"/>
  <c r="DP163"/>
  <c r="DO164"/>
  <c r="CS166"/>
  <c r="CT166" s="1"/>
  <c r="AE163" l="1"/>
  <c r="AF162"/>
  <c r="AJ162" s="1"/>
  <c r="AP163"/>
  <c r="AQ162"/>
  <c r="AU162" s="1"/>
  <c r="BA162"/>
  <c r="BB161"/>
  <c r="BF161" s="1"/>
  <c r="BL164"/>
  <c r="BM163"/>
  <c r="BQ163" s="1"/>
  <c r="BX161"/>
  <c r="CB161" s="1"/>
  <c r="BW162"/>
  <c r="CI164"/>
  <c r="CM164" s="1"/>
  <c r="CH165"/>
  <c r="DE162"/>
  <c r="DD163"/>
  <c r="DO165"/>
  <c r="DP164"/>
  <c r="CS167"/>
  <c r="CT167" s="1"/>
  <c r="AE164" l="1"/>
  <c r="AF163"/>
  <c r="AJ163" s="1"/>
  <c r="AP164"/>
  <c r="AQ163"/>
  <c r="AU163" s="1"/>
  <c r="BA163"/>
  <c r="BB162"/>
  <c r="BF162" s="1"/>
  <c r="BL165"/>
  <c r="BM164"/>
  <c r="BQ164" s="1"/>
  <c r="BW163"/>
  <c r="BX162"/>
  <c r="CB162" s="1"/>
  <c r="CI165"/>
  <c r="CM165" s="1"/>
  <c r="CH166"/>
  <c r="DD164"/>
  <c r="DE163"/>
  <c r="DO166"/>
  <c r="DP165"/>
  <c r="CS168"/>
  <c r="CT168" s="1"/>
  <c r="AE165" l="1"/>
  <c r="AF164"/>
  <c r="AJ164" s="1"/>
  <c r="AP165"/>
  <c r="AQ164"/>
  <c r="AU164" s="1"/>
  <c r="BA164"/>
  <c r="BB163"/>
  <c r="BF163" s="1"/>
  <c r="BM165"/>
  <c r="BQ165" s="1"/>
  <c r="BL166"/>
  <c r="BX163"/>
  <c r="CB163" s="1"/>
  <c r="BW164"/>
  <c r="CI166"/>
  <c r="CM166" s="1"/>
  <c r="CH167"/>
  <c r="DD165"/>
  <c r="DE164"/>
  <c r="DP166"/>
  <c r="DO167"/>
  <c r="CS169"/>
  <c r="CT169" s="1"/>
  <c r="AF165" l="1"/>
  <c r="AJ165" s="1"/>
  <c r="AE166"/>
  <c r="AQ165"/>
  <c r="AU165" s="1"/>
  <c r="AP166"/>
  <c r="BA165"/>
  <c r="BB164"/>
  <c r="BF164" s="1"/>
  <c r="BM166"/>
  <c r="BQ166" s="1"/>
  <c r="BL167"/>
  <c r="BW165"/>
  <c r="BX164"/>
  <c r="CB164" s="1"/>
  <c r="CH168"/>
  <c r="CI167"/>
  <c r="CM167" s="1"/>
  <c r="DE165"/>
  <c r="DD166"/>
  <c r="DP167"/>
  <c r="DO168"/>
  <c r="CS170"/>
  <c r="CT170" s="1"/>
  <c r="AF166" l="1"/>
  <c r="AJ166" s="1"/>
  <c r="AE167"/>
  <c r="AQ166"/>
  <c r="AU166" s="1"/>
  <c r="AP167"/>
  <c r="BB165"/>
  <c r="BF165" s="1"/>
  <c r="BA166"/>
  <c r="BL168"/>
  <c r="BM167"/>
  <c r="BQ167" s="1"/>
  <c r="BX165"/>
  <c r="CB165" s="1"/>
  <c r="BW166"/>
  <c r="CH169"/>
  <c r="CI168"/>
  <c r="CM168" s="1"/>
  <c r="DD167"/>
  <c r="DE166"/>
  <c r="DO169"/>
  <c r="DP168"/>
  <c r="CS171"/>
  <c r="CT171" s="1"/>
  <c r="AE168" l="1"/>
  <c r="AF167"/>
  <c r="AJ167" s="1"/>
  <c r="AP168"/>
  <c r="AQ167"/>
  <c r="AU167" s="1"/>
  <c r="BB166"/>
  <c r="BF166" s="1"/>
  <c r="BA167"/>
  <c r="BL169"/>
  <c r="BM168"/>
  <c r="BQ168" s="1"/>
  <c r="BX166"/>
  <c r="CB166" s="1"/>
  <c r="BW167"/>
  <c r="CH170"/>
  <c r="CI169"/>
  <c r="CM169" s="1"/>
  <c r="DE167"/>
  <c r="DD168"/>
  <c r="DO170"/>
  <c r="DP169"/>
  <c r="CS172"/>
  <c r="CT172" s="1"/>
  <c r="AE169" l="1"/>
  <c r="AF168"/>
  <c r="AJ168" s="1"/>
  <c r="AP169"/>
  <c r="AQ168"/>
  <c r="AU168" s="1"/>
  <c r="BA168"/>
  <c r="BB167"/>
  <c r="BF167" s="1"/>
  <c r="BL170"/>
  <c r="BM169"/>
  <c r="BQ169" s="1"/>
  <c r="BX167"/>
  <c r="CB167" s="1"/>
  <c r="BW168"/>
  <c r="CI170"/>
  <c r="CM170" s="1"/>
  <c r="CH171"/>
  <c r="DE168"/>
  <c r="DD169"/>
  <c r="DP170"/>
  <c r="DO171"/>
  <c r="CS173"/>
  <c r="CT173" s="1"/>
  <c r="AE170" l="1"/>
  <c r="AF169"/>
  <c r="AJ169" s="1"/>
  <c r="AP170"/>
  <c r="AQ169"/>
  <c r="AU169" s="1"/>
  <c r="BA169"/>
  <c r="BB168"/>
  <c r="BF168" s="1"/>
  <c r="BL171"/>
  <c r="BM170"/>
  <c r="BQ170" s="1"/>
  <c r="BW169"/>
  <c r="BX168"/>
  <c r="CB168" s="1"/>
  <c r="CH172"/>
  <c r="CI171"/>
  <c r="CM171" s="1"/>
  <c r="DD170"/>
  <c r="DE169"/>
  <c r="DP171"/>
  <c r="DO172"/>
  <c r="CS174"/>
  <c r="CT174" s="1"/>
  <c r="AE171" l="1"/>
  <c r="AF170"/>
  <c r="AJ170" s="1"/>
  <c r="AP171"/>
  <c r="AQ170"/>
  <c r="AU170" s="1"/>
  <c r="BA170"/>
  <c r="BB169"/>
  <c r="BF169" s="1"/>
  <c r="BL172"/>
  <c r="BM171"/>
  <c r="BQ171" s="1"/>
  <c r="BX169"/>
  <c r="CB169" s="1"/>
  <c r="BW170"/>
  <c r="CI172"/>
  <c r="CM172" s="1"/>
  <c r="CH173"/>
  <c r="DE170"/>
  <c r="DD171"/>
  <c r="DO173"/>
  <c r="DP172"/>
  <c r="CS175"/>
  <c r="CT175" s="1"/>
  <c r="AE172" l="1"/>
  <c r="AF171"/>
  <c r="AJ171" s="1"/>
  <c r="AP172"/>
  <c r="AQ171"/>
  <c r="AU171" s="1"/>
  <c r="BA171"/>
  <c r="BB170"/>
  <c r="BF170" s="1"/>
  <c r="BL173"/>
  <c r="BM172"/>
  <c r="BQ172" s="1"/>
  <c r="BW171"/>
  <c r="BX170"/>
  <c r="CB170" s="1"/>
  <c r="CI173"/>
  <c r="CM173" s="1"/>
  <c r="CH174"/>
  <c r="DD172"/>
  <c r="DE171"/>
  <c r="DO174"/>
  <c r="DP173"/>
  <c r="CS176"/>
  <c r="CT176" s="1"/>
  <c r="AE173" l="1"/>
  <c r="AF172"/>
  <c r="AJ172" s="1"/>
  <c r="AP173"/>
  <c r="AQ172"/>
  <c r="AU172" s="1"/>
  <c r="BA172"/>
  <c r="BB171"/>
  <c r="BF171" s="1"/>
  <c r="BM173"/>
  <c r="BQ173" s="1"/>
  <c r="BL174"/>
  <c r="BX171"/>
  <c r="CB171" s="1"/>
  <c r="BW172"/>
  <c r="CI174"/>
  <c r="CM174" s="1"/>
  <c r="CH175"/>
  <c r="DD173"/>
  <c r="DE172"/>
  <c r="DP174"/>
  <c r="DO175"/>
  <c r="CS177"/>
  <c r="CT177" s="1"/>
  <c r="AF173" l="1"/>
  <c r="AJ173" s="1"/>
  <c r="AE174"/>
  <c r="AQ173"/>
  <c r="AU173" s="1"/>
  <c r="AP174"/>
  <c r="BA173"/>
  <c r="BB172"/>
  <c r="BF172" s="1"/>
  <c r="BM174"/>
  <c r="BQ174" s="1"/>
  <c r="BL175"/>
  <c r="BW173"/>
  <c r="BX172"/>
  <c r="CB172" s="1"/>
  <c r="CH176"/>
  <c r="CI175"/>
  <c r="CM175" s="1"/>
  <c r="DE173"/>
  <c r="DD174"/>
  <c r="DP175"/>
  <c r="DO176"/>
  <c r="CS178"/>
  <c r="CT178" s="1"/>
  <c r="AF174" l="1"/>
  <c r="AJ174" s="1"/>
  <c r="AE175"/>
  <c r="AQ174"/>
  <c r="AU174" s="1"/>
  <c r="AP175"/>
  <c r="BB173"/>
  <c r="BF173" s="1"/>
  <c r="BA174"/>
  <c r="BL176"/>
  <c r="BM175"/>
  <c r="BQ175" s="1"/>
  <c r="BX173"/>
  <c r="CB173" s="1"/>
  <c r="BW174"/>
  <c r="CH177"/>
  <c r="CI176"/>
  <c r="CM176" s="1"/>
  <c r="DD175"/>
  <c r="DE174"/>
  <c r="DO177"/>
  <c r="DP176"/>
  <c r="CS179"/>
  <c r="CT179" s="1"/>
  <c r="AE176" l="1"/>
  <c r="AF175"/>
  <c r="AJ175" s="1"/>
  <c r="AP176"/>
  <c r="AQ175"/>
  <c r="AU175" s="1"/>
  <c r="BB174"/>
  <c r="BF174" s="1"/>
  <c r="BA175"/>
  <c r="BL177"/>
  <c r="BM176"/>
  <c r="BQ176" s="1"/>
  <c r="BX174"/>
  <c r="CB174" s="1"/>
  <c r="BW175"/>
  <c r="CH178"/>
  <c r="CI177"/>
  <c r="CM177" s="1"/>
  <c r="DE175"/>
  <c r="DD176"/>
  <c r="DO178"/>
  <c r="DP177"/>
  <c r="CS180"/>
  <c r="CT180" s="1"/>
  <c r="AE177" l="1"/>
  <c r="AF176"/>
  <c r="AJ176" s="1"/>
  <c r="AP177"/>
  <c r="AQ176"/>
  <c r="AU176" s="1"/>
  <c r="BA176"/>
  <c r="BB175"/>
  <c r="BF175" s="1"/>
  <c r="BL178"/>
  <c r="BM177"/>
  <c r="BQ177" s="1"/>
  <c r="BX175"/>
  <c r="CB175" s="1"/>
  <c r="BW176"/>
  <c r="CI178"/>
  <c r="CM178" s="1"/>
  <c r="CH179"/>
  <c r="DE176"/>
  <c r="DD177"/>
  <c r="DP178"/>
  <c r="DO179"/>
  <c r="CS181"/>
  <c r="CT181" s="1"/>
  <c r="AE178" l="1"/>
  <c r="AF177"/>
  <c r="AJ177" s="1"/>
  <c r="AP178"/>
  <c r="AQ177"/>
  <c r="AU177" s="1"/>
  <c r="BA177"/>
  <c r="BB176"/>
  <c r="BF176" s="1"/>
  <c r="BL179"/>
  <c r="BM178"/>
  <c r="BQ178" s="1"/>
  <c r="BW177"/>
  <c r="BX176"/>
  <c r="CB176" s="1"/>
  <c r="CH180"/>
  <c r="CI179"/>
  <c r="CM179" s="1"/>
  <c r="DD178"/>
  <c r="DE177"/>
  <c r="DP179"/>
  <c r="DO180"/>
  <c r="CS182"/>
  <c r="CT182" s="1"/>
  <c r="AE179" l="1"/>
  <c r="AF178"/>
  <c r="AJ178" s="1"/>
  <c r="AP179"/>
  <c r="AQ178"/>
  <c r="AU178" s="1"/>
  <c r="BA178"/>
  <c r="BB177"/>
  <c r="BF177" s="1"/>
  <c r="BL180"/>
  <c r="BM179"/>
  <c r="BQ179" s="1"/>
  <c r="BX177"/>
  <c r="CB177" s="1"/>
  <c r="BW178"/>
  <c r="CI180"/>
  <c r="CM180" s="1"/>
  <c r="CH181"/>
  <c r="DE178"/>
  <c r="DD179"/>
  <c r="DO181"/>
  <c r="DP180"/>
  <c r="CS183"/>
  <c r="CT183" s="1"/>
  <c r="AE180" l="1"/>
  <c r="AF179"/>
  <c r="AJ179" s="1"/>
  <c r="AP180"/>
  <c r="AQ179"/>
  <c r="AU179" s="1"/>
  <c r="BA179"/>
  <c r="BB178"/>
  <c r="BF178" s="1"/>
  <c r="BL181"/>
  <c r="BM180"/>
  <c r="BQ180" s="1"/>
  <c r="BW179"/>
  <c r="BX178"/>
  <c r="CB178" s="1"/>
  <c r="CI181"/>
  <c r="CM181" s="1"/>
  <c r="CH182"/>
  <c r="DD180"/>
  <c r="DE179"/>
  <c r="DO182"/>
  <c r="DP181"/>
  <c r="CS184"/>
  <c r="CT184" s="1"/>
  <c r="AE181" l="1"/>
  <c r="AF180"/>
  <c r="AJ180" s="1"/>
  <c r="AP181"/>
  <c r="AQ180"/>
  <c r="AU180" s="1"/>
  <c r="BA180"/>
  <c r="BB179"/>
  <c r="BF179" s="1"/>
  <c r="BM181"/>
  <c r="BQ181" s="1"/>
  <c r="BL182"/>
  <c r="BX179"/>
  <c r="CB179" s="1"/>
  <c r="BW180"/>
  <c r="CH183"/>
  <c r="CI182"/>
  <c r="CM182" s="1"/>
  <c r="DD181"/>
  <c r="DE180"/>
  <c r="DP182"/>
  <c r="DO183"/>
  <c r="CS185"/>
  <c r="CT185" s="1"/>
  <c r="AF181" l="1"/>
  <c r="AJ181" s="1"/>
  <c r="AE182"/>
  <c r="AQ181"/>
  <c r="AU181" s="1"/>
  <c r="AP182"/>
  <c r="BA181"/>
  <c r="BB180"/>
  <c r="BF180" s="1"/>
  <c r="BM182"/>
  <c r="BQ182" s="1"/>
  <c r="BL183"/>
  <c r="BW181"/>
  <c r="BX180"/>
  <c r="CB180" s="1"/>
  <c r="CI183"/>
  <c r="CM183" s="1"/>
  <c r="CH184"/>
  <c r="DE181"/>
  <c r="DD182"/>
  <c r="DP183"/>
  <c r="DO184"/>
  <c r="CS186"/>
  <c r="CT186" s="1"/>
  <c r="AF182" l="1"/>
  <c r="AJ182" s="1"/>
  <c r="AE183"/>
  <c r="AQ182"/>
  <c r="AU182" s="1"/>
  <c r="AP183"/>
  <c r="BB181"/>
  <c r="BF181" s="1"/>
  <c r="BA182"/>
  <c r="BL184"/>
  <c r="BM183"/>
  <c r="BQ183" s="1"/>
  <c r="BX181"/>
  <c r="CB181" s="1"/>
  <c r="BW182"/>
  <c r="CH185"/>
  <c r="CI184"/>
  <c r="CM184" s="1"/>
  <c r="DD183"/>
  <c r="DE182"/>
  <c r="DO185"/>
  <c r="DP184"/>
  <c r="CS187"/>
  <c r="CT187" s="1"/>
  <c r="AE184" l="1"/>
  <c r="AF183"/>
  <c r="AJ183" s="1"/>
  <c r="AP184"/>
  <c r="AQ183"/>
  <c r="AU183" s="1"/>
  <c r="BB182"/>
  <c r="BF182" s="1"/>
  <c r="BA183"/>
  <c r="BL185"/>
  <c r="BM184"/>
  <c r="BQ184" s="1"/>
  <c r="BX182"/>
  <c r="CB182" s="1"/>
  <c r="BW183"/>
  <c r="CH186"/>
  <c r="CI185"/>
  <c r="CM185" s="1"/>
  <c r="DE183"/>
  <c r="DD184"/>
  <c r="DO186"/>
  <c r="DP185"/>
  <c r="CS188"/>
  <c r="CT188" s="1"/>
  <c r="AE185" l="1"/>
  <c r="AF184"/>
  <c r="AJ184" s="1"/>
  <c r="AP185"/>
  <c r="AQ184"/>
  <c r="AU184" s="1"/>
  <c r="BA184"/>
  <c r="BB183"/>
  <c r="BF183" s="1"/>
  <c r="BL186"/>
  <c r="BM185"/>
  <c r="BQ185" s="1"/>
  <c r="BX183"/>
  <c r="CB183" s="1"/>
  <c r="BW184"/>
  <c r="CI186"/>
  <c r="CM186" s="1"/>
  <c r="CH187"/>
  <c r="DE184"/>
  <c r="DD185"/>
  <c r="DP186"/>
  <c r="DO187"/>
  <c r="CS189"/>
  <c r="CT189" s="1"/>
  <c r="AE186" l="1"/>
  <c r="AF185"/>
  <c r="AJ185" s="1"/>
  <c r="AP186"/>
  <c r="AQ185"/>
  <c r="AU185" s="1"/>
  <c r="BA185"/>
  <c r="BB184"/>
  <c r="BF184" s="1"/>
  <c r="BL187"/>
  <c r="BM186"/>
  <c r="BQ186" s="1"/>
  <c r="BW185"/>
  <c r="BX184"/>
  <c r="CB184" s="1"/>
  <c r="CH188"/>
  <c r="CI187"/>
  <c r="CM187" s="1"/>
  <c r="DD186"/>
  <c r="DE185"/>
  <c r="DP187"/>
  <c r="DO188"/>
  <c r="CS190"/>
  <c r="CT190" s="1"/>
  <c r="AE187" l="1"/>
  <c r="AF186"/>
  <c r="AJ186" s="1"/>
  <c r="AP187"/>
  <c r="AQ186"/>
  <c r="AU186" s="1"/>
  <c r="BA186"/>
  <c r="BB185"/>
  <c r="BF185" s="1"/>
  <c r="BL188"/>
  <c r="BM187"/>
  <c r="BQ187" s="1"/>
  <c r="BX185"/>
  <c r="CB185" s="1"/>
  <c r="BW186"/>
  <c r="CI188"/>
  <c r="CM188" s="1"/>
  <c r="CH189"/>
  <c r="DE186"/>
  <c r="DD187"/>
  <c r="DO189"/>
  <c r="DP188"/>
  <c r="CS191"/>
  <c r="CT191" s="1"/>
  <c r="AE188" l="1"/>
  <c r="AF187"/>
  <c r="AJ187" s="1"/>
  <c r="AP188"/>
  <c r="AQ187"/>
  <c r="AU187" s="1"/>
  <c r="BA187"/>
  <c r="BB186"/>
  <c r="BF186" s="1"/>
  <c r="BL189"/>
  <c r="BM188"/>
  <c r="BQ188" s="1"/>
  <c r="BW187"/>
  <c r="BX186"/>
  <c r="CB186" s="1"/>
  <c r="CI189"/>
  <c r="CM189" s="1"/>
  <c r="CH190"/>
  <c r="DD188"/>
  <c r="DE187"/>
  <c r="DO190"/>
  <c r="DP189"/>
  <c r="CS192"/>
  <c r="CT192" s="1"/>
  <c r="AE189" l="1"/>
  <c r="AF188"/>
  <c r="AJ188" s="1"/>
  <c r="AP189"/>
  <c r="AQ188"/>
  <c r="AU188" s="1"/>
  <c r="BA188"/>
  <c r="BB187"/>
  <c r="BF187" s="1"/>
  <c r="BM189"/>
  <c r="BQ189" s="1"/>
  <c r="BL190"/>
  <c r="BX187"/>
  <c r="CB187" s="1"/>
  <c r="BW188"/>
  <c r="CH191"/>
  <c r="CI190"/>
  <c r="CM190" s="1"/>
  <c r="DD189"/>
  <c r="DE188"/>
  <c r="DP190"/>
  <c r="DO191"/>
  <c r="CS193"/>
  <c r="CT193" s="1"/>
  <c r="AF189" l="1"/>
  <c r="AJ189" s="1"/>
  <c r="AE190"/>
  <c r="AQ189"/>
  <c r="AU189" s="1"/>
  <c r="AP190"/>
  <c r="BA189"/>
  <c r="BB188"/>
  <c r="BF188" s="1"/>
  <c r="BM190"/>
  <c r="BQ190" s="1"/>
  <c r="BL191"/>
  <c r="BW189"/>
  <c r="BX188"/>
  <c r="CB188" s="1"/>
  <c r="CI191"/>
  <c r="CM191" s="1"/>
  <c r="CH192"/>
  <c r="DE189"/>
  <c r="DD190"/>
  <c r="DP191"/>
  <c r="DO192"/>
  <c r="CS194"/>
  <c r="CT194" s="1"/>
  <c r="AF190" l="1"/>
  <c r="AJ190" s="1"/>
  <c r="AE191"/>
  <c r="AQ190"/>
  <c r="AU190" s="1"/>
  <c r="AP191"/>
  <c r="BB189"/>
  <c r="BF189" s="1"/>
  <c r="BA190"/>
  <c r="BL192"/>
  <c r="BM191"/>
  <c r="BQ191" s="1"/>
  <c r="BX189"/>
  <c r="CB189" s="1"/>
  <c r="BW190"/>
  <c r="CH193"/>
  <c r="CI192"/>
  <c r="CM192" s="1"/>
  <c r="DD191"/>
  <c r="DE190"/>
  <c r="DO193"/>
  <c r="DP192"/>
  <c r="CS195"/>
  <c r="CT195" s="1"/>
  <c r="AE192" l="1"/>
  <c r="AF191"/>
  <c r="AJ191" s="1"/>
  <c r="AP192"/>
  <c r="AQ191"/>
  <c r="AU191" s="1"/>
  <c r="BB190"/>
  <c r="BF190" s="1"/>
  <c r="BA191"/>
  <c r="BL193"/>
  <c r="BM192"/>
  <c r="BQ192" s="1"/>
  <c r="BX190"/>
  <c r="CB190" s="1"/>
  <c r="BW191"/>
  <c r="CH194"/>
  <c r="CI193"/>
  <c r="CM193" s="1"/>
  <c r="DE191"/>
  <c r="DD192"/>
  <c r="DO194"/>
  <c r="DP193"/>
  <c r="CS196"/>
  <c r="CT196" s="1"/>
  <c r="AE193" l="1"/>
  <c r="AF192"/>
  <c r="AJ192" s="1"/>
  <c r="AP193"/>
  <c r="AQ192"/>
  <c r="AU192" s="1"/>
  <c r="BA192"/>
  <c r="BB191"/>
  <c r="BF191" s="1"/>
  <c r="BL194"/>
  <c r="BM193"/>
  <c r="BQ193" s="1"/>
  <c r="BX191"/>
  <c r="CB191" s="1"/>
  <c r="BW192"/>
  <c r="CI194"/>
  <c r="CM194" s="1"/>
  <c r="CH195"/>
  <c r="DE192"/>
  <c r="DD193"/>
  <c r="DP194"/>
  <c r="DO195"/>
  <c r="CS197"/>
  <c r="CT197" s="1"/>
  <c r="AE194" l="1"/>
  <c r="AF193"/>
  <c r="AJ193" s="1"/>
  <c r="AP194"/>
  <c r="AQ193"/>
  <c r="AU193" s="1"/>
  <c r="BA193"/>
  <c r="BB192"/>
  <c r="BF192" s="1"/>
  <c r="BL195"/>
  <c r="BM194"/>
  <c r="BQ194" s="1"/>
  <c r="BW193"/>
  <c r="BX192"/>
  <c r="CB192" s="1"/>
  <c r="CH196"/>
  <c r="CI195"/>
  <c r="CM195" s="1"/>
  <c r="DD194"/>
  <c r="DE193"/>
  <c r="DP195"/>
  <c r="DO196"/>
  <c r="CS198"/>
  <c r="CT198" s="1"/>
  <c r="AE195" l="1"/>
  <c r="AF194"/>
  <c r="AJ194" s="1"/>
  <c r="AP195"/>
  <c r="AQ194"/>
  <c r="AU194" s="1"/>
  <c r="BA194"/>
  <c r="BB193"/>
  <c r="BF193" s="1"/>
  <c r="BL196"/>
  <c r="BM195"/>
  <c r="BQ195" s="1"/>
  <c r="BX193"/>
  <c r="CB193" s="1"/>
  <c r="BW194"/>
  <c r="CI196"/>
  <c r="CM196" s="1"/>
  <c r="CH197"/>
  <c r="DE194"/>
  <c r="DD195"/>
  <c r="DO197"/>
  <c r="DP196"/>
  <c r="CS199"/>
  <c r="CT199" s="1"/>
  <c r="AE196" l="1"/>
  <c r="AF195"/>
  <c r="AJ195" s="1"/>
  <c r="AP196"/>
  <c r="AQ195"/>
  <c r="AU195" s="1"/>
  <c r="BA195"/>
  <c r="BB194"/>
  <c r="BF194" s="1"/>
  <c r="BL197"/>
  <c r="BM196"/>
  <c r="BQ196" s="1"/>
  <c r="BW195"/>
  <c r="BX194"/>
  <c r="CB194" s="1"/>
  <c r="CI197"/>
  <c r="CM197" s="1"/>
  <c r="CH198"/>
  <c r="DD196"/>
  <c r="DE195"/>
  <c r="DO198"/>
  <c r="DP197"/>
  <c r="CS200"/>
  <c r="CT200" s="1"/>
  <c r="AE197" l="1"/>
  <c r="AF196"/>
  <c r="AJ196" s="1"/>
  <c r="AP197"/>
  <c r="AQ196"/>
  <c r="AU196" s="1"/>
  <c r="BA196"/>
  <c r="BB195"/>
  <c r="BF195" s="1"/>
  <c r="BM197"/>
  <c r="BQ197" s="1"/>
  <c r="BL198"/>
  <c r="BX195"/>
  <c r="CB195" s="1"/>
  <c r="BW196"/>
  <c r="CH199"/>
  <c r="CI198"/>
  <c r="CM198" s="1"/>
  <c r="DD197"/>
  <c r="DE196"/>
  <c r="DP198"/>
  <c r="DO199"/>
  <c r="CS201"/>
  <c r="CT201" s="1"/>
  <c r="AF197" l="1"/>
  <c r="AJ197" s="1"/>
  <c r="AE198"/>
  <c r="AQ197"/>
  <c r="AU197" s="1"/>
  <c r="AP198"/>
  <c r="BA197"/>
  <c r="BB196"/>
  <c r="BF196" s="1"/>
  <c r="BM198"/>
  <c r="BQ198" s="1"/>
  <c r="BL199"/>
  <c r="BW197"/>
  <c r="BX196"/>
  <c r="CB196" s="1"/>
  <c r="CI199"/>
  <c r="CM199" s="1"/>
  <c r="CH200"/>
  <c r="DE197"/>
  <c r="DD198"/>
  <c r="DP199"/>
  <c r="DO200"/>
  <c r="CS202"/>
  <c r="CT202" s="1"/>
  <c r="AF198" l="1"/>
  <c r="AJ198" s="1"/>
  <c r="AE199"/>
  <c r="AQ198"/>
  <c r="AU198" s="1"/>
  <c r="AP199"/>
  <c r="BB197"/>
  <c r="BF197" s="1"/>
  <c r="BA198"/>
  <c r="BL200"/>
  <c r="BM199"/>
  <c r="BQ199" s="1"/>
  <c r="BX197"/>
  <c r="CB197" s="1"/>
  <c r="BW198"/>
  <c r="CH201"/>
  <c r="CI200"/>
  <c r="CM200" s="1"/>
  <c r="DD199"/>
  <c r="DE198"/>
  <c r="DO201"/>
  <c r="DP200"/>
  <c r="CS203"/>
  <c r="CT203" s="1"/>
  <c r="AE200" l="1"/>
  <c r="AF199"/>
  <c r="AJ199" s="1"/>
  <c r="AP200"/>
  <c r="AQ199"/>
  <c r="AU199" s="1"/>
  <c r="BB198"/>
  <c r="BF198" s="1"/>
  <c r="BA199"/>
  <c r="BL201"/>
  <c r="BM200"/>
  <c r="BQ200" s="1"/>
  <c r="BX198"/>
  <c r="CB198" s="1"/>
  <c r="BW199"/>
  <c r="CH202"/>
  <c r="CI201"/>
  <c r="CM201" s="1"/>
  <c r="DE199"/>
  <c r="DD200"/>
  <c r="DO202"/>
  <c r="DP201"/>
  <c r="CS204"/>
  <c r="CT204" s="1"/>
  <c r="AE201" l="1"/>
  <c r="AF200"/>
  <c r="AJ200" s="1"/>
  <c r="AP201"/>
  <c r="AQ200"/>
  <c r="AU200" s="1"/>
  <c r="BA200"/>
  <c r="BB199"/>
  <c r="BF199" s="1"/>
  <c r="BL202"/>
  <c r="BM201"/>
  <c r="BQ201" s="1"/>
  <c r="BW200"/>
  <c r="BX199"/>
  <c r="CB199" s="1"/>
  <c r="CI202"/>
  <c r="CM202" s="1"/>
  <c r="CH203"/>
  <c r="DE200"/>
  <c r="DD201"/>
  <c r="DP202"/>
  <c r="DO203"/>
  <c r="CS205"/>
  <c r="CT205" s="1"/>
  <c r="AE202" l="1"/>
  <c r="AF201"/>
  <c r="AJ201" s="1"/>
  <c r="AP202"/>
  <c r="AQ201"/>
  <c r="AU201" s="1"/>
  <c r="BA201"/>
  <c r="BB200"/>
  <c r="BF200" s="1"/>
  <c r="BL203"/>
  <c r="BM202"/>
  <c r="BQ202" s="1"/>
  <c r="BX200"/>
  <c r="CB200" s="1"/>
  <c r="BW201"/>
  <c r="CH204"/>
  <c r="CI203"/>
  <c r="CM203" s="1"/>
  <c r="DD202"/>
  <c r="DE201"/>
  <c r="DP203"/>
  <c r="DO204"/>
  <c r="CS206"/>
  <c r="CT206" s="1"/>
  <c r="AE203" l="1"/>
  <c r="AF202"/>
  <c r="AJ202" s="1"/>
  <c r="AP203"/>
  <c r="AQ202"/>
  <c r="AU202" s="1"/>
  <c r="BA202"/>
  <c r="BB201"/>
  <c r="BF201" s="1"/>
  <c r="BL204"/>
  <c r="BM203"/>
  <c r="BQ203" s="1"/>
  <c r="BX201"/>
  <c r="CB201" s="1"/>
  <c r="BW202"/>
  <c r="CI204"/>
  <c r="CM204" s="1"/>
  <c r="CH205"/>
  <c r="DE202"/>
  <c r="DD203"/>
  <c r="DO205"/>
  <c r="DP204"/>
  <c r="CS207"/>
  <c r="CT207" s="1"/>
  <c r="AE204" l="1"/>
  <c r="AF203"/>
  <c r="AJ203" s="1"/>
  <c r="AP204"/>
  <c r="AQ203"/>
  <c r="AU203" s="1"/>
  <c r="BA203"/>
  <c r="BB202"/>
  <c r="BF202" s="1"/>
  <c r="BL205"/>
  <c r="BM204"/>
  <c r="BQ204" s="1"/>
  <c r="BW203"/>
  <c r="BX202"/>
  <c r="CB202" s="1"/>
  <c r="CI205"/>
  <c r="CM205" s="1"/>
  <c r="CH206"/>
  <c r="DD204"/>
  <c r="DE203"/>
  <c r="DO206"/>
  <c r="DP205"/>
  <c r="CS208"/>
  <c r="CT208" s="1"/>
  <c r="AE205" l="1"/>
  <c r="AF204"/>
  <c r="AJ204" s="1"/>
  <c r="AP205"/>
  <c r="AQ204"/>
  <c r="AU204" s="1"/>
  <c r="BA204"/>
  <c r="BB203"/>
  <c r="BF203" s="1"/>
  <c r="BM205"/>
  <c r="BQ205" s="1"/>
  <c r="BL206"/>
  <c r="BW204"/>
  <c r="BX203"/>
  <c r="CB203" s="1"/>
  <c r="CH207"/>
  <c r="CI206"/>
  <c r="CM206" s="1"/>
  <c r="DD205"/>
  <c r="DE204"/>
  <c r="DP206"/>
  <c r="DO207"/>
  <c r="CS209"/>
  <c r="CT209" s="1"/>
  <c r="AF205" l="1"/>
  <c r="AJ205" s="1"/>
  <c r="AE206"/>
  <c r="AQ205"/>
  <c r="AU205" s="1"/>
  <c r="AP206"/>
  <c r="BA205"/>
  <c r="BB204"/>
  <c r="BF204" s="1"/>
  <c r="BM206"/>
  <c r="BQ206" s="1"/>
  <c r="BL207"/>
  <c r="BW205"/>
  <c r="BX204"/>
  <c r="CB204" s="1"/>
  <c r="CI207"/>
  <c r="CM207" s="1"/>
  <c r="CH208"/>
  <c r="DE205"/>
  <c r="DD206"/>
  <c r="DP207"/>
  <c r="DO208"/>
  <c r="CS210"/>
  <c r="CT210" s="1"/>
  <c r="AF206" l="1"/>
  <c r="AJ206" s="1"/>
  <c r="AE207"/>
  <c r="AQ206"/>
  <c r="AU206" s="1"/>
  <c r="AP207"/>
  <c r="BB205"/>
  <c r="BF205" s="1"/>
  <c r="BA206"/>
  <c r="BL208"/>
  <c r="BM207"/>
  <c r="BQ207" s="1"/>
  <c r="BW206"/>
  <c r="BX205"/>
  <c r="CB205" s="1"/>
  <c r="CH209"/>
  <c r="CI208"/>
  <c r="CM208" s="1"/>
  <c r="DD207"/>
  <c r="DE206"/>
  <c r="DO209"/>
  <c r="DP208"/>
  <c r="CS211"/>
  <c r="CT211" s="1"/>
  <c r="AE208" l="1"/>
  <c r="AF207"/>
  <c r="AJ207" s="1"/>
  <c r="AP208"/>
  <c r="AQ207"/>
  <c r="AU207" s="1"/>
  <c r="BB206"/>
  <c r="BF206" s="1"/>
  <c r="BA207"/>
  <c r="BL209"/>
  <c r="BM208"/>
  <c r="BQ208" s="1"/>
  <c r="BW207"/>
  <c r="BX206"/>
  <c r="CB206" s="1"/>
  <c r="CH210"/>
  <c r="CI209"/>
  <c r="CM209" s="1"/>
  <c r="DE207"/>
  <c r="DD208"/>
  <c r="DO210"/>
  <c r="DP209"/>
  <c r="CS212"/>
  <c r="CT212" s="1"/>
  <c r="AE209" l="1"/>
  <c r="AF208"/>
  <c r="AJ208" s="1"/>
  <c r="AP209"/>
  <c r="AQ208"/>
  <c r="AU208" s="1"/>
  <c r="BA208"/>
  <c r="BB207"/>
  <c r="BF207" s="1"/>
  <c r="BL210"/>
  <c r="BM209"/>
  <c r="BQ209" s="1"/>
  <c r="BW208"/>
  <c r="BX207"/>
  <c r="CB207" s="1"/>
  <c r="CI210"/>
  <c r="CM210" s="1"/>
  <c r="CH211"/>
  <c r="DE208"/>
  <c r="DD209"/>
  <c r="DP210"/>
  <c r="DO211"/>
  <c r="CS213"/>
  <c r="CT213" s="1"/>
  <c r="AE210" l="1"/>
  <c r="AF209"/>
  <c r="AJ209" s="1"/>
  <c r="AP210"/>
  <c r="AQ209"/>
  <c r="AU209" s="1"/>
  <c r="BA209"/>
  <c r="BB208"/>
  <c r="BF208" s="1"/>
  <c r="BL211"/>
  <c r="BM210"/>
  <c r="BQ210" s="1"/>
  <c r="BW209"/>
  <c r="BX208"/>
  <c r="CB208" s="1"/>
  <c r="CH212"/>
  <c r="CI211"/>
  <c r="CM211" s="1"/>
  <c r="DD210"/>
  <c r="DE209"/>
  <c r="DP211"/>
  <c r="DO212"/>
  <c r="CS214"/>
  <c r="CT214" s="1"/>
  <c r="CX214" s="1"/>
  <c r="AE211" l="1"/>
  <c r="AF210"/>
  <c r="AJ210" s="1"/>
  <c r="AP211"/>
  <c r="AQ210"/>
  <c r="AU210" s="1"/>
  <c r="BA210"/>
  <c r="BB209"/>
  <c r="BF209" s="1"/>
  <c r="BL212"/>
  <c r="BM211"/>
  <c r="BQ211" s="1"/>
  <c r="BW210"/>
  <c r="BX209"/>
  <c r="CB209" s="1"/>
  <c r="CI212"/>
  <c r="CM212" s="1"/>
  <c r="CH213"/>
  <c r="DE210"/>
  <c r="DD211"/>
  <c r="DO213"/>
  <c r="DP212"/>
  <c r="CS215"/>
  <c r="CT215" s="1"/>
  <c r="CX215" s="1"/>
  <c r="AE212" l="1"/>
  <c r="AF211"/>
  <c r="AJ211" s="1"/>
  <c r="AP212"/>
  <c r="AQ211"/>
  <c r="AU211" s="1"/>
  <c r="BA211"/>
  <c r="BB210"/>
  <c r="BF210" s="1"/>
  <c r="BL213"/>
  <c r="BM212"/>
  <c r="BQ212" s="1"/>
  <c r="BW211"/>
  <c r="BX210"/>
  <c r="CB210" s="1"/>
  <c r="CI213"/>
  <c r="CM213" s="1"/>
  <c r="CH214"/>
  <c r="DD212"/>
  <c r="DE211"/>
  <c r="DO214"/>
  <c r="DP213"/>
  <c r="CS216"/>
  <c r="CT216" s="1"/>
  <c r="CX216" s="1"/>
  <c r="AE213" l="1"/>
  <c r="AF212"/>
  <c r="AJ212" s="1"/>
  <c r="AP213"/>
  <c r="AQ212"/>
  <c r="AU212" s="1"/>
  <c r="BA212"/>
  <c r="BB211"/>
  <c r="BF211" s="1"/>
  <c r="BM213"/>
  <c r="BQ213" s="1"/>
  <c r="BL214"/>
  <c r="BW212"/>
  <c r="BX211"/>
  <c r="CB211" s="1"/>
  <c r="CH215"/>
  <c r="CI214"/>
  <c r="CM214" s="1"/>
  <c r="DD213"/>
  <c r="DE212"/>
  <c r="DP214"/>
  <c r="DO215"/>
  <c r="CS217"/>
  <c r="CT217" s="1"/>
  <c r="CX217" s="1"/>
  <c r="AF213" l="1"/>
  <c r="AJ213" s="1"/>
  <c r="AE214"/>
  <c r="AQ213"/>
  <c r="AU213" s="1"/>
  <c r="AP214"/>
  <c r="BA213"/>
  <c r="BB212"/>
  <c r="BF212" s="1"/>
  <c r="BM214"/>
  <c r="BQ214" s="1"/>
  <c r="BL215"/>
  <c r="BX212"/>
  <c r="CB212" s="1"/>
  <c r="BW213"/>
  <c r="CH216"/>
  <c r="CI215"/>
  <c r="CM215" s="1"/>
  <c r="DE213"/>
  <c r="DD214"/>
  <c r="DP215"/>
  <c r="DO216"/>
  <c r="CS218"/>
  <c r="CT218" s="1"/>
  <c r="CX218" s="1"/>
  <c r="AF214" l="1"/>
  <c r="AJ214" s="1"/>
  <c r="AE215"/>
  <c r="AQ214"/>
  <c r="AU214" s="1"/>
  <c r="AP215"/>
  <c r="BB213"/>
  <c r="BF213" s="1"/>
  <c r="BA214"/>
  <c r="BL216"/>
  <c r="BM215"/>
  <c r="BQ215" s="1"/>
  <c r="BW214"/>
  <c r="BX213"/>
  <c r="CB213" s="1"/>
  <c r="CI216"/>
  <c r="CM216" s="1"/>
  <c r="CH217"/>
  <c r="DD215"/>
  <c r="DE214"/>
  <c r="DO217"/>
  <c r="DP216"/>
  <c r="CS219"/>
  <c r="CT219" s="1"/>
  <c r="CX219" s="1"/>
  <c r="AE216" l="1"/>
  <c r="AF215"/>
  <c r="AJ215" s="1"/>
  <c r="AP216"/>
  <c r="AQ215"/>
  <c r="AU215" s="1"/>
  <c r="BB214"/>
  <c r="BF214" s="1"/>
  <c r="BA215"/>
  <c r="BL217"/>
  <c r="BM216"/>
  <c r="BQ216" s="1"/>
  <c r="BW215"/>
  <c r="BX214"/>
  <c r="CB214" s="1"/>
  <c r="CH218"/>
  <c r="CI217"/>
  <c r="CM217" s="1"/>
  <c r="DE215"/>
  <c r="DD216"/>
  <c r="DO218"/>
  <c r="DP217"/>
  <c r="CS220"/>
  <c r="CT220" s="1"/>
  <c r="CX220" s="1"/>
  <c r="AE217" l="1"/>
  <c r="AF216"/>
  <c r="AJ216" s="1"/>
  <c r="AP217"/>
  <c r="AQ216"/>
  <c r="AU216" s="1"/>
  <c r="BA216"/>
  <c r="BB215"/>
  <c r="BF215" s="1"/>
  <c r="BL218"/>
  <c r="BM217"/>
  <c r="BQ217" s="1"/>
  <c r="BW216"/>
  <c r="BX215"/>
  <c r="CB215" s="1"/>
  <c r="CH219"/>
  <c r="CI218"/>
  <c r="CM218" s="1"/>
  <c r="DE216"/>
  <c r="DD217"/>
  <c r="DP218"/>
  <c r="DO219"/>
  <c r="CS221"/>
  <c r="CT221" s="1"/>
  <c r="CX221" s="1"/>
  <c r="AE218" l="1"/>
  <c r="AF217"/>
  <c r="AJ217" s="1"/>
  <c r="AP218"/>
  <c r="AQ217"/>
  <c r="AU217" s="1"/>
  <c r="BA217"/>
  <c r="BB216"/>
  <c r="BF216" s="1"/>
  <c r="BL219"/>
  <c r="BM218"/>
  <c r="BQ218" s="1"/>
  <c r="BX216"/>
  <c r="CB216" s="1"/>
  <c r="BW217"/>
  <c r="CH220"/>
  <c r="CI219"/>
  <c r="CM219" s="1"/>
  <c r="DD218"/>
  <c r="DE217"/>
  <c r="DP219"/>
  <c r="DO220"/>
  <c r="CS222"/>
  <c r="CT222" s="1"/>
  <c r="CX222" s="1"/>
  <c r="AE219" l="1"/>
  <c r="AF218"/>
  <c r="AJ218" s="1"/>
  <c r="AP219"/>
  <c r="AQ218"/>
  <c r="AU218" s="1"/>
  <c r="BA218"/>
  <c r="BB217"/>
  <c r="BF217" s="1"/>
  <c r="BL220"/>
  <c r="BM219"/>
  <c r="BQ219" s="1"/>
  <c r="BW218"/>
  <c r="BX217"/>
  <c r="CB217" s="1"/>
  <c r="CI220"/>
  <c r="CM220" s="1"/>
  <c r="CH221"/>
  <c r="DE218"/>
  <c r="DD219"/>
  <c r="DO221"/>
  <c r="DP220"/>
  <c r="CS223"/>
  <c r="CT223" s="1"/>
  <c r="CX223" s="1"/>
  <c r="AE220" l="1"/>
  <c r="AF219"/>
  <c r="AJ219" s="1"/>
  <c r="AP220"/>
  <c r="AQ219"/>
  <c r="AU219" s="1"/>
  <c r="BA219"/>
  <c r="BB218"/>
  <c r="BF218" s="1"/>
  <c r="BL221"/>
  <c r="BM220"/>
  <c r="BQ220" s="1"/>
  <c r="BW219"/>
  <c r="BX218"/>
  <c r="CB218" s="1"/>
  <c r="CH222"/>
  <c r="CI221"/>
  <c r="CM221" s="1"/>
  <c r="DD220"/>
  <c r="DE219"/>
  <c r="DO222"/>
  <c r="DP221"/>
  <c r="CS224"/>
  <c r="CT224" s="1"/>
  <c r="CX224" s="1"/>
  <c r="AE221" l="1"/>
  <c r="AF220"/>
  <c r="AJ220" s="1"/>
  <c r="AP221"/>
  <c r="AQ220"/>
  <c r="AU220" s="1"/>
  <c r="BA220"/>
  <c r="BB219"/>
  <c r="BF219" s="1"/>
  <c r="BM221"/>
  <c r="BQ221" s="1"/>
  <c r="BL222"/>
  <c r="BW220"/>
  <c r="BX219"/>
  <c r="CB219" s="1"/>
  <c r="CH223"/>
  <c r="CI222"/>
  <c r="CM222" s="1"/>
  <c r="DD221"/>
  <c r="DE220"/>
  <c r="DP222"/>
  <c r="DO223"/>
  <c r="CS225"/>
  <c r="CT225" s="1"/>
  <c r="CX225" s="1"/>
  <c r="AF221" l="1"/>
  <c r="AJ221" s="1"/>
  <c r="AE222"/>
  <c r="AQ221"/>
  <c r="AU221" s="1"/>
  <c r="AP222"/>
  <c r="BA221"/>
  <c r="BB220"/>
  <c r="BF220" s="1"/>
  <c r="BM222"/>
  <c r="BQ222" s="1"/>
  <c r="BL223"/>
  <c r="BX220"/>
  <c r="CB220" s="1"/>
  <c r="BW221"/>
  <c r="CH224"/>
  <c r="CI223"/>
  <c r="CM223" s="1"/>
  <c r="DE221"/>
  <c r="DD222"/>
  <c r="DP223"/>
  <c r="DO224"/>
  <c r="CS226"/>
  <c r="CT226" s="1"/>
  <c r="CX226" s="1"/>
  <c r="AF222" l="1"/>
  <c r="AJ222" s="1"/>
  <c r="AE223"/>
  <c r="AQ222"/>
  <c r="AU222" s="1"/>
  <c r="AP223"/>
  <c r="BB221"/>
  <c r="BF221" s="1"/>
  <c r="BA222"/>
  <c r="BL224"/>
  <c r="BM223"/>
  <c r="BQ223" s="1"/>
  <c r="BW222"/>
  <c r="BX221"/>
  <c r="CB221" s="1"/>
  <c r="CI224"/>
  <c r="CM224" s="1"/>
  <c r="CH225"/>
  <c r="DD223"/>
  <c r="DE222"/>
  <c r="DO225"/>
  <c r="DP224"/>
  <c r="CS227"/>
  <c r="CT227" s="1"/>
  <c r="CX227" s="1"/>
  <c r="AE224" l="1"/>
  <c r="AF223"/>
  <c r="AJ223" s="1"/>
  <c r="AP224"/>
  <c r="AQ223"/>
  <c r="AU223" s="1"/>
  <c r="BB222"/>
  <c r="BF222" s="1"/>
  <c r="BA223"/>
  <c r="BL225"/>
  <c r="BM224"/>
  <c r="BQ224" s="1"/>
  <c r="BW223"/>
  <c r="BX222"/>
  <c r="CB222" s="1"/>
  <c r="CH226"/>
  <c r="CI225"/>
  <c r="CM225" s="1"/>
  <c r="DE223"/>
  <c r="DD224"/>
  <c r="DO226"/>
  <c r="DP225"/>
  <c r="CS228"/>
  <c r="CT228" s="1"/>
  <c r="CX228" s="1"/>
  <c r="AE225" l="1"/>
  <c r="AF224"/>
  <c r="AJ224" s="1"/>
  <c r="AP225"/>
  <c r="AQ224"/>
  <c r="AU224" s="1"/>
  <c r="BA224"/>
  <c r="BB223"/>
  <c r="BF223" s="1"/>
  <c r="BL226"/>
  <c r="BM225"/>
  <c r="BQ225" s="1"/>
  <c r="BW224"/>
  <c r="BX223"/>
  <c r="CB223" s="1"/>
  <c r="CH227"/>
  <c r="CI226"/>
  <c r="CM226" s="1"/>
  <c r="DE224"/>
  <c r="DD225"/>
  <c r="DP226"/>
  <c r="DO227"/>
  <c r="CS229"/>
  <c r="CT229" s="1"/>
  <c r="CX229" s="1"/>
  <c r="AE226" l="1"/>
  <c r="AF225"/>
  <c r="AJ225" s="1"/>
  <c r="AP226"/>
  <c r="AQ225"/>
  <c r="AU225" s="1"/>
  <c r="BA225"/>
  <c r="BB224"/>
  <c r="BF224" s="1"/>
  <c r="BL227"/>
  <c r="BM226"/>
  <c r="BQ226" s="1"/>
  <c r="BX224"/>
  <c r="CB224" s="1"/>
  <c r="BW225"/>
  <c r="CH228"/>
  <c r="CI227"/>
  <c r="CM227" s="1"/>
  <c r="DD226"/>
  <c r="DE225"/>
  <c r="DP227"/>
  <c r="DO228"/>
  <c r="CS230"/>
  <c r="CT230" s="1"/>
  <c r="CX230" s="1"/>
  <c r="AE227" l="1"/>
  <c r="AF226"/>
  <c r="AJ226" s="1"/>
  <c r="AP227"/>
  <c r="AQ226"/>
  <c r="AU226" s="1"/>
  <c r="BA226"/>
  <c r="BB225"/>
  <c r="BF225" s="1"/>
  <c r="BL228"/>
  <c r="BM227"/>
  <c r="BQ227" s="1"/>
  <c r="BW226"/>
  <c r="BX225"/>
  <c r="CB225" s="1"/>
  <c r="CI228"/>
  <c r="CM228" s="1"/>
  <c r="CH229"/>
  <c r="DE226"/>
  <c r="DD227"/>
  <c r="DO229"/>
  <c r="DP228"/>
  <c r="CS231"/>
  <c r="CT231" s="1"/>
  <c r="CX231" s="1"/>
  <c r="AE228" l="1"/>
  <c r="AF227"/>
  <c r="AJ227" s="1"/>
  <c r="AP228"/>
  <c r="AQ227"/>
  <c r="AU227" s="1"/>
  <c r="BA227"/>
  <c r="BB226"/>
  <c r="BF226" s="1"/>
  <c r="BL229"/>
  <c r="BM228"/>
  <c r="BQ228" s="1"/>
  <c r="BW227"/>
  <c r="BX226"/>
  <c r="CB226" s="1"/>
  <c r="CH230"/>
  <c r="CI229"/>
  <c r="CM229" s="1"/>
  <c r="DD228"/>
  <c r="DE227"/>
  <c r="DO230"/>
  <c r="DP229"/>
  <c r="CS232"/>
  <c r="CT232" s="1"/>
  <c r="CX232" s="1"/>
  <c r="AE229" l="1"/>
  <c r="AF228"/>
  <c r="AJ228" s="1"/>
  <c r="AP229"/>
  <c r="AQ228"/>
  <c r="AU228" s="1"/>
  <c r="BA228"/>
  <c r="BB227"/>
  <c r="BF227" s="1"/>
  <c r="BM229"/>
  <c r="BQ229" s="1"/>
  <c r="BL230"/>
  <c r="BW228"/>
  <c r="BX227"/>
  <c r="CB227" s="1"/>
  <c r="CH231"/>
  <c r="CI230"/>
  <c r="CM230" s="1"/>
  <c r="DD229"/>
  <c r="DE228"/>
  <c r="DP230"/>
  <c r="DO231"/>
  <c r="CS233"/>
  <c r="CT233" s="1"/>
  <c r="CX233" s="1"/>
  <c r="AF229" l="1"/>
  <c r="AJ229" s="1"/>
  <c r="AE230"/>
  <c r="AQ229"/>
  <c r="AU229" s="1"/>
  <c r="AP230"/>
  <c r="BA229"/>
  <c r="BB228"/>
  <c r="BF228" s="1"/>
  <c r="BM230"/>
  <c r="BQ230" s="1"/>
  <c r="BL231"/>
  <c r="BX228"/>
  <c r="CB228" s="1"/>
  <c r="BW229"/>
  <c r="CH232"/>
  <c r="CI231"/>
  <c r="CM231" s="1"/>
  <c r="DE229"/>
  <c r="DD230"/>
  <c r="DP231"/>
  <c r="DO232"/>
  <c r="CS234"/>
  <c r="CT234" s="1"/>
  <c r="CX234" s="1"/>
  <c r="AF230" l="1"/>
  <c r="AJ230" s="1"/>
  <c r="AE231"/>
  <c r="AQ230"/>
  <c r="AU230" s="1"/>
  <c r="AP231"/>
  <c r="BB229"/>
  <c r="BF229" s="1"/>
  <c r="BA230"/>
  <c r="BL232"/>
  <c r="BM231"/>
  <c r="BQ231" s="1"/>
  <c r="BW230"/>
  <c r="BX229"/>
  <c r="CB229" s="1"/>
  <c r="CI232"/>
  <c r="CM232" s="1"/>
  <c r="CH233"/>
  <c r="DD231"/>
  <c r="DE230"/>
  <c r="DO233"/>
  <c r="DP232"/>
  <c r="CS235"/>
  <c r="CT235" s="1"/>
  <c r="CX235" s="1"/>
  <c r="AE232" l="1"/>
  <c r="AF231"/>
  <c r="AJ231" s="1"/>
  <c r="AP232"/>
  <c r="AQ231"/>
  <c r="AU231" s="1"/>
  <c r="BB230"/>
  <c r="BF230" s="1"/>
  <c r="BA231"/>
  <c r="BL233"/>
  <c r="BM232"/>
  <c r="BQ232" s="1"/>
  <c r="BW231"/>
  <c r="BX230"/>
  <c r="CB230" s="1"/>
  <c r="CH234"/>
  <c r="CI233"/>
  <c r="CM233" s="1"/>
  <c r="DE231"/>
  <c r="DD232"/>
  <c r="DO234"/>
  <c r="DP233"/>
  <c r="CS236"/>
  <c r="CT236" s="1"/>
  <c r="CX236" s="1"/>
  <c r="AE233" l="1"/>
  <c r="AF232"/>
  <c r="AJ232" s="1"/>
  <c r="AP233"/>
  <c r="AQ232"/>
  <c r="AU232" s="1"/>
  <c r="BA232"/>
  <c r="BB231"/>
  <c r="BF231" s="1"/>
  <c r="BL234"/>
  <c r="BM233"/>
  <c r="BQ233" s="1"/>
  <c r="BW232"/>
  <c r="BX231"/>
  <c r="CB231" s="1"/>
  <c r="CH235"/>
  <c r="CI234"/>
  <c r="CM234" s="1"/>
  <c r="DE232"/>
  <c r="DD233"/>
  <c r="DP234"/>
  <c r="DO235"/>
  <c r="CS237"/>
  <c r="CT237" s="1"/>
  <c r="CX237" s="1"/>
  <c r="AE234" l="1"/>
  <c r="AF233"/>
  <c r="AJ233" s="1"/>
  <c r="AP234"/>
  <c r="AQ233"/>
  <c r="AU233" s="1"/>
  <c r="BA233"/>
  <c r="BB232"/>
  <c r="BF232" s="1"/>
  <c r="BL235"/>
  <c r="BM234"/>
  <c r="BQ234" s="1"/>
  <c r="BX232"/>
  <c r="CB232" s="1"/>
  <c r="BW233"/>
  <c r="CH236"/>
  <c r="CI235"/>
  <c r="CM235" s="1"/>
  <c r="DD234"/>
  <c r="DE233"/>
  <c r="DP235"/>
  <c r="DO236"/>
  <c r="CS238"/>
  <c r="CT238" s="1"/>
  <c r="CX238" s="1"/>
  <c r="AE235" l="1"/>
  <c r="AF234"/>
  <c r="AJ234" s="1"/>
  <c r="AP235"/>
  <c r="AQ234"/>
  <c r="AU234" s="1"/>
  <c r="BA234"/>
  <c r="BB233"/>
  <c r="BF233" s="1"/>
  <c r="BL236"/>
  <c r="BM235"/>
  <c r="BQ235" s="1"/>
  <c r="BW234"/>
  <c r="BX233"/>
  <c r="CB233" s="1"/>
  <c r="CI236"/>
  <c r="CM236" s="1"/>
  <c r="CH237"/>
  <c r="DE234"/>
  <c r="DD235"/>
  <c r="DO237"/>
  <c r="DP236"/>
  <c r="CS239"/>
  <c r="CT239" s="1"/>
  <c r="CX239" s="1"/>
  <c r="AE236" l="1"/>
  <c r="AF235"/>
  <c r="AJ235" s="1"/>
  <c r="AP236"/>
  <c r="AQ235"/>
  <c r="AU235" s="1"/>
  <c r="BA235"/>
  <c r="BB234"/>
  <c r="BF234" s="1"/>
  <c r="BL237"/>
  <c r="BM236"/>
  <c r="BQ236" s="1"/>
  <c r="BW235"/>
  <c r="BX234"/>
  <c r="CB234" s="1"/>
  <c r="CH238"/>
  <c r="CI237"/>
  <c r="CM237" s="1"/>
  <c r="DD236"/>
  <c r="DE235"/>
  <c r="DO238"/>
  <c r="DP237"/>
  <c r="CS240"/>
  <c r="CT240" s="1"/>
  <c r="CX240" s="1"/>
  <c r="AE237" l="1"/>
  <c r="AF236"/>
  <c r="AJ236" s="1"/>
  <c r="AP237"/>
  <c r="AQ236"/>
  <c r="AU236" s="1"/>
  <c r="BA236"/>
  <c r="BB235"/>
  <c r="BF235" s="1"/>
  <c r="BM237"/>
  <c r="BQ237" s="1"/>
  <c r="BL238"/>
  <c r="BW236"/>
  <c r="BX235"/>
  <c r="CB235" s="1"/>
  <c r="CH239"/>
  <c r="CI238"/>
  <c r="CM238" s="1"/>
  <c r="DD237"/>
  <c r="DE236"/>
  <c r="DP238"/>
  <c r="DO239"/>
  <c r="CS241"/>
  <c r="CT241" s="1"/>
  <c r="CX241" s="1"/>
  <c r="AF237" l="1"/>
  <c r="AJ237" s="1"/>
  <c r="AE238"/>
  <c r="AQ237"/>
  <c r="AU237" s="1"/>
  <c r="AP238"/>
  <c r="BA237"/>
  <c r="BB236"/>
  <c r="BF236" s="1"/>
  <c r="BM238"/>
  <c r="BQ238" s="1"/>
  <c r="BL239"/>
  <c r="BX236"/>
  <c r="CB236" s="1"/>
  <c r="BW237"/>
  <c r="CH240"/>
  <c r="CI239"/>
  <c r="CM239" s="1"/>
  <c r="DE237"/>
  <c r="DD238"/>
  <c r="DP239"/>
  <c r="DO240"/>
  <c r="CS242"/>
  <c r="CT242" s="1"/>
  <c r="CX242" s="1"/>
  <c r="AF238" l="1"/>
  <c r="AJ238" s="1"/>
  <c r="AE239"/>
  <c r="AQ238"/>
  <c r="AU238" s="1"/>
  <c r="AP239"/>
  <c r="BB237"/>
  <c r="BF237" s="1"/>
  <c r="BA238"/>
  <c r="BL240"/>
  <c r="BM239"/>
  <c r="BQ239" s="1"/>
  <c r="BW238"/>
  <c r="BX237"/>
  <c r="CB237" s="1"/>
  <c r="CI240"/>
  <c r="CM240" s="1"/>
  <c r="CH241"/>
  <c r="DD239"/>
  <c r="DE238"/>
  <c r="DO241"/>
  <c r="DP240"/>
  <c r="CS243"/>
  <c r="CT243" s="1"/>
  <c r="CX243" s="1"/>
  <c r="AE240" l="1"/>
  <c r="AF239"/>
  <c r="AJ239" s="1"/>
  <c r="AP240"/>
  <c r="AQ239"/>
  <c r="AU239" s="1"/>
  <c r="BB238"/>
  <c r="BF238" s="1"/>
  <c r="BA239"/>
  <c r="BL241"/>
  <c r="BM240"/>
  <c r="BQ240" s="1"/>
  <c r="BW239"/>
  <c r="BX238"/>
  <c r="CB238" s="1"/>
  <c r="CH242"/>
  <c r="CI241"/>
  <c r="CM241" s="1"/>
  <c r="DE239"/>
  <c r="DD240"/>
  <c r="DO242"/>
  <c r="DP241"/>
  <c r="CS244"/>
  <c r="CT244" s="1"/>
  <c r="CX244" s="1"/>
  <c r="AE241" l="1"/>
  <c r="AF240"/>
  <c r="AJ240" s="1"/>
  <c r="AP241"/>
  <c r="AQ240"/>
  <c r="AU240" s="1"/>
  <c r="BA240"/>
  <c r="BB239"/>
  <c r="BF239" s="1"/>
  <c r="BL242"/>
  <c r="BM241"/>
  <c r="BQ241" s="1"/>
  <c r="BW240"/>
  <c r="BX239"/>
  <c r="CB239" s="1"/>
  <c r="CH243"/>
  <c r="CI242"/>
  <c r="CM242" s="1"/>
  <c r="DE240"/>
  <c r="DD241"/>
  <c r="DP242"/>
  <c r="DO243"/>
  <c r="CS245"/>
  <c r="CT245" s="1"/>
  <c r="CX245" s="1"/>
  <c r="AE242" l="1"/>
  <c r="AF241"/>
  <c r="AJ241" s="1"/>
  <c r="AP242"/>
  <c r="AQ241"/>
  <c r="AU241" s="1"/>
  <c r="BA241"/>
  <c r="BB240"/>
  <c r="BF240" s="1"/>
  <c r="BL243"/>
  <c r="BM242"/>
  <c r="BQ242" s="1"/>
  <c r="BX240"/>
  <c r="CB240" s="1"/>
  <c r="BW241"/>
  <c r="CH244"/>
  <c r="CI243"/>
  <c r="CM243" s="1"/>
  <c r="DD242"/>
  <c r="DE241"/>
  <c r="DP243"/>
  <c r="DO244"/>
  <c r="CS246"/>
  <c r="CT246" s="1"/>
  <c r="CX246" s="1"/>
  <c r="AE243" l="1"/>
  <c r="AF242"/>
  <c r="AJ242" s="1"/>
  <c r="AP243"/>
  <c r="AQ242"/>
  <c r="AU242" s="1"/>
  <c r="BA242"/>
  <c r="BB241"/>
  <c r="BF241" s="1"/>
  <c r="BL244"/>
  <c r="BM243"/>
  <c r="BQ243" s="1"/>
  <c r="BW242"/>
  <c r="BX241"/>
  <c r="CB241" s="1"/>
  <c r="CI244"/>
  <c r="CM244" s="1"/>
  <c r="CH245"/>
  <c r="DE242"/>
  <c r="DD243"/>
  <c r="DO245"/>
  <c r="DP244"/>
  <c r="CS247"/>
  <c r="CT247" s="1"/>
  <c r="CX247" s="1"/>
  <c r="AE244" l="1"/>
  <c r="AF243"/>
  <c r="AJ243" s="1"/>
  <c r="AP244"/>
  <c r="AQ243"/>
  <c r="AU243" s="1"/>
  <c r="BA243"/>
  <c r="BB242"/>
  <c r="BF242" s="1"/>
  <c r="BL245"/>
  <c r="BM244"/>
  <c r="BQ244" s="1"/>
  <c r="BW243"/>
  <c r="BX242"/>
  <c r="CB242" s="1"/>
  <c r="CH246"/>
  <c r="CI245"/>
  <c r="CM245" s="1"/>
  <c r="DD244"/>
  <c r="DE243"/>
  <c r="DO246"/>
  <c r="DP245"/>
  <c r="CS248"/>
  <c r="CT248" s="1"/>
  <c r="CX248" s="1"/>
  <c r="AE245" l="1"/>
  <c r="AF244"/>
  <c r="AJ244" s="1"/>
  <c r="AP245"/>
  <c r="AQ244"/>
  <c r="AU244" s="1"/>
  <c r="BA244"/>
  <c r="BB243"/>
  <c r="BF243" s="1"/>
  <c r="BM245"/>
  <c r="BQ245" s="1"/>
  <c r="BL246"/>
  <c r="BW244"/>
  <c r="BX243"/>
  <c r="CB243" s="1"/>
  <c r="CH247"/>
  <c r="CI246"/>
  <c r="CM246" s="1"/>
  <c r="DD245"/>
  <c r="DE244"/>
  <c r="DP246"/>
  <c r="DO247"/>
  <c r="CS249"/>
  <c r="CT249" s="1"/>
  <c r="CX249" s="1"/>
  <c r="AF245" l="1"/>
  <c r="AJ245" s="1"/>
  <c r="AE246"/>
  <c r="AQ245"/>
  <c r="AU245" s="1"/>
  <c r="AP246"/>
  <c r="BA245"/>
  <c r="BB244"/>
  <c r="BF244" s="1"/>
  <c r="BM246"/>
  <c r="BQ246" s="1"/>
  <c r="BL247"/>
  <c r="BX244"/>
  <c r="CB244" s="1"/>
  <c r="BW245"/>
  <c r="CH248"/>
  <c r="CI247"/>
  <c r="CM247" s="1"/>
  <c r="DE245"/>
  <c r="DD246"/>
  <c r="DP247"/>
  <c r="DO248"/>
  <c r="CS250"/>
  <c r="CT250" s="1"/>
  <c r="CX250" s="1"/>
  <c r="AF246" l="1"/>
  <c r="AJ246" s="1"/>
  <c r="AE247"/>
  <c r="AQ246"/>
  <c r="AU246" s="1"/>
  <c r="AP247"/>
  <c r="BB245"/>
  <c r="BF245" s="1"/>
  <c r="BA246"/>
  <c r="BL248"/>
  <c r="BM247"/>
  <c r="BQ247" s="1"/>
  <c r="BW246"/>
  <c r="BX245"/>
  <c r="CB245" s="1"/>
  <c r="CI248"/>
  <c r="CM248" s="1"/>
  <c r="CH249"/>
  <c r="DD247"/>
  <c r="DE246"/>
  <c r="DO249"/>
  <c r="DP248"/>
  <c r="CS251"/>
  <c r="CT251" s="1"/>
  <c r="CX251" s="1"/>
  <c r="AE248" l="1"/>
  <c r="AF247"/>
  <c r="AJ247" s="1"/>
  <c r="AP248"/>
  <c r="AQ247"/>
  <c r="AU247" s="1"/>
  <c r="BB246"/>
  <c r="BF246" s="1"/>
  <c r="BA247"/>
  <c r="BL249"/>
  <c r="BM248"/>
  <c r="BQ248" s="1"/>
  <c r="BW247"/>
  <c r="BX246"/>
  <c r="CB246" s="1"/>
  <c r="CH250"/>
  <c r="CI249"/>
  <c r="CM249" s="1"/>
  <c r="DE247"/>
  <c r="DD248"/>
  <c r="DO250"/>
  <c r="DP249"/>
  <c r="CS252"/>
  <c r="CT252" s="1"/>
  <c r="CX252" s="1"/>
  <c r="AE249" l="1"/>
  <c r="AF248"/>
  <c r="AJ248" s="1"/>
  <c r="AP249"/>
  <c r="AQ248"/>
  <c r="AU248" s="1"/>
  <c r="BA248"/>
  <c r="BB247"/>
  <c r="BF247" s="1"/>
  <c r="BL250"/>
  <c r="BM249"/>
  <c r="BQ249" s="1"/>
  <c r="BW248"/>
  <c r="BX247"/>
  <c r="CB247" s="1"/>
  <c r="CH251"/>
  <c r="CI250"/>
  <c r="CM250" s="1"/>
  <c r="DE248"/>
  <c r="DD249"/>
  <c r="DP250"/>
  <c r="DO251"/>
  <c r="CS253"/>
  <c r="CT253" s="1"/>
  <c r="CX253" s="1"/>
  <c r="AE250" l="1"/>
  <c r="AF249"/>
  <c r="AJ249" s="1"/>
  <c r="AP250"/>
  <c r="AQ249"/>
  <c r="AU249" s="1"/>
  <c r="BA249"/>
  <c r="BB248"/>
  <c r="BF248" s="1"/>
  <c r="BL251"/>
  <c r="BM250"/>
  <c r="BQ250" s="1"/>
  <c r="BX248"/>
  <c r="CB248" s="1"/>
  <c r="BW249"/>
  <c r="CH252"/>
  <c r="CI251"/>
  <c r="CM251" s="1"/>
  <c r="DD250"/>
  <c r="DE249"/>
  <c r="DP251"/>
  <c r="DO252"/>
  <c r="CS254"/>
  <c r="CT254" s="1"/>
  <c r="CX254" s="1"/>
  <c r="AE251" l="1"/>
  <c r="AF250"/>
  <c r="AJ250" s="1"/>
  <c r="AP251"/>
  <c r="AQ250"/>
  <c r="AU250" s="1"/>
  <c r="BA250"/>
  <c r="BB249"/>
  <c r="BF249" s="1"/>
  <c r="BL252"/>
  <c r="BM251"/>
  <c r="BQ251" s="1"/>
  <c r="BW250"/>
  <c r="BX249"/>
  <c r="CB249" s="1"/>
  <c r="CI252"/>
  <c r="CM252" s="1"/>
  <c r="CH253"/>
  <c r="DE250"/>
  <c r="DD251"/>
  <c r="DO253"/>
  <c r="DP252"/>
  <c r="CS255"/>
  <c r="CT255" s="1"/>
  <c r="CX255" s="1"/>
  <c r="AE252" l="1"/>
  <c r="AF251"/>
  <c r="AJ251" s="1"/>
  <c r="AP252"/>
  <c r="AQ251"/>
  <c r="AU251" s="1"/>
  <c r="BA251"/>
  <c r="BB250"/>
  <c r="BF250" s="1"/>
  <c r="BL253"/>
  <c r="BM252"/>
  <c r="BQ252" s="1"/>
  <c r="BW251"/>
  <c r="BX250"/>
  <c r="CB250" s="1"/>
  <c r="CH254"/>
  <c r="CI253"/>
  <c r="CM253" s="1"/>
  <c r="DD252"/>
  <c r="DE251"/>
  <c r="DO254"/>
  <c r="DP253"/>
  <c r="CS256"/>
  <c r="CT256" s="1"/>
  <c r="CX256" s="1"/>
  <c r="AE253" l="1"/>
  <c r="AF252"/>
  <c r="AJ252" s="1"/>
  <c r="AP253"/>
  <c r="AQ252"/>
  <c r="AU252" s="1"/>
  <c r="BA252"/>
  <c r="BB251"/>
  <c r="BF251" s="1"/>
  <c r="BM253"/>
  <c r="BQ253" s="1"/>
  <c r="BL254"/>
  <c r="BW252"/>
  <c r="BX251"/>
  <c r="CB251" s="1"/>
  <c r="CH255"/>
  <c r="CI254"/>
  <c r="CM254" s="1"/>
  <c r="DD253"/>
  <c r="DE252"/>
  <c r="DP254"/>
  <c r="DO255"/>
  <c r="CS257"/>
  <c r="CT257" s="1"/>
  <c r="CX257" s="1"/>
  <c r="AF253" l="1"/>
  <c r="AJ253" s="1"/>
  <c r="AE254"/>
  <c r="AQ253"/>
  <c r="AU253" s="1"/>
  <c r="AP254"/>
  <c r="BA253"/>
  <c r="BB252"/>
  <c r="BF252" s="1"/>
  <c r="BM254"/>
  <c r="BQ254" s="1"/>
  <c r="BL255"/>
  <c r="BX252"/>
  <c r="CB252" s="1"/>
  <c r="BW253"/>
  <c r="CH256"/>
  <c r="CI255"/>
  <c r="CM255" s="1"/>
  <c r="DE253"/>
  <c r="DD254"/>
  <c r="DP255"/>
  <c r="DO256"/>
  <c r="CS258"/>
  <c r="CT258" s="1"/>
  <c r="CX258" s="1"/>
  <c r="AF254" l="1"/>
  <c r="AJ254" s="1"/>
  <c r="AE255"/>
  <c r="AQ254"/>
  <c r="AU254" s="1"/>
  <c r="AP255"/>
  <c r="BB253"/>
  <c r="BF253" s="1"/>
  <c r="BA254"/>
  <c r="BL256"/>
  <c r="BM255"/>
  <c r="BQ255" s="1"/>
  <c r="BW254"/>
  <c r="BX253"/>
  <c r="CB253" s="1"/>
  <c r="CI256"/>
  <c r="CM256" s="1"/>
  <c r="CH257"/>
  <c r="DD255"/>
  <c r="DE254"/>
  <c r="DO257"/>
  <c r="DP256"/>
  <c r="CS259"/>
  <c r="CT259" s="1"/>
  <c r="CX259" s="1"/>
  <c r="AE256" l="1"/>
  <c r="AF255"/>
  <c r="AJ255" s="1"/>
  <c r="AP256"/>
  <c r="AQ255"/>
  <c r="AU255" s="1"/>
  <c r="BB254"/>
  <c r="BF254" s="1"/>
  <c r="BA255"/>
  <c r="BL257"/>
  <c r="BM256"/>
  <c r="BQ256" s="1"/>
  <c r="BW255"/>
  <c r="BX254"/>
  <c r="CB254" s="1"/>
  <c r="CH258"/>
  <c r="CI257"/>
  <c r="CM257" s="1"/>
  <c r="DE255"/>
  <c r="DD256"/>
  <c r="DO258"/>
  <c r="DP257"/>
  <c r="CS260"/>
  <c r="CT260" s="1"/>
  <c r="CX260" s="1"/>
  <c r="AE257" l="1"/>
  <c r="AF256"/>
  <c r="AJ256" s="1"/>
  <c r="AP257"/>
  <c r="AQ256"/>
  <c r="AU256" s="1"/>
  <c r="BA256"/>
  <c r="BB255"/>
  <c r="BF255" s="1"/>
  <c r="BL258"/>
  <c r="BM257"/>
  <c r="BQ257" s="1"/>
  <c r="BW256"/>
  <c r="BX255"/>
  <c r="CB255" s="1"/>
  <c r="CH259"/>
  <c r="CI258"/>
  <c r="CM258" s="1"/>
  <c r="DE256"/>
  <c r="DD257"/>
  <c r="DP258"/>
  <c r="DO259"/>
  <c r="CS261"/>
  <c r="CT261" s="1"/>
  <c r="CX261" s="1"/>
  <c r="AE258" l="1"/>
  <c r="AF257"/>
  <c r="AJ257" s="1"/>
  <c r="AP258"/>
  <c r="AQ257"/>
  <c r="AU257" s="1"/>
  <c r="BA257"/>
  <c r="BB256"/>
  <c r="BF256" s="1"/>
  <c r="BL259"/>
  <c r="BM258"/>
  <c r="BQ258" s="1"/>
  <c r="BX256"/>
  <c r="CB256" s="1"/>
  <c r="BW257"/>
  <c r="CH260"/>
  <c r="CI259"/>
  <c r="CM259" s="1"/>
  <c r="DD258"/>
  <c r="DE257"/>
  <c r="DP259"/>
  <c r="DO260"/>
  <c r="CS262"/>
  <c r="CT262" s="1"/>
  <c r="CX262" s="1"/>
  <c r="AE259" l="1"/>
  <c r="AF258"/>
  <c r="AJ258" s="1"/>
  <c r="AP259"/>
  <c r="AQ258"/>
  <c r="AU258" s="1"/>
  <c r="BA258"/>
  <c r="BB257"/>
  <c r="BF257" s="1"/>
  <c r="BL260"/>
  <c r="BM259"/>
  <c r="BQ259" s="1"/>
  <c r="BW258"/>
  <c r="BX257"/>
  <c r="CB257" s="1"/>
  <c r="CI260"/>
  <c r="CM260" s="1"/>
  <c r="CH261"/>
  <c r="DE258"/>
  <c r="DD259"/>
  <c r="DO261"/>
  <c r="DP260"/>
  <c r="CS263"/>
  <c r="CT263" s="1"/>
  <c r="CX263" s="1"/>
  <c r="AE260" l="1"/>
  <c r="AF259"/>
  <c r="AJ259" s="1"/>
  <c r="AP260"/>
  <c r="AQ259"/>
  <c r="AU259" s="1"/>
  <c r="BA259"/>
  <c r="BB258"/>
  <c r="BF258" s="1"/>
  <c r="BL261"/>
  <c r="BM260"/>
  <c r="BQ260" s="1"/>
  <c r="BW259"/>
  <c r="BX258"/>
  <c r="CB258" s="1"/>
  <c r="CH262"/>
  <c r="CI261"/>
  <c r="CM261" s="1"/>
  <c r="DD260"/>
  <c r="DE259"/>
  <c r="DO262"/>
  <c r="DP261"/>
  <c r="CS264"/>
  <c r="CT264" s="1"/>
  <c r="CX264" s="1"/>
  <c r="AE261" l="1"/>
  <c r="AF260"/>
  <c r="AJ260" s="1"/>
  <c r="AP261"/>
  <c r="AQ260"/>
  <c r="AU260" s="1"/>
  <c r="BA260"/>
  <c r="BB259"/>
  <c r="BF259" s="1"/>
  <c r="BM261"/>
  <c r="BQ261" s="1"/>
  <c r="BL262"/>
  <c r="BW260"/>
  <c r="BX259"/>
  <c r="CB259" s="1"/>
  <c r="CH263"/>
  <c r="CI262"/>
  <c r="CM262" s="1"/>
  <c r="DD261"/>
  <c r="DE260"/>
  <c r="DP262"/>
  <c r="DO263"/>
  <c r="CS265"/>
  <c r="CT265" s="1"/>
  <c r="CX265" s="1"/>
  <c r="AF261" l="1"/>
  <c r="AJ261" s="1"/>
  <c r="AE262"/>
  <c r="AQ261"/>
  <c r="AU261" s="1"/>
  <c r="AP262"/>
  <c r="BA261"/>
  <c r="BB260"/>
  <c r="BF260" s="1"/>
  <c r="BM262"/>
  <c r="BQ262" s="1"/>
  <c r="BL263"/>
  <c r="BX260"/>
  <c r="CB260" s="1"/>
  <c r="BW261"/>
  <c r="CH264"/>
  <c r="CI263"/>
  <c r="CM263" s="1"/>
  <c r="DE261"/>
  <c r="DD262"/>
  <c r="DP263"/>
  <c r="DO264"/>
  <c r="CS266"/>
  <c r="CT266" s="1"/>
  <c r="CX266" s="1"/>
  <c r="AF262" l="1"/>
  <c r="AJ262" s="1"/>
  <c r="AE263"/>
  <c r="AQ262"/>
  <c r="AU262" s="1"/>
  <c r="AP263"/>
  <c r="BB261"/>
  <c r="BF261" s="1"/>
  <c r="BA262"/>
  <c r="BL264"/>
  <c r="BM263"/>
  <c r="BQ263" s="1"/>
  <c r="BW262"/>
  <c r="BX261"/>
  <c r="CB261" s="1"/>
  <c r="CI264"/>
  <c r="CM264" s="1"/>
  <c r="CH265"/>
  <c r="DD263"/>
  <c r="DE262"/>
  <c r="DO265"/>
  <c r="DP264"/>
  <c r="CS267"/>
  <c r="CT267" s="1"/>
  <c r="CX267" s="1"/>
  <c r="AE264" l="1"/>
  <c r="AF263"/>
  <c r="AJ263" s="1"/>
  <c r="AP264"/>
  <c r="AQ263"/>
  <c r="AU263" s="1"/>
  <c r="BB262"/>
  <c r="BF262" s="1"/>
  <c r="BA263"/>
  <c r="BL265"/>
  <c r="BM264"/>
  <c r="BQ264" s="1"/>
  <c r="BW263"/>
  <c r="BX262"/>
  <c r="CB262" s="1"/>
  <c r="CH266"/>
  <c r="CI265"/>
  <c r="CM265" s="1"/>
  <c r="DE263"/>
  <c r="DD264"/>
  <c r="DO266"/>
  <c r="DP265"/>
  <c r="CS268"/>
  <c r="CT268" s="1"/>
  <c r="CX268" s="1"/>
  <c r="AE265" l="1"/>
  <c r="AF264"/>
  <c r="AJ264" s="1"/>
  <c r="AP265"/>
  <c r="AQ264"/>
  <c r="AU264" s="1"/>
  <c r="BA264"/>
  <c r="BB263"/>
  <c r="BF263" s="1"/>
  <c r="BL266"/>
  <c r="BM265"/>
  <c r="BQ265" s="1"/>
  <c r="BW264"/>
  <c r="BX263"/>
  <c r="CB263" s="1"/>
  <c r="CH267"/>
  <c r="CI266"/>
  <c r="CM266" s="1"/>
  <c r="DE264"/>
  <c r="DI264" s="1"/>
  <c r="DD265"/>
  <c r="DP266"/>
  <c r="DO267"/>
  <c r="CS269"/>
  <c r="CT269" s="1"/>
  <c r="CX269" s="1"/>
  <c r="AE266" l="1"/>
  <c r="AF265"/>
  <c r="AJ265" s="1"/>
  <c r="AP266"/>
  <c r="AQ265"/>
  <c r="AU265" s="1"/>
  <c r="BA265"/>
  <c r="BB264"/>
  <c r="BF264" s="1"/>
  <c r="BL267"/>
  <c r="BM266"/>
  <c r="BQ266" s="1"/>
  <c r="BX264"/>
  <c r="CB264" s="1"/>
  <c r="BW265"/>
  <c r="CH268"/>
  <c r="CI267"/>
  <c r="CM267" s="1"/>
  <c r="DD266"/>
  <c r="DE265"/>
  <c r="DI265" s="1"/>
  <c r="DP267"/>
  <c r="DO268"/>
  <c r="CS270"/>
  <c r="CT270" s="1"/>
  <c r="CX270" s="1"/>
  <c r="AE267" l="1"/>
  <c r="AF266"/>
  <c r="AJ266" s="1"/>
  <c r="AP267"/>
  <c r="AQ266"/>
  <c r="AU266" s="1"/>
  <c r="BA266"/>
  <c r="BB265"/>
  <c r="BF265" s="1"/>
  <c r="BL268"/>
  <c r="BM267"/>
  <c r="BQ267" s="1"/>
  <c r="BW266"/>
  <c r="BX265"/>
  <c r="CB265" s="1"/>
  <c r="CI268"/>
  <c r="CM268" s="1"/>
  <c r="CH269"/>
  <c r="DE266"/>
  <c r="DI266" s="1"/>
  <c r="DD267"/>
  <c r="DO269"/>
  <c r="DP268"/>
  <c r="CS271"/>
  <c r="CT271" s="1"/>
  <c r="CX271" s="1"/>
  <c r="AE268" l="1"/>
  <c r="AF267"/>
  <c r="AJ267" s="1"/>
  <c r="AP268"/>
  <c r="AQ267"/>
  <c r="AU267" s="1"/>
  <c r="BA267"/>
  <c r="BB266"/>
  <c r="BF266" s="1"/>
  <c r="BL269"/>
  <c r="BM268"/>
  <c r="BQ268" s="1"/>
  <c r="BW267"/>
  <c r="BX266"/>
  <c r="CB266" s="1"/>
  <c r="CH270"/>
  <c r="CI269"/>
  <c r="CM269" s="1"/>
  <c r="DD268"/>
  <c r="DE267"/>
  <c r="DI267" s="1"/>
  <c r="DO270"/>
  <c r="DP269"/>
  <c r="CS272"/>
  <c r="CT272" s="1"/>
  <c r="CX272" s="1"/>
  <c r="AE269" l="1"/>
  <c r="AF268"/>
  <c r="AJ268" s="1"/>
  <c r="AP269"/>
  <c r="AQ268"/>
  <c r="AU268" s="1"/>
  <c r="BA268"/>
  <c r="BB267"/>
  <c r="BF267" s="1"/>
  <c r="BM269"/>
  <c r="BQ269" s="1"/>
  <c r="BL270"/>
  <c r="BW268"/>
  <c r="BX267"/>
  <c r="CB267" s="1"/>
  <c r="CH271"/>
  <c r="CI270"/>
  <c r="CM270" s="1"/>
  <c r="DD269"/>
  <c r="DE268"/>
  <c r="DI268" s="1"/>
  <c r="DP270"/>
  <c r="DO271"/>
  <c r="CS273"/>
  <c r="CT273" s="1"/>
  <c r="CX273" s="1"/>
  <c r="AF269" l="1"/>
  <c r="AJ269" s="1"/>
  <c r="AE270"/>
  <c r="AQ269"/>
  <c r="AU269" s="1"/>
  <c r="AP270"/>
  <c r="BA269"/>
  <c r="BB268"/>
  <c r="BF268" s="1"/>
  <c r="BM270"/>
  <c r="BQ270" s="1"/>
  <c r="BL271"/>
  <c r="BX268"/>
  <c r="CB268" s="1"/>
  <c r="BW269"/>
  <c r="CH272"/>
  <c r="CI271"/>
  <c r="CM271" s="1"/>
  <c r="DE269"/>
  <c r="DI269" s="1"/>
  <c r="DD270"/>
  <c r="DP271"/>
  <c r="DO272"/>
  <c r="CS274"/>
  <c r="CT274" s="1"/>
  <c r="CX274" s="1"/>
  <c r="AF270" l="1"/>
  <c r="AJ270" s="1"/>
  <c r="AE271"/>
  <c r="AQ270"/>
  <c r="AU270" s="1"/>
  <c r="AP271"/>
  <c r="BB269"/>
  <c r="BF269" s="1"/>
  <c r="BA270"/>
  <c r="BL272"/>
  <c r="BM271"/>
  <c r="BQ271" s="1"/>
  <c r="BW270"/>
  <c r="BX269"/>
  <c r="CB269" s="1"/>
  <c r="CI272"/>
  <c r="CM272" s="1"/>
  <c r="CH273"/>
  <c r="DD271"/>
  <c r="DE270"/>
  <c r="DI270" s="1"/>
  <c r="DO273"/>
  <c r="DP272"/>
  <c r="CS275"/>
  <c r="CT275" s="1"/>
  <c r="CX275" s="1"/>
  <c r="AE272" l="1"/>
  <c r="AF271"/>
  <c r="AJ271" s="1"/>
  <c r="AP272"/>
  <c r="AQ271"/>
  <c r="AU271" s="1"/>
  <c r="BB270"/>
  <c r="BF270" s="1"/>
  <c r="BA271"/>
  <c r="BL273"/>
  <c r="BM272"/>
  <c r="BQ272" s="1"/>
  <c r="BW271"/>
  <c r="BX270"/>
  <c r="CB270" s="1"/>
  <c r="CH274"/>
  <c r="CI273"/>
  <c r="CM273" s="1"/>
  <c r="DE271"/>
  <c r="DI271" s="1"/>
  <c r="DD272"/>
  <c r="DO274"/>
  <c r="DP273"/>
  <c r="CS276"/>
  <c r="CT276" s="1"/>
  <c r="CX276" s="1"/>
  <c r="AE273" l="1"/>
  <c r="AF272"/>
  <c r="AJ272" s="1"/>
  <c r="AP273"/>
  <c r="AQ272"/>
  <c r="AU272" s="1"/>
  <c r="BA272"/>
  <c r="BB271"/>
  <c r="BF271" s="1"/>
  <c r="BL274"/>
  <c r="BM273"/>
  <c r="BQ273" s="1"/>
  <c r="BW272"/>
  <c r="BX271"/>
  <c r="CB271" s="1"/>
  <c r="CH275"/>
  <c r="CI274"/>
  <c r="CM274" s="1"/>
  <c r="DE272"/>
  <c r="DI272" s="1"/>
  <c r="DD273"/>
  <c r="DP274"/>
  <c r="DO275"/>
  <c r="CS277"/>
  <c r="CT277" s="1"/>
  <c r="CX277" s="1"/>
  <c r="AE274" l="1"/>
  <c r="AF273"/>
  <c r="AJ273" s="1"/>
  <c r="AP274"/>
  <c r="AQ273"/>
  <c r="AU273" s="1"/>
  <c r="BA273"/>
  <c r="BB272"/>
  <c r="BF272" s="1"/>
  <c r="BL275"/>
  <c r="BM274"/>
  <c r="BQ274" s="1"/>
  <c r="BX272"/>
  <c r="CB272" s="1"/>
  <c r="BW273"/>
  <c r="CH276"/>
  <c r="CI275"/>
  <c r="CM275" s="1"/>
  <c r="DD274"/>
  <c r="DE273"/>
  <c r="DI273" s="1"/>
  <c r="DP275"/>
  <c r="DO276"/>
  <c r="CS278"/>
  <c r="CT278" s="1"/>
  <c r="CX278" s="1"/>
  <c r="AE275" l="1"/>
  <c r="AF274"/>
  <c r="AJ274" s="1"/>
  <c r="AP275"/>
  <c r="AQ274"/>
  <c r="AU274" s="1"/>
  <c r="BA274"/>
  <c r="BB273"/>
  <c r="BF273" s="1"/>
  <c r="BL276"/>
  <c r="BM275"/>
  <c r="BQ275" s="1"/>
  <c r="BW274"/>
  <c r="BX273"/>
  <c r="CB273" s="1"/>
  <c r="CI276"/>
  <c r="CM276" s="1"/>
  <c r="CH277"/>
  <c r="DE274"/>
  <c r="DI274" s="1"/>
  <c r="DD275"/>
  <c r="DO277"/>
  <c r="DP276"/>
  <c r="CS279"/>
  <c r="CT279" s="1"/>
  <c r="CX279" s="1"/>
  <c r="AE276" l="1"/>
  <c r="AF275"/>
  <c r="AJ275" s="1"/>
  <c r="AP276"/>
  <c r="AQ275"/>
  <c r="AU275" s="1"/>
  <c r="BA275"/>
  <c r="BB274"/>
  <c r="BF274" s="1"/>
  <c r="BL277"/>
  <c r="BM276"/>
  <c r="BQ276" s="1"/>
  <c r="BW275"/>
  <c r="BX274"/>
  <c r="CB274" s="1"/>
  <c r="CH278"/>
  <c r="CI277"/>
  <c r="CM277" s="1"/>
  <c r="DD276"/>
  <c r="DE275"/>
  <c r="DI275" s="1"/>
  <c r="DO278"/>
  <c r="DP277"/>
  <c r="CS280"/>
  <c r="CT280" s="1"/>
  <c r="CX280" s="1"/>
  <c r="AE277" l="1"/>
  <c r="AF276"/>
  <c r="AJ276" s="1"/>
  <c r="AP277"/>
  <c r="AQ276"/>
  <c r="AU276" s="1"/>
  <c r="BA276"/>
  <c r="BB275"/>
  <c r="BF275" s="1"/>
  <c r="BM277"/>
  <c r="BQ277" s="1"/>
  <c r="BL278"/>
  <c r="BW276"/>
  <c r="BX275"/>
  <c r="CB275" s="1"/>
  <c r="CH279"/>
  <c r="CI278"/>
  <c r="CM278" s="1"/>
  <c r="DD277"/>
  <c r="DE276"/>
  <c r="DI276" s="1"/>
  <c r="DP278"/>
  <c r="DO279"/>
  <c r="CS281"/>
  <c r="CT281" s="1"/>
  <c r="CX281" s="1"/>
  <c r="AF277" l="1"/>
  <c r="AJ277" s="1"/>
  <c r="AE278"/>
  <c r="AQ277"/>
  <c r="AU277" s="1"/>
  <c r="AP278"/>
  <c r="BA277"/>
  <c r="BB276"/>
  <c r="BF276" s="1"/>
  <c r="BM278"/>
  <c r="BQ278" s="1"/>
  <c r="BL279"/>
  <c r="BX276"/>
  <c r="CB276" s="1"/>
  <c r="BW277"/>
  <c r="CH280"/>
  <c r="CI279"/>
  <c r="CM279" s="1"/>
  <c r="DE277"/>
  <c r="DI277" s="1"/>
  <c r="DD278"/>
  <c r="DP279"/>
  <c r="DO280"/>
  <c r="CS282"/>
  <c r="CT282" s="1"/>
  <c r="CX282" s="1"/>
  <c r="AF278" l="1"/>
  <c r="AJ278" s="1"/>
  <c r="AE279"/>
  <c r="AQ278"/>
  <c r="AU278" s="1"/>
  <c r="AP279"/>
  <c r="BB277"/>
  <c r="BF277" s="1"/>
  <c r="BA278"/>
  <c r="BL280"/>
  <c r="BM279"/>
  <c r="BQ279" s="1"/>
  <c r="BW278"/>
  <c r="BX277"/>
  <c r="CB277" s="1"/>
  <c r="CI280"/>
  <c r="CM280" s="1"/>
  <c r="CH281"/>
  <c r="DD279"/>
  <c r="DE278"/>
  <c r="DI278" s="1"/>
  <c r="DO281"/>
  <c r="DP280"/>
  <c r="CS283"/>
  <c r="CT283" s="1"/>
  <c r="CX283" s="1"/>
  <c r="AE280" l="1"/>
  <c r="AF279"/>
  <c r="AJ279" s="1"/>
  <c r="AP280"/>
  <c r="AQ279"/>
  <c r="AU279" s="1"/>
  <c r="BB278"/>
  <c r="BF278" s="1"/>
  <c r="BA279"/>
  <c r="BL281"/>
  <c r="BM280"/>
  <c r="BQ280" s="1"/>
  <c r="BW279"/>
  <c r="BX278"/>
  <c r="CB278" s="1"/>
  <c r="CH282"/>
  <c r="CI281"/>
  <c r="CM281" s="1"/>
  <c r="DE279"/>
  <c r="DI279" s="1"/>
  <c r="DD280"/>
  <c r="DO282"/>
  <c r="DP281"/>
  <c r="CS284"/>
  <c r="CT284" s="1"/>
  <c r="CX284" s="1"/>
  <c r="AE281" l="1"/>
  <c r="AF280"/>
  <c r="AJ280" s="1"/>
  <c r="AP281"/>
  <c r="AQ280"/>
  <c r="AU280" s="1"/>
  <c r="BA280"/>
  <c r="BB279"/>
  <c r="BF279" s="1"/>
  <c r="BL282"/>
  <c r="BM281"/>
  <c r="BQ281" s="1"/>
  <c r="BW280"/>
  <c r="BX279"/>
  <c r="CB279" s="1"/>
  <c r="CH283"/>
  <c r="CI282"/>
  <c r="CM282" s="1"/>
  <c r="DE280"/>
  <c r="DI280" s="1"/>
  <c r="DD281"/>
  <c r="DP282"/>
  <c r="DO283"/>
  <c r="CS285"/>
  <c r="CT285" s="1"/>
  <c r="CX285" s="1"/>
  <c r="AE282" l="1"/>
  <c r="AF281"/>
  <c r="AJ281" s="1"/>
  <c r="AP282"/>
  <c r="AQ281"/>
  <c r="AU281" s="1"/>
  <c r="BA281"/>
  <c r="BB280"/>
  <c r="BF280" s="1"/>
  <c r="BL283"/>
  <c r="BM282"/>
  <c r="BQ282" s="1"/>
  <c r="BX280"/>
  <c r="CB280" s="1"/>
  <c r="BW281"/>
  <c r="CH284"/>
  <c r="CI283"/>
  <c r="CM283" s="1"/>
  <c r="DD282"/>
  <c r="DE281"/>
  <c r="DI281" s="1"/>
  <c r="DP283"/>
  <c r="DO284"/>
  <c r="CS286"/>
  <c r="CT286" s="1"/>
  <c r="CX286" s="1"/>
  <c r="AE283" l="1"/>
  <c r="AF282"/>
  <c r="AJ282" s="1"/>
  <c r="AP283"/>
  <c r="AQ282"/>
  <c r="AU282" s="1"/>
  <c r="BA282"/>
  <c r="BB281"/>
  <c r="BF281" s="1"/>
  <c r="BL284"/>
  <c r="BM283"/>
  <c r="BQ283" s="1"/>
  <c r="BW282"/>
  <c r="BX281"/>
  <c r="CB281" s="1"/>
  <c r="CI284"/>
  <c r="CM284" s="1"/>
  <c r="CH285"/>
  <c r="DE282"/>
  <c r="DI282" s="1"/>
  <c r="DD283"/>
  <c r="DO285"/>
  <c r="DP284"/>
  <c r="CS287"/>
  <c r="CT287" s="1"/>
  <c r="CX287" s="1"/>
  <c r="AE284" l="1"/>
  <c r="AF283"/>
  <c r="AJ283" s="1"/>
  <c r="AP284"/>
  <c r="AQ283"/>
  <c r="AU283" s="1"/>
  <c r="BA283"/>
  <c r="BB282"/>
  <c r="BF282" s="1"/>
  <c r="BL285"/>
  <c r="BM284"/>
  <c r="BQ284" s="1"/>
  <c r="BW283"/>
  <c r="BX282"/>
  <c r="CB282" s="1"/>
  <c r="CH286"/>
  <c r="CI285"/>
  <c r="CM285" s="1"/>
  <c r="DD284"/>
  <c r="DE283"/>
  <c r="DI283" s="1"/>
  <c r="DO286"/>
  <c r="DP285"/>
  <c r="CS288"/>
  <c r="CT288" s="1"/>
  <c r="CX288" s="1"/>
  <c r="AE285" l="1"/>
  <c r="AF284"/>
  <c r="AJ284" s="1"/>
  <c r="AP285"/>
  <c r="AQ284"/>
  <c r="AU284" s="1"/>
  <c r="BA284"/>
  <c r="BB283"/>
  <c r="BF283" s="1"/>
  <c r="BM285"/>
  <c r="BQ285" s="1"/>
  <c r="BL286"/>
  <c r="BW284"/>
  <c r="BX283"/>
  <c r="CB283" s="1"/>
  <c r="CH287"/>
  <c r="CI286"/>
  <c r="CM286" s="1"/>
  <c r="DD285"/>
  <c r="DE284"/>
  <c r="DI284" s="1"/>
  <c r="DP286"/>
  <c r="DO287"/>
  <c r="CS289"/>
  <c r="CT289" s="1"/>
  <c r="CX289" s="1"/>
  <c r="AF285" l="1"/>
  <c r="AJ285" s="1"/>
  <c r="AE286"/>
  <c r="AQ285"/>
  <c r="AU285" s="1"/>
  <c r="AP286"/>
  <c r="BA285"/>
  <c r="BB284"/>
  <c r="BF284" s="1"/>
  <c r="BM286"/>
  <c r="BQ286" s="1"/>
  <c r="BL287"/>
  <c r="BX284"/>
  <c r="CB284" s="1"/>
  <c r="BW285"/>
  <c r="CH288"/>
  <c r="CI287"/>
  <c r="CM287" s="1"/>
  <c r="DE285"/>
  <c r="DI285" s="1"/>
  <c r="DD286"/>
  <c r="DP287"/>
  <c r="DO288"/>
  <c r="CS290"/>
  <c r="CT290" s="1"/>
  <c r="CX290" s="1"/>
  <c r="AF286" l="1"/>
  <c r="AJ286" s="1"/>
  <c r="AE287"/>
  <c r="AQ286"/>
  <c r="AU286" s="1"/>
  <c r="AP287"/>
  <c r="BB285"/>
  <c r="BF285" s="1"/>
  <c r="BA286"/>
  <c r="BL288"/>
  <c r="BM287"/>
  <c r="BQ287" s="1"/>
  <c r="BW286"/>
  <c r="BX285"/>
  <c r="CB285" s="1"/>
  <c r="CI288"/>
  <c r="CM288" s="1"/>
  <c r="CH289"/>
  <c r="DD287"/>
  <c r="DE286"/>
  <c r="DI286" s="1"/>
  <c r="DO289"/>
  <c r="DP288"/>
  <c r="CS291"/>
  <c r="CT291" s="1"/>
  <c r="CX291" s="1"/>
  <c r="AE288" l="1"/>
  <c r="AF287"/>
  <c r="AJ287" s="1"/>
  <c r="AP288"/>
  <c r="AQ287"/>
  <c r="AU287" s="1"/>
  <c r="BB286"/>
  <c r="BF286" s="1"/>
  <c r="BA287"/>
  <c r="BL289"/>
  <c r="BM288"/>
  <c r="BQ288" s="1"/>
  <c r="BW287"/>
  <c r="BX286"/>
  <c r="CB286" s="1"/>
  <c r="CH290"/>
  <c r="CI289"/>
  <c r="CM289" s="1"/>
  <c r="DE287"/>
  <c r="DI287" s="1"/>
  <c r="DD288"/>
  <c r="DO290"/>
  <c r="DP289"/>
  <c r="CS292"/>
  <c r="CT292" s="1"/>
  <c r="CX292" s="1"/>
  <c r="AE289" l="1"/>
  <c r="AF288"/>
  <c r="AJ288" s="1"/>
  <c r="AP289"/>
  <c r="AQ288"/>
  <c r="AU288" s="1"/>
  <c r="BA288"/>
  <c r="BB287"/>
  <c r="BF287" s="1"/>
  <c r="BL290"/>
  <c r="BM289"/>
  <c r="BQ289" s="1"/>
  <c r="BW288"/>
  <c r="BX287"/>
  <c r="CB287" s="1"/>
  <c r="CH291"/>
  <c r="CI290"/>
  <c r="CM290" s="1"/>
  <c r="DE288"/>
  <c r="DI288" s="1"/>
  <c r="DD289"/>
  <c r="DP290"/>
  <c r="DO291"/>
  <c r="CS293"/>
  <c r="CT293" s="1"/>
  <c r="CX293" s="1"/>
  <c r="AE290" l="1"/>
  <c r="AF289"/>
  <c r="AJ289" s="1"/>
  <c r="AP290"/>
  <c r="AQ289"/>
  <c r="AU289" s="1"/>
  <c r="BA289"/>
  <c r="BB288"/>
  <c r="BF288" s="1"/>
  <c r="BL291"/>
  <c r="BM290"/>
  <c r="BQ290" s="1"/>
  <c r="BX288"/>
  <c r="CB288" s="1"/>
  <c r="BW289"/>
  <c r="CH292"/>
  <c r="CI291"/>
  <c r="CM291" s="1"/>
  <c r="DD290"/>
  <c r="DE289"/>
  <c r="DI289" s="1"/>
  <c r="DP291"/>
  <c r="DO292"/>
  <c r="CS294"/>
  <c r="CT294" s="1"/>
  <c r="CX294" s="1"/>
  <c r="AE291" l="1"/>
  <c r="AF290"/>
  <c r="AJ290" s="1"/>
  <c r="AP291"/>
  <c r="AQ290"/>
  <c r="AU290" s="1"/>
  <c r="BA290"/>
  <c r="BB289"/>
  <c r="BF289" s="1"/>
  <c r="BL292"/>
  <c r="BM291"/>
  <c r="BQ291" s="1"/>
  <c r="BW290"/>
  <c r="BX289"/>
  <c r="CB289" s="1"/>
  <c r="CI292"/>
  <c r="CM292" s="1"/>
  <c r="CH293"/>
  <c r="DE290"/>
  <c r="DI290" s="1"/>
  <c r="DD291"/>
  <c r="DO293"/>
  <c r="DP292"/>
  <c r="CS295"/>
  <c r="CT295" s="1"/>
  <c r="CX295" s="1"/>
  <c r="AE292" l="1"/>
  <c r="AF291"/>
  <c r="AJ291" s="1"/>
  <c r="AP292"/>
  <c r="AQ291"/>
  <c r="AU291" s="1"/>
  <c r="BA291"/>
  <c r="BB290"/>
  <c r="BF290" s="1"/>
  <c r="BL293"/>
  <c r="BM292"/>
  <c r="BQ292" s="1"/>
  <c r="BW291"/>
  <c r="BX290"/>
  <c r="CB290" s="1"/>
  <c r="CH294"/>
  <c r="CI293"/>
  <c r="CM293" s="1"/>
  <c r="DD292"/>
  <c r="DE291"/>
  <c r="DI291" s="1"/>
  <c r="DO294"/>
  <c r="DP293"/>
  <c r="CS296"/>
  <c r="CT296" s="1"/>
  <c r="CX296" s="1"/>
  <c r="AE293" l="1"/>
  <c r="AF292"/>
  <c r="AJ292" s="1"/>
  <c r="AP293"/>
  <c r="AQ292"/>
  <c r="AU292" s="1"/>
  <c r="BA292"/>
  <c r="BB291"/>
  <c r="BF291" s="1"/>
  <c r="BM293"/>
  <c r="BQ293" s="1"/>
  <c r="BL294"/>
  <c r="BW292"/>
  <c r="BX291"/>
  <c r="CB291" s="1"/>
  <c r="CH295"/>
  <c r="CI294"/>
  <c r="CM294" s="1"/>
  <c r="DD293"/>
  <c r="DE292"/>
  <c r="DI292" s="1"/>
  <c r="DP294"/>
  <c r="DO295"/>
  <c r="CS297"/>
  <c r="CT297" s="1"/>
  <c r="CX297" s="1"/>
  <c r="AF293" l="1"/>
  <c r="AJ293" s="1"/>
  <c r="AE294"/>
  <c r="AQ293"/>
  <c r="AU293" s="1"/>
  <c r="AP294"/>
  <c r="BA293"/>
  <c r="BB292"/>
  <c r="BF292" s="1"/>
  <c r="BM294"/>
  <c r="BQ294" s="1"/>
  <c r="BL295"/>
  <c r="BX292"/>
  <c r="CB292" s="1"/>
  <c r="BW293"/>
  <c r="CH296"/>
  <c r="CI295"/>
  <c r="CM295" s="1"/>
  <c r="DE293"/>
  <c r="DI293" s="1"/>
  <c r="DD294"/>
  <c r="DP295"/>
  <c r="DO296"/>
  <c r="CS298"/>
  <c r="CT298" s="1"/>
  <c r="CX298" s="1"/>
  <c r="AF294" l="1"/>
  <c r="AJ294" s="1"/>
  <c r="AE295"/>
  <c r="AQ294"/>
  <c r="AU294" s="1"/>
  <c r="AP295"/>
  <c r="BB293"/>
  <c r="BF293" s="1"/>
  <c r="BA294"/>
  <c r="BL296"/>
  <c r="BM295"/>
  <c r="BQ295" s="1"/>
  <c r="BW294"/>
  <c r="BX293"/>
  <c r="CB293" s="1"/>
  <c r="CI296"/>
  <c r="CM296" s="1"/>
  <c r="CH297"/>
  <c r="DD295"/>
  <c r="DE294"/>
  <c r="DI294" s="1"/>
  <c r="DO297"/>
  <c r="DP296"/>
  <c r="CS299"/>
  <c r="CT299" s="1"/>
  <c r="CX299" s="1"/>
  <c r="AE296" l="1"/>
  <c r="AF295"/>
  <c r="AJ295" s="1"/>
  <c r="AP296"/>
  <c r="AQ295"/>
  <c r="AU295" s="1"/>
  <c r="BB294"/>
  <c r="BF294" s="1"/>
  <c r="BA295"/>
  <c r="BL297"/>
  <c r="BM296"/>
  <c r="BQ296" s="1"/>
  <c r="BW295"/>
  <c r="BX294"/>
  <c r="CB294" s="1"/>
  <c r="CH298"/>
  <c r="CI297"/>
  <c r="CM297" s="1"/>
  <c r="DE295"/>
  <c r="DI295" s="1"/>
  <c r="DD296"/>
  <c r="DO298"/>
  <c r="DP297"/>
  <c r="CS300"/>
  <c r="CT300" s="1"/>
  <c r="CX300" s="1"/>
  <c r="AE297" l="1"/>
  <c r="AF296"/>
  <c r="AJ296" s="1"/>
  <c r="AP297"/>
  <c r="AQ296"/>
  <c r="AU296" s="1"/>
  <c r="BA296"/>
  <c r="BB295"/>
  <c r="BF295" s="1"/>
  <c r="BL298"/>
  <c r="BM297"/>
  <c r="BQ297" s="1"/>
  <c r="BW296"/>
  <c r="BX295"/>
  <c r="CB295" s="1"/>
  <c r="CH299"/>
  <c r="CI298"/>
  <c r="CM298" s="1"/>
  <c r="DE296"/>
  <c r="DI296" s="1"/>
  <c r="DD297"/>
  <c r="DP298"/>
  <c r="DO299"/>
  <c r="CS301"/>
  <c r="CT301" s="1"/>
  <c r="CX301" s="1"/>
  <c r="AE298" l="1"/>
  <c r="AF297"/>
  <c r="AJ297" s="1"/>
  <c r="AP298"/>
  <c r="AQ297"/>
  <c r="AU297" s="1"/>
  <c r="BA297"/>
  <c r="BB296"/>
  <c r="BF296" s="1"/>
  <c r="BL299"/>
  <c r="BM298"/>
  <c r="BQ298" s="1"/>
  <c r="BX296"/>
  <c r="CB296" s="1"/>
  <c r="BW297"/>
  <c r="CH300"/>
  <c r="CI299"/>
  <c r="CM299" s="1"/>
  <c r="DD298"/>
  <c r="DE297"/>
  <c r="DI297" s="1"/>
  <c r="DP299"/>
  <c r="DO300"/>
  <c r="CS302"/>
  <c r="CT302" s="1"/>
  <c r="CX302" s="1"/>
  <c r="AE299" l="1"/>
  <c r="AF298"/>
  <c r="AJ298" s="1"/>
  <c r="AP299"/>
  <c r="AQ298"/>
  <c r="AU298" s="1"/>
  <c r="BA298"/>
  <c r="BB297"/>
  <c r="BF297" s="1"/>
  <c r="BL300"/>
  <c r="BM299"/>
  <c r="BQ299" s="1"/>
  <c r="BW298"/>
  <c r="BX297"/>
  <c r="CB297" s="1"/>
  <c r="CI300"/>
  <c r="CM300" s="1"/>
  <c r="CH301"/>
  <c r="DE298"/>
  <c r="DI298" s="1"/>
  <c r="DD299"/>
  <c r="DO301"/>
  <c r="DP300"/>
  <c r="CS303"/>
  <c r="CT303" s="1"/>
  <c r="CX303" s="1"/>
  <c r="AE300" l="1"/>
  <c r="AF299"/>
  <c r="AJ299" s="1"/>
  <c r="AP300"/>
  <c r="AQ299"/>
  <c r="AU299" s="1"/>
  <c r="BA299"/>
  <c r="BB298"/>
  <c r="BF298" s="1"/>
  <c r="BL301"/>
  <c r="BM300"/>
  <c r="BQ300" s="1"/>
  <c r="BW299"/>
  <c r="BX298"/>
  <c r="CB298" s="1"/>
  <c r="CH302"/>
  <c r="CI301"/>
  <c r="CM301" s="1"/>
  <c r="DD300"/>
  <c r="DE299"/>
  <c r="DI299" s="1"/>
  <c r="DO302"/>
  <c r="DP301"/>
  <c r="CS304"/>
  <c r="CT304" s="1"/>
  <c r="CX304" s="1"/>
  <c r="AE301" l="1"/>
  <c r="AF300"/>
  <c r="AJ300" s="1"/>
  <c r="AP301"/>
  <c r="AQ300"/>
  <c r="AU300" s="1"/>
  <c r="BA300"/>
  <c r="BB299"/>
  <c r="BF299" s="1"/>
  <c r="BM301"/>
  <c r="BQ301" s="1"/>
  <c r="BL302"/>
  <c r="BW300"/>
  <c r="BX299"/>
  <c r="CB299" s="1"/>
  <c r="CH303"/>
  <c r="CI302"/>
  <c r="CM302" s="1"/>
  <c r="DD301"/>
  <c r="DE300"/>
  <c r="DI300" s="1"/>
  <c r="DP302"/>
  <c r="DO303"/>
  <c r="CS305"/>
  <c r="CT305" s="1"/>
  <c r="CX305" s="1"/>
  <c r="AF301" l="1"/>
  <c r="AJ301" s="1"/>
  <c r="AE302"/>
  <c r="AQ301"/>
  <c r="AU301" s="1"/>
  <c r="AP302"/>
  <c r="BA301"/>
  <c r="BB300"/>
  <c r="BF300" s="1"/>
  <c r="BM302"/>
  <c r="BQ302" s="1"/>
  <c r="BL303"/>
  <c r="BX300"/>
  <c r="CB300" s="1"/>
  <c r="BW301"/>
  <c r="CH304"/>
  <c r="CI303"/>
  <c r="CM303" s="1"/>
  <c r="DE301"/>
  <c r="DI301" s="1"/>
  <c r="DD302"/>
  <c r="DO304"/>
  <c r="DP303"/>
  <c r="CS306"/>
  <c r="CT306" s="1"/>
  <c r="CX306" s="1"/>
  <c r="AF302" l="1"/>
  <c r="AJ302" s="1"/>
  <c r="AE303"/>
  <c r="AQ302"/>
  <c r="AU302" s="1"/>
  <c r="AP303"/>
  <c r="BB301"/>
  <c r="BF301" s="1"/>
  <c r="BA302"/>
  <c r="BL304"/>
  <c r="BM303"/>
  <c r="BQ303" s="1"/>
  <c r="BW302"/>
  <c r="BX301"/>
  <c r="CB301" s="1"/>
  <c r="CI304"/>
  <c r="CM304" s="1"/>
  <c r="CH305"/>
  <c r="DD303"/>
  <c r="DE302"/>
  <c r="DI302" s="1"/>
  <c r="DP304"/>
  <c r="DO305"/>
  <c r="CS307"/>
  <c r="CT307" s="1"/>
  <c r="CX307" s="1"/>
  <c r="AE304" l="1"/>
  <c r="AF303"/>
  <c r="AJ303" s="1"/>
  <c r="AP304"/>
  <c r="AQ303"/>
  <c r="AU303" s="1"/>
  <c r="BB302"/>
  <c r="BF302" s="1"/>
  <c r="BA303"/>
  <c r="BL305"/>
  <c r="BM304"/>
  <c r="BQ304" s="1"/>
  <c r="BW303"/>
  <c r="BX302"/>
  <c r="CB302" s="1"/>
  <c r="CH306"/>
  <c r="CI305"/>
  <c r="CM305" s="1"/>
  <c r="DE303"/>
  <c r="DI303" s="1"/>
  <c r="DD304"/>
  <c r="DO306"/>
  <c r="DP305"/>
  <c r="CS308"/>
  <c r="CT308" s="1"/>
  <c r="CX308" s="1"/>
  <c r="AE305" l="1"/>
  <c r="AF304"/>
  <c r="AJ304" s="1"/>
  <c r="AP305"/>
  <c r="AQ304"/>
  <c r="AU304" s="1"/>
  <c r="BA304"/>
  <c r="BB303"/>
  <c r="BF303" s="1"/>
  <c r="BL306"/>
  <c r="BM305"/>
  <c r="BQ305" s="1"/>
  <c r="BW304"/>
  <c r="BX303"/>
  <c r="CB303" s="1"/>
  <c r="CH307"/>
  <c r="CI306"/>
  <c r="CM306" s="1"/>
  <c r="DE304"/>
  <c r="DI304" s="1"/>
  <c r="DD305"/>
  <c r="DP306"/>
  <c r="DO307"/>
  <c r="CS309"/>
  <c r="CT309" s="1"/>
  <c r="CX309" s="1"/>
  <c r="AE306" l="1"/>
  <c r="AF305"/>
  <c r="AJ305" s="1"/>
  <c r="AP306"/>
  <c r="AQ305"/>
  <c r="AU305" s="1"/>
  <c r="BA305"/>
  <c r="BB304"/>
  <c r="BF304" s="1"/>
  <c r="BL307"/>
  <c r="BM306"/>
  <c r="BQ306" s="1"/>
  <c r="BX304"/>
  <c r="CB304" s="1"/>
  <c r="BW305"/>
  <c r="CH308"/>
  <c r="CI307"/>
  <c r="CM307" s="1"/>
  <c r="DD306"/>
  <c r="DE305"/>
  <c r="DI305" s="1"/>
  <c r="DO308"/>
  <c r="DP307"/>
  <c r="CS310"/>
  <c r="CT310" s="1"/>
  <c r="CX310" s="1"/>
  <c r="AE307" l="1"/>
  <c r="AF306"/>
  <c r="AJ306" s="1"/>
  <c r="AP307"/>
  <c r="AQ306"/>
  <c r="AU306" s="1"/>
  <c r="BA306"/>
  <c r="BB305"/>
  <c r="BF305" s="1"/>
  <c r="BL308"/>
  <c r="BM307"/>
  <c r="BQ307" s="1"/>
  <c r="BW306"/>
  <c r="BX305"/>
  <c r="CB305" s="1"/>
  <c r="CI308"/>
  <c r="CM308" s="1"/>
  <c r="CH309"/>
  <c r="DE306"/>
  <c r="DI306" s="1"/>
  <c r="DD307"/>
  <c r="DO309"/>
  <c r="DP308"/>
  <c r="CS311"/>
  <c r="CT311" s="1"/>
  <c r="CX311" s="1"/>
  <c r="AE308" l="1"/>
  <c r="AF307"/>
  <c r="AJ307" s="1"/>
  <c r="AP308"/>
  <c r="AQ307"/>
  <c r="AU307" s="1"/>
  <c r="BA307"/>
  <c r="BB306"/>
  <c r="BF306" s="1"/>
  <c r="BL309"/>
  <c r="BM308"/>
  <c r="BQ308" s="1"/>
  <c r="BW307"/>
  <c r="BX306"/>
  <c r="CB306" s="1"/>
  <c r="CH310"/>
  <c r="CI309"/>
  <c r="CM309" s="1"/>
  <c r="DD308"/>
  <c r="DE307"/>
  <c r="DI307" s="1"/>
  <c r="DO310"/>
  <c r="DP309"/>
  <c r="CS312"/>
  <c r="CT312" s="1"/>
  <c r="CX312" s="1"/>
  <c r="AE309" l="1"/>
  <c r="AF308"/>
  <c r="AJ308" s="1"/>
  <c r="AP309"/>
  <c r="AQ308"/>
  <c r="AU308" s="1"/>
  <c r="BA308"/>
  <c r="BB307"/>
  <c r="BF307" s="1"/>
  <c r="BM309"/>
  <c r="BQ309" s="1"/>
  <c r="BL310"/>
  <c r="BW308"/>
  <c r="BX307"/>
  <c r="CB307" s="1"/>
  <c r="CH311"/>
  <c r="CI310"/>
  <c r="CM310" s="1"/>
  <c r="DD309"/>
  <c r="DE308"/>
  <c r="DI308" s="1"/>
  <c r="DO311"/>
  <c r="DP310"/>
  <c r="CS313"/>
  <c r="CT313" s="1"/>
  <c r="CX313" s="1"/>
  <c r="AF309" l="1"/>
  <c r="AJ309" s="1"/>
  <c r="AE310"/>
  <c r="AQ309"/>
  <c r="AU309" s="1"/>
  <c r="AP310"/>
  <c r="BA309"/>
  <c r="BB308"/>
  <c r="BF308" s="1"/>
  <c r="BM310"/>
  <c r="BQ310" s="1"/>
  <c r="BL311"/>
  <c r="BX308"/>
  <c r="CB308" s="1"/>
  <c r="BW309"/>
  <c r="CH312"/>
  <c r="CI311"/>
  <c r="CM311" s="1"/>
  <c r="DE309"/>
  <c r="DI309" s="1"/>
  <c r="DD310"/>
  <c r="DP311"/>
  <c r="DO312"/>
  <c r="CS314"/>
  <c r="CT314" s="1"/>
  <c r="CX314" s="1"/>
  <c r="AF310" l="1"/>
  <c r="AJ310" s="1"/>
  <c r="AE311"/>
  <c r="AQ310"/>
  <c r="AU310" s="1"/>
  <c r="AP311"/>
  <c r="BB309"/>
  <c r="BF309" s="1"/>
  <c r="BA310"/>
  <c r="BL312"/>
  <c r="BM311"/>
  <c r="BQ311" s="1"/>
  <c r="BW310"/>
  <c r="BX309"/>
  <c r="CB309" s="1"/>
  <c r="CI312"/>
  <c r="CM312" s="1"/>
  <c r="CH313"/>
  <c r="DD311"/>
  <c r="DE310"/>
  <c r="DI310" s="1"/>
  <c r="DO313"/>
  <c r="DP312"/>
  <c r="CS315"/>
  <c r="CT315" s="1"/>
  <c r="CX315" s="1"/>
  <c r="AE312" l="1"/>
  <c r="AF311"/>
  <c r="AJ311" s="1"/>
  <c r="AP312"/>
  <c r="AQ311"/>
  <c r="AU311" s="1"/>
  <c r="BB310"/>
  <c r="BF310" s="1"/>
  <c r="BA311"/>
  <c r="BL313"/>
  <c r="BM312"/>
  <c r="BQ312" s="1"/>
  <c r="BW311"/>
  <c r="BX310"/>
  <c r="CB310" s="1"/>
  <c r="CH314"/>
  <c r="CI313"/>
  <c r="CM313" s="1"/>
  <c r="DE311"/>
  <c r="DI311" s="1"/>
  <c r="DD312"/>
  <c r="DO314"/>
  <c r="DP313"/>
  <c r="CS316"/>
  <c r="CT316" s="1"/>
  <c r="CX316" s="1"/>
  <c r="AE313" l="1"/>
  <c r="AF312"/>
  <c r="AJ312" s="1"/>
  <c r="AP313"/>
  <c r="AQ312"/>
  <c r="AU312" s="1"/>
  <c r="BA312"/>
  <c r="BB311"/>
  <c r="BF311" s="1"/>
  <c r="BL314"/>
  <c r="BM313"/>
  <c r="BQ313" s="1"/>
  <c r="BW312"/>
  <c r="BX311"/>
  <c r="CB311" s="1"/>
  <c r="CH315"/>
  <c r="CI314"/>
  <c r="CM314" s="1"/>
  <c r="DE312"/>
  <c r="DI312" s="1"/>
  <c r="DD313"/>
  <c r="DP314"/>
  <c r="DO315"/>
  <c r="CS317"/>
  <c r="CT317" s="1"/>
  <c r="CX317" s="1"/>
  <c r="AE314" l="1"/>
  <c r="AF313"/>
  <c r="AJ313" s="1"/>
  <c r="AP314"/>
  <c r="AQ313"/>
  <c r="AU313" s="1"/>
  <c r="BA313"/>
  <c r="BB312"/>
  <c r="BF312" s="1"/>
  <c r="BL315"/>
  <c r="BM314"/>
  <c r="BQ314" s="1"/>
  <c r="BX312"/>
  <c r="CB312" s="1"/>
  <c r="BW313"/>
  <c r="CH316"/>
  <c r="CI315"/>
  <c r="CM315" s="1"/>
  <c r="DD314"/>
  <c r="DE313"/>
  <c r="DI313" s="1"/>
  <c r="DO316"/>
  <c r="DP315"/>
  <c r="CS318"/>
  <c r="CT318" s="1"/>
  <c r="CX318" s="1"/>
  <c r="AE315" l="1"/>
  <c r="AF314"/>
  <c r="AJ314" s="1"/>
  <c r="AP315"/>
  <c r="AQ314"/>
  <c r="AU314" s="1"/>
  <c r="BA314"/>
  <c r="BB313"/>
  <c r="BF313" s="1"/>
  <c r="BL316"/>
  <c r="BM315"/>
  <c r="BQ315" s="1"/>
  <c r="BW314"/>
  <c r="BX313"/>
  <c r="CB313" s="1"/>
  <c r="CI316"/>
  <c r="CM316" s="1"/>
  <c r="CH317"/>
  <c r="DE314"/>
  <c r="DI314" s="1"/>
  <c r="DD315"/>
  <c r="DP316"/>
  <c r="DO317"/>
  <c r="CS319"/>
  <c r="CT319" s="1"/>
  <c r="CX319" s="1"/>
  <c r="AE316" l="1"/>
  <c r="AF315"/>
  <c r="AJ315" s="1"/>
  <c r="AP316"/>
  <c r="AQ315"/>
  <c r="AU315" s="1"/>
  <c r="BA315"/>
  <c r="BB314"/>
  <c r="BF314" s="1"/>
  <c r="BL317"/>
  <c r="BM316"/>
  <c r="BQ316" s="1"/>
  <c r="BW315"/>
  <c r="BX314"/>
  <c r="CB314" s="1"/>
  <c r="CH318"/>
  <c r="CI317"/>
  <c r="CM317" s="1"/>
  <c r="DD316"/>
  <c r="DE315"/>
  <c r="DI315" s="1"/>
  <c r="DO318"/>
  <c r="DP317"/>
  <c r="CS320"/>
  <c r="CT320" s="1"/>
  <c r="CX320" s="1"/>
  <c r="AE317" l="1"/>
  <c r="AF316"/>
  <c r="AJ316" s="1"/>
  <c r="AP317"/>
  <c r="AQ316"/>
  <c r="AU316" s="1"/>
  <c r="BA316"/>
  <c r="BB315"/>
  <c r="BF315" s="1"/>
  <c r="BM317"/>
  <c r="BQ317" s="1"/>
  <c r="BL318"/>
  <c r="BW316"/>
  <c r="BX315"/>
  <c r="CB315" s="1"/>
  <c r="CH319"/>
  <c r="CI318"/>
  <c r="CM318" s="1"/>
  <c r="DD317"/>
  <c r="DE316"/>
  <c r="DI316" s="1"/>
  <c r="DP318"/>
  <c r="DO319"/>
  <c r="CS321"/>
  <c r="CT321" s="1"/>
  <c r="CX321" s="1"/>
  <c r="AF317" l="1"/>
  <c r="AJ317" s="1"/>
  <c r="AE318"/>
  <c r="AQ317"/>
  <c r="AU317" s="1"/>
  <c r="AP318"/>
  <c r="BA317"/>
  <c r="BB316"/>
  <c r="BF316" s="1"/>
  <c r="BM318"/>
  <c r="BQ318" s="1"/>
  <c r="BL319"/>
  <c r="BX316"/>
  <c r="CB316" s="1"/>
  <c r="BW317"/>
  <c r="CH320"/>
  <c r="CI319"/>
  <c r="CM319" s="1"/>
  <c r="DE317"/>
  <c r="DI317" s="1"/>
  <c r="DD318"/>
  <c r="DO320"/>
  <c r="DP319"/>
  <c r="CS322"/>
  <c r="CT322" s="1"/>
  <c r="CX322" s="1"/>
  <c r="AF318" l="1"/>
  <c r="AJ318" s="1"/>
  <c r="AE319"/>
  <c r="AQ318"/>
  <c r="AU318" s="1"/>
  <c r="AP319"/>
  <c r="BB317"/>
  <c r="BF317" s="1"/>
  <c r="BA318"/>
  <c r="BL320"/>
  <c r="BM319"/>
  <c r="BQ319" s="1"/>
  <c r="BW318"/>
  <c r="BX317"/>
  <c r="CB317" s="1"/>
  <c r="CI320"/>
  <c r="CM320" s="1"/>
  <c r="CH321"/>
  <c r="DD319"/>
  <c r="DE318"/>
  <c r="DI318" s="1"/>
  <c r="DP320"/>
  <c r="DO321"/>
  <c r="CS323"/>
  <c r="CT323" s="1"/>
  <c r="CX323" s="1"/>
  <c r="AE320" l="1"/>
  <c r="AF319"/>
  <c r="AJ319" s="1"/>
  <c r="AP320"/>
  <c r="AQ319"/>
  <c r="AU319" s="1"/>
  <c r="BB318"/>
  <c r="BF318" s="1"/>
  <c r="BA319"/>
  <c r="BL321"/>
  <c r="BM320"/>
  <c r="BQ320" s="1"/>
  <c r="BW319"/>
  <c r="BX318"/>
  <c r="CB318" s="1"/>
  <c r="CH322"/>
  <c r="CI321"/>
  <c r="CM321" s="1"/>
  <c r="DE319"/>
  <c r="DI319" s="1"/>
  <c r="DD320"/>
  <c r="DO322"/>
  <c r="DP321"/>
  <c r="CS324"/>
  <c r="CT324" s="1"/>
  <c r="CX324" s="1"/>
  <c r="AE321" l="1"/>
  <c r="AF320"/>
  <c r="AJ320" s="1"/>
  <c r="AP321"/>
  <c r="AQ320"/>
  <c r="AU320" s="1"/>
  <c r="BA320"/>
  <c r="BB319"/>
  <c r="BF319" s="1"/>
  <c r="BL322"/>
  <c r="BM321"/>
  <c r="BQ321" s="1"/>
  <c r="BW320"/>
  <c r="BX319"/>
  <c r="CB319" s="1"/>
  <c r="CH323"/>
  <c r="CI322"/>
  <c r="CM322" s="1"/>
  <c r="DE320"/>
  <c r="DI320" s="1"/>
  <c r="DD321"/>
  <c r="DP322"/>
  <c r="DO323"/>
  <c r="CS325"/>
  <c r="CT325" s="1"/>
  <c r="CX325" s="1"/>
  <c r="AE322" l="1"/>
  <c r="AF321"/>
  <c r="AJ321" s="1"/>
  <c r="AP322"/>
  <c r="AQ321"/>
  <c r="AU321" s="1"/>
  <c r="BA321"/>
  <c r="BB320"/>
  <c r="BF320" s="1"/>
  <c r="BL323"/>
  <c r="BM322"/>
  <c r="BQ322" s="1"/>
  <c r="BX320"/>
  <c r="CB320" s="1"/>
  <c r="BW321"/>
  <c r="CH324"/>
  <c r="CI323"/>
  <c r="CM323" s="1"/>
  <c r="DD322"/>
  <c r="DE321"/>
  <c r="DI321" s="1"/>
  <c r="DO324"/>
  <c r="DP323"/>
  <c r="CS326"/>
  <c r="CT326" s="1"/>
  <c r="CX326" s="1"/>
  <c r="AE323" l="1"/>
  <c r="AF322"/>
  <c r="AJ322" s="1"/>
  <c r="AP323"/>
  <c r="AQ322"/>
  <c r="AU322" s="1"/>
  <c r="BA322"/>
  <c r="BB321"/>
  <c r="BF321" s="1"/>
  <c r="BL324"/>
  <c r="BM323"/>
  <c r="BQ323" s="1"/>
  <c r="BW322"/>
  <c r="BX321"/>
  <c r="CB321" s="1"/>
  <c r="CI324"/>
  <c r="CM324" s="1"/>
  <c r="CH325"/>
  <c r="DE322"/>
  <c r="DI322" s="1"/>
  <c r="DD323"/>
  <c r="DO325"/>
  <c r="DP324"/>
  <c r="CS327"/>
  <c r="CT327" s="1"/>
  <c r="CX327" s="1"/>
  <c r="AE324" l="1"/>
  <c r="AF323"/>
  <c r="AJ323" s="1"/>
  <c r="AP324"/>
  <c r="AQ323"/>
  <c r="AU323" s="1"/>
  <c r="BA323"/>
  <c r="BB322"/>
  <c r="BF322" s="1"/>
  <c r="BL325"/>
  <c r="BM324"/>
  <c r="BQ324" s="1"/>
  <c r="BW323"/>
  <c r="BX322"/>
  <c r="CB322" s="1"/>
  <c r="CH326"/>
  <c r="CI325"/>
  <c r="CM325" s="1"/>
  <c r="DD324"/>
  <c r="DE323"/>
  <c r="DI323" s="1"/>
  <c r="DO326"/>
  <c r="DP325"/>
  <c r="CS328"/>
  <c r="CT328" s="1"/>
  <c r="CX328" s="1"/>
  <c r="AE325" l="1"/>
  <c r="AF324"/>
  <c r="AJ324" s="1"/>
  <c r="AP325"/>
  <c r="AQ324"/>
  <c r="AU324" s="1"/>
  <c r="BA324"/>
  <c r="BB323"/>
  <c r="BF323" s="1"/>
  <c r="BM325"/>
  <c r="BQ325" s="1"/>
  <c r="BL326"/>
  <c r="BW324"/>
  <c r="BX323"/>
  <c r="CB323" s="1"/>
  <c r="CH327"/>
  <c r="CI326"/>
  <c r="CM326" s="1"/>
  <c r="DD325"/>
  <c r="DE324"/>
  <c r="DI324" s="1"/>
  <c r="DO327"/>
  <c r="DP326"/>
  <c r="CS329"/>
  <c r="CT329" s="1"/>
  <c r="CX329" s="1"/>
  <c r="AF325" l="1"/>
  <c r="AJ325" s="1"/>
  <c r="AE326"/>
  <c r="AQ325"/>
  <c r="AU325" s="1"/>
  <c r="AP326"/>
  <c r="BA325"/>
  <c r="BB324"/>
  <c r="BF324" s="1"/>
  <c r="BM326"/>
  <c r="BQ326" s="1"/>
  <c r="BL327"/>
  <c r="BX324"/>
  <c r="CB324" s="1"/>
  <c r="BW325"/>
  <c r="CH328"/>
  <c r="CI327"/>
  <c r="CM327" s="1"/>
  <c r="DE325"/>
  <c r="DI325" s="1"/>
  <c r="DD326"/>
  <c r="DP327"/>
  <c r="DT327" s="1"/>
  <c r="DO328"/>
  <c r="CS330"/>
  <c r="CT330" s="1"/>
  <c r="CX330" s="1"/>
  <c r="AF326" l="1"/>
  <c r="AJ326" s="1"/>
  <c r="AE327"/>
  <c r="AQ326"/>
  <c r="AU326" s="1"/>
  <c r="AP327"/>
  <c r="BB325"/>
  <c r="BF325" s="1"/>
  <c r="BA326"/>
  <c r="BL328"/>
  <c r="BM327"/>
  <c r="BQ327" s="1"/>
  <c r="BW326"/>
  <c r="BX325"/>
  <c r="CB325" s="1"/>
  <c r="CI328"/>
  <c r="CM328" s="1"/>
  <c r="CH329"/>
  <c r="DD327"/>
  <c r="DE326"/>
  <c r="DI326" s="1"/>
  <c r="DO329"/>
  <c r="DP328"/>
  <c r="DT328" s="1"/>
  <c r="CS331"/>
  <c r="CT331" s="1"/>
  <c r="CX331" s="1"/>
  <c r="AE328" l="1"/>
  <c r="AF327"/>
  <c r="AJ327" s="1"/>
  <c r="AP328"/>
  <c r="AQ327"/>
  <c r="AU327" s="1"/>
  <c r="BB326"/>
  <c r="BF326" s="1"/>
  <c r="BA327"/>
  <c r="BL329"/>
  <c r="BM328"/>
  <c r="BQ328" s="1"/>
  <c r="BW327"/>
  <c r="BX326"/>
  <c r="CB326" s="1"/>
  <c r="CH330"/>
  <c r="CI329"/>
  <c r="CM329" s="1"/>
  <c r="DD328"/>
  <c r="DE327"/>
  <c r="DI327" s="1"/>
  <c r="DO330"/>
  <c r="DP329"/>
  <c r="DT329" s="1"/>
  <c r="CS332"/>
  <c r="CT332" s="1"/>
  <c r="CX332" s="1"/>
  <c r="AE329" l="1"/>
  <c r="AF328"/>
  <c r="AJ328" s="1"/>
  <c r="AP329"/>
  <c r="AQ328"/>
  <c r="AU328" s="1"/>
  <c r="BA328"/>
  <c r="BB327"/>
  <c r="BF327" s="1"/>
  <c r="BL330"/>
  <c r="BM329"/>
  <c r="BQ329" s="1"/>
  <c r="BW328"/>
  <c r="BX327"/>
  <c r="CB327" s="1"/>
  <c r="CH331"/>
  <c r="CI330"/>
  <c r="CM330" s="1"/>
  <c r="DE328"/>
  <c r="DI328" s="1"/>
  <c r="DD329"/>
  <c r="DP330"/>
  <c r="DT330" s="1"/>
  <c r="DO331"/>
  <c r="CS333"/>
  <c r="CT333" s="1"/>
  <c r="CX333" s="1"/>
  <c r="AE330" l="1"/>
  <c r="AF329"/>
  <c r="AJ329" s="1"/>
  <c r="AP330"/>
  <c r="AQ329"/>
  <c r="AU329" s="1"/>
  <c r="BA329"/>
  <c r="BB328"/>
  <c r="BF328" s="1"/>
  <c r="BL331"/>
  <c r="BM330"/>
  <c r="BQ330" s="1"/>
  <c r="BX328"/>
  <c r="CB328" s="1"/>
  <c r="BW329"/>
  <c r="CH332"/>
  <c r="CI331"/>
  <c r="CM331" s="1"/>
  <c r="DD330"/>
  <c r="DE329"/>
  <c r="DI329" s="1"/>
  <c r="DO332"/>
  <c r="DP331"/>
  <c r="DT331" s="1"/>
  <c r="CS334"/>
  <c r="CT334" s="1"/>
  <c r="CX334" s="1"/>
  <c r="AE331" l="1"/>
  <c r="AF330"/>
  <c r="AJ330" s="1"/>
  <c r="AP331"/>
  <c r="AQ330"/>
  <c r="AU330" s="1"/>
  <c r="BA330"/>
  <c r="BB329"/>
  <c r="BF329" s="1"/>
  <c r="BL332"/>
  <c r="BM331"/>
  <c r="BQ331" s="1"/>
  <c r="BW330"/>
  <c r="BX329"/>
  <c r="CB329" s="1"/>
  <c r="CI332"/>
  <c r="CM332" s="1"/>
  <c r="CH333"/>
  <c r="DD331"/>
  <c r="DE330"/>
  <c r="DI330" s="1"/>
  <c r="DP332"/>
  <c r="DT332" s="1"/>
  <c r="DO333"/>
  <c r="CS335"/>
  <c r="CT335" s="1"/>
  <c r="CX335" s="1"/>
  <c r="AE332" l="1"/>
  <c r="AF331"/>
  <c r="AJ331" s="1"/>
  <c r="AP332"/>
  <c r="AQ331"/>
  <c r="AU331" s="1"/>
  <c r="BA331"/>
  <c r="BB330"/>
  <c r="BF330" s="1"/>
  <c r="BL333"/>
  <c r="BM332"/>
  <c r="BQ332" s="1"/>
  <c r="BW331"/>
  <c r="BX330"/>
  <c r="CB330" s="1"/>
  <c r="CH334"/>
  <c r="CI333"/>
  <c r="CM333" s="1"/>
  <c r="DD332"/>
  <c r="DE331"/>
  <c r="DI331" s="1"/>
  <c r="DO334"/>
  <c r="DP333"/>
  <c r="DT333" s="1"/>
  <c r="CS336"/>
  <c r="CT336" s="1"/>
  <c r="CX336" s="1"/>
  <c r="AE333" l="1"/>
  <c r="AF332"/>
  <c r="AJ332" s="1"/>
  <c r="AP333"/>
  <c r="AQ332"/>
  <c r="AU332" s="1"/>
  <c r="BA332"/>
  <c r="BB331"/>
  <c r="BF331" s="1"/>
  <c r="BM333"/>
  <c r="BQ333" s="1"/>
  <c r="BL334"/>
  <c r="BW332"/>
  <c r="BX331"/>
  <c r="CB331" s="1"/>
  <c r="CH335"/>
  <c r="CI334"/>
  <c r="CM334" s="1"/>
  <c r="DE332"/>
  <c r="DI332" s="1"/>
  <c r="DD333"/>
  <c r="DP334"/>
  <c r="DT334" s="1"/>
  <c r="DO335"/>
  <c r="CS337"/>
  <c r="CT337" s="1"/>
  <c r="CX337" s="1"/>
  <c r="AF333" l="1"/>
  <c r="AJ333" s="1"/>
  <c r="AE334"/>
  <c r="AQ333"/>
  <c r="AU333" s="1"/>
  <c r="AP334"/>
  <c r="BA333"/>
  <c r="BB332"/>
  <c r="BF332" s="1"/>
  <c r="BM334"/>
  <c r="BQ334" s="1"/>
  <c r="BL335"/>
  <c r="BX332"/>
  <c r="CB332" s="1"/>
  <c r="BW333"/>
  <c r="CH336"/>
  <c r="CI335"/>
  <c r="CM335" s="1"/>
  <c r="DD334"/>
  <c r="DE333"/>
  <c r="DI333" s="1"/>
  <c r="DO336"/>
  <c r="DP335"/>
  <c r="DT335" s="1"/>
  <c r="CS338"/>
  <c r="CT338" s="1"/>
  <c r="CX338" s="1"/>
  <c r="AF334" l="1"/>
  <c r="AJ334" s="1"/>
  <c r="AE335"/>
  <c r="AQ334"/>
  <c r="AU334" s="1"/>
  <c r="AP335"/>
  <c r="BB333"/>
  <c r="BF333" s="1"/>
  <c r="BA334"/>
  <c r="BL336"/>
  <c r="BM335"/>
  <c r="BQ335" s="1"/>
  <c r="BW334"/>
  <c r="BX333"/>
  <c r="CB333" s="1"/>
  <c r="CI336"/>
  <c r="CM336" s="1"/>
  <c r="CH337"/>
  <c r="DD335"/>
  <c r="DE334"/>
  <c r="DI334" s="1"/>
  <c r="DP336"/>
  <c r="DT336" s="1"/>
  <c r="DO337"/>
  <c r="CS339"/>
  <c r="CT339" s="1"/>
  <c r="CX339" s="1"/>
  <c r="AE336" l="1"/>
  <c r="AF335"/>
  <c r="AJ335" s="1"/>
  <c r="AP336"/>
  <c r="AQ335"/>
  <c r="AU335" s="1"/>
  <c r="BB334"/>
  <c r="BF334" s="1"/>
  <c r="BA335"/>
  <c r="BL337"/>
  <c r="BM336"/>
  <c r="BQ336" s="1"/>
  <c r="BW335"/>
  <c r="BX334"/>
  <c r="CB334" s="1"/>
  <c r="CH338"/>
  <c r="CI337"/>
  <c r="CM337" s="1"/>
  <c r="DD336"/>
  <c r="DE335"/>
  <c r="DI335" s="1"/>
  <c r="DO338"/>
  <c r="DP337"/>
  <c r="DT337" s="1"/>
  <c r="CS340"/>
  <c r="CT340" s="1"/>
  <c r="CX340" s="1"/>
  <c r="AE337" l="1"/>
  <c r="AF336"/>
  <c r="AJ336" s="1"/>
  <c r="AP337"/>
  <c r="AQ336"/>
  <c r="AU336" s="1"/>
  <c r="BA336"/>
  <c r="BB335"/>
  <c r="BF335" s="1"/>
  <c r="BL338"/>
  <c r="BM337"/>
  <c r="BQ337" s="1"/>
  <c r="BW336"/>
  <c r="BX335"/>
  <c r="CB335" s="1"/>
  <c r="CH339"/>
  <c r="CI338"/>
  <c r="CM338" s="1"/>
  <c r="DE336"/>
  <c r="DI336" s="1"/>
  <c r="DD337"/>
  <c r="DP338"/>
  <c r="DT338" s="1"/>
  <c r="DO339"/>
  <c r="CS341"/>
  <c r="CT341" s="1"/>
  <c r="CX341" s="1"/>
  <c r="AE338" l="1"/>
  <c r="AF337"/>
  <c r="AJ337" s="1"/>
  <c r="AP338"/>
  <c r="AQ337"/>
  <c r="AU337" s="1"/>
  <c r="BA337"/>
  <c r="BB336"/>
  <c r="BF336" s="1"/>
  <c r="BL339"/>
  <c r="BM338"/>
  <c r="BQ338" s="1"/>
  <c r="BX336"/>
  <c r="CB336" s="1"/>
  <c r="BW337"/>
  <c r="CH340"/>
  <c r="CI339"/>
  <c r="CM339" s="1"/>
  <c r="DD338"/>
  <c r="DE337"/>
  <c r="DI337" s="1"/>
  <c r="DO340"/>
  <c r="DP339"/>
  <c r="DT339" s="1"/>
  <c r="CS342"/>
  <c r="CT342" s="1"/>
  <c r="CX342" s="1"/>
  <c r="AE339" l="1"/>
  <c r="AF338"/>
  <c r="AJ338" s="1"/>
  <c r="AP339"/>
  <c r="AQ338"/>
  <c r="AU338" s="1"/>
  <c r="BA338"/>
  <c r="BB337"/>
  <c r="BF337" s="1"/>
  <c r="BL340"/>
  <c r="BM339"/>
  <c r="BQ339" s="1"/>
  <c r="BW338"/>
  <c r="BX337"/>
  <c r="CB337" s="1"/>
  <c r="CI340"/>
  <c r="CM340" s="1"/>
  <c r="CH341"/>
  <c r="DD339"/>
  <c r="DE338"/>
  <c r="DI338" s="1"/>
  <c r="DO341"/>
  <c r="DP340"/>
  <c r="DT340" s="1"/>
  <c r="CS343"/>
  <c r="CT343" s="1"/>
  <c r="CX343" s="1"/>
  <c r="AE340" l="1"/>
  <c r="AF339"/>
  <c r="AJ339" s="1"/>
  <c r="AP340"/>
  <c r="AQ339"/>
  <c r="AU339" s="1"/>
  <c r="BA339"/>
  <c r="BB338"/>
  <c r="BF338" s="1"/>
  <c r="BL341"/>
  <c r="BM340"/>
  <c r="BQ340" s="1"/>
  <c r="BW339"/>
  <c r="BX338"/>
  <c r="CB338" s="1"/>
  <c r="CH342"/>
  <c r="CI341"/>
  <c r="CM341" s="1"/>
  <c r="DD340"/>
  <c r="DE339"/>
  <c r="DI339" s="1"/>
  <c r="DO342"/>
  <c r="DP341"/>
  <c r="DT341" s="1"/>
  <c r="CS344"/>
  <c r="CT344" s="1"/>
  <c r="CX344" s="1"/>
  <c r="AE341" l="1"/>
  <c r="AF340"/>
  <c r="AJ340" s="1"/>
  <c r="AP341"/>
  <c r="AQ340"/>
  <c r="AU340" s="1"/>
  <c r="BA340"/>
  <c r="BB339"/>
  <c r="BF339" s="1"/>
  <c r="BM341"/>
  <c r="BQ341" s="1"/>
  <c r="BL342"/>
  <c r="BW340"/>
  <c r="BX339"/>
  <c r="CB339" s="1"/>
  <c r="CH343"/>
  <c r="CI342"/>
  <c r="CM342" s="1"/>
  <c r="DE340"/>
  <c r="DI340" s="1"/>
  <c r="DD341"/>
  <c r="DO343"/>
  <c r="DP342"/>
  <c r="DT342" s="1"/>
  <c r="CS345"/>
  <c r="CT345" s="1"/>
  <c r="CX345" s="1"/>
  <c r="AF341" l="1"/>
  <c r="AJ341" s="1"/>
  <c r="AE342"/>
  <c r="AQ341"/>
  <c r="AU341" s="1"/>
  <c r="AP342"/>
  <c r="BA341"/>
  <c r="BB340"/>
  <c r="BF340" s="1"/>
  <c r="BM342"/>
  <c r="BQ342" s="1"/>
  <c r="BL343"/>
  <c r="BX340"/>
  <c r="CB340" s="1"/>
  <c r="BW341"/>
  <c r="CH344"/>
  <c r="CI343"/>
  <c r="CM343" s="1"/>
  <c r="DD342"/>
  <c r="DE341"/>
  <c r="DI341" s="1"/>
  <c r="DP343"/>
  <c r="DT343" s="1"/>
  <c r="DO344"/>
  <c r="CS346"/>
  <c r="CT346" s="1"/>
  <c r="CX346" s="1"/>
  <c r="AF342" l="1"/>
  <c r="AJ342" s="1"/>
  <c r="AE343"/>
  <c r="AQ342"/>
  <c r="AU342" s="1"/>
  <c r="AP343"/>
  <c r="BB341"/>
  <c r="BF341" s="1"/>
  <c r="BA342"/>
  <c r="BL344"/>
  <c r="BM343"/>
  <c r="BQ343" s="1"/>
  <c r="BW342"/>
  <c r="BX341"/>
  <c r="CB341" s="1"/>
  <c r="CI344"/>
  <c r="CM344" s="1"/>
  <c r="CH345"/>
  <c r="DD343"/>
  <c r="DE342"/>
  <c r="DI342" s="1"/>
  <c r="DO345"/>
  <c r="DP344"/>
  <c r="DT344" s="1"/>
  <c r="CS347"/>
  <c r="CT347" s="1"/>
  <c r="CX347" s="1"/>
  <c r="AE344" l="1"/>
  <c r="AF343"/>
  <c r="AJ343" s="1"/>
  <c r="AP344"/>
  <c r="AQ343"/>
  <c r="AU343" s="1"/>
  <c r="BB342"/>
  <c r="BF342" s="1"/>
  <c r="BA343"/>
  <c r="BL345"/>
  <c r="BM344"/>
  <c r="BQ344" s="1"/>
  <c r="BW343"/>
  <c r="BX342"/>
  <c r="CB342" s="1"/>
  <c r="CH346"/>
  <c r="CI345"/>
  <c r="CM345" s="1"/>
  <c r="DD344"/>
  <c r="DE343"/>
  <c r="DI343" s="1"/>
  <c r="DO346"/>
  <c r="DP345"/>
  <c r="DT345" s="1"/>
  <c r="CS348"/>
  <c r="CT348" s="1"/>
  <c r="CX348" s="1"/>
  <c r="AE345" l="1"/>
  <c r="AF344"/>
  <c r="AJ344" s="1"/>
  <c r="AP345"/>
  <c r="AQ344"/>
  <c r="AU344" s="1"/>
  <c r="BA344"/>
  <c r="BB343"/>
  <c r="BF343" s="1"/>
  <c r="BL346"/>
  <c r="BM345"/>
  <c r="BQ345" s="1"/>
  <c r="BW344"/>
  <c r="BX343"/>
  <c r="CB343" s="1"/>
  <c r="CH347"/>
  <c r="CI346"/>
  <c r="CM346" s="1"/>
  <c r="DE344"/>
  <c r="DI344" s="1"/>
  <c r="DD345"/>
  <c r="DP346"/>
  <c r="DT346" s="1"/>
  <c r="DO347"/>
  <c r="CS349"/>
  <c r="CT349" s="1"/>
  <c r="CX349" s="1"/>
  <c r="AE346" l="1"/>
  <c r="AF345"/>
  <c r="AJ345" s="1"/>
  <c r="AP346"/>
  <c r="AQ345"/>
  <c r="AU345" s="1"/>
  <c r="BA345"/>
  <c r="BB344"/>
  <c r="BF344" s="1"/>
  <c r="BL347"/>
  <c r="BM346"/>
  <c r="BQ346" s="1"/>
  <c r="BX344"/>
  <c r="CB344" s="1"/>
  <c r="BW345"/>
  <c r="CH348"/>
  <c r="CI347"/>
  <c r="CM347" s="1"/>
  <c r="DD346"/>
  <c r="DE345"/>
  <c r="DI345" s="1"/>
  <c r="DO348"/>
  <c r="DP347"/>
  <c r="DT347" s="1"/>
  <c r="CS350"/>
  <c r="CT350" s="1"/>
  <c r="CX350" s="1"/>
  <c r="AE347" l="1"/>
  <c r="AF346"/>
  <c r="AJ346" s="1"/>
  <c r="AP347"/>
  <c r="AQ346"/>
  <c r="AU346" s="1"/>
  <c r="BA346"/>
  <c r="BB345"/>
  <c r="BF345" s="1"/>
  <c r="BL348"/>
  <c r="BM347"/>
  <c r="BQ347" s="1"/>
  <c r="BW346"/>
  <c r="BX345"/>
  <c r="CB345" s="1"/>
  <c r="CI348"/>
  <c r="CM348" s="1"/>
  <c r="CH349"/>
  <c r="DD347"/>
  <c r="DE346"/>
  <c r="DI346" s="1"/>
  <c r="DP348"/>
  <c r="DT348" s="1"/>
  <c r="DO349"/>
  <c r="CS351"/>
  <c r="CT351" s="1"/>
  <c r="CX351" s="1"/>
  <c r="AE348" l="1"/>
  <c r="AF347"/>
  <c r="AJ347" s="1"/>
  <c r="AP348"/>
  <c r="AQ347"/>
  <c r="AU347" s="1"/>
  <c r="BA347"/>
  <c r="BB346"/>
  <c r="BF346" s="1"/>
  <c r="BL349"/>
  <c r="BM348"/>
  <c r="BQ348" s="1"/>
  <c r="BW347"/>
  <c r="BX346"/>
  <c r="CB346" s="1"/>
  <c r="CH350"/>
  <c r="CI349"/>
  <c r="CM349" s="1"/>
  <c r="DD348"/>
  <c r="DE347"/>
  <c r="DI347" s="1"/>
  <c r="DO350"/>
  <c r="DP349"/>
  <c r="DT349" s="1"/>
  <c r="CS352"/>
  <c r="CT352" s="1"/>
  <c r="CX352" s="1"/>
  <c r="AE349" l="1"/>
  <c r="AF348"/>
  <c r="AJ348" s="1"/>
  <c r="AP349"/>
  <c r="AQ348"/>
  <c r="AU348" s="1"/>
  <c r="BA348"/>
  <c r="BB347"/>
  <c r="BF347" s="1"/>
  <c r="BM349"/>
  <c r="BQ349" s="1"/>
  <c r="BL350"/>
  <c r="BW348"/>
  <c r="BX347"/>
  <c r="CB347" s="1"/>
  <c r="CH351"/>
  <c r="CI350"/>
  <c r="CM350" s="1"/>
  <c r="DE348"/>
  <c r="DI348" s="1"/>
  <c r="DD349"/>
  <c r="DP350"/>
  <c r="DT350" s="1"/>
  <c r="DO351"/>
  <c r="CS353"/>
  <c r="CT353" s="1"/>
  <c r="CX353" s="1"/>
  <c r="AF349" l="1"/>
  <c r="AJ349" s="1"/>
  <c r="AE350"/>
  <c r="AQ349"/>
  <c r="AU349" s="1"/>
  <c r="AP350"/>
  <c r="BA349"/>
  <c r="BB348"/>
  <c r="BF348" s="1"/>
  <c r="BM350"/>
  <c r="BQ350" s="1"/>
  <c r="BL351"/>
  <c r="BX348"/>
  <c r="CB348" s="1"/>
  <c r="BW349"/>
  <c r="CH352"/>
  <c r="CI351"/>
  <c r="CM351" s="1"/>
  <c r="DD350"/>
  <c r="DE349"/>
  <c r="DI349" s="1"/>
  <c r="DO352"/>
  <c r="DP351"/>
  <c r="DT351" s="1"/>
  <c r="CS354"/>
  <c r="CT354" s="1"/>
  <c r="CX354" s="1"/>
  <c r="AF350" l="1"/>
  <c r="AJ350" s="1"/>
  <c r="AE351"/>
  <c r="AQ350"/>
  <c r="AU350" s="1"/>
  <c r="AP351"/>
  <c r="BB349"/>
  <c r="BF349" s="1"/>
  <c r="BA350"/>
  <c r="BL352"/>
  <c r="BM351"/>
  <c r="BQ351" s="1"/>
  <c r="BW350"/>
  <c r="BX349"/>
  <c r="CB349" s="1"/>
  <c r="CI352"/>
  <c r="CM352" s="1"/>
  <c r="CH353"/>
  <c r="DD351"/>
  <c r="DE350"/>
  <c r="DI350" s="1"/>
  <c r="DP352"/>
  <c r="DT352" s="1"/>
  <c r="DO353"/>
  <c r="CS355"/>
  <c r="CT355" s="1"/>
  <c r="CX355" s="1"/>
  <c r="AE352" l="1"/>
  <c r="AF351"/>
  <c r="AJ351" s="1"/>
  <c r="AP352"/>
  <c r="AQ351"/>
  <c r="AU351" s="1"/>
  <c r="BB350"/>
  <c r="BF350" s="1"/>
  <c r="BA351"/>
  <c r="BL353"/>
  <c r="BM352"/>
  <c r="BQ352" s="1"/>
  <c r="BW351"/>
  <c r="BX350"/>
  <c r="CB350" s="1"/>
  <c r="CH354"/>
  <c r="CI353"/>
  <c r="CM353" s="1"/>
  <c r="DD352"/>
  <c r="DE351"/>
  <c r="DI351" s="1"/>
  <c r="DO354"/>
  <c r="DP353"/>
  <c r="DT353" s="1"/>
  <c r="CS356"/>
  <c r="CT356" s="1"/>
  <c r="CX356" s="1"/>
  <c r="AE353" l="1"/>
  <c r="AF352"/>
  <c r="AJ352" s="1"/>
  <c r="AP353"/>
  <c r="AQ352"/>
  <c r="AU352" s="1"/>
  <c r="BA352"/>
  <c r="BB351"/>
  <c r="BF351" s="1"/>
  <c r="BL354"/>
  <c r="BM353"/>
  <c r="BQ353" s="1"/>
  <c r="BW352"/>
  <c r="BX351"/>
  <c r="CB351" s="1"/>
  <c r="CH355"/>
  <c r="CI354"/>
  <c r="CM354" s="1"/>
  <c r="DE352"/>
  <c r="DI352" s="1"/>
  <c r="DD353"/>
  <c r="DP354"/>
  <c r="DT354" s="1"/>
  <c r="DO355"/>
  <c r="CS357"/>
  <c r="CT357" s="1"/>
  <c r="CX357" s="1"/>
  <c r="AE354" l="1"/>
  <c r="AF353"/>
  <c r="AJ353" s="1"/>
  <c r="AP354"/>
  <c r="AQ353"/>
  <c r="AU353" s="1"/>
  <c r="BA353"/>
  <c r="BB352"/>
  <c r="BF352" s="1"/>
  <c r="BL355"/>
  <c r="BM354"/>
  <c r="BQ354" s="1"/>
  <c r="BX352"/>
  <c r="CB352" s="1"/>
  <c r="BW353"/>
  <c r="CH356"/>
  <c r="CI355"/>
  <c r="CM355" s="1"/>
  <c r="DD354"/>
  <c r="DE353"/>
  <c r="DI353" s="1"/>
  <c r="DO356"/>
  <c r="DP355"/>
  <c r="DT355" s="1"/>
  <c r="CS358"/>
  <c r="CT358" s="1"/>
  <c r="CX358" s="1"/>
  <c r="AE355" l="1"/>
  <c r="AF354"/>
  <c r="AJ354" s="1"/>
  <c r="AP355"/>
  <c r="AQ354"/>
  <c r="AU354" s="1"/>
  <c r="BA354"/>
  <c r="BB353"/>
  <c r="BF353" s="1"/>
  <c r="BL356"/>
  <c r="BM355"/>
  <c r="BQ355" s="1"/>
  <c r="BW354"/>
  <c r="BX353"/>
  <c r="CB353" s="1"/>
  <c r="CI356"/>
  <c r="CM356" s="1"/>
  <c r="CH357"/>
  <c r="DD355"/>
  <c r="DE354"/>
  <c r="DI354" s="1"/>
  <c r="DO357"/>
  <c r="DP356"/>
  <c r="DT356" s="1"/>
  <c r="CS359"/>
  <c r="CT359" s="1"/>
  <c r="CX359" s="1"/>
  <c r="AE356" l="1"/>
  <c r="AF355"/>
  <c r="AJ355" s="1"/>
  <c r="AP356"/>
  <c r="AQ355"/>
  <c r="AU355" s="1"/>
  <c r="BA355"/>
  <c r="BB354"/>
  <c r="BF354" s="1"/>
  <c r="BL357"/>
  <c r="BM356"/>
  <c r="BQ356" s="1"/>
  <c r="BW355"/>
  <c r="BX354"/>
  <c r="CB354" s="1"/>
  <c r="CH358"/>
  <c r="CI357"/>
  <c r="CM357" s="1"/>
  <c r="DD356"/>
  <c r="DE355"/>
  <c r="DI355" s="1"/>
  <c r="DO358"/>
  <c r="DP357"/>
  <c r="DT357" s="1"/>
  <c r="CS360"/>
  <c r="CT360" s="1"/>
  <c r="CX360" s="1"/>
  <c r="AE357" l="1"/>
  <c r="AF356"/>
  <c r="AJ356" s="1"/>
  <c r="AP357"/>
  <c r="AQ356"/>
  <c r="AU356" s="1"/>
  <c r="BA356"/>
  <c r="BB355"/>
  <c r="BF355" s="1"/>
  <c r="BM357"/>
  <c r="BQ357" s="1"/>
  <c r="BL358"/>
  <c r="BW356"/>
  <c r="BX355"/>
  <c r="CB355" s="1"/>
  <c r="CH359"/>
  <c r="CI358"/>
  <c r="CM358" s="1"/>
  <c r="DE356"/>
  <c r="DI356" s="1"/>
  <c r="DD357"/>
  <c r="DO359"/>
  <c r="DP358"/>
  <c r="DT358" s="1"/>
  <c r="CS361"/>
  <c r="CT361" s="1"/>
  <c r="CX361" s="1"/>
  <c r="AF357" l="1"/>
  <c r="AJ357" s="1"/>
  <c r="AE358"/>
  <c r="AQ357"/>
  <c r="AU357" s="1"/>
  <c r="AP358"/>
  <c r="BA357"/>
  <c r="BB356"/>
  <c r="BF356" s="1"/>
  <c r="BM358"/>
  <c r="BQ358" s="1"/>
  <c r="BL359"/>
  <c r="BX356"/>
  <c r="CB356" s="1"/>
  <c r="BW357"/>
  <c r="CH360"/>
  <c r="CI359"/>
  <c r="CM359" s="1"/>
  <c r="DD358"/>
  <c r="DE357"/>
  <c r="DI357" s="1"/>
  <c r="DP359"/>
  <c r="DT359" s="1"/>
  <c r="DO360"/>
  <c r="CS362"/>
  <c r="CT362" s="1"/>
  <c r="CX362" s="1"/>
  <c r="AF358" l="1"/>
  <c r="AJ358" s="1"/>
  <c r="AE359"/>
  <c r="AQ358"/>
  <c r="AU358" s="1"/>
  <c r="AP359"/>
  <c r="BB357"/>
  <c r="BF357" s="1"/>
  <c r="BA358"/>
  <c r="BL360"/>
  <c r="BM359"/>
  <c r="BQ359" s="1"/>
  <c r="BW358"/>
  <c r="BX357"/>
  <c r="CB357" s="1"/>
  <c r="CI360"/>
  <c r="CM360" s="1"/>
  <c r="CH361"/>
  <c r="DD359"/>
  <c r="DE358"/>
  <c r="DI358" s="1"/>
  <c r="DO361"/>
  <c r="DP360"/>
  <c r="DT360" s="1"/>
  <c r="CS363"/>
  <c r="CT363" s="1"/>
  <c r="CX363" s="1"/>
  <c r="AE360" l="1"/>
  <c r="AF359"/>
  <c r="AJ359" s="1"/>
  <c r="AP360"/>
  <c r="AQ359"/>
  <c r="AU359" s="1"/>
  <c r="BB358"/>
  <c r="BF358" s="1"/>
  <c r="BA359"/>
  <c r="BL361"/>
  <c r="BM360"/>
  <c r="BQ360" s="1"/>
  <c r="BW359"/>
  <c r="BX358"/>
  <c r="CB358" s="1"/>
  <c r="CH362"/>
  <c r="CI361"/>
  <c r="CM361" s="1"/>
  <c r="DD360"/>
  <c r="DE359"/>
  <c r="DI359" s="1"/>
  <c r="DO362"/>
  <c r="DP361"/>
  <c r="DT361" s="1"/>
  <c r="CS364"/>
  <c r="CT364" s="1"/>
  <c r="CX364" s="1"/>
  <c r="AE361" l="1"/>
  <c r="AF360"/>
  <c r="AJ360" s="1"/>
  <c r="AP361"/>
  <c r="AQ360"/>
  <c r="AU360" s="1"/>
  <c r="BA360"/>
  <c r="BB359"/>
  <c r="BF359" s="1"/>
  <c r="BL362"/>
  <c r="BM361"/>
  <c r="BQ361" s="1"/>
  <c r="BW360"/>
  <c r="BX359"/>
  <c r="CB359" s="1"/>
  <c r="CH363"/>
  <c r="CI362"/>
  <c r="CM362" s="1"/>
  <c r="DE360"/>
  <c r="DI360" s="1"/>
  <c r="DD361"/>
  <c r="DP362"/>
  <c r="DT362" s="1"/>
  <c r="DO363"/>
  <c r="CS365"/>
  <c r="CT365" s="1"/>
  <c r="CX365" s="1"/>
  <c r="AE362" l="1"/>
  <c r="AF361"/>
  <c r="AJ361" s="1"/>
  <c r="AP362"/>
  <c r="AQ361"/>
  <c r="AU361" s="1"/>
  <c r="BA361"/>
  <c r="BB360"/>
  <c r="BF360" s="1"/>
  <c r="BL363"/>
  <c r="BM362"/>
  <c r="BQ362" s="1"/>
  <c r="BX360"/>
  <c r="CB360" s="1"/>
  <c r="BW361"/>
  <c r="CH364"/>
  <c r="CI363"/>
  <c r="CM363" s="1"/>
  <c r="DD362"/>
  <c r="DE361"/>
  <c r="DI361" s="1"/>
  <c r="DO364"/>
  <c r="DP363"/>
  <c r="DT363" s="1"/>
  <c r="CS366"/>
  <c r="CT366" s="1"/>
  <c r="CX366" s="1"/>
  <c r="AE363" l="1"/>
  <c r="AF362"/>
  <c r="AJ362" s="1"/>
  <c r="AP363"/>
  <c r="AQ362"/>
  <c r="AU362" s="1"/>
  <c r="BA362"/>
  <c r="BB361"/>
  <c r="BF361" s="1"/>
  <c r="BL364"/>
  <c r="BM363"/>
  <c r="BQ363" s="1"/>
  <c r="BW362"/>
  <c r="BX361"/>
  <c r="CB361" s="1"/>
  <c r="CI364"/>
  <c r="CM364" s="1"/>
  <c r="CH365"/>
  <c r="DD363"/>
  <c r="DE362"/>
  <c r="DI362" s="1"/>
  <c r="DP364"/>
  <c r="DT364" s="1"/>
  <c r="DO365"/>
  <c r="CS367"/>
  <c r="CT367" s="1"/>
  <c r="CX367" s="1"/>
  <c r="AE364" l="1"/>
  <c r="AF363"/>
  <c r="AJ363" s="1"/>
  <c r="AP364"/>
  <c r="AQ363"/>
  <c r="AU363" s="1"/>
  <c r="BA363"/>
  <c r="BB362"/>
  <c r="BF362" s="1"/>
  <c r="BL365"/>
  <c r="BM364"/>
  <c r="BQ364" s="1"/>
  <c r="BW363"/>
  <c r="BX362"/>
  <c r="CB362" s="1"/>
  <c r="CH366"/>
  <c r="CI365"/>
  <c r="CM365" s="1"/>
  <c r="DD364"/>
  <c r="DE363"/>
  <c r="DI363" s="1"/>
  <c r="DO366"/>
  <c r="DP365"/>
  <c r="DT365" s="1"/>
  <c r="CS368"/>
  <c r="CT368" s="1"/>
  <c r="CX368" s="1"/>
  <c r="AE365" l="1"/>
  <c r="AF364"/>
  <c r="AJ364" s="1"/>
  <c r="AP365"/>
  <c r="AQ364"/>
  <c r="AU364" s="1"/>
  <c r="BA364"/>
  <c r="BB363"/>
  <c r="BF363" s="1"/>
  <c r="BM365"/>
  <c r="BQ365" s="1"/>
  <c r="BL366"/>
  <c r="BW364"/>
  <c r="BX363"/>
  <c r="CB363" s="1"/>
  <c r="CH367"/>
  <c r="CI366"/>
  <c r="CM366" s="1"/>
  <c r="DE364"/>
  <c r="DI364" s="1"/>
  <c r="DD365"/>
  <c r="DP366"/>
  <c r="DT366" s="1"/>
  <c r="DO367"/>
  <c r="CS369"/>
  <c r="CT369" s="1"/>
  <c r="CX369" s="1"/>
  <c r="AF365" l="1"/>
  <c r="AJ365" s="1"/>
  <c r="AE366"/>
  <c r="AQ365"/>
  <c r="AU365" s="1"/>
  <c r="AP366"/>
  <c r="BA365"/>
  <c r="BB364"/>
  <c r="BF364" s="1"/>
  <c r="BM366"/>
  <c r="BQ366" s="1"/>
  <c r="BL367"/>
  <c r="BX364"/>
  <c r="CB364" s="1"/>
  <c r="BW365"/>
  <c r="CH368"/>
  <c r="CI367"/>
  <c r="CM367" s="1"/>
  <c r="DD366"/>
  <c r="DE365"/>
  <c r="DI365" s="1"/>
  <c r="DO368"/>
  <c r="DP367"/>
  <c r="DT367" s="1"/>
  <c r="CS370"/>
  <c r="CT370" s="1"/>
  <c r="CX370" s="1"/>
  <c r="AF366" l="1"/>
  <c r="AJ366" s="1"/>
  <c r="AE367"/>
  <c r="AQ366"/>
  <c r="AU366" s="1"/>
  <c r="AP367"/>
  <c r="BB365"/>
  <c r="BF365" s="1"/>
  <c r="BA366"/>
  <c r="BL368"/>
  <c r="BM367"/>
  <c r="BQ367" s="1"/>
  <c r="BW366"/>
  <c r="BX365"/>
  <c r="CB365" s="1"/>
  <c r="CI368"/>
  <c r="CM368" s="1"/>
  <c r="CH369"/>
  <c r="DD367"/>
  <c r="DE366"/>
  <c r="DI366" s="1"/>
  <c r="DP368"/>
  <c r="DT368" s="1"/>
  <c r="DO369"/>
  <c r="CS371"/>
  <c r="CT371" s="1"/>
  <c r="CX371" s="1"/>
  <c r="AE368" l="1"/>
  <c r="AF367"/>
  <c r="AJ367" s="1"/>
  <c r="AP368"/>
  <c r="AQ367"/>
  <c r="AU367" s="1"/>
  <c r="BB366"/>
  <c r="BF366" s="1"/>
  <c r="BA367"/>
  <c r="BL369"/>
  <c r="BM368"/>
  <c r="BQ368" s="1"/>
  <c r="BW367"/>
  <c r="BX366"/>
  <c r="CB366" s="1"/>
  <c r="CH370"/>
  <c r="CI369"/>
  <c r="CM369" s="1"/>
  <c r="DD368"/>
  <c r="DE367"/>
  <c r="DI367" s="1"/>
  <c r="DO370"/>
  <c r="DP369"/>
  <c r="DT369" s="1"/>
  <c r="CS372"/>
  <c r="CT372" s="1"/>
  <c r="CX372" s="1"/>
  <c r="AE369" l="1"/>
  <c r="AF368"/>
  <c r="AJ368" s="1"/>
  <c r="AP369"/>
  <c r="AQ368"/>
  <c r="AU368" s="1"/>
  <c r="BA368"/>
  <c r="BB367"/>
  <c r="BF367" s="1"/>
  <c r="BL370"/>
  <c r="BM369"/>
  <c r="BQ369" s="1"/>
  <c r="BW368"/>
  <c r="BX367"/>
  <c r="CB367" s="1"/>
  <c r="CH371"/>
  <c r="CI370"/>
  <c r="CM370" s="1"/>
  <c r="DE368"/>
  <c r="DI368" s="1"/>
  <c r="DD369"/>
  <c r="DP370"/>
  <c r="DT370" s="1"/>
  <c r="DO371"/>
  <c r="CS373"/>
  <c r="CT373" s="1"/>
  <c r="CX373" s="1"/>
  <c r="AE370" l="1"/>
  <c r="AF369"/>
  <c r="AJ369" s="1"/>
  <c r="AP370"/>
  <c r="AQ369"/>
  <c r="AU369" s="1"/>
  <c r="BA369"/>
  <c r="BB368"/>
  <c r="BF368" s="1"/>
  <c r="BL371"/>
  <c r="BM370"/>
  <c r="BQ370" s="1"/>
  <c r="BX368"/>
  <c r="CB368" s="1"/>
  <c r="BW369"/>
  <c r="CH372"/>
  <c r="CI371"/>
  <c r="CM371" s="1"/>
  <c r="DD370"/>
  <c r="DE369"/>
  <c r="DI369" s="1"/>
  <c r="DO372"/>
  <c r="DP371"/>
  <c r="DT371" s="1"/>
  <c r="CS374"/>
  <c r="CT374" s="1"/>
  <c r="CX374" s="1"/>
  <c r="AE371" l="1"/>
  <c r="AF370"/>
  <c r="AJ370" s="1"/>
  <c r="AP371"/>
  <c r="AQ370"/>
  <c r="AU370" s="1"/>
  <c r="BA370"/>
  <c r="BB369"/>
  <c r="BF369" s="1"/>
  <c r="BL372"/>
  <c r="BM371"/>
  <c r="BQ371" s="1"/>
  <c r="BW370"/>
  <c r="BX369"/>
  <c r="CB369" s="1"/>
  <c r="CI372"/>
  <c r="CM372" s="1"/>
  <c r="CH373"/>
  <c r="DD371"/>
  <c r="DE370"/>
  <c r="DI370" s="1"/>
  <c r="DO373"/>
  <c r="DP372"/>
  <c r="DT372" s="1"/>
  <c r="CS375"/>
  <c r="CT375" s="1"/>
  <c r="CX375" s="1"/>
  <c r="AE372" l="1"/>
  <c r="AF371"/>
  <c r="AJ371" s="1"/>
  <c r="AP372"/>
  <c r="AQ371"/>
  <c r="AU371" s="1"/>
  <c r="BA371"/>
  <c r="BB370"/>
  <c r="BF370" s="1"/>
  <c r="BL373"/>
  <c r="BM372"/>
  <c r="BQ372" s="1"/>
  <c r="BW371"/>
  <c r="BX370"/>
  <c r="CB370" s="1"/>
  <c r="CH374"/>
  <c r="CI373"/>
  <c r="CM373" s="1"/>
  <c r="DD372"/>
  <c r="DE371"/>
  <c r="DI371" s="1"/>
  <c r="DO374"/>
  <c r="DP373"/>
  <c r="DT373" s="1"/>
  <c r="CS376"/>
  <c r="CT376" s="1"/>
  <c r="CX376" s="1"/>
  <c r="AE373" l="1"/>
  <c r="AF372"/>
  <c r="AJ372" s="1"/>
  <c r="AP373"/>
  <c r="AQ372"/>
  <c r="AU372" s="1"/>
  <c r="BA372"/>
  <c r="BB371"/>
  <c r="BF371" s="1"/>
  <c r="BM373"/>
  <c r="BQ373" s="1"/>
  <c r="BL374"/>
  <c r="BW372"/>
  <c r="BX371"/>
  <c r="CB371" s="1"/>
  <c r="CH375"/>
  <c r="CI374"/>
  <c r="CM374" s="1"/>
  <c r="DE372"/>
  <c r="DI372" s="1"/>
  <c r="DD373"/>
  <c r="DO375"/>
  <c r="DP374"/>
  <c r="DT374" s="1"/>
  <c r="CS377"/>
  <c r="CT377" s="1"/>
  <c r="CX377" s="1"/>
  <c r="AF373" l="1"/>
  <c r="AJ373" s="1"/>
  <c r="AE374"/>
  <c r="AQ373"/>
  <c r="AU373" s="1"/>
  <c r="AP374"/>
  <c r="BA373"/>
  <c r="BB372"/>
  <c r="BF372" s="1"/>
  <c r="BM374"/>
  <c r="BQ374" s="1"/>
  <c r="BL375"/>
  <c r="BX372"/>
  <c r="CB372" s="1"/>
  <c r="BW373"/>
  <c r="CH376"/>
  <c r="CI375"/>
  <c r="CM375" s="1"/>
  <c r="DD374"/>
  <c r="DE373"/>
  <c r="DI373" s="1"/>
  <c r="DP375"/>
  <c r="DT375" s="1"/>
  <c r="DO376"/>
  <c r="CS378"/>
  <c r="CT378" s="1"/>
  <c r="CX378" s="1"/>
  <c r="AF374" l="1"/>
  <c r="AJ374" s="1"/>
  <c r="AE375"/>
  <c r="AQ374"/>
  <c r="AU374" s="1"/>
  <c r="AP375"/>
  <c r="BB373"/>
  <c r="BF373" s="1"/>
  <c r="BA374"/>
  <c r="BL376"/>
  <c r="BM375"/>
  <c r="BQ375" s="1"/>
  <c r="BW374"/>
  <c r="BX373"/>
  <c r="CB373" s="1"/>
  <c r="CI376"/>
  <c r="CM376" s="1"/>
  <c r="CH377"/>
  <c r="DD375"/>
  <c r="DE374"/>
  <c r="DI374" s="1"/>
  <c r="DO377"/>
  <c r="DP376"/>
  <c r="DT376" s="1"/>
  <c r="CS379"/>
  <c r="CT379" s="1"/>
  <c r="CX379" s="1"/>
  <c r="AE376" l="1"/>
  <c r="AF375"/>
  <c r="AJ375" s="1"/>
  <c r="AP376"/>
  <c r="AQ375"/>
  <c r="AU375" s="1"/>
  <c r="BB374"/>
  <c r="BF374" s="1"/>
  <c r="BA375"/>
  <c r="BL377"/>
  <c r="BM376"/>
  <c r="BQ376" s="1"/>
  <c r="BW375"/>
  <c r="BX374"/>
  <c r="CB374" s="1"/>
  <c r="CH378"/>
  <c r="CI377"/>
  <c r="CM377" s="1"/>
  <c r="DD376"/>
  <c r="DE375"/>
  <c r="DI375" s="1"/>
  <c r="DO378"/>
  <c r="DP377"/>
  <c r="DT377" s="1"/>
  <c r="CS380"/>
  <c r="CT380" s="1"/>
  <c r="CX380" s="1"/>
  <c r="AE377" l="1"/>
  <c r="AF376"/>
  <c r="AJ376" s="1"/>
  <c r="AP377"/>
  <c r="AQ376"/>
  <c r="AU376" s="1"/>
  <c r="BA376"/>
  <c r="BB375"/>
  <c r="BF375" s="1"/>
  <c r="BL378"/>
  <c r="BM377"/>
  <c r="BQ377" s="1"/>
  <c r="BW376"/>
  <c r="BX375"/>
  <c r="CB375" s="1"/>
  <c r="CH379"/>
  <c r="CI378"/>
  <c r="CM378" s="1"/>
  <c r="DE376"/>
  <c r="DI376" s="1"/>
  <c r="DD377"/>
  <c r="DP378"/>
  <c r="DT378" s="1"/>
  <c r="DO379"/>
  <c r="CS381"/>
  <c r="CT381" s="1"/>
  <c r="CX381" s="1"/>
  <c r="AE378" l="1"/>
  <c r="AF377"/>
  <c r="AJ377" s="1"/>
  <c r="AP378"/>
  <c r="AQ377"/>
  <c r="AU377" s="1"/>
  <c r="BA377"/>
  <c r="BB376"/>
  <c r="BF376" s="1"/>
  <c r="BL379"/>
  <c r="BM378"/>
  <c r="BQ378" s="1"/>
  <c r="BX376"/>
  <c r="CB376" s="1"/>
  <c r="BW377"/>
  <c r="CH380"/>
  <c r="CI379"/>
  <c r="CM379" s="1"/>
  <c r="DD378"/>
  <c r="DE377"/>
  <c r="DI377" s="1"/>
  <c r="DO380"/>
  <c r="DP379"/>
  <c r="DT379" s="1"/>
  <c r="CS382"/>
  <c r="CT382" s="1"/>
  <c r="CX382" s="1"/>
  <c r="AE379" l="1"/>
  <c r="AF378"/>
  <c r="AJ378" s="1"/>
  <c r="AP379"/>
  <c r="AQ378"/>
  <c r="AU378" s="1"/>
  <c r="BA378"/>
  <c r="BB377"/>
  <c r="BF377" s="1"/>
  <c r="BL380"/>
  <c r="BM379"/>
  <c r="BQ379" s="1"/>
  <c r="BW378"/>
  <c r="BX377"/>
  <c r="CB377" s="1"/>
  <c r="CI380"/>
  <c r="CM380" s="1"/>
  <c r="CH381"/>
  <c r="DD379"/>
  <c r="DE378"/>
  <c r="DI378" s="1"/>
  <c r="DP380"/>
  <c r="DT380" s="1"/>
  <c r="DO381"/>
  <c r="CS383"/>
  <c r="CT383" s="1"/>
  <c r="CX383" s="1"/>
  <c r="AE380" l="1"/>
  <c r="AF379"/>
  <c r="AJ379" s="1"/>
  <c r="AP380"/>
  <c r="AQ379"/>
  <c r="AU379" s="1"/>
  <c r="BA379"/>
  <c r="BB378"/>
  <c r="BF378" s="1"/>
  <c r="BL381"/>
  <c r="BM380"/>
  <c r="BQ380" s="1"/>
  <c r="BW379"/>
  <c r="BX378"/>
  <c r="CB378" s="1"/>
  <c r="CH382"/>
  <c r="CI381"/>
  <c r="CM381" s="1"/>
  <c r="DD380"/>
  <c r="DE379"/>
  <c r="DI379" s="1"/>
  <c r="DO382"/>
  <c r="DP381"/>
  <c r="DT381" s="1"/>
  <c r="CS384"/>
  <c r="CT384" s="1"/>
  <c r="CX384" s="1"/>
  <c r="AE381" l="1"/>
  <c r="AF380"/>
  <c r="AJ380" s="1"/>
  <c r="AP381"/>
  <c r="AQ380"/>
  <c r="AU380" s="1"/>
  <c r="BA380"/>
  <c r="BB379"/>
  <c r="BF379" s="1"/>
  <c r="BM381"/>
  <c r="BQ381" s="1"/>
  <c r="BL382"/>
  <c r="BW380"/>
  <c r="BX379"/>
  <c r="CB379" s="1"/>
  <c r="CH383"/>
  <c r="CI382"/>
  <c r="CM382" s="1"/>
  <c r="DE380"/>
  <c r="DI380" s="1"/>
  <c r="DD381"/>
  <c r="DP382"/>
  <c r="DT382" s="1"/>
  <c r="DO383"/>
  <c r="CS385"/>
  <c r="CT385" s="1"/>
  <c r="CX385" s="1"/>
  <c r="AF381" l="1"/>
  <c r="AJ381" s="1"/>
  <c r="AE382"/>
  <c r="AQ381"/>
  <c r="AU381" s="1"/>
  <c r="AP382"/>
  <c r="BA381"/>
  <c r="BB380"/>
  <c r="BF380" s="1"/>
  <c r="BM382"/>
  <c r="BQ382" s="1"/>
  <c r="BL383"/>
  <c r="BX380"/>
  <c r="CB380" s="1"/>
  <c r="BW381"/>
  <c r="CH384"/>
  <c r="CI383"/>
  <c r="CM383" s="1"/>
  <c r="DD382"/>
  <c r="DE381"/>
  <c r="DI381" s="1"/>
  <c r="DO384"/>
  <c r="DP383"/>
  <c r="DT383" s="1"/>
  <c r="CS386"/>
  <c r="CT386" s="1"/>
  <c r="CX386" s="1"/>
  <c r="AF382" l="1"/>
  <c r="AJ382" s="1"/>
  <c r="AE383"/>
  <c r="AQ382"/>
  <c r="AU382" s="1"/>
  <c r="AP383"/>
  <c r="BB381"/>
  <c r="BF381" s="1"/>
  <c r="BA382"/>
  <c r="BL384"/>
  <c r="BM383"/>
  <c r="BQ383" s="1"/>
  <c r="BW382"/>
  <c r="BX381"/>
  <c r="CB381" s="1"/>
  <c r="CI384"/>
  <c r="CM384" s="1"/>
  <c r="CH385"/>
  <c r="DD383"/>
  <c r="DE382"/>
  <c r="DI382" s="1"/>
  <c r="DP384"/>
  <c r="DT384" s="1"/>
  <c r="DO385"/>
  <c r="CS387"/>
  <c r="CT387" s="1"/>
  <c r="CX387" s="1"/>
  <c r="AE384" l="1"/>
  <c r="AF383"/>
  <c r="AJ383" s="1"/>
  <c r="AP384"/>
  <c r="AQ383"/>
  <c r="AU383" s="1"/>
  <c r="BB382"/>
  <c r="BF382" s="1"/>
  <c r="BA383"/>
  <c r="BL385"/>
  <c r="BM384"/>
  <c r="BQ384" s="1"/>
  <c r="BW383"/>
  <c r="BX382"/>
  <c r="CB382" s="1"/>
  <c r="CH386"/>
  <c r="CI385"/>
  <c r="CM385" s="1"/>
  <c r="DD384"/>
  <c r="DE383"/>
  <c r="DI383" s="1"/>
  <c r="DO386"/>
  <c r="DP385"/>
  <c r="DT385" s="1"/>
  <c r="CS388"/>
  <c r="CT388" s="1"/>
  <c r="CX388" s="1"/>
  <c r="AE385" l="1"/>
  <c r="AF384"/>
  <c r="AJ384" s="1"/>
  <c r="AP385"/>
  <c r="AQ384"/>
  <c r="AU384" s="1"/>
  <c r="BA384"/>
  <c r="BB383"/>
  <c r="BF383" s="1"/>
  <c r="BL386"/>
  <c r="BM385"/>
  <c r="BQ385" s="1"/>
  <c r="BW384"/>
  <c r="BX383"/>
  <c r="CB383" s="1"/>
  <c r="CH387"/>
  <c r="CI386"/>
  <c r="CM386" s="1"/>
  <c r="DE384"/>
  <c r="DI384" s="1"/>
  <c r="DD385"/>
  <c r="DP386"/>
  <c r="DT386" s="1"/>
  <c r="DO387"/>
  <c r="CS389"/>
  <c r="CT389" s="1"/>
  <c r="CX389" s="1"/>
  <c r="AE386" l="1"/>
  <c r="AF385"/>
  <c r="AJ385" s="1"/>
  <c r="AP386"/>
  <c r="AQ385"/>
  <c r="AU385" s="1"/>
  <c r="BA385"/>
  <c r="BB384"/>
  <c r="BF384" s="1"/>
  <c r="BL387"/>
  <c r="BM386"/>
  <c r="BQ386" s="1"/>
  <c r="BX384"/>
  <c r="CB384" s="1"/>
  <c r="BW385"/>
  <c r="CH388"/>
  <c r="CI387"/>
  <c r="CM387" s="1"/>
  <c r="DD386"/>
  <c r="DE385"/>
  <c r="DI385" s="1"/>
  <c r="DP387"/>
  <c r="DT387" s="1"/>
  <c r="DO388"/>
  <c r="CS390"/>
  <c r="CT390" s="1"/>
  <c r="CX390" s="1"/>
  <c r="AE387" l="1"/>
  <c r="AF386"/>
  <c r="AJ386" s="1"/>
  <c r="AP387"/>
  <c r="AQ386"/>
  <c r="AU386" s="1"/>
  <c r="BA386"/>
  <c r="BB385"/>
  <c r="BF385" s="1"/>
  <c r="BL388"/>
  <c r="BM387"/>
  <c r="BQ387" s="1"/>
  <c r="BW386"/>
  <c r="BX385"/>
  <c r="CB385" s="1"/>
  <c r="CI388"/>
  <c r="CM388" s="1"/>
  <c r="CH389"/>
  <c r="DD387"/>
  <c r="DE386"/>
  <c r="DI386" s="1"/>
  <c r="DO389"/>
  <c r="DP388"/>
  <c r="DT388" s="1"/>
  <c r="CS391"/>
  <c r="CT391" s="1"/>
  <c r="CX391" s="1"/>
  <c r="AE388" l="1"/>
  <c r="AF387"/>
  <c r="AJ387" s="1"/>
  <c r="AP388"/>
  <c r="AQ387"/>
  <c r="AU387" s="1"/>
  <c r="BA387"/>
  <c r="BB386"/>
  <c r="BF386" s="1"/>
  <c r="BL389"/>
  <c r="BM388"/>
  <c r="BQ388" s="1"/>
  <c r="BW387"/>
  <c r="BX386"/>
  <c r="CB386" s="1"/>
  <c r="CH390"/>
  <c r="CI389"/>
  <c r="CM389" s="1"/>
  <c r="DD388"/>
  <c r="DE387"/>
  <c r="DI387" s="1"/>
  <c r="DO390"/>
  <c r="DP389"/>
  <c r="DT389" s="1"/>
  <c r="CS392"/>
  <c r="CT392" s="1"/>
  <c r="CX392" s="1"/>
  <c r="AE389" l="1"/>
  <c r="AF388"/>
  <c r="AJ388" s="1"/>
  <c r="AP389"/>
  <c r="AQ388"/>
  <c r="AU388" s="1"/>
  <c r="BA388"/>
  <c r="BB387"/>
  <c r="BF387" s="1"/>
  <c r="BM389"/>
  <c r="BQ389" s="1"/>
  <c r="BL390"/>
  <c r="BW388"/>
  <c r="BX387"/>
  <c r="CB387" s="1"/>
  <c r="CH391"/>
  <c r="CI390"/>
  <c r="CM390" s="1"/>
  <c r="DE388"/>
  <c r="DI388" s="1"/>
  <c r="DD389"/>
  <c r="DP390"/>
  <c r="DT390" s="1"/>
  <c r="DO391"/>
  <c r="CS393"/>
  <c r="CT393" s="1"/>
  <c r="CX393" s="1"/>
  <c r="AF389" l="1"/>
  <c r="AJ389" s="1"/>
  <c r="AE390"/>
  <c r="AQ389"/>
  <c r="AU389" s="1"/>
  <c r="AP390"/>
  <c r="BA389"/>
  <c r="BB388"/>
  <c r="BF388" s="1"/>
  <c r="BM390"/>
  <c r="BQ390" s="1"/>
  <c r="BL391"/>
  <c r="BX388"/>
  <c r="CB388" s="1"/>
  <c r="BW389"/>
  <c r="CH392"/>
  <c r="CI391"/>
  <c r="CM391" s="1"/>
  <c r="DD390"/>
  <c r="DE389"/>
  <c r="DI389" s="1"/>
  <c r="DP391"/>
  <c r="DT391" s="1"/>
  <c r="DO392"/>
  <c r="CS394"/>
  <c r="CT394" s="1"/>
  <c r="CX394" s="1"/>
  <c r="AF390" l="1"/>
  <c r="AJ390" s="1"/>
  <c r="AE391"/>
  <c r="AQ390"/>
  <c r="AU390" s="1"/>
  <c r="AP391"/>
  <c r="BB389"/>
  <c r="BF389" s="1"/>
  <c r="BA390"/>
  <c r="BL392"/>
  <c r="BM391"/>
  <c r="BQ391" s="1"/>
  <c r="BW390"/>
  <c r="BX389"/>
  <c r="CB389" s="1"/>
  <c r="CI392"/>
  <c r="CM392" s="1"/>
  <c r="CH393"/>
  <c r="DD391"/>
  <c r="DE390"/>
  <c r="DI390" s="1"/>
  <c r="DO393"/>
  <c r="DP392"/>
  <c r="DT392" s="1"/>
  <c r="CS395"/>
  <c r="CT395" s="1"/>
  <c r="CX395" s="1"/>
  <c r="AE392" l="1"/>
  <c r="AF391"/>
  <c r="AJ391" s="1"/>
  <c r="AP392"/>
  <c r="AQ391"/>
  <c r="AU391" s="1"/>
  <c r="BB390"/>
  <c r="BF390" s="1"/>
  <c r="BA391"/>
  <c r="BL393"/>
  <c r="BM392"/>
  <c r="BQ392" s="1"/>
  <c r="BW391"/>
  <c r="BX390"/>
  <c r="CB390" s="1"/>
  <c r="CH394"/>
  <c r="CI393"/>
  <c r="CM393" s="1"/>
  <c r="DD392"/>
  <c r="DE391"/>
  <c r="DI391" s="1"/>
  <c r="DO394"/>
  <c r="DP393"/>
  <c r="DT393" s="1"/>
  <c r="CS396"/>
  <c r="CT396" s="1"/>
  <c r="CX396" s="1"/>
  <c r="AE393" l="1"/>
  <c r="AF392"/>
  <c r="AJ392" s="1"/>
  <c r="AP393"/>
  <c r="AQ392"/>
  <c r="AU392" s="1"/>
  <c r="BA392"/>
  <c r="BB391"/>
  <c r="BF391" s="1"/>
  <c r="BL394"/>
  <c r="BM393"/>
  <c r="BQ393" s="1"/>
  <c r="BW392"/>
  <c r="BX391"/>
  <c r="CB391" s="1"/>
  <c r="CH395"/>
  <c r="CI394"/>
  <c r="CM394" s="1"/>
  <c r="DE392"/>
  <c r="DI392" s="1"/>
  <c r="DD393"/>
  <c r="DP394"/>
  <c r="DT394" s="1"/>
  <c r="DO395"/>
  <c r="CS397"/>
  <c r="CT397" s="1"/>
  <c r="CX397" s="1"/>
  <c r="AE394" l="1"/>
  <c r="AF393"/>
  <c r="AJ393" s="1"/>
  <c r="AP394"/>
  <c r="AQ393"/>
  <c r="AU393" s="1"/>
  <c r="BA393"/>
  <c r="BB392"/>
  <c r="BF392" s="1"/>
  <c r="BL395"/>
  <c r="BM394"/>
  <c r="BQ394" s="1"/>
  <c r="BX392"/>
  <c r="CB392" s="1"/>
  <c r="BW393"/>
  <c r="CH396"/>
  <c r="CI395"/>
  <c r="CM395" s="1"/>
  <c r="DD394"/>
  <c r="DE393"/>
  <c r="DI393" s="1"/>
  <c r="DP395"/>
  <c r="DT395" s="1"/>
  <c r="DO396"/>
  <c r="CS398"/>
  <c r="CT398" s="1"/>
  <c r="CX398" s="1"/>
  <c r="AE395" l="1"/>
  <c r="AF394"/>
  <c r="AJ394" s="1"/>
  <c r="AP395"/>
  <c r="AQ394"/>
  <c r="AU394" s="1"/>
  <c r="BA394"/>
  <c r="BB393"/>
  <c r="BF393" s="1"/>
  <c r="BL396"/>
  <c r="BM395"/>
  <c r="BQ395" s="1"/>
  <c r="BW394"/>
  <c r="BX393"/>
  <c r="CB393" s="1"/>
  <c r="CI396"/>
  <c r="CM396" s="1"/>
  <c r="CH397"/>
  <c r="DD395"/>
  <c r="DE394"/>
  <c r="DI394" s="1"/>
  <c r="DO397"/>
  <c r="DP396"/>
  <c r="DT396" s="1"/>
  <c r="CS399"/>
  <c r="CT399" s="1"/>
  <c r="CX399" s="1"/>
  <c r="AE396" l="1"/>
  <c r="AF395"/>
  <c r="AJ395" s="1"/>
  <c r="AP396"/>
  <c r="AQ395"/>
  <c r="AU395" s="1"/>
  <c r="BA395"/>
  <c r="BB394"/>
  <c r="BF394" s="1"/>
  <c r="BL397"/>
  <c r="BM396"/>
  <c r="BQ396" s="1"/>
  <c r="BW395"/>
  <c r="BX394"/>
  <c r="CB394" s="1"/>
  <c r="CH398"/>
  <c r="CI397"/>
  <c r="CM397" s="1"/>
  <c r="DD396"/>
  <c r="DE395"/>
  <c r="DI395" s="1"/>
  <c r="DO398"/>
  <c r="DP397"/>
  <c r="DT397" s="1"/>
  <c r="CS400"/>
  <c r="CT400" s="1"/>
  <c r="CX400" s="1"/>
  <c r="AE397" l="1"/>
  <c r="AF396"/>
  <c r="AJ396" s="1"/>
  <c r="AP397"/>
  <c r="AQ396"/>
  <c r="AU396" s="1"/>
  <c r="BA396"/>
  <c r="BB395"/>
  <c r="BF395" s="1"/>
  <c r="BM397"/>
  <c r="BQ397" s="1"/>
  <c r="BL398"/>
  <c r="BW396"/>
  <c r="BX395"/>
  <c r="CB395" s="1"/>
  <c r="CH399"/>
  <c r="CI398"/>
  <c r="CM398" s="1"/>
  <c r="DE396"/>
  <c r="DI396" s="1"/>
  <c r="DD397"/>
  <c r="DP398"/>
  <c r="DT398" s="1"/>
  <c r="DO399"/>
  <c r="CS401"/>
  <c r="CT401" s="1"/>
  <c r="CX401" s="1"/>
  <c r="AF397" l="1"/>
  <c r="AJ397" s="1"/>
  <c r="AE398"/>
  <c r="AQ397"/>
  <c r="AU397" s="1"/>
  <c r="AP398"/>
  <c r="BA397"/>
  <c r="BB396"/>
  <c r="BF396" s="1"/>
  <c r="BM398"/>
  <c r="BQ398" s="1"/>
  <c r="BL399"/>
  <c r="BX396"/>
  <c r="CB396" s="1"/>
  <c r="BW397"/>
  <c r="CH400"/>
  <c r="CI399"/>
  <c r="CM399" s="1"/>
  <c r="DD398"/>
  <c r="DE397"/>
  <c r="DI397" s="1"/>
  <c r="DP399"/>
  <c r="DT399" s="1"/>
  <c r="DO400"/>
  <c r="CS402"/>
  <c r="CT402" s="1"/>
  <c r="CX402" s="1"/>
  <c r="AF398" l="1"/>
  <c r="AJ398" s="1"/>
  <c r="AE399"/>
  <c r="AQ398"/>
  <c r="AU398" s="1"/>
  <c r="AP399"/>
  <c r="BB397"/>
  <c r="BF397" s="1"/>
  <c r="BA398"/>
  <c r="BL400"/>
  <c r="BM399"/>
  <c r="BQ399" s="1"/>
  <c r="BW398"/>
  <c r="BX397"/>
  <c r="CB397" s="1"/>
  <c r="CI400"/>
  <c r="CM400" s="1"/>
  <c r="CH401"/>
  <c r="DD399"/>
  <c r="DE398"/>
  <c r="DI398" s="1"/>
  <c r="DO401"/>
  <c r="DP400"/>
  <c r="DT400" s="1"/>
  <c r="CS403"/>
  <c r="CT403" s="1"/>
  <c r="CX403" s="1"/>
  <c r="AE400" l="1"/>
  <c r="AF399"/>
  <c r="AJ399" s="1"/>
  <c r="AP400"/>
  <c r="AQ399"/>
  <c r="AU399" s="1"/>
  <c r="BB398"/>
  <c r="BF398" s="1"/>
  <c r="BA399"/>
  <c r="BL401"/>
  <c r="BM400"/>
  <c r="BQ400" s="1"/>
  <c r="BW399"/>
  <c r="BX398"/>
  <c r="CB398" s="1"/>
  <c r="CH402"/>
  <c r="CI401"/>
  <c r="CM401" s="1"/>
  <c r="DD400"/>
  <c r="DE399"/>
  <c r="DI399" s="1"/>
  <c r="DO402"/>
  <c r="DP401"/>
  <c r="DT401" s="1"/>
  <c r="CS404"/>
  <c r="CT404" s="1"/>
  <c r="CX404" s="1"/>
  <c r="AE401" l="1"/>
  <c r="AF400"/>
  <c r="AJ400" s="1"/>
  <c r="AP401"/>
  <c r="AQ400"/>
  <c r="AU400" s="1"/>
  <c r="BA400"/>
  <c r="BB399"/>
  <c r="BF399" s="1"/>
  <c r="BL402"/>
  <c r="BM401"/>
  <c r="BQ401" s="1"/>
  <c r="BW400"/>
  <c r="BX399"/>
  <c r="CB399" s="1"/>
  <c r="CH403"/>
  <c r="CI402"/>
  <c r="CM402" s="1"/>
  <c r="DE400"/>
  <c r="DI400" s="1"/>
  <c r="DD401"/>
  <c r="DP402"/>
  <c r="DT402" s="1"/>
  <c r="DO403"/>
  <c r="CS405"/>
  <c r="CT405" s="1"/>
  <c r="CX405" s="1"/>
  <c r="AE402" l="1"/>
  <c r="AF401"/>
  <c r="AJ401" s="1"/>
  <c r="AP402"/>
  <c r="AQ401"/>
  <c r="AU401" s="1"/>
  <c r="BA401"/>
  <c r="BB400"/>
  <c r="BF400" s="1"/>
  <c r="BL403"/>
  <c r="BM402"/>
  <c r="BQ402" s="1"/>
  <c r="BX400"/>
  <c r="CB400" s="1"/>
  <c r="BW401"/>
  <c r="CH404"/>
  <c r="CI403"/>
  <c r="CM403" s="1"/>
  <c r="DD402"/>
  <c r="DE401"/>
  <c r="DI401" s="1"/>
  <c r="DP403"/>
  <c r="DT403" s="1"/>
  <c r="DO404"/>
  <c r="CS406"/>
  <c r="CT406" s="1"/>
  <c r="CX406" s="1"/>
  <c r="AE403" l="1"/>
  <c r="AF402"/>
  <c r="AJ402" s="1"/>
  <c r="AP403"/>
  <c r="AQ402"/>
  <c r="AU402" s="1"/>
  <c r="BA402"/>
  <c r="BB401"/>
  <c r="BF401" s="1"/>
  <c r="BL404"/>
  <c r="BM403"/>
  <c r="BQ403" s="1"/>
  <c r="BW402"/>
  <c r="BX401"/>
  <c r="CB401" s="1"/>
  <c r="CI404"/>
  <c r="CM404" s="1"/>
  <c r="CH405"/>
  <c r="DD403"/>
  <c r="DE402"/>
  <c r="DI402" s="1"/>
  <c r="DO405"/>
  <c r="DP404"/>
  <c r="DT404" s="1"/>
  <c r="AE404" l="1"/>
  <c r="AF403"/>
  <c r="AJ403" s="1"/>
  <c r="AP404"/>
  <c r="AQ403"/>
  <c r="AU403" s="1"/>
  <c r="BA403"/>
  <c r="BB402"/>
  <c r="BF402" s="1"/>
  <c r="BL405"/>
  <c r="BM404"/>
  <c r="BQ404" s="1"/>
  <c r="BW403"/>
  <c r="BX402"/>
  <c r="CB402" s="1"/>
  <c r="CH406"/>
  <c r="CI405"/>
  <c r="CM405" s="1"/>
  <c r="DD404"/>
  <c r="DE403"/>
  <c r="DI403" s="1"/>
  <c r="DO406"/>
  <c r="DP405"/>
  <c r="DT405" s="1"/>
  <c r="AE405" l="1"/>
  <c r="AF404"/>
  <c r="AJ404" s="1"/>
  <c r="AP405"/>
  <c r="AQ404"/>
  <c r="AU404" s="1"/>
  <c r="BA404"/>
  <c r="BB403"/>
  <c r="BF403" s="1"/>
  <c r="BM405"/>
  <c r="BQ405" s="1"/>
  <c r="BL406"/>
  <c r="BW404"/>
  <c r="BX403"/>
  <c r="CB403" s="1"/>
  <c r="CI406"/>
  <c r="CM406" s="1"/>
  <c r="DE404"/>
  <c r="DI404" s="1"/>
  <c r="DD405"/>
  <c r="DP406"/>
  <c r="DT406" s="1"/>
  <c r="AF405" l="1"/>
  <c r="AJ405" s="1"/>
  <c r="AE406"/>
  <c r="AQ405"/>
  <c r="AU405" s="1"/>
  <c r="AP406"/>
  <c r="BA405"/>
  <c r="BB404"/>
  <c r="BF404" s="1"/>
  <c r="BM406"/>
  <c r="BQ406" s="1"/>
  <c r="BX404"/>
  <c r="CB404" s="1"/>
  <c r="BW405"/>
  <c r="DD406"/>
  <c r="DE405"/>
  <c r="DI405" s="1"/>
  <c r="AF406" l="1"/>
  <c r="AJ406" s="1"/>
  <c r="AQ406"/>
  <c r="AU406" s="1"/>
  <c r="BB405"/>
  <c r="BF405" s="1"/>
  <c r="BA406"/>
  <c r="BW406"/>
  <c r="BX405"/>
  <c r="CB405" s="1"/>
  <c r="DE406"/>
  <c r="DI406" s="1"/>
  <c r="BB406" l="1"/>
  <c r="BF406" s="1"/>
  <c r="BX406"/>
  <c r="CB406" s="1"/>
</calcChain>
</file>

<file path=xl/sharedStrings.xml><?xml version="1.0" encoding="utf-8"?>
<sst xmlns="http://schemas.openxmlformats.org/spreadsheetml/2006/main" count="506" uniqueCount="197">
  <si>
    <t>데미지</t>
    <phoneticPr fontId="2" type="noConversion"/>
  </si>
  <si>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</si>
  <si>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</si>
  <si>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</si>
  <si>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</si>
  <si>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</si>
  <si>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</si>
  <si>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</si>
  <si>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</si>
  <si>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</si>
  <si>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</si>
  <si>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</si>
  <si>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</si>
  <si>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</si>
  <si>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</si>
  <si>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</si>
  <si>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</si>
  <si>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</si>
  <si>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</si>
  <si>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</si>
  <si>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</si>
  <si>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</si>
  <si>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</si>
  <si>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</si>
  <si>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</si>
  <si>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</si>
  <si>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</si>
  <si>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</si>
  <si>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</si>
  <si>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</si>
  <si>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</si>
  <si>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</si>
  <si>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</si>
  <si>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</si>
  <si>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</si>
  <si>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</si>
  <si>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</si>
  <si>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</si>
  <si>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</si>
  <si>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</si>
  <si>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</si>
  <si>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</si>
  <si>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</si>
  <si>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</si>
  <si>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</si>
  <si>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</si>
  <si>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</si>
  <si>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</si>
  <si>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</si>
  <si>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</si>
  <si>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</si>
  <si>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</si>
  <si>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</si>
  <si>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</si>
  <si>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</si>
  <si>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</si>
  <si>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</si>
  <si>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</si>
  <si>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</si>
  <si>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</si>
  <si>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</si>
  <si>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</si>
  <si>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</si>
  <si>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</si>
  <si>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</si>
  <si>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</si>
  <si>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</si>
  <si>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</si>
  <si>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</si>
  <si>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</si>
  <si>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</si>
  <si>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</si>
  <si>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</si>
  <si>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</si>
  <si>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</si>
  <si>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</si>
  <si>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</si>
  <si>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</si>
  <si>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</si>
  <si>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</si>
  <si>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</si>
  <si>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</si>
  <si>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</si>
  <si>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</si>
  <si>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</si>
  <si>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</si>
  <si>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</si>
  <si>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</si>
  <si>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</si>
  <si>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</si>
  <si>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</si>
  <si>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</si>
  <si>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</si>
  <si>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</si>
  <si>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</si>
  <si>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</si>
  <si>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</si>
  <si>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</si>
  <si>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</si>
  <si>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</si>
  <si>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</si>
  <si>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</si>
  <si>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</si>
  <si>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</si>
  <si>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</si>
  <si>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</si>
  <si>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</si>
  <si>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</si>
  <si>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</si>
  <si>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</si>
  <si>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</si>
  <si>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</si>
  <si>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</si>
  <si>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</si>
  <si>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</si>
  <si>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</si>
  <si>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</si>
  <si>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</si>
  <si>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</si>
  <si>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</si>
  <si>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</si>
  <si>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</si>
  <si>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</si>
  <si>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</si>
  <si>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</si>
  <si>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연구시간GrowthRate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</si>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</sst>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7" formatCode="0.0_ "/>
    <numFmt numFmtId="178" formatCode="0_ "/>
    <numFmt numFmtId="179" formatCode="0.000E+00"/>
    <numFmt numFmtId="180" formatCode="0.0%"/>
    <numFmt numFmtId="181" formatCode="0.000_ "/>
    <numFmt numFmtId="182" formatCode="0.00_ "/>
    <numFmt numFmtId="183" formatCode="0.0_);[Red]\(0.0\)"/>
    <numFmt numFmtId="184" formatCode="0.00_);[Red]\(0.0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178" fontId="0" fillId="4" borderId="2" xfId="0" applyNumberForma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0" fontId="0" fillId="7" borderId="10" xfId="0" applyFont="1" applyFill="1" applyBorder="1">
      <alignment vertical="center"/>
    </xf>
    <xf numFmtId="0" fontId="16" fillId="0" borderId="13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left" vertical="center"/>
    </xf>
    <xf numFmtId="180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82" fontId="16" fillId="0" borderId="0" xfId="0" applyNumberFormat="1" applyFont="1" applyAlignment="1">
      <alignment vertical="center"/>
    </xf>
    <xf numFmtId="182" fontId="16" fillId="0" borderId="5" xfId="0" applyNumberFormat="1" applyFont="1" applyBorder="1" applyAlignment="1">
      <alignment vertical="center"/>
    </xf>
    <xf numFmtId="182" fontId="16" fillId="0" borderId="0" xfId="0" applyNumberFormat="1" applyFont="1" applyBorder="1" applyAlignment="1">
      <alignment vertical="center"/>
    </xf>
    <xf numFmtId="181" fontId="16" fillId="0" borderId="5" xfId="0" applyNumberFormat="1" applyFont="1" applyBorder="1" applyAlignment="1">
      <alignment vertical="center"/>
    </xf>
    <xf numFmtId="0" fontId="22" fillId="10" borderId="12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8" borderId="0" xfId="0" applyNumberFormat="1" applyFont="1" applyFill="1" applyAlignment="1">
      <alignment vertical="center"/>
    </xf>
    <xf numFmtId="0" fontId="16" fillId="8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1" xfId="1" applyNumberFormat="1" applyFont="1" applyBorder="1" applyAlignment="1">
      <alignment vertical="center"/>
    </xf>
    <xf numFmtId="0" fontId="16" fillId="8" borderId="0" xfId="1" applyNumberFormat="1" applyFont="1" applyFill="1" applyAlignment="1">
      <alignment vertical="center"/>
    </xf>
    <xf numFmtId="176" fontId="16" fillId="0" borderId="11" xfId="1" applyNumberFormat="1" applyFont="1" applyBorder="1" applyAlignment="1">
      <alignment vertical="center"/>
    </xf>
    <xf numFmtId="182" fontId="16" fillId="0" borderId="13" xfId="0" applyNumberFormat="1" applyFont="1" applyBorder="1" applyAlignment="1">
      <alignment vertical="center"/>
    </xf>
    <xf numFmtId="182" fontId="16" fillId="0" borderId="15" xfId="0" applyNumberFormat="1" applyFont="1" applyBorder="1" applyAlignment="1">
      <alignment vertical="center"/>
    </xf>
    <xf numFmtId="181" fontId="16" fillId="0" borderId="15" xfId="0" applyNumberFormat="1" applyFont="1" applyBorder="1" applyAlignment="1">
      <alignment vertical="center"/>
    </xf>
    <xf numFmtId="0" fontId="22" fillId="10" borderId="17" xfId="0" applyFont="1" applyFill="1" applyBorder="1" applyAlignment="1">
      <alignment vertical="center"/>
    </xf>
    <xf numFmtId="0" fontId="16" fillId="0" borderId="13" xfId="0" applyNumberFormat="1" applyFont="1" applyBorder="1" applyAlignment="1">
      <alignment vertical="center"/>
    </xf>
    <xf numFmtId="0" fontId="16" fillId="4" borderId="13" xfId="0" applyNumberFormat="1" applyFont="1" applyFill="1" applyBorder="1" applyAlignment="1">
      <alignment vertical="center"/>
    </xf>
    <xf numFmtId="0" fontId="16" fillId="0" borderId="13" xfId="1" applyNumberFormat="1" applyFont="1" applyBorder="1" applyAlignment="1">
      <alignment vertical="center"/>
    </xf>
    <xf numFmtId="176" fontId="16" fillId="0" borderId="16" xfId="1" applyNumberFormat="1" applyFont="1" applyBorder="1" applyAlignment="1">
      <alignment vertical="center"/>
    </xf>
    <xf numFmtId="182" fontId="16" fillId="9" borderId="5" xfId="0" applyNumberFormat="1" applyFont="1" applyFill="1" applyBorder="1" applyAlignment="1">
      <alignment vertical="center"/>
    </xf>
    <xf numFmtId="182" fontId="19" fillId="0" borderId="0" xfId="0" applyNumberFormat="1" applyFont="1" applyFill="1" applyBorder="1" applyAlignment="1">
      <alignment vertical="center"/>
    </xf>
    <xf numFmtId="0" fontId="22" fillId="10" borderId="14" xfId="0" applyFont="1" applyFill="1" applyBorder="1" applyAlignment="1">
      <alignment vertical="center"/>
    </xf>
    <xf numFmtId="182" fontId="16" fillId="9" borderId="0" xfId="0" applyNumberFormat="1" applyFont="1" applyFill="1" applyBorder="1" applyAlignment="1">
      <alignment vertical="center"/>
    </xf>
    <xf numFmtId="182" fontId="20" fillId="0" borderId="0" xfId="0" applyNumberFormat="1" applyFont="1" applyBorder="1" applyAlignment="1">
      <alignment vertical="center"/>
    </xf>
    <xf numFmtId="182" fontId="20" fillId="0" borderId="5" xfId="0" applyNumberFormat="1" applyFont="1" applyBorder="1" applyAlignment="1">
      <alignment vertical="center"/>
    </xf>
    <xf numFmtId="182" fontId="16" fillId="8" borderId="0" xfId="1" applyNumberFormat="1" applyFont="1" applyFill="1" applyAlignment="1">
      <alignment vertical="center"/>
    </xf>
    <xf numFmtId="183" fontId="18" fillId="0" borderId="11" xfId="1" applyNumberFormat="1" applyFont="1" applyBorder="1" applyAlignment="1">
      <alignment vertical="center"/>
    </xf>
    <xf numFmtId="183" fontId="16" fillId="0" borderId="11" xfId="1" applyNumberFormat="1" applyFont="1" applyBorder="1" applyAlignment="1">
      <alignment vertical="center"/>
    </xf>
    <xf numFmtId="183" fontId="16" fillId="0" borderId="16" xfId="1" applyNumberFormat="1" applyFont="1" applyBorder="1" applyAlignment="1">
      <alignment vertical="center"/>
    </xf>
    <xf numFmtId="0" fontId="16" fillId="3" borderId="13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2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3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2" fontId="16" fillId="0" borderId="0" xfId="0" applyNumberFormat="1" applyFont="1" applyFill="1" applyAlignment="1">
      <alignment vertical="center"/>
    </xf>
    <xf numFmtId="9" fontId="15" fillId="9" borderId="0" xfId="0" applyNumberFormat="1" applyFont="1" applyFill="1" applyAlignment="1">
      <alignment horizontal="left" vertical="center"/>
    </xf>
    <xf numFmtId="180" fontId="15" fillId="9" borderId="0" xfId="0" applyNumberFormat="1" applyFont="1" applyFill="1" applyAlignment="1">
      <alignment horizontal="left" vertical="center"/>
    </xf>
    <xf numFmtId="182" fontId="16" fillId="9" borderId="0" xfId="0" applyNumberFormat="1" applyFont="1" applyFill="1" applyAlignment="1">
      <alignment vertical="center"/>
    </xf>
    <xf numFmtId="182" fontId="20" fillId="9" borderId="0" xfId="0" applyNumberFormat="1" applyFont="1" applyFill="1" applyBorder="1" applyAlignment="1">
      <alignment vertical="center"/>
    </xf>
    <xf numFmtId="181" fontId="16" fillId="9" borderId="5" xfId="0" applyNumberFormat="1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12" xfId="0" applyFont="1" applyFill="1" applyBorder="1" applyAlignment="1">
      <alignment vertical="center"/>
    </xf>
    <xf numFmtId="181" fontId="16" fillId="2" borderId="5" xfId="0" applyNumberFormat="1" applyFont="1" applyFill="1" applyBorder="1" applyAlignment="1">
      <alignment vertical="center"/>
    </xf>
    <xf numFmtId="182" fontId="16" fillId="2" borderId="0" xfId="0" applyNumberFormat="1" applyFont="1" applyFill="1" applyAlignment="1">
      <alignment vertical="center"/>
    </xf>
    <xf numFmtId="0" fontId="22" fillId="10" borderId="0" xfId="0" applyFont="1" applyFill="1" applyBorder="1" applyAlignment="1">
      <alignment vertical="center"/>
    </xf>
    <xf numFmtId="0" fontId="22" fillId="10" borderId="13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184" fontId="21" fillId="2" borderId="0" xfId="0" applyNumberFormat="1" applyFont="1" applyFill="1" applyAlignment="1">
      <alignment horizontal="right" vertical="center"/>
    </xf>
    <xf numFmtId="184" fontId="15" fillId="2" borderId="0" xfId="0" applyNumberFormat="1" applyFont="1" applyFill="1" applyAlignment="1">
      <alignment horizontal="right" vertical="center"/>
    </xf>
    <xf numFmtId="184" fontId="21" fillId="0" borderId="0" xfId="0" applyNumberFormat="1" applyFont="1" applyFill="1" applyAlignment="1">
      <alignment horizontal="right" vertical="center"/>
    </xf>
    <xf numFmtId="182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8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1" fillId="0" borderId="3" xfId="0" applyFont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6" fillId="11" borderId="0" xfId="1" applyNumberFormat="1" applyFont="1" applyFill="1" applyAlignment="1">
      <alignment vertical="center"/>
    </xf>
    <xf numFmtId="0" fontId="16" fillId="11" borderId="0" xfId="0" applyNumberFormat="1" applyFont="1" applyFill="1" applyAlignment="1">
      <alignment vertical="center"/>
    </xf>
    <xf numFmtId="176" fontId="16" fillId="11" borderId="0" xfId="0" applyNumberFormat="1" applyFont="1" applyFill="1" applyAlignment="1">
      <alignment vertical="center"/>
    </xf>
    <xf numFmtId="184" fontId="21" fillId="12" borderId="0" xfId="0" applyNumberFormat="1" applyFont="1" applyFill="1" applyAlignment="1">
      <alignment horizontal="right" vertical="center"/>
    </xf>
  </cellXfs>
  <cellStyles count="2">
    <cellStyle name="쉼표 [0]" xfId="1" builtinId="6"/>
    <cellStyle name="표준" xfId="0" builtinId="0"/>
  </cellStyles>
  <dxfs count="14"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W967"/>
  <sheetViews>
    <sheetView tabSelected="1" topLeftCell="K51" zoomScale="85" zoomScaleNormal="85" workbookViewId="0">
      <selection activeCell="BH85" sqref="BH85"/>
    </sheetView>
  </sheetViews>
  <sheetFormatPr defaultRowHeight="11.25"/>
  <cols>
    <col min="1" max="1" width="6.75" style="52" customWidth="1"/>
    <col min="2" max="2" width="5.875" style="52" customWidth="1"/>
    <col min="3" max="3" width="5.875" style="53" customWidth="1"/>
    <col min="4" max="4" width="5.875" style="54" customWidth="1"/>
    <col min="5" max="8" width="4.125" style="45" customWidth="1"/>
    <col min="9" max="9" width="5.25" style="45" customWidth="1"/>
    <col min="10" max="11" width="9" style="105"/>
    <col min="12" max="12" width="5.875" style="55" customWidth="1"/>
    <col min="13" max="13" width="5.875" style="52" customWidth="1"/>
    <col min="14" max="14" width="4.625" style="56" customWidth="1"/>
    <col min="15" max="19" width="4.125" style="61" customWidth="1"/>
    <col min="20" max="23" width="4.125" style="60" customWidth="1"/>
    <col min="24" max="24" width="4.125" style="88" customWidth="1"/>
    <col min="25" max="25" width="4.125" style="81" customWidth="1"/>
    <col min="26" max="26" width="4.625" style="101" customWidth="1"/>
    <col min="27" max="31" width="4.125" style="61" customWidth="1"/>
    <col min="32" max="35" width="4.125" style="60" customWidth="1"/>
    <col min="36" max="36" width="4.125" style="88" customWidth="1"/>
    <col min="37" max="37" width="4.125" style="64" customWidth="1"/>
    <col min="38" max="42" width="4.125" style="61" customWidth="1"/>
    <col min="43" max="46" width="4.125" style="60" customWidth="1"/>
    <col min="47" max="47" width="4.125" style="88" customWidth="1"/>
    <col min="48" max="48" width="4.125" style="64" customWidth="1"/>
    <col min="49" max="53" width="4.125" style="61" customWidth="1"/>
    <col min="54" max="57" width="4.125" style="60" customWidth="1"/>
    <col min="58" max="58" width="4.125" style="88" customWidth="1"/>
    <col min="59" max="59" width="4.125" style="64" customWidth="1"/>
    <col min="60" max="64" width="4.125" style="61" customWidth="1"/>
    <col min="65" max="68" width="4.125" style="60" customWidth="1"/>
    <col min="69" max="69" width="4.125" style="88" customWidth="1"/>
    <col min="70" max="70" width="4.125" style="64" customWidth="1"/>
    <col min="71" max="75" width="4.125" style="61" customWidth="1"/>
    <col min="76" max="79" width="4.125" style="60" customWidth="1"/>
    <col min="80" max="80" width="4.125" style="88" customWidth="1"/>
    <col min="81" max="81" width="4.125" style="64" customWidth="1"/>
    <col min="82" max="86" width="4.125" style="61" customWidth="1"/>
    <col min="87" max="90" width="4.125" style="60" customWidth="1"/>
    <col min="91" max="91" width="4.125" style="88" customWidth="1"/>
    <col min="92" max="92" width="4.125" style="64" customWidth="1"/>
    <col min="93" max="97" width="4.125" style="61" customWidth="1"/>
    <col min="98" max="101" width="4.125" style="60" customWidth="1"/>
    <col min="102" max="102" width="4.125" style="88" customWidth="1"/>
    <col min="103" max="103" width="4.125" style="64" customWidth="1"/>
    <col min="104" max="108" width="4.125" style="61" customWidth="1"/>
    <col min="109" max="112" width="4.125" style="60" customWidth="1"/>
    <col min="113" max="113" width="4.125" style="88" customWidth="1"/>
    <col min="114" max="114" width="4.125" style="64" customWidth="1"/>
    <col min="115" max="116" width="4.125" style="61" customWidth="1"/>
    <col min="117" max="117" width="5.25" style="61" customWidth="1"/>
    <col min="118" max="118" width="4.125" style="61" customWidth="1"/>
    <col min="119" max="119" width="5.25" style="61" customWidth="1"/>
    <col min="120" max="123" width="4.125" style="60" customWidth="1"/>
    <col min="124" max="124" width="4.125" style="88" customWidth="1"/>
    <col min="125" max="125" width="4.125" style="64" customWidth="1"/>
    <col min="126" max="16384" width="9" style="37"/>
  </cols>
  <sheetData>
    <row r="1" spans="1:127">
      <c r="A1" s="52" t="s">
        <v>109</v>
      </c>
      <c r="B1" s="52" t="s">
        <v>162</v>
      </c>
      <c r="C1" s="53" t="s">
        <v>126</v>
      </c>
      <c r="D1" s="54" t="s">
        <v>127</v>
      </c>
      <c r="J1" s="107" t="s">
        <v>25</v>
      </c>
      <c r="K1" s="107" t="s">
        <v>196</v>
      </c>
      <c r="L1" s="55" t="s">
        <v>49</v>
      </c>
      <c r="M1" s="52">
        <f>POWER(2,0.2)</f>
        <v>1.1486983549970351</v>
      </c>
      <c r="N1" s="56" t="s">
        <v>1</v>
      </c>
      <c r="O1" s="57"/>
      <c r="P1" s="58">
        <f>P3+6</f>
        <v>6</v>
      </c>
      <c r="Q1" s="84" t="s">
        <v>123</v>
      </c>
      <c r="R1" s="58"/>
      <c r="S1" s="58"/>
      <c r="T1" s="59" t="s">
        <v>124</v>
      </c>
      <c r="U1" s="63"/>
      <c r="Y1" s="80"/>
      <c r="AA1" s="57"/>
      <c r="AB1" s="58">
        <f>AB3+6</f>
        <v>6</v>
      </c>
      <c r="AC1" s="84" t="s">
        <v>123</v>
      </c>
      <c r="AD1" s="58"/>
      <c r="AE1" s="84"/>
      <c r="AF1" s="85" t="s">
        <v>124</v>
      </c>
      <c r="AG1" s="86"/>
      <c r="AJ1" s="88" t="s">
        <v>132</v>
      </c>
      <c r="AK1" s="62"/>
      <c r="AL1" s="57"/>
      <c r="AM1" s="58">
        <f>AM3+6</f>
        <v>21</v>
      </c>
      <c r="AN1" s="84" t="s">
        <v>123</v>
      </c>
      <c r="AO1" s="58"/>
      <c r="AP1" s="84"/>
      <c r="AQ1" s="85" t="s">
        <v>124</v>
      </c>
      <c r="AR1" s="86"/>
      <c r="AU1" s="88" t="s">
        <v>132</v>
      </c>
      <c r="AV1" s="62"/>
      <c r="AW1" s="57"/>
      <c r="AX1" s="58">
        <f>AX3+6</f>
        <v>41</v>
      </c>
      <c r="AY1" s="84" t="s">
        <v>123</v>
      </c>
      <c r="AZ1" s="58"/>
      <c r="BA1" s="84"/>
      <c r="BB1" s="85" t="s">
        <v>124</v>
      </c>
      <c r="BC1" s="86"/>
      <c r="BF1" s="88" t="s">
        <v>132</v>
      </c>
      <c r="BG1" s="62"/>
      <c r="BH1" s="57"/>
      <c r="BI1" s="58">
        <f>BI3+6</f>
        <v>66</v>
      </c>
      <c r="BJ1" s="84" t="s">
        <v>123</v>
      </c>
      <c r="BK1" s="58"/>
      <c r="BL1" s="84"/>
      <c r="BM1" s="85" t="s">
        <v>124</v>
      </c>
      <c r="BN1" s="86"/>
      <c r="BQ1" s="88" t="s">
        <v>132</v>
      </c>
      <c r="BR1" s="62"/>
      <c r="BS1" s="57"/>
      <c r="BT1" s="58">
        <f>BT3+6</f>
        <v>96</v>
      </c>
      <c r="BU1" s="84" t="s">
        <v>123</v>
      </c>
      <c r="BV1" s="58"/>
      <c r="BW1" s="84"/>
      <c r="BX1" s="85" t="s">
        <v>124</v>
      </c>
      <c r="BY1" s="86"/>
      <c r="CB1" s="88" t="s">
        <v>132</v>
      </c>
      <c r="CC1" s="62"/>
      <c r="CD1" s="57"/>
      <c r="CE1" s="58">
        <f>CE3+6</f>
        <v>158</v>
      </c>
      <c r="CF1" s="84" t="s">
        <v>123</v>
      </c>
      <c r="CG1" s="58"/>
      <c r="CH1" s="84"/>
      <c r="CI1" s="85" t="s">
        <v>124</v>
      </c>
      <c r="CJ1" s="86"/>
      <c r="CM1" s="88" t="s">
        <v>132</v>
      </c>
      <c r="CN1" s="62"/>
      <c r="CO1" s="57"/>
      <c r="CP1" s="58">
        <f>CP3+6</f>
        <v>213</v>
      </c>
      <c r="CQ1" s="84" t="s">
        <v>123</v>
      </c>
      <c r="CR1" s="58"/>
      <c r="CS1" s="84"/>
      <c r="CT1" s="85" t="s">
        <v>124</v>
      </c>
      <c r="CU1" s="86"/>
      <c r="CX1" s="88" t="s">
        <v>132</v>
      </c>
      <c r="CY1" s="62"/>
      <c r="CZ1" s="57"/>
      <c r="DA1" s="58">
        <f>DA3+6</f>
        <v>263</v>
      </c>
      <c r="DB1" s="84" t="s">
        <v>123</v>
      </c>
      <c r="DC1" s="58"/>
      <c r="DD1" s="84"/>
      <c r="DE1" s="85" t="s">
        <v>124</v>
      </c>
      <c r="DF1" s="86"/>
      <c r="DI1" s="88" t="s">
        <v>132</v>
      </c>
      <c r="DJ1" s="62"/>
      <c r="DK1" s="57"/>
      <c r="DL1" s="58">
        <f>DL3+6</f>
        <v>326</v>
      </c>
      <c r="DM1" s="84" t="s">
        <v>123</v>
      </c>
      <c r="DN1" s="58"/>
      <c r="DO1" s="84"/>
      <c r="DP1" s="85" t="s">
        <v>124</v>
      </c>
      <c r="DQ1" s="86"/>
      <c r="DT1" s="88" t="s">
        <v>132</v>
      </c>
      <c r="DU1" s="62"/>
      <c r="DW1" s="90" t="s">
        <v>138</v>
      </c>
    </row>
    <row r="2" spans="1:127">
      <c r="C2" s="53" t="s">
        <v>152</v>
      </c>
      <c r="E2" s="47" t="s">
        <v>11</v>
      </c>
      <c r="F2" s="47"/>
      <c r="G2" s="45" t="s">
        <v>12</v>
      </c>
      <c r="H2" s="45" t="s">
        <v>12</v>
      </c>
      <c r="J2" s="107" t="s">
        <v>153</v>
      </c>
      <c r="K2" s="107"/>
      <c r="L2" s="55" t="s">
        <v>125</v>
      </c>
      <c r="M2" s="61">
        <f>POWER(2,0.05)</f>
        <v>1.0352649238413776</v>
      </c>
      <c r="P2" s="58" t="s">
        <v>114</v>
      </c>
      <c r="Q2" s="84" t="s">
        <v>139</v>
      </c>
      <c r="R2" s="63" t="s">
        <v>128</v>
      </c>
      <c r="S2" s="84" t="s">
        <v>142</v>
      </c>
      <c r="T2" s="86" t="s">
        <v>143</v>
      </c>
      <c r="U2" s="86"/>
      <c r="W2" s="118" t="s">
        <v>195</v>
      </c>
      <c r="X2" s="119" t="s">
        <v>115</v>
      </c>
      <c r="Y2" s="119" t="s">
        <v>2</v>
      </c>
      <c r="AB2" s="58" t="s">
        <v>114</v>
      </c>
      <c r="AC2" s="84" t="s">
        <v>139</v>
      </c>
      <c r="AD2" s="63" t="s">
        <v>128</v>
      </c>
      <c r="AE2" s="84" t="s">
        <v>142</v>
      </c>
      <c r="AF2" s="86" t="s">
        <v>143</v>
      </c>
      <c r="AG2" s="86"/>
      <c r="AI2" s="118" t="s">
        <v>195</v>
      </c>
      <c r="AJ2" s="119" t="s">
        <v>115</v>
      </c>
      <c r="AK2" s="119" t="s">
        <v>2</v>
      </c>
      <c r="AM2" s="58" t="s">
        <v>114</v>
      </c>
      <c r="AN2" s="84" t="s">
        <v>139</v>
      </c>
      <c r="AO2" s="63" t="s">
        <v>128</v>
      </c>
      <c r="AP2" s="84" t="s">
        <v>142</v>
      </c>
      <c r="AQ2" s="86" t="s">
        <v>143</v>
      </c>
      <c r="AR2" s="86"/>
      <c r="AT2" s="118" t="s">
        <v>195</v>
      </c>
      <c r="AU2" s="120" t="s">
        <v>133</v>
      </c>
      <c r="AV2" s="119" t="s">
        <v>134</v>
      </c>
      <c r="AX2" s="58" t="s">
        <v>114</v>
      </c>
      <c r="AY2" s="84" t="s">
        <v>139</v>
      </c>
      <c r="AZ2" s="63" t="s">
        <v>128</v>
      </c>
      <c r="BA2" s="84" t="s">
        <v>142</v>
      </c>
      <c r="BB2" s="86" t="s">
        <v>143</v>
      </c>
      <c r="BC2" s="86"/>
      <c r="BE2" s="118" t="s">
        <v>195</v>
      </c>
      <c r="BF2" s="120" t="s">
        <v>133</v>
      </c>
      <c r="BG2" s="119" t="s">
        <v>134</v>
      </c>
      <c r="BI2" s="58" t="s">
        <v>114</v>
      </c>
      <c r="BJ2" s="84" t="s">
        <v>139</v>
      </c>
      <c r="BK2" s="63" t="s">
        <v>128</v>
      </c>
      <c r="BL2" s="84" t="s">
        <v>142</v>
      </c>
      <c r="BM2" s="86" t="s">
        <v>143</v>
      </c>
      <c r="BN2" s="86"/>
      <c r="BP2" s="118" t="s">
        <v>195</v>
      </c>
      <c r="BQ2" s="120" t="s">
        <v>133</v>
      </c>
      <c r="BR2" s="119" t="s">
        <v>134</v>
      </c>
      <c r="BT2" s="58" t="s">
        <v>114</v>
      </c>
      <c r="BU2" s="84" t="s">
        <v>139</v>
      </c>
      <c r="BV2" s="63" t="s">
        <v>128</v>
      </c>
      <c r="BW2" s="84" t="s">
        <v>142</v>
      </c>
      <c r="BX2" s="86" t="s">
        <v>143</v>
      </c>
      <c r="BY2" s="86"/>
      <c r="CA2" s="118" t="s">
        <v>195</v>
      </c>
      <c r="CB2" s="120" t="s">
        <v>133</v>
      </c>
      <c r="CC2" s="119" t="s">
        <v>134</v>
      </c>
      <c r="CE2" s="58" t="s">
        <v>114</v>
      </c>
      <c r="CF2" s="84" t="s">
        <v>139</v>
      </c>
      <c r="CG2" s="63" t="s">
        <v>128</v>
      </c>
      <c r="CH2" s="84" t="s">
        <v>142</v>
      </c>
      <c r="CI2" s="86" t="s">
        <v>143</v>
      </c>
      <c r="CJ2" s="86"/>
      <c r="CL2" s="118" t="s">
        <v>195</v>
      </c>
      <c r="CM2" s="120" t="s">
        <v>133</v>
      </c>
      <c r="CN2" s="119" t="s">
        <v>134</v>
      </c>
      <c r="CP2" s="58" t="s">
        <v>114</v>
      </c>
      <c r="CQ2" s="84" t="s">
        <v>139</v>
      </c>
      <c r="CR2" s="63" t="s">
        <v>128</v>
      </c>
      <c r="CS2" s="84" t="s">
        <v>142</v>
      </c>
      <c r="CT2" s="86" t="s">
        <v>143</v>
      </c>
      <c r="CU2" s="86"/>
      <c r="CW2" s="118" t="s">
        <v>195</v>
      </c>
      <c r="CX2" s="120" t="s">
        <v>133</v>
      </c>
      <c r="CY2" s="119" t="s">
        <v>134</v>
      </c>
      <c r="DA2" s="58" t="s">
        <v>114</v>
      </c>
      <c r="DB2" s="84" t="s">
        <v>139</v>
      </c>
      <c r="DC2" s="63" t="s">
        <v>128</v>
      </c>
      <c r="DD2" s="84" t="s">
        <v>142</v>
      </c>
      <c r="DE2" s="86" t="s">
        <v>143</v>
      </c>
      <c r="DF2" s="86"/>
      <c r="DH2" s="118" t="s">
        <v>195</v>
      </c>
      <c r="DI2" s="120" t="s">
        <v>133</v>
      </c>
      <c r="DJ2" s="119" t="s">
        <v>134</v>
      </c>
      <c r="DL2" s="58" t="s">
        <v>114</v>
      </c>
      <c r="DM2" s="84" t="s">
        <v>139</v>
      </c>
      <c r="DN2" s="63" t="s">
        <v>128</v>
      </c>
      <c r="DO2" s="84" t="s">
        <v>142</v>
      </c>
      <c r="DP2" s="86" t="s">
        <v>143</v>
      </c>
      <c r="DQ2" s="86"/>
      <c r="DS2" s="118" t="s">
        <v>195</v>
      </c>
      <c r="DT2" s="120" t="s">
        <v>133</v>
      </c>
      <c r="DU2" s="119" t="s">
        <v>134</v>
      </c>
    </row>
    <row r="3" spans="1:127">
      <c r="A3" s="52" t="s">
        <v>111</v>
      </c>
      <c r="B3" s="52" t="s">
        <v>167</v>
      </c>
      <c r="E3" s="48" t="s">
        <v>6</v>
      </c>
      <c r="F3" s="48" t="s">
        <v>7</v>
      </c>
      <c r="G3" s="48" t="s">
        <v>4</v>
      </c>
      <c r="H3" s="48" t="s">
        <v>15</v>
      </c>
      <c r="J3" s="107" t="s">
        <v>154</v>
      </c>
      <c r="K3" s="107"/>
      <c r="P3" s="58">
        <v>0</v>
      </c>
      <c r="Q3" s="91">
        <f>$K6</f>
        <v>3.2</v>
      </c>
      <c r="R3" s="79">
        <v>2</v>
      </c>
      <c r="S3" s="84">
        <v>60</v>
      </c>
      <c r="T3" s="86">
        <v>150</v>
      </c>
      <c r="U3" s="87"/>
      <c r="V3" s="60" t="s">
        <v>113</v>
      </c>
      <c r="W3" s="118">
        <f>Q3*T3</f>
        <v>480</v>
      </c>
      <c r="X3" s="119">
        <f>R3*$L6</f>
        <v>2</v>
      </c>
      <c r="Y3" s="119">
        <f>S3*Q3*$L6</f>
        <v>192</v>
      </c>
      <c r="AB3" s="58">
        <v>0</v>
      </c>
      <c r="AC3" s="91">
        <f>$K6</f>
        <v>3.2</v>
      </c>
      <c r="AD3" s="79">
        <f>$D6</f>
        <v>1</v>
      </c>
      <c r="AE3" s="84">
        <v>60</v>
      </c>
      <c r="AF3" s="86">
        <v>150</v>
      </c>
      <c r="AG3" s="87" t="s">
        <v>140</v>
      </c>
      <c r="AH3" s="60" t="s">
        <v>137</v>
      </c>
      <c r="AI3" s="118">
        <f>AC3*AF3</f>
        <v>480</v>
      </c>
      <c r="AJ3" s="119">
        <f>AD3*$L6</f>
        <v>1</v>
      </c>
      <c r="AK3" s="119">
        <f>AE3*AC3*$L6</f>
        <v>192</v>
      </c>
      <c r="AM3" s="58">
        <v>15</v>
      </c>
      <c r="AN3" s="91">
        <f>$K21</f>
        <v>4.5093374999999956</v>
      </c>
      <c r="AO3" s="79">
        <f>$D21</f>
        <v>1.075</v>
      </c>
      <c r="AP3" s="84">
        <v>60</v>
      </c>
      <c r="AQ3" s="86">
        <v>150</v>
      </c>
      <c r="AR3" s="87" t="s">
        <v>140</v>
      </c>
      <c r="AS3" s="60" t="s">
        <v>137</v>
      </c>
      <c r="AT3" s="118">
        <f>AN3*AQ3</f>
        <v>676.40062499999931</v>
      </c>
      <c r="AU3" s="120">
        <f>(AO3)*$L21</f>
        <v>8.6000000000000068</v>
      </c>
      <c r="AV3" s="119">
        <f>AP3*AN3*$L21</f>
        <v>2164.4819999999995</v>
      </c>
      <c r="AX3" s="58">
        <v>35</v>
      </c>
      <c r="AY3" s="91">
        <f>$K41</f>
        <v>6.0282874999999887</v>
      </c>
      <c r="AZ3" s="79">
        <f>$D41</f>
        <v>1.175</v>
      </c>
      <c r="BA3" s="84">
        <v>60</v>
      </c>
      <c r="BB3" s="86">
        <v>150</v>
      </c>
      <c r="BC3" s="87" t="s">
        <v>140</v>
      </c>
      <c r="BD3" s="60" t="s">
        <v>137</v>
      </c>
      <c r="BE3" s="118">
        <f>AY3*BB3</f>
        <v>904.24312499999826</v>
      </c>
      <c r="BF3" s="120">
        <f>(AZ3)*$L41</f>
        <v>150.40000000000038</v>
      </c>
      <c r="BG3" s="119">
        <f>BA3*AY3*$L41</f>
        <v>46297.248000000029</v>
      </c>
      <c r="BI3" s="58">
        <v>60</v>
      </c>
      <c r="BJ3" s="91">
        <f>$K66</f>
        <v>7.8155999999999786</v>
      </c>
      <c r="BK3" s="79">
        <f>$D66</f>
        <v>1.3</v>
      </c>
      <c r="BL3" s="84">
        <v>60</v>
      </c>
      <c r="BM3" s="86">
        <v>150</v>
      </c>
      <c r="BN3" s="87" t="s">
        <v>140</v>
      </c>
      <c r="BO3" s="60" t="s">
        <v>137</v>
      </c>
      <c r="BP3" s="118">
        <f>BJ3*BM3</f>
        <v>1172.3399999999967</v>
      </c>
      <c r="BQ3" s="120">
        <f>(BK3)*$L66</f>
        <v>5324.8000000000211</v>
      </c>
      <c r="BR3" s="119">
        <f>BL3*BJ3*$L66</f>
        <v>1920761.8560000025</v>
      </c>
      <c r="BT3" s="58">
        <v>90</v>
      </c>
      <c r="BU3" s="91">
        <f>$K96</f>
        <v>9.9468999999999639</v>
      </c>
      <c r="BV3" s="79">
        <f>$D96</f>
        <v>1.45</v>
      </c>
      <c r="BW3" s="84">
        <v>60</v>
      </c>
      <c r="BX3" s="86">
        <v>150</v>
      </c>
      <c r="BY3" s="87" t="s">
        <v>140</v>
      </c>
      <c r="BZ3" s="60" t="s">
        <v>137</v>
      </c>
      <c r="CA3" s="118">
        <f>BU3*BX3</f>
        <v>1492.0349999999946</v>
      </c>
      <c r="CB3" s="120">
        <f>(BV3)*$L96</f>
        <v>380108.80000000226</v>
      </c>
      <c r="CC3" s="119">
        <f>BW3*BU3*$L96</f>
        <v>156451209.21600035</v>
      </c>
      <c r="CE3" s="58">
        <v>152</v>
      </c>
      <c r="CF3" s="91">
        <f>$K158</f>
        <v>13.380340799999919</v>
      </c>
      <c r="CG3" s="79">
        <f>$D158</f>
        <v>0</v>
      </c>
      <c r="CH3" s="84">
        <v>60</v>
      </c>
      <c r="CI3" s="86">
        <v>150</v>
      </c>
      <c r="CJ3" s="87" t="s">
        <v>140</v>
      </c>
      <c r="CK3" s="60" t="s">
        <v>137</v>
      </c>
      <c r="CL3" s="118">
        <f>CF3*CI3</f>
        <v>2007.0511199999878</v>
      </c>
      <c r="CM3" s="120">
        <f>(CG3)*$L158</f>
        <v>0</v>
      </c>
      <c r="CN3" s="119">
        <f>CH3*CF3*$L158</f>
        <v>1137444705990.9561</v>
      </c>
      <c r="CP3" s="58">
        <v>207</v>
      </c>
      <c r="CQ3" s="91">
        <f>$K213</f>
        <v>17.355934299999859</v>
      </c>
      <c r="CR3" s="79">
        <f>$D213</f>
        <v>0</v>
      </c>
      <c r="CS3" s="84">
        <v>60</v>
      </c>
      <c r="CT3" s="86">
        <v>150</v>
      </c>
      <c r="CU3" s="87" t="s">
        <v>140</v>
      </c>
      <c r="CV3" s="60" t="s">
        <v>137</v>
      </c>
      <c r="CW3" s="118">
        <f>CQ3*CT3</f>
        <v>2603.3901449999789</v>
      </c>
      <c r="CX3" s="120">
        <f>(CR3)*$L213</f>
        <v>0</v>
      </c>
      <c r="CY3" s="119">
        <f>CS3*CQ3*$L213</f>
        <v>3021628501592630.5</v>
      </c>
      <c r="DA3" s="58">
        <v>257</v>
      </c>
      <c r="DB3" s="91">
        <f>$K263</f>
        <v>21.89441929999979</v>
      </c>
      <c r="DC3" s="79">
        <f>$D263</f>
        <v>0</v>
      </c>
      <c r="DD3" s="84">
        <v>60</v>
      </c>
      <c r="DE3" s="86">
        <v>150</v>
      </c>
      <c r="DF3" s="87" t="s">
        <v>140</v>
      </c>
      <c r="DG3" s="60" t="s">
        <v>137</v>
      </c>
      <c r="DH3" s="118">
        <f>DB3*DE3</f>
        <v>3284.1628949999686</v>
      </c>
      <c r="DI3" s="120">
        <f>(DC3)*$L263</f>
        <v>0</v>
      </c>
      <c r="DJ3" s="119">
        <f>DD3*DB3*$L263</f>
        <v>3.9032508100635459E+18</v>
      </c>
      <c r="DL3" s="58">
        <v>320</v>
      </c>
      <c r="DM3" s="91">
        <f>$K326</f>
        <v>30.747799999999668</v>
      </c>
      <c r="DN3" s="79">
        <f>$D326</f>
        <v>0</v>
      </c>
      <c r="DO3" s="84">
        <v>60</v>
      </c>
      <c r="DP3" s="86">
        <v>150</v>
      </c>
      <c r="DQ3" s="87" t="s">
        <v>140</v>
      </c>
      <c r="DR3" s="60" t="s">
        <v>137</v>
      </c>
      <c r="DS3" s="118">
        <f>DM3*DP3</f>
        <v>4612.1699999999501</v>
      </c>
      <c r="DT3" s="120">
        <f>(DN3)*$L326</f>
        <v>0</v>
      </c>
      <c r="DU3" s="119">
        <f>DO3*DM3*$L326</f>
        <v>3.4031807845776753E+22</v>
      </c>
    </row>
    <row r="4" spans="1:127" s="43" customFormat="1" ht="12" thickBot="1">
      <c r="A4" s="65" t="s">
        <v>169</v>
      </c>
      <c r="B4" s="65" t="s">
        <v>170</v>
      </c>
      <c r="C4" s="66"/>
      <c r="D4" s="65"/>
      <c r="E4" s="45"/>
      <c r="F4" s="45"/>
      <c r="G4" s="45"/>
      <c r="H4" s="45"/>
      <c r="I4" s="45"/>
      <c r="J4" s="107"/>
      <c r="K4" s="107"/>
      <c r="L4" s="67"/>
      <c r="M4" s="65"/>
      <c r="N4" s="68"/>
      <c r="O4" s="69" t="s">
        <v>116</v>
      </c>
      <c r="P4" s="69"/>
      <c r="Q4" s="70" t="s">
        <v>117</v>
      </c>
      <c r="R4" s="69" t="s">
        <v>130</v>
      </c>
      <c r="S4" s="71" t="s">
        <v>118</v>
      </c>
      <c r="T4" s="71" t="s">
        <v>129</v>
      </c>
      <c r="U4" s="83" t="s">
        <v>141</v>
      </c>
      <c r="V4" s="71" t="s">
        <v>119</v>
      </c>
      <c r="W4" s="71" t="s">
        <v>120</v>
      </c>
      <c r="X4" s="89" t="s">
        <v>121</v>
      </c>
      <c r="Y4" s="82" t="s">
        <v>122</v>
      </c>
      <c r="Z4" s="102"/>
      <c r="AA4" s="69" t="s">
        <v>116</v>
      </c>
      <c r="AB4" s="69"/>
      <c r="AC4" s="70" t="s">
        <v>117</v>
      </c>
      <c r="AD4" s="69" t="s">
        <v>130</v>
      </c>
      <c r="AE4" s="71" t="s">
        <v>118</v>
      </c>
      <c r="AF4" s="71" t="s">
        <v>129</v>
      </c>
      <c r="AG4" s="71" t="s">
        <v>131</v>
      </c>
      <c r="AH4" s="71" t="s">
        <v>135</v>
      </c>
      <c r="AI4" s="71" t="s">
        <v>136</v>
      </c>
      <c r="AJ4" s="89" t="s">
        <v>121</v>
      </c>
      <c r="AK4" s="72" t="s">
        <v>122</v>
      </c>
      <c r="AL4" s="69" t="s">
        <v>116</v>
      </c>
      <c r="AM4" s="69"/>
      <c r="AN4" s="70" t="s">
        <v>117</v>
      </c>
      <c r="AO4" s="69" t="s">
        <v>130</v>
      </c>
      <c r="AP4" s="71" t="s">
        <v>118</v>
      </c>
      <c r="AQ4" s="71" t="s">
        <v>129</v>
      </c>
      <c r="AR4" s="71" t="s">
        <v>2</v>
      </c>
      <c r="AS4" s="71" t="s">
        <v>135</v>
      </c>
      <c r="AT4" s="71" t="s">
        <v>136</v>
      </c>
      <c r="AU4" s="89" t="s">
        <v>121</v>
      </c>
      <c r="AV4" s="72" t="s">
        <v>122</v>
      </c>
      <c r="AW4" s="69" t="s">
        <v>116</v>
      </c>
      <c r="AX4" s="69"/>
      <c r="AY4" s="70" t="s">
        <v>117</v>
      </c>
      <c r="AZ4" s="69" t="s">
        <v>130</v>
      </c>
      <c r="BA4" s="71" t="s">
        <v>118</v>
      </c>
      <c r="BB4" s="71" t="s">
        <v>129</v>
      </c>
      <c r="BC4" s="71" t="s">
        <v>2</v>
      </c>
      <c r="BD4" s="71" t="s">
        <v>135</v>
      </c>
      <c r="BE4" s="71" t="s">
        <v>136</v>
      </c>
      <c r="BF4" s="89" t="s">
        <v>121</v>
      </c>
      <c r="BG4" s="72" t="s">
        <v>122</v>
      </c>
      <c r="BH4" s="69" t="s">
        <v>116</v>
      </c>
      <c r="BI4" s="69"/>
      <c r="BJ4" s="70" t="s">
        <v>117</v>
      </c>
      <c r="BK4" s="69" t="s">
        <v>130</v>
      </c>
      <c r="BL4" s="71" t="s">
        <v>118</v>
      </c>
      <c r="BM4" s="71" t="s">
        <v>129</v>
      </c>
      <c r="BN4" s="71" t="s">
        <v>2</v>
      </c>
      <c r="BO4" s="71" t="s">
        <v>135</v>
      </c>
      <c r="BP4" s="71" t="s">
        <v>136</v>
      </c>
      <c r="BQ4" s="89" t="s">
        <v>121</v>
      </c>
      <c r="BR4" s="72" t="s">
        <v>122</v>
      </c>
      <c r="BS4" s="69" t="s">
        <v>116</v>
      </c>
      <c r="BT4" s="69"/>
      <c r="BU4" s="70" t="s">
        <v>117</v>
      </c>
      <c r="BV4" s="69" t="s">
        <v>130</v>
      </c>
      <c r="BW4" s="71" t="s">
        <v>118</v>
      </c>
      <c r="BX4" s="71" t="s">
        <v>129</v>
      </c>
      <c r="BY4" s="71" t="s">
        <v>2</v>
      </c>
      <c r="BZ4" s="71" t="s">
        <v>135</v>
      </c>
      <c r="CA4" s="71" t="s">
        <v>136</v>
      </c>
      <c r="CB4" s="89" t="s">
        <v>121</v>
      </c>
      <c r="CC4" s="72" t="s">
        <v>122</v>
      </c>
      <c r="CD4" s="69" t="s">
        <v>116</v>
      </c>
      <c r="CE4" s="69"/>
      <c r="CF4" s="70" t="s">
        <v>117</v>
      </c>
      <c r="CG4" s="69" t="s">
        <v>130</v>
      </c>
      <c r="CH4" s="71" t="s">
        <v>118</v>
      </c>
      <c r="CI4" s="71" t="s">
        <v>129</v>
      </c>
      <c r="CJ4" s="71" t="s">
        <v>2</v>
      </c>
      <c r="CK4" s="71" t="s">
        <v>135</v>
      </c>
      <c r="CL4" s="71" t="s">
        <v>136</v>
      </c>
      <c r="CM4" s="89" t="s">
        <v>121</v>
      </c>
      <c r="CN4" s="72" t="s">
        <v>122</v>
      </c>
      <c r="CO4" s="69" t="s">
        <v>116</v>
      </c>
      <c r="CP4" s="69"/>
      <c r="CQ4" s="70" t="s">
        <v>117</v>
      </c>
      <c r="CR4" s="69" t="s">
        <v>130</v>
      </c>
      <c r="CS4" s="71" t="s">
        <v>118</v>
      </c>
      <c r="CT4" s="71" t="s">
        <v>129</v>
      </c>
      <c r="CU4" s="71" t="s">
        <v>2</v>
      </c>
      <c r="CV4" s="71" t="s">
        <v>135</v>
      </c>
      <c r="CW4" s="71" t="s">
        <v>136</v>
      </c>
      <c r="CX4" s="89" t="s">
        <v>121</v>
      </c>
      <c r="CY4" s="72" t="s">
        <v>122</v>
      </c>
      <c r="CZ4" s="69" t="s">
        <v>116</v>
      </c>
      <c r="DA4" s="69"/>
      <c r="DB4" s="70" t="s">
        <v>117</v>
      </c>
      <c r="DC4" s="69" t="s">
        <v>130</v>
      </c>
      <c r="DD4" s="71" t="s">
        <v>118</v>
      </c>
      <c r="DE4" s="71" t="s">
        <v>129</v>
      </c>
      <c r="DF4" s="71" t="s">
        <v>2</v>
      </c>
      <c r="DG4" s="71" t="s">
        <v>135</v>
      </c>
      <c r="DH4" s="71" t="s">
        <v>136</v>
      </c>
      <c r="DI4" s="89" t="s">
        <v>121</v>
      </c>
      <c r="DJ4" s="72" t="s">
        <v>122</v>
      </c>
      <c r="DK4" s="69" t="s">
        <v>116</v>
      </c>
      <c r="DL4" s="69"/>
      <c r="DM4" s="70" t="s">
        <v>117</v>
      </c>
      <c r="DN4" s="69" t="s">
        <v>130</v>
      </c>
      <c r="DO4" s="71" t="s">
        <v>118</v>
      </c>
      <c r="DP4" s="71" t="s">
        <v>129</v>
      </c>
      <c r="DQ4" s="71" t="s">
        <v>2</v>
      </c>
      <c r="DR4" s="71" t="s">
        <v>135</v>
      </c>
      <c r="DS4" s="71" t="s">
        <v>136</v>
      </c>
      <c r="DT4" s="89" t="s">
        <v>121</v>
      </c>
      <c r="DU4" s="72" t="s">
        <v>122</v>
      </c>
    </row>
    <row r="5" spans="1:127">
      <c r="A5" s="52" t="s">
        <v>112</v>
      </c>
      <c r="C5" s="73">
        <v>0</v>
      </c>
      <c r="D5" s="74"/>
      <c r="J5" s="107"/>
      <c r="K5" s="107"/>
      <c r="N5" s="75"/>
      <c r="S5" s="60">
        <v>1</v>
      </c>
      <c r="V5" s="60" t="s">
        <v>106</v>
      </c>
      <c r="AE5" s="60">
        <v>1</v>
      </c>
      <c r="AP5" s="60">
        <v>1</v>
      </c>
      <c r="BA5" s="60">
        <v>1</v>
      </c>
      <c r="BL5" s="60">
        <v>1</v>
      </c>
      <c r="BW5" s="60">
        <v>1</v>
      </c>
      <c r="CH5" s="60">
        <v>1</v>
      </c>
      <c r="CS5" s="60">
        <v>1</v>
      </c>
      <c r="DD5" s="60">
        <v>1</v>
      </c>
      <c r="DO5" s="60">
        <v>1</v>
      </c>
    </row>
    <row r="6" spans="1:127">
      <c r="A6" s="52">
        <f>POWER(POWER(2,0.05),N6-40)</f>
        <v>0.24999999999999922</v>
      </c>
      <c r="B6" s="52">
        <v>0</v>
      </c>
      <c r="C6" s="73">
        <f>IF(D6&gt;0,C5+D6,C5)</f>
        <v>1</v>
      </c>
      <c r="D6" s="76">
        <f>1+N6/200</f>
        <v>1</v>
      </c>
      <c r="E6" s="49">
        <v>0.1</v>
      </c>
      <c r="F6" s="49">
        <v>2</v>
      </c>
      <c r="G6" s="49">
        <v>1</v>
      </c>
      <c r="H6" s="49">
        <v>1</v>
      </c>
      <c r="I6" s="50">
        <f>(1-E6)+E6*F6</f>
        <v>1.1000000000000001</v>
      </c>
      <c r="J6" s="105">
        <f>I6*G6*H6*2</f>
        <v>2.2000000000000002</v>
      </c>
      <c r="K6" s="121">
        <f>C6+J6</f>
        <v>3.2</v>
      </c>
      <c r="L6" s="55">
        <v>1</v>
      </c>
      <c r="M6" s="52">
        <f>LOG(L6,2)</f>
        <v>0</v>
      </c>
      <c r="N6" s="56">
        <v>0</v>
      </c>
      <c r="O6" s="61">
        <f>$N6-P$3</f>
        <v>0</v>
      </c>
      <c r="P6" s="61">
        <f>Q$3</f>
        <v>3.2</v>
      </c>
      <c r="Q6" s="46">
        <v>1</v>
      </c>
      <c r="R6" s="52">
        <f>R$3</f>
        <v>2</v>
      </c>
      <c r="S6" s="60">
        <f t="shared" ref="S6:S69" si="0">S5*Q6</f>
        <v>1</v>
      </c>
      <c r="T6" s="60">
        <f>O6*S6*R6</f>
        <v>0</v>
      </c>
      <c r="U6" s="60">
        <f>Q$3*S$3*POWER($M$1,O6)</f>
        <v>192</v>
      </c>
      <c r="V6" s="60">
        <f>W$3</f>
        <v>480</v>
      </c>
      <c r="W6" s="60">
        <f>$A6*(30+$B6)</f>
        <v>7.4999999999999769</v>
      </c>
      <c r="AA6" s="61">
        <f>$N6-AB$3</f>
        <v>0</v>
      </c>
      <c r="AB6" s="61">
        <f>AC$3</f>
        <v>3.2</v>
      </c>
      <c r="AC6" s="61">
        <v>2</v>
      </c>
      <c r="AD6" s="52">
        <f>AD$3</f>
        <v>1</v>
      </c>
      <c r="AE6" s="60">
        <f t="shared" ref="AE6:AE69" si="1">AE5*AC6</f>
        <v>2</v>
      </c>
      <c r="AF6" s="60">
        <f>AA6*AE6*AD6</f>
        <v>0</v>
      </c>
      <c r="AG6" s="60">
        <f>AC$3*AE$3*POWER($M$1,AA6)</f>
        <v>192</v>
      </c>
      <c r="AH6" s="60">
        <f>AI$3</f>
        <v>480</v>
      </c>
      <c r="AI6" s="60">
        <f>$A6*(30+$B6)</f>
        <v>7.4999999999999769</v>
      </c>
      <c r="AL6" s="61">
        <f>$N6-AM$3</f>
        <v>-15</v>
      </c>
      <c r="AM6" s="61">
        <f>AN$3</f>
        <v>4.5093374999999956</v>
      </c>
      <c r="AN6" s="61">
        <v>1</v>
      </c>
      <c r="AO6" s="52">
        <f>AO$3</f>
        <v>1.075</v>
      </c>
      <c r="AP6" s="60">
        <f t="shared" ref="AP6:AP69" si="2">AP5*AN6</f>
        <v>1</v>
      </c>
      <c r="AQ6" s="60">
        <f>AL6*AP6*AO6</f>
        <v>-16.125</v>
      </c>
      <c r="AR6" s="60">
        <f>AN$3*AP$3*POWER($M$1,AL6)</f>
        <v>33.820031249999936</v>
      </c>
      <c r="AS6" s="60">
        <f>AT$3</f>
        <v>676.40062499999931</v>
      </c>
      <c r="AT6" s="60">
        <f>$A6*(30+$B6)</f>
        <v>7.4999999999999769</v>
      </c>
      <c r="AW6" s="61">
        <f>$N6-AX$3</f>
        <v>-35</v>
      </c>
      <c r="AX6" s="61">
        <f>AY$3</f>
        <v>6.0282874999999887</v>
      </c>
      <c r="AY6" s="61">
        <v>1</v>
      </c>
      <c r="AZ6" s="52">
        <f>AZ$3</f>
        <v>1.175</v>
      </c>
      <c r="BA6" s="60">
        <f t="shared" ref="BA6:BA69" si="3">BA5*AY6</f>
        <v>1</v>
      </c>
      <c r="BB6" s="60">
        <f>AW6*BA6*AZ6</f>
        <v>-41.125</v>
      </c>
      <c r="BC6" s="60">
        <f>AY$3*BA$3*POWER($M$1,AW6)</f>
        <v>2.8257597656249875</v>
      </c>
      <c r="BD6" s="60">
        <f>BE$3</f>
        <v>904.24312499999826</v>
      </c>
      <c r="BE6" s="60">
        <f>$A6*(30+$B6)</f>
        <v>7.4999999999999769</v>
      </c>
      <c r="BH6" s="61">
        <f>$N6-BI$3</f>
        <v>-60</v>
      </c>
      <c r="BI6" s="61">
        <f>BJ$3</f>
        <v>7.8155999999999786</v>
      </c>
      <c r="BJ6" s="61">
        <v>1</v>
      </c>
      <c r="BK6" s="52">
        <f>BK$3</f>
        <v>1.3</v>
      </c>
      <c r="BL6" s="60">
        <f t="shared" ref="BL6:BL69" si="4">BL5*BJ6</f>
        <v>1</v>
      </c>
      <c r="BM6" s="60">
        <f>BH6*BL6*BK6</f>
        <v>-78</v>
      </c>
      <c r="BN6" s="60">
        <f>BJ$3*BL$3*POWER($M$1,BH6)</f>
        <v>0.11448632812499923</v>
      </c>
      <c r="BO6" s="60">
        <f>BP$3</f>
        <v>1172.3399999999967</v>
      </c>
      <c r="BP6" s="60">
        <f>$A6*(30+$B6)</f>
        <v>7.4999999999999769</v>
      </c>
      <c r="BS6" s="61">
        <f>$N6-BT$3</f>
        <v>-90</v>
      </c>
      <c r="BT6" s="61">
        <f>BU$3</f>
        <v>9.9468999999999639</v>
      </c>
      <c r="BU6" s="61">
        <v>1</v>
      </c>
      <c r="BV6" s="52">
        <f>BV$3</f>
        <v>1.45</v>
      </c>
      <c r="BW6" s="60">
        <f t="shared" ref="BW6:BW69" si="5">BW5*BU6</f>
        <v>1</v>
      </c>
      <c r="BX6" s="60">
        <f>BS6*BW6*BV6</f>
        <v>-130.5</v>
      </c>
      <c r="BY6" s="60">
        <f>BU$3*BW$3*POWER($M$1,BS6)</f>
        <v>2.2766647338866969E-3</v>
      </c>
      <c r="BZ6" s="60">
        <f>CA$3</f>
        <v>1492.0349999999946</v>
      </c>
      <c r="CA6" s="60">
        <f>$A6*(30+$B6)</f>
        <v>7.4999999999999769</v>
      </c>
      <c r="CD6" s="61">
        <f>$N6-CE$3</f>
        <v>-152</v>
      </c>
      <c r="CE6" s="61">
        <f>CF$3</f>
        <v>13.380340799999919</v>
      </c>
      <c r="CF6" s="61">
        <v>1</v>
      </c>
      <c r="CG6" s="52">
        <f>CG$3</f>
        <v>0</v>
      </c>
      <c r="CH6" s="60">
        <f t="shared" ref="CH6:CH69" si="6">CH5*CF6</f>
        <v>1</v>
      </c>
      <c r="CI6" s="60">
        <f>CD6*CH6*CG6</f>
        <v>0</v>
      </c>
      <c r="CJ6" s="60">
        <f>CF$3*CH$3*POWER($M$1,CD6)</f>
        <v>5.6663912393473087E-7</v>
      </c>
      <c r="CK6" s="60">
        <f>CL$3</f>
        <v>2007.0511199999878</v>
      </c>
      <c r="CL6" s="60">
        <f>$A6*(30+$B6)</f>
        <v>7.4999999999999769</v>
      </c>
      <c r="CO6" s="61">
        <f>$N6-CP$3</f>
        <v>-207</v>
      </c>
      <c r="CP6" s="61">
        <f>CQ$3</f>
        <v>17.355934299999859</v>
      </c>
      <c r="CQ6" s="61">
        <v>1</v>
      </c>
      <c r="CR6" s="52">
        <f>CR$3</f>
        <v>0</v>
      </c>
      <c r="CS6" s="60">
        <f t="shared" ref="CS6:CS69" si="7">CS5*CQ6</f>
        <v>1</v>
      </c>
      <c r="CT6" s="60">
        <f>CO6*CS6*CR6</f>
        <v>0</v>
      </c>
      <c r="CU6" s="60">
        <f>CQ$3*CS$3*POWER($M$1,CO6)</f>
        <v>3.5888675228000666E-10</v>
      </c>
      <c r="CV6" s="60">
        <f>CW$3</f>
        <v>2603.3901449999789</v>
      </c>
      <c r="CW6" s="60">
        <f>$A6*(30+$B6)</f>
        <v>7.4999999999999769</v>
      </c>
      <c r="CZ6" s="61">
        <f>$N6-DA$3</f>
        <v>-257</v>
      </c>
      <c r="DA6" s="61">
        <f>DB$3</f>
        <v>21.89441929999979</v>
      </c>
      <c r="DB6" s="61">
        <v>1</v>
      </c>
      <c r="DC6" s="52">
        <f>DC$3</f>
        <v>0</v>
      </c>
      <c r="DD6" s="60">
        <f t="shared" ref="DD6:DD69" si="8">DD5*DB6</f>
        <v>1</v>
      </c>
      <c r="DE6" s="60">
        <f>CZ6*DD6*DC6</f>
        <v>0</v>
      </c>
      <c r="DF6" s="60">
        <f>DB$3*DD$3*POWER($M$1,CZ6)</f>
        <v>4.4212279233858318E-13</v>
      </c>
      <c r="DG6" s="60">
        <f>DH$3</f>
        <v>3284.1628949999686</v>
      </c>
      <c r="DH6" s="60">
        <f>$A6*(30+$B6)</f>
        <v>7.4999999999999769</v>
      </c>
      <c r="DK6" s="61">
        <f>$N6-DL$3</f>
        <v>-320</v>
      </c>
      <c r="DL6" s="61">
        <f>DM$3</f>
        <v>30.747799999999668</v>
      </c>
      <c r="DM6" s="61">
        <v>1</v>
      </c>
      <c r="DN6" s="52">
        <f>DN3</f>
        <v>0</v>
      </c>
      <c r="DO6" s="60">
        <f t="shared" ref="DO6:DO69" si="9">DO5*DM6</f>
        <v>1</v>
      </c>
      <c r="DP6" s="60">
        <f>DK6*DO6*DN6</f>
        <v>0</v>
      </c>
      <c r="DQ6" s="60">
        <f>DM$3*DO$3*POWER($M$1,DK6)</f>
        <v>1.0001049467744617E-16</v>
      </c>
      <c r="DR6" s="60">
        <f>DS$3</f>
        <v>4612.1699999999501</v>
      </c>
      <c r="DS6" s="60">
        <f>$A6*(30+$B6)</f>
        <v>7.4999999999999769</v>
      </c>
    </row>
    <row r="7" spans="1:127">
      <c r="A7" s="52">
        <f t="shared" ref="A7:A70" si="10">POWER(POWER(2,0.05),N7-40)</f>
        <v>0.25881623096034356</v>
      </c>
      <c r="B7" s="52">
        <v>0</v>
      </c>
      <c r="C7" s="73">
        <f t="shared" ref="C7:C20" si="11">IF(D7&gt;0,C6+D7,C6)</f>
        <v>1</v>
      </c>
      <c r="D7" s="74"/>
      <c r="E7" s="49">
        <f>E6+0.1%</f>
        <v>0.10100000000000001</v>
      </c>
      <c r="F7" s="49">
        <f>F6+1%</f>
        <v>2.0099999999999998</v>
      </c>
      <c r="G7" s="49">
        <f>G6+0.5%</f>
        <v>1.0049999999999999</v>
      </c>
      <c r="H7" s="49">
        <v>1</v>
      </c>
      <c r="I7" s="50">
        <f t="shared" ref="I7:I70" si="12">(1-E7)+E7*F7</f>
        <v>1.1020099999999999</v>
      </c>
      <c r="J7" s="105">
        <f t="shared" ref="J7:J70" si="13">I7*G7*H7*2</f>
        <v>2.2150400999999995</v>
      </c>
      <c r="K7" s="121">
        <f t="shared" ref="K7:K70" si="14">C7+J7</f>
        <v>3.2150400999999995</v>
      </c>
      <c r="L7" s="55">
        <f t="shared" ref="L7:L70" si="15">POWER($M$1,N7)</f>
        <v>1.1486983549970351</v>
      </c>
      <c r="M7" s="52">
        <f>LOG(L7,2)</f>
        <v>0.20000000000000012</v>
      </c>
      <c r="N7" s="56">
        <v>1</v>
      </c>
      <c r="O7" s="61">
        <f t="shared" ref="O7:O70" si="16">$N7-P$3</f>
        <v>1</v>
      </c>
      <c r="P7" s="61">
        <f t="shared" ref="P7:P70" si="17">Q$3</f>
        <v>3.2</v>
      </c>
      <c r="Q7" s="46">
        <v>1</v>
      </c>
      <c r="R7" s="52">
        <f t="shared" ref="R7:R70" si="18">R$3</f>
        <v>2</v>
      </c>
      <c r="S7" s="60">
        <f t="shared" si="0"/>
        <v>1</v>
      </c>
      <c r="T7" s="60">
        <f t="shared" ref="T7:T70" si="19">O7*S7*R7</f>
        <v>2</v>
      </c>
      <c r="U7" s="60">
        <f t="shared" ref="U7:U70" si="20">Q$3*S$3*POWER($M$1,O7)</f>
        <v>220.55008415943075</v>
      </c>
      <c r="V7" s="60">
        <f t="shared" ref="V7:V70" si="21">W$3</f>
        <v>480</v>
      </c>
      <c r="W7" s="60">
        <f t="shared" ref="W7:W70" si="22">$A7*(30+$B7)</f>
        <v>7.7644869288103067</v>
      </c>
      <c r="X7" s="88">
        <f t="shared" ref="X7:X70" si="23">U7/T7</f>
        <v>110.27504207971538</v>
      </c>
      <c r="AA7" s="61">
        <f t="shared" ref="AA7:AA70" si="24">$N7-AB$3</f>
        <v>1</v>
      </c>
      <c r="AB7" s="61">
        <f t="shared" ref="AB7:AB70" si="25">AC$3</f>
        <v>3.2</v>
      </c>
      <c r="AC7" s="61">
        <v>1</v>
      </c>
      <c r="AD7" s="52">
        <f t="shared" ref="AD7:AD70" si="26">AD$3</f>
        <v>1</v>
      </c>
      <c r="AE7" s="60">
        <f t="shared" si="1"/>
        <v>2</v>
      </c>
      <c r="AF7" s="60">
        <f t="shared" ref="AF7:AF70" si="27">AA7*AE7*AD7</f>
        <v>2</v>
      </c>
      <c r="AG7" s="60">
        <f t="shared" ref="AG7:AG70" si="28">AC$3*AE$3*POWER($M$1,AA7)</f>
        <v>220.55008415943075</v>
      </c>
      <c r="AH7" s="60">
        <f t="shared" ref="AH7:AH70" si="29">AI$3</f>
        <v>480</v>
      </c>
      <c r="AI7" s="60">
        <f t="shared" ref="AI7:AI70" si="30">$A7*(30+$B7)</f>
        <v>7.7644869288103067</v>
      </c>
      <c r="AJ7" s="88">
        <f t="shared" ref="AJ7:AJ16" si="31">AG7/AF7</f>
        <v>110.27504207971538</v>
      </c>
      <c r="AL7" s="61">
        <f t="shared" ref="AL7:AL70" si="32">$N7-AM$3</f>
        <v>-14</v>
      </c>
      <c r="AM7" s="61">
        <f t="shared" ref="AM7:AM70" si="33">AN$3</f>
        <v>4.5093374999999956</v>
      </c>
      <c r="AN7" s="61">
        <v>1</v>
      </c>
      <c r="AO7" s="52">
        <f t="shared" ref="AO7:AO70" si="34">AO$3</f>
        <v>1.075</v>
      </c>
      <c r="AP7" s="60">
        <f t="shared" si="2"/>
        <v>1</v>
      </c>
      <c r="AQ7" s="60">
        <f t="shared" ref="AQ7:AQ70" si="35">AL7*AP7*AO7</f>
        <v>-15.049999999999999</v>
      </c>
      <c r="AR7" s="60">
        <f t="shared" ref="AR7:AR70" si="36">AN$3*AP$3*POWER($M$1,AL7)</f>
        <v>38.849014262823246</v>
      </c>
      <c r="AS7" s="60">
        <f t="shared" ref="AS7:AS70" si="37">AT$3</f>
        <v>676.40062499999931</v>
      </c>
      <c r="AT7" s="60">
        <f t="shared" ref="AT7:AT70" si="38">$A7*(30+$B7)</f>
        <v>7.7644869288103067</v>
      </c>
      <c r="AW7" s="61">
        <f t="shared" ref="AW7:AW70" si="39">$N7-AX$3</f>
        <v>-34</v>
      </c>
      <c r="AX7" s="61">
        <f t="shared" ref="AX7:AX70" si="40">AY$3</f>
        <v>6.0282874999999887</v>
      </c>
      <c r="AY7" s="61">
        <v>1</v>
      </c>
      <c r="AZ7" s="52">
        <f t="shared" ref="AZ7:AZ70" si="41">AZ$3</f>
        <v>1.175</v>
      </c>
      <c r="BA7" s="60">
        <f t="shared" si="3"/>
        <v>1</v>
      </c>
      <c r="BB7" s="60">
        <f t="shared" ref="BB7:BB70" si="42">AW7*BA7*AZ7</f>
        <v>-39.950000000000003</v>
      </c>
      <c r="BC7" s="60">
        <f t="shared" ref="BC7:BC70" si="43">AY$3*BA$3*POWER($M$1,AW7)</f>
        <v>3.2459455943902311</v>
      </c>
      <c r="BD7" s="60">
        <f t="shared" ref="BD7:BD70" si="44">BE$3</f>
        <v>904.24312499999826</v>
      </c>
      <c r="BE7" s="60">
        <f t="shared" ref="BE7:BE70" si="45">$A7*(30+$B7)</f>
        <v>7.7644869288103067</v>
      </c>
      <c r="BH7" s="61">
        <f t="shared" ref="BH7:BH70" si="46">$N7-BI$3</f>
        <v>-59</v>
      </c>
      <c r="BI7" s="61">
        <f t="shared" ref="BI7:BI70" si="47">BJ$3</f>
        <v>7.8155999999999786</v>
      </c>
      <c r="BJ7" s="61">
        <v>1</v>
      </c>
      <c r="BK7" s="52">
        <f t="shared" ref="BK7:BK70" si="48">BK$3</f>
        <v>1.3</v>
      </c>
      <c r="BL7" s="60">
        <f t="shared" si="4"/>
        <v>1</v>
      </c>
      <c r="BM7" s="60">
        <f t="shared" ref="BM7:BM70" si="49">BH7*BL7*BK7</f>
        <v>-76.7</v>
      </c>
      <c r="BN7" s="60">
        <f t="shared" ref="BN7:BN70" si="50">BJ$3*BL$3*POWER($M$1,BH7)</f>
        <v>0.13151025678683742</v>
      </c>
      <c r="BO7" s="60">
        <f t="shared" ref="BO7:BO70" si="51">BP$3</f>
        <v>1172.3399999999967</v>
      </c>
      <c r="BP7" s="60">
        <f t="shared" ref="BP7:BP70" si="52">$A7*(30+$B7)</f>
        <v>7.7644869288103067</v>
      </c>
      <c r="BS7" s="61">
        <f t="shared" ref="BS7:BS70" si="53">$N7-BT$3</f>
        <v>-89</v>
      </c>
      <c r="BT7" s="61">
        <f t="shared" ref="BT7:BT70" si="54">BU$3</f>
        <v>9.9468999999999639</v>
      </c>
      <c r="BU7" s="61">
        <v>1</v>
      </c>
      <c r="BV7" s="52">
        <f t="shared" ref="BV7:BV70" si="55">BV$3</f>
        <v>1.45</v>
      </c>
      <c r="BW7" s="60">
        <f t="shared" si="5"/>
        <v>1</v>
      </c>
      <c r="BX7" s="60">
        <f t="shared" ref="BX7:BX70" si="56">BS7*BW7*BV7</f>
        <v>-129.04999999999998</v>
      </c>
      <c r="BY7" s="60">
        <f t="shared" ref="BY7:BY70" si="57">BU$3*BW$3*POWER($M$1,BS7)</f>
        <v>2.6152010346954108E-3</v>
      </c>
      <c r="BZ7" s="60">
        <f t="shared" ref="BZ7:BZ70" si="58">CA$3</f>
        <v>1492.0349999999946</v>
      </c>
      <c r="CA7" s="60">
        <f t="shared" ref="CA7:CA70" si="59">$A7*(30+$B7)</f>
        <v>7.7644869288103067</v>
      </c>
      <c r="CD7" s="61">
        <f t="shared" ref="CD7:CD70" si="60">$N7-CE$3</f>
        <v>-151</v>
      </c>
      <c r="CE7" s="61">
        <f t="shared" ref="CE7:CE70" si="61">CF$3</f>
        <v>13.380340799999919</v>
      </c>
      <c r="CF7" s="61">
        <v>1</v>
      </c>
      <c r="CG7" s="52">
        <f t="shared" ref="CG7:CG70" si="62">CG$3</f>
        <v>0</v>
      </c>
      <c r="CH7" s="60">
        <f t="shared" si="6"/>
        <v>1</v>
      </c>
      <c r="CI7" s="60">
        <f t="shared" ref="CI7:CI70" si="63">CD7*CH7*CG7</f>
        <v>0</v>
      </c>
      <c r="CJ7" s="60">
        <f t="shared" ref="CJ7:CJ70" si="64">CF$3*CH$3*POWER($M$1,CD7)</f>
        <v>6.5089742954078636E-7</v>
      </c>
      <c r="CK7" s="60">
        <f t="shared" ref="CK7:CK70" si="65">CL$3</f>
        <v>2007.0511199999878</v>
      </c>
      <c r="CL7" s="60">
        <f t="shared" ref="CL7:CL70" si="66">$A7*(30+$B7)</f>
        <v>7.7644869288103067</v>
      </c>
      <c r="CO7" s="61">
        <f t="shared" ref="CO7:CO70" si="67">$N7-CP$3</f>
        <v>-206</v>
      </c>
      <c r="CP7" s="61">
        <f t="shared" ref="CP7:CP70" si="68">CQ$3</f>
        <v>17.355934299999859</v>
      </c>
      <c r="CQ7" s="61">
        <v>1</v>
      </c>
      <c r="CR7" s="52">
        <f t="shared" ref="CR7:CR70" si="69">CR$3</f>
        <v>0</v>
      </c>
      <c r="CS7" s="60">
        <f t="shared" si="7"/>
        <v>1</v>
      </c>
      <c r="CT7" s="60">
        <f t="shared" ref="CT7:CT70" si="70">CO7*CS7*CR7</f>
        <v>0</v>
      </c>
      <c r="CU7" s="60">
        <f t="shared" ref="CU7:CU70" si="71">CQ$3*CS$3*POWER($M$1,CO7)</f>
        <v>4.1225262197427202E-10</v>
      </c>
      <c r="CV7" s="60">
        <f t="shared" ref="CV7:CV70" si="72">CW$3</f>
        <v>2603.3901449999789</v>
      </c>
      <c r="CW7" s="60">
        <f t="shared" ref="CW7:CW70" si="73">$A7*(30+$B7)</f>
        <v>7.7644869288103067</v>
      </c>
      <c r="CZ7" s="61">
        <f t="shared" ref="CZ7:CZ70" si="74">$N7-DA$3</f>
        <v>-256</v>
      </c>
      <c r="DA7" s="61">
        <f t="shared" ref="DA7:DA70" si="75">DB$3</f>
        <v>21.89441929999979</v>
      </c>
      <c r="DB7" s="61">
        <v>1</v>
      </c>
      <c r="DC7" s="52">
        <f t="shared" ref="DC7:DC70" si="76">DC$3</f>
        <v>0</v>
      </c>
      <c r="DD7" s="60">
        <f t="shared" si="8"/>
        <v>1</v>
      </c>
      <c r="DE7" s="60">
        <f t="shared" ref="DE7:DE70" si="77">CZ7*DD7*DC7</f>
        <v>0</v>
      </c>
      <c r="DF7" s="60">
        <f t="shared" ref="DF7:DF70" si="78">DB$3*DD$3*POWER($M$1,CZ7)</f>
        <v>5.0786572426602614E-13</v>
      </c>
      <c r="DG7" s="60">
        <f t="shared" ref="DG7:DG70" si="79">DH$3</f>
        <v>3284.1628949999686</v>
      </c>
      <c r="DH7" s="60">
        <f t="shared" ref="DH7:DH70" si="80">$A7*(30+$B7)</f>
        <v>7.7644869288103067</v>
      </c>
      <c r="DK7" s="61">
        <f t="shared" ref="DK7:DK70" si="81">$N7-DL$3</f>
        <v>-319</v>
      </c>
      <c r="DL7" s="61">
        <f t="shared" ref="DL7:DL70" si="82">DM$3</f>
        <v>30.747799999999668</v>
      </c>
      <c r="DM7" s="61">
        <v>1</v>
      </c>
      <c r="DN7" s="52">
        <f>DN6</f>
        <v>0</v>
      </c>
      <c r="DO7" s="60">
        <f t="shared" si="9"/>
        <v>1</v>
      </c>
      <c r="DP7" s="60">
        <f t="shared" ref="DP7:DP70" si="83">DK7*DO7*DN7</f>
        <v>0</v>
      </c>
      <c r="DQ7" s="60">
        <f t="shared" ref="DQ7:DQ70" si="84">DM$3*DO$3*POWER($M$1,DK7)</f>
        <v>1.1488189071842214E-16</v>
      </c>
      <c r="DR7" s="60">
        <f t="shared" ref="DR7:DR70" si="85">DS$3</f>
        <v>4612.1699999999501</v>
      </c>
      <c r="DS7" s="60">
        <f t="shared" ref="DS7:DS70" si="86">$A7*(30+$B7)</f>
        <v>7.7644869288103067</v>
      </c>
    </row>
    <row r="8" spans="1:127">
      <c r="A8" s="52">
        <f t="shared" si="10"/>
        <v>0.26794336563407251</v>
      </c>
      <c r="B8" s="52">
        <v>0</v>
      </c>
      <c r="C8" s="73">
        <f t="shared" si="11"/>
        <v>1</v>
      </c>
      <c r="D8" s="74"/>
      <c r="E8" s="49">
        <f t="shared" ref="E8:E71" si="87">E7+0.1%</f>
        <v>0.10200000000000001</v>
      </c>
      <c r="F8" s="49">
        <f t="shared" ref="F8:F71" si="88">F7+1%</f>
        <v>2.0199999999999996</v>
      </c>
      <c r="G8" s="49">
        <f t="shared" ref="G8:G71" si="89">G7+0.5%</f>
        <v>1.0099999999999998</v>
      </c>
      <c r="H8" s="49">
        <v>1</v>
      </c>
      <c r="I8" s="50">
        <f t="shared" si="12"/>
        <v>1.1040399999999999</v>
      </c>
      <c r="J8" s="105">
        <f t="shared" si="13"/>
        <v>2.2301607999999993</v>
      </c>
      <c r="K8" s="121">
        <f t="shared" si="14"/>
        <v>3.2301607999999993</v>
      </c>
      <c r="L8" s="55">
        <f t="shared" si="15"/>
        <v>1.3195079107728944</v>
      </c>
      <c r="M8" s="52">
        <f t="shared" ref="M8:M71" si="90">LOG(L8,2)</f>
        <v>0.40000000000000024</v>
      </c>
      <c r="N8" s="56">
        <v>2</v>
      </c>
      <c r="O8" s="61">
        <f t="shared" si="16"/>
        <v>2</v>
      </c>
      <c r="P8" s="61">
        <f t="shared" si="17"/>
        <v>3.2</v>
      </c>
      <c r="Q8" s="46">
        <v>1</v>
      </c>
      <c r="R8" s="52">
        <f t="shared" si="18"/>
        <v>2</v>
      </c>
      <c r="S8" s="60">
        <f t="shared" si="0"/>
        <v>1</v>
      </c>
      <c r="T8" s="60">
        <f t="shared" si="19"/>
        <v>4</v>
      </c>
      <c r="U8" s="60">
        <f t="shared" si="20"/>
        <v>253.34551886839574</v>
      </c>
      <c r="V8" s="60">
        <f t="shared" si="21"/>
        <v>480</v>
      </c>
      <c r="W8" s="60">
        <f t="shared" si="22"/>
        <v>8.0383009690221758</v>
      </c>
      <c r="X8" s="88">
        <f t="shared" si="23"/>
        <v>63.336379717098936</v>
      </c>
      <c r="AA8" s="61">
        <f t="shared" si="24"/>
        <v>2</v>
      </c>
      <c r="AB8" s="61">
        <f t="shared" si="25"/>
        <v>3.2</v>
      </c>
      <c r="AC8" s="61">
        <v>1</v>
      </c>
      <c r="AD8" s="52">
        <f t="shared" si="26"/>
        <v>1</v>
      </c>
      <c r="AE8" s="60">
        <f t="shared" si="1"/>
        <v>2</v>
      </c>
      <c r="AF8" s="60">
        <f t="shared" si="27"/>
        <v>4</v>
      </c>
      <c r="AG8" s="60">
        <f t="shared" si="28"/>
        <v>253.34551886839574</v>
      </c>
      <c r="AH8" s="60">
        <f t="shared" si="29"/>
        <v>480</v>
      </c>
      <c r="AI8" s="60">
        <f t="shared" si="30"/>
        <v>8.0383009690221758</v>
      </c>
      <c r="AJ8" s="88">
        <f t="shared" si="31"/>
        <v>63.336379717098936</v>
      </c>
      <c r="AL8" s="61">
        <f t="shared" si="32"/>
        <v>-13</v>
      </c>
      <c r="AM8" s="61">
        <f t="shared" si="33"/>
        <v>4.5093374999999956</v>
      </c>
      <c r="AN8" s="61">
        <v>1</v>
      </c>
      <c r="AO8" s="52">
        <f t="shared" si="34"/>
        <v>1.075</v>
      </c>
      <c r="AP8" s="60">
        <f t="shared" si="2"/>
        <v>1</v>
      </c>
      <c r="AQ8" s="60">
        <f t="shared" si="35"/>
        <v>-13.975</v>
      </c>
      <c r="AR8" s="60">
        <f t="shared" si="36"/>
        <v>44.62579877696141</v>
      </c>
      <c r="AS8" s="60">
        <f t="shared" si="37"/>
        <v>676.40062499999931</v>
      </c>
      <c r="AT8" s="60">
        <f t="shared" si="38"/>
        <v>8.0383009690221758</v>
      </c>
      <c r="AW8" s="61">
        <f t="shared" si="39"/>
        <v>-33</v>
      </c>
      <c r="AX8" s="61">
        <f t="shared" si="40"/>
        <v>6.0282874999999887</v>
      </c>
      <c r="AY8" s="61">
        <v>1</v>
      </c>
      <c r="AZ8" s="52">
        <f t="shared" si="41"/>
        <v>1.175</v>
      </c>
      <c r="BA8" s="60">
        <f t="shared" si="3"/>
        <v>1</v>
      </c>
      <c r="BB8" s="60">
        <f t="shared" si="42"/>
        <v>-38.774999999999999</v>
      </c>
      <c r="BC8" s="60">
        <f t="shared" si="43"/>
        <v>3.7286123646859317</v>
      </c>
      <c r="BD8" s="60">
        <f t="shared" si="44"/>
        <v>904.24312499999826</v>
      </c>
      <c r="BE8" s="60">
        <f t="shared" si="45"/>
        <v>8.0383009690221758</v>
      </c>
      <c r="BH8" s="61">
        <f t="shared" si="46"/>
        <v>-58</v>
      </c>
      <c r="BI8" s="61">
        <f t="shared" si="47"/>
        <v>7.8155999999999786</v>
      </c>
      <c r="BJ8" s="61">
        <v>1</v>
      </c>
      <c r="BK8" s="52">
        <f t="shared" si="48"/>
        <v>1.3</v>
      </c>
      <c r="BL8" s="60">
        <f t="shared" si="4"/>
        <v>1</v>
      </c>
      <c r="BM8" s="60">
        <f t="shared" si="49"/>
        <v>-75.400000000000006</v>
      </c>
      <c r="BN8" s="60">
        <f t="shared" si="50"/>
        <v>0.15106561563627782</v>
      </c>
      <c r="BO8" s="60">
        <f t="shared" si="51"/>
        <v>1172.3399999999967</v>
      </c>
      <c r="BP8" s="60">
        <f t="shared" si="52"/>
        <v>8.0383009690221758</v>
      </c>
      <c r="BS8" s="61">
        <f t="shared" si="53"/>
        <v>-88</v>
      </c>
      <c r="BT8" s="61">
        <f t="shared" si="54"/>
        <v>9.9468999999999639</v>
      </c>
      <c r="BU8" s="61">
        <v>1</v>
      </c>
      <c r="BV8" s="52">
        <f t="shared" si="55"/>
        <v>1.45</v>
      </c>
      <c r="BW8" s="60">
        <f t="shared" si="5"/>
        <v>1</v>
      </c>
      <c r="BX8" s="60">
        <f t="shared" si="56"/>
        <v>-127.6</v>
      </c>
      <c r="BY8" s="60">
        <f t="shared" si="57"/>
        <v>3.0040771265411634E-3</v>
      </c>
      <c r="BZ8" s="60">
        <f t="shared" si="58"/>
        <v>1492.0349999999946</v>
      </c>
      <c r="CA8" s="60">
        <f t="shared" si="59"/>
        <v>8.0383009690221758</v>
      </c>
      <c r="CD8" s="61">
        <f t="shared" si="60"/>
        <v>-150</v>
      </c>
      <c r="CE8" s="61">
        <f t="shared" si="61"/>
        <v>13.380340799999919</v>
      </c>
      <c r="CF8" s="61">
        <v>1</v>
      </c>
      <c r="CG8" s="52">
        <f t="shared" si="62"/>
        <v>0</v>
      </c>
      <c r="CH8" s="60">
        <f t="shared" si="6"/>
        <v>1</v>
      </c>
      <c r="CI8" s="60">
        <f t="shared" si="63"/>
        <v>0</v>
      </c>
      <c r="CJ8" s="60">
        <f t="shared" si="64"/>
        <v>7.4768480658529987E-7</v>
      </c>
      <c r="CK8" s="60">
        <f t="shared" si="65"/>
        <v>2007.0511199999878</v>
      </c>
      <c r="CL8" s="60">
        <f t="shared" si="66"/>
        <v>8.0383009690221758</v>
      </c>
      <c r="CO8" s="61">
        <f t="shared" si="67"/>
        <v>-205</v>
      </c>
      <c r="CP8" s="61">
        <f t="shared" si="68"/>
        <v>17.355934299999859</v>
      </c>
      <c r="CQ8" s="61">
        <v>1</v>
      </c>
      <c r="CR8" s="52">
        <f t="shared" si="69"/>
        <v>0</v>
      </c>
      <c r="CS8" s="60">
        <f t="shared" si="7"/>
        <v>1</v>
      </c>
      <c r="CT8" s="60">
        <f t="shared" si="70"/>
        <v>0</v>
      </c>
      <c r="CU8" s="60">
        <f t="shared" si="71"/>
        <v>4.7355390870506078E-10</v>
      </c>
      <c r="CV8" s="60">
        <f t="shared" si="72"/>
        <v>2603.3901449999789</v>
      </c>
      <c r="CW8" s="60">
        <f t="shared" si="73"/>
        <v>8.0383009690221758</v>
      </c>
      <c r="CZ8" s="61">
        <f t="shared" si="74"/>
        <v>-255</v>
      </c>
      <c r="DA8" s="61">
        <f t="shared" si="75"/>
        <v>21.89441929999979</v>
      </c>
      <c r="DB8" s="61">
        <v>1</v>
      </c>
      <c r="DC8" s="52">
        <f t="shared" si="76"/>
        <v>0</v>
      </c>
      <c r="DD8" s="60">
        <f t="shared" si="8"/>
        <v>1</v>
      </c>
      <c r="DE8" s="60">
        <f t="shared" si="77"/>
        <v>0</v>
      </c>
      <c r="DF8" s="60">
        <f t="shared" si="78"/>
        <v>5.8338452202376202E-13</v>
      </c>
      <c r="DG8" s="60">
        <f t="shared" si="79"/>
        <v>3284.1628949999686</v>
      </c>
      <c r="DH8" s="60">
        <f t="shared" si="80"/>
        <v>8.0383009690221758</v>
      </c>
      <c r="DK8" s="61">
        <f t="shared" si="81"/>
        <v>-318</v>
      </c>
      <c r="DL8" s="61">
        <f t="shared" si="82"/>
        <v>30.747799999999668</v>
      </c>
      <c r="DM8" s="61">
        <v>1</v>
      </c>
      <c r="DN8" s="52">
        <f t="shared" ref="DN8:DN71" si="91">DN7</f>
        <v>0</v>
      </c>
      <c r="DO8" s="60">
        <f t="shared" si="9"/>
        <v>1</v>
      </c>
      <c r="DP8" s="60">
        <f t="shared" si="83"/>
        <v>0</v>
      </c>
      <c r="DQ8" s="60">
        <f t="shared" si="84"/>
        <v>1.3196463888720069E-16</v>
      </c>
      <c r="DR8" s="60">
        <f t="shared" si="85"/>
        <v>4612.1699999999501</v>
      </c>
      <c r="DS8" s="60">
        <f t="shared" si="86"/>
        <v>8.0383009690221758</v>
      </c>
    </row>
    <row r="9" spans="1:127">
      <c r="A9" s="52">
        <f t="shared" si="10"/>
        <v>0.27739236801696043</v>
      </c>
      <c r="B9" s="52">
        <v>0</v>
      </c>
      <c r="C9" s="73">
        <f t="shared" si="11"/>
        <v>1</v>
      </c>
      <c r="D9" s="74"/>
      <c r="E9" s="49">
        <f t="shared" si="87"/>
        <v>0.10300000000000001</v>
      </c>
      <c r="F9" s="49">
        <f t="shared" si="88"/>
        <v>2.0299999999999994</v>
      </c>
      <c r="G9" s="49">
        <f t="shared" si="89"/>
        <v>1.0149999999999997</v>
      </c>
      <c r="H9" s="49">
        <v>1</v>
      </c>
      <c r="I9" s="50">
        <f t="shared" si="12"/>
        <v>1.10609</v>
      </c>
      <c r="J9" s="105">
        <f t="shared" si="13"/>
        <v>2.2453626999999994</v>
      </c>
      <c r="K9" s="121">
        <f t="shared" si="14"/>
        <v>3.2453626999999994</v>
      </c>
      <c r="L9" s="55">
        <f t="shared" si="15"/>
        <v>1.5157165665103984</v>
      </c>
      <c r="M9" s="52">
        <f t="shared" si="90"/>
        <v>0.60000000000000031</v>
      </c>
      <c r="N9" s="56">
        <v>3</v>
      </c>
      <c r="O9" s="61">
        <f t="shared" si="16"/>
        <v>3</v>
      </c>
      <c r="P9" s="61">
        <f t="shared" si="17"/>
        <v>3.2</v>
      </c>
      <c r="Q9" s="46">
        <v>1</v>
      </c>
      <c r="R9" s="52">
        <f t="shared" si="18"/>
        <v>2</v>
      </c>
      <c r="S9" s="60">
        <f t="shared" si="0"/>
        <v>1</v>
      </c>
      <c r="T9" s="60">
        <f t="shared" si="19"/>
        <v>6</v>
      </c>
      <c r="U9" s="60">
        <f t="shared" si="20"/>
        <v>291.01758076999647</v>
      </c>
      <c r="V9" s="60">
        <f t="shared" si="21"/>
        <v>480</v>
      </c>
      <c r="W9" s="60">
        <f t="shared" si="22"/>
        <v>8.3217710405088123</v>
      </c>
      <c r="X9" s="88">
        <f t="shared" si="23"/>
        <v>48.502930128332743</v>
      </c>
      <c r="AA9" s="61">
        <f t="shared" si="24"/>
        <v>3</v>
      </c>
      <c r="AB9" s="61">
        <f t="shared" si="25"/>
        <v>3.2</v>
      </c>
      <c r="AC9" s="61">
        <v>1</v>
      </c>
      <c r="AD9" s="52">
        <f t="shared" si="26"/>
        <v>1</v>
      </c>
      <c r="AE9" s="60">
        <f t="shared" si="1"/>
        <v>2</v>
      </c>
      <c r="AF9" s="60">
        <f t="shared" si="27"/>
        <v>6</v>
      </c>
      <c r="AG9" s="60">
        <f t="shared" si="28"/>
        <v>291.01758076999647</v>
      </c>
      <c r="AH9" s="60">
        <f t="shared" si="29"/>
        <v>480</v>
      </c>
      <c r="AI9" s="60">
        <f t="shared" si="30"/>
        <v>8.3217710405088123</v>
      </c>
      <c r="AJ9" s="88">
        <f t="shared" si="31"/>
        <v>48.502930128332743</v>
      </c>
      <c r="AL9" s="61">
        <f t="shared" si="32"/>
        <v>-12</v>
      </c>
      <c r="AM9" s="61">
        <f t="shared" si="33"/>
        <v>4.5093374999999956</v>
      </c>
      <c r="AN9" s="61">
        <v>1</v>
      </c>
      <c r="AO9" s="52">
        <f t="shared" si="34"/>
        <v>1.075</v>
      </c>
      <c r="AP9" s="60">
        <f t="shared" si="2"/>
        <v>1</v>
      </c>
      <c r="AQ9" s="60">
        <f t="shared" si="35"/>
        <v>-12.899999999999999</v>
      </c>
      <c r="AR9" s="60">
        <f t="shared" si="36"/>
        <v>51.261581645524274</v>
      </c>
      <c r="AS9" s="60">
        <f t="shared" si="37"/>
        <v>676.40062499999931</v>
      </c>
      <c r="AT9" s="60">
        <f t="shared" si="38"/>
        <v>8.3217710405088123</v>
      </c>
      <c r="AW9" s="61">
        <f t="shared" si="39"/>
        <v>-32</v>
      </c>
      <c r="AX9" s="61">
        <f t="shared" si="40"/>
        <v>6.0282874999999887</v>
      </c>
      <c r="AY9" s="61">
        <v>1</v>
      </c>
      <c r="AZ9" s="52">
        <f t="shared" si="41"/>
        <v>1.175</v>
      </c>
      <c r="BA9" s="60">
        <f t="shared" si="3"/>
        <v>1</v>
      </c>
      <c r="BB9" s="60">
        <f t="shared" si="42"/>
        <v>-37.6</v>
      </c>
      <c r="BC9" s="60">
        <f t="shared" si="43"/>
        <v>4.2830508897363346</v>
      </c>
      <c r="BD9" s="60">
        <f t="shared" si="44"/>
        <v>904.24312499999826</v>
      </c>
      <c r="BE9" s="60">
        <f t="shared" si="45"/>
        <v>8.3217710405088123</v>
      </c>
      <c r="BH9" s="61">
        <f t="shared" si="46"/>
        <v>-57</v>
      </c>
      <c r="BI9" s="61">
        <f t="shared" si="47"/>
        <v>7.8155999999999786</v>
      </c>
      <c r="BJ9" s="61">
        <v>1</v>
      </c>
      <c r="BK9" s="52">
        <f t="shared" si="48"/>
        <v>1.3</v>
      </c>
      <c r="BL9" s="60">
        <f t="shared" si="4"/>
        <v>1</v>
      </c>
      <c r="BM9" s="60">
        <f t="shared" si="49"/>
        <v>-74.100000000000009</v>
      </c>
      <c r="BN9" s="60">
        <f t="shared" si="50"/>
        <v>0.17352882417800666</v>
      </c>
      <c r="BO9" s="60">
        <f t="shared" si="51"/>
        <v>1172.3399999999967</v>
      </c>
      <c r="BP9" s="60">
        <f t="shared" si="52"/>
        <v>8.3217710405088123</v>
      </c>
      <c r="BS9" s="61">
        <f t="shared" si="53"/>
        <v>-87</v>
      </c>
      <c r="BT9" s="61">
        <f t="shared" si="54"/>
        <v>9.9468999999999639</v>
      </c>
      <c r="BU9" s="61">
        <v>1</v>
      </c>
      <c r="BV9" s="52">
        <f t="shared" si="55"/>
        <v>1.45</v>
      </c>
      <c r="BW9" s="60">
        <f t="shared" si="5"/>
        <v>1</v>
      </c>
      <c r="BX9" s="60">
        <f t="shared" si="56"/>
        <v>-126.14999999999999</v>
      </c>
      <c r="BY9" s="60">
        <f t="shared" si="57"/>
        <v>3.450778453542054E-3</v>
      </c>
      <c r="BZ9" s="60">
        <f t="shared" si="58"/>
        <v>1492.0349999999946</v>
      </c>
      <c r="CA9" s="60">
        <f t="shared" si="59"/>
        <v>8.3217710405088123</v>
      </c>
      <c r="CD9" s="61">
        <f t="shared" si="60"/>
        <v>-149</v>
      </c>
      <c r="CE9" s="61">
        <f t="shared" si="61"/>
        <v>13.380340799999919</v>
      </c>
      <c r="CF9" s="61">
        <v>1</v>
      </c>
      <c r="CG9" s="52">
        <f t="shared" si="62"/>
        <v>0</v>
      </c>
      <c r="CH9" s="60">
        <f t="shared" si="6"/>
        <v>1</v>
      </c>
      <c r="CI9" s="60">
        <f t="shared" si="63"/>
        <v>0</v>
      </c>
      <c r="CJ9" s="60">
        <f t="shared" si="64"/>
        <v>8.5886430738081051E-7</v>
      </c>
      <c r="CK9" s="60">
        <f t="shared" si="65"/>
        <v>2007.0511199999878</v>
      </c>
      <c r="CL9" s="60">
        <f t="shared" si="66"/>
        <v>8.3217710405088123</v>
      </c>
      <c r="CO9" s="61">
        <f t="shared" si="67"/>
        <v>-204</v>
      </c>
      <c r="CP9" s="61">
        <f t="shared" si="68"/>
        <v>17.355934299999859</v>
      </c>
      <c r="CQ9" s="61">
        <v>1</v>
      </c>
      <c r="CR9" s="52">
        <f t="shared" si="69"/>
        <v>0</v>
      </c>
      <c r="CS9" s="60">
        <f t="shared" si="7"/>
        <v>1</v>
      </c>
      <c r="CT9" s="60">
        <f t="shared" si="70"/>
        <v>0</v>
      </c>
      <c r="CU9" s="60">
        <f t="shared" si="71"/>
        <v>5.4397059593191946E-10</v>
      </c>
      <c r="CV9" s="60">
        <f t="shared" si="72"/>
        <v>2603.3901449999789</v>
      </c>
      <c r="CW9" s="60">
        <f t="shared" si="73"/>
        <v>8.3217710405088123</v>
      </c>
      <c r="CZ9" s="61">
        <f t="shared" si="74"/>
        <v>-254</v>
      </c>
      <c r="DA9" s="61">
        <f t="shared" si="75"/>
        <v>21.89441929999979</v>
      </c>
      <c r="DB9" s="61">
        <v>1</v>
      </c>
      <c r="DC9" s="52">
        <f t="shared" si="76"/>
        <v>0</v>
      </c>
      <c r="DD9" s="60">
        <f t="shared" si="8"/>
        <v>1</v>
      </c>
      <c r="DE9" s="60">
        <f t="shared" si="77"/>
        <v>0</v>
      </c>
      <c r="DF9" s="60">
        <f t="shared" si="78"/>
        <v>6.7013284077942713E-13</v>
      </c>
      <c r="DG9" s="60">
        <f t="shared" si="79"/>
        <v>3284.1628949999686</v>
      </c>
      <c r="DH9" s="60">
        <f t="shared" si="80"/>
        <v>8.3217710405088123</v>
      </c>
      <c r="DK9" s="61">
        <f t="shared" si="81"/>
        <v>-317</v>
      </c>
      <c r="DL9" s="61">
        <f t="shared" si="82"/>
        <v>30.747799999999668</v>
      </c>
      <c r="DM9" s="61">
        <v>1</v>
      </c>
      <c r="DN9" s="52">
        <f t="shared" si="91"/>
        <v>0</v>
      </c>
      <c r="DO9" s="60">
        <f t="shared" si="9"/>
        <v>1</v>
      </c>
      <c r="DP9" s="60">
        <f t="shared" si="83"/>
        <v>0</v>
      </c>
      <c r="DQ9" s="60">
        <f t="shared" si="84"/>
        <v>1.515875636075052E-16</v>
      </c>
      <c r="DR9" s="60">
        <f t="shared" si="85"/>
        <v>4612.1699999999501</v>
      </c>
      <c r="DS9" s="60">
        <f t="shared" si="86"/>
        <v>8.3217710405088123</v>
      </c>
    </row>
    <row r="10" spans="1:127">
      <c r="A10" s="52">
        <f t="shared" si="10"/>
        <v>0.28717458874925794</v>
      </c>
      <c r="B10" s="52">
        <v>0</v>
      </c>
      <c r="C10" s="73">
        <f t="shared" si="11"/>
        <v>1</v>
      </c>
      <c r="D10" s="74"/>
      <c r="E10" s="49">
        <f t="shared" si="87"/>
        <v>0.10400000000000001</v>
      </c>
      <c r="F10" s="49">
        <f t="shared" si="88"/>
        <v>2.0399999999999991</v>
      </c>
      <c r="G10" s="49">
        <f t="shared" si="89"/>
        <v>1.0199999999999996</v>
      </c>
      <c r="H10" s="49">
        <v>1</v>
      </c>
      <c r="I10" s="50">
        <f t="shared" si="12"/>
        <v>1.10816</v>
      </c>
      <c r="J10" s="105">
        <f t="shared" si="13"/>
        <v>2.2606463999999993</v>
      </c>
      <c r="K10" s="121">
        <f t="shared" si="14"/>
        <v>3.2606463999999993</v>
      </c>
      <c r="L10" s="55">
        <f t="shared" si="15"/>
        <v>1.7411011265922487</v>
      </c>
      <c r="M10" s="52">
        <f t="shared" si="90"/>
        <v>0.80000000000000049</v>
      </c>
      <c r="N10" s="56">
        <v>4</v>
      </c>
      <c r="O10" s="61">
        <f t="shared" si="16"/>
        <v>4</v>
      </c>
      <c r="P10" s="61">
        <f t="shared" si="17"/>
        <v>3.2</v>
      </c>
      <c r="Q10" s="46">
        <v>1</v>
      </c>
      <c r="R10" s="52">
        <f t="shared" si="18"/>
        <v>2</v>
      </c>
      <c r="S10" s="60">
        <f t="shared" si="0"/>
        <v>1</v>
      </c>
      <c r="T10" s="60">
        <f t="shared" si="19"/>
        <v>8</v>
      </c>
      <c r="U10" s="60">
        <f t="shared" si="20"/>
        <v>334.29141630571178</v>
      </c>
      <c r="V10" s="60">
        <f t="shared" si="21"/>
        <v>480</v>
      </c>
      <c r="W10" s="60">
        <f t="shared" si="22"/>
        <v>8.6152376624777389</v>
      </c>
      <c r="X10" s="88">
        <f t="shared" si="23"/>
        <v>41.786427038213972</v>
      </c>
      <c r="AA10" s="61">
        <f t="shared" si="24"/>
        <v>4</v>
      </c>
      <c r="AB10" s="61">
        <f t="shared" si="25"/>
        <v>3.2</v>
      </c>
      <c r="AC10" s="61">
        <v>1</v>
      </c>
      <c r="AD10" s="52">
        <f t="shared" si="26"/>
        <v>1</v>
      </c>
      <c r="AE10" s="60">
        <f t="shared" si="1"/>
        <v>2</v>
      </c>
      <c r="AF10" s="60">
        <f t="shared" si="27"/>
        <v>8</v>
      </c>
      <c r="AG10" s="60">
        <f t="shared" si="28"/>
        <v>334.29141630571178</v>
      </c>
      <c r="AH10" s="60">
        <f t="shared" si="29"/>
        <v>480</v>
      </c>
      <c r="AI10" s="60">
        <f t="shared" si="30"/>
        <v>8.6152376624777389</v>
      </c>
      <c r="AJ10" s="88">
        <f t="shared" si="31"/>
        <v>41.786427038213972</v>
      </c>
      <c r="AL10" s="61">
        <f t="shared" si="32"/>
        <v>-11</v>
      </c>
      <c r="AM10" s="61">
        <f t="shared" si="33"/>
        <v>4.5093374999999956</v>
      </c>
      <c r="AN10" s="61">
        <v>1</v>
      </c>
      <c r="AO10" s="52">
        <f t="shared" si="34"/>
        <v>1.075</v>
      </c>
      <c r="AP10" s="60">
        <f t="shared" si="2"/>
        <v>1</v>
      </c>
      <c r="AQ10" s="60">
        <f t="shared" si="35"/>
        <v>-11.824999999999999</v>
      </c>
      <c r="AR10" s="60">
        <f t="shared" si="36"/>
        <v>58.884094510759944</v>
      </c>
      <c r="AS10" s="60">
        <f t="shared" si="37"/>
        <v>676.40062499999931</v>
      </c>
      <c r="AT10" s="60">
        <f t="shared" si="38"/>
        <v>8.6152376624777389</v>
      </c>
      <c r="AW10" s="61">
        <f t="shared" si="39"/>
        <v>-31</v>
      </c>
      <c r="AX10" s="61">
        <f t="shared" si="40"/>
        <v>6.0282874999999887</v>
      </c>
      <c r="AY10" s="61">
        <v>1</v>
      </c>
      <c r="AZ10" s="52">
        <f t="shared" si="41"/>
        <v>1.175</v>
      </c>
      <c r="BA10" s="60">
        <f t="shared" si="3"/>
        <v>1</v>
      </c>
      <c r="BB10" s="60">
        <f t="shared" si="42"/>
        <v>-36.425000000000004</v>
      </c>
      <c r="BC10" s="60">
        <f t="shared" si="43"/>
        <v>4.9199335114087157</v>
      </c>
      <c r="BD10" s="60">
        <f t="shared" si="44"/>
        <v>904.24312499999826</v>
      </c>
      <c r="BE10" s="60">
        <f t="shared" si="45"/>
        <v>8.6152376624777389</v>
      </c>
      <c r="BH10" s="61">
        <f t="shared" si="46"/>
        <v>-56</v>
      </c>
      <c r="BI10" s="61">
        <f t="shared" si="47"/>
        <v>7.8155999999999786</v>
      </c>
      <c r="BJ10" s="61">
        <v>1</v>
      </c>
      <c r="BK10" s="52">
        <f t="shared" si="48"/>
        <v>1.3</v>
      </c>
      <c r="BL10" s="60">
        <f t="shared" si="4"/>
        <v>1</v>
      </c>
      <c r="BM10" s="60">
        <f t="shared" si="49"/>
        <v>-72.8</v>
      </c>
      <c r="BN10" s="60">
        <f t="shared" si="50"/>
        <v>0.19933227487784602</v>
      </c>
      <c r="BO10" s="60">
        <f t="shared" si="51"/>
        <v>1172.3399999999967</v>
      </c>
      <c r="BP10" s="60">
        <f t="shared" si="52"/>
        <v>8.6152376624777389</v>
      </c>
      <c r="BS10" s="61">
        <f t="shared" si="53"/>
        <v>-86</v>
      </c>
      <c r="BT10" s="61">
        <f t="shared" si="54"/>
        <v>9.9468999999999639</v>
      </c>
      <c r="BU10" s="61">
        <v>1</v>
      </c>
      <c r="BV10" s="52">
        <f t="shared" si="55"/>
        <v>1.45</v>
      </c>
      <c r="BW10" s="60">
        <f t="shared" si="5"/>
        <v>1</v>
      </c>
      <c r="BX10" s="60">
        <f t="shared" si="56"/>
        <v>-124.7</v>
      </c>
      <c r="BY10" s="60">
        <f t="shared" si="57"/>
        <v>3.9639035330429704E-3</v>
      </c>
      <c r="BZ10" s="60">
        <f t="shared" si="58"/>
        <v>1492.0349999999946</v>
      </c>
      <c r="CA10" s="60">
        <f t="shared" si="59"/>
        <v>8.6152376624777389</v>
      </c>
      <c r="CD10" s="61">
        <f t="shared" si="60"/>
        <v>-148</v>
      </c>
      <c r="CE10" s="61">
        <f t="shared" si="61"/>
        <v>13.380340799999919</v>
      </c>
      <c r="CF10" s="61">
        <v>1</v>
      </c>
      <c r="CG10" s="52">
        <f t="shared" si="62"/>
        <v>0</v>
      </c>
      <c r="CH10" s="60">
        <f t="shared" si="6"/>
        <v>1</v>
      </c>
      <c r="CI10" s="60">
        <f t="shared" si="63"/>
        <v>0</v>
      </c>
      <c r="CJ10" s="60">
        <f t="shared" si="64"/>
        <v>9.8657601705400464E-7</v>
      </c>
      <c r="CK10" s="60">
        <f t="shared" si="65"/>
        <v>2007.0511199999878</v>
      </c>
      <c r="CL10" s="60">
        <f t="shared" si="66"/>
        <v>8.6152376624777389</v>
      </c>
      <c r="CO10" s="61">
        <f t="shared" si="67"/>
        <v>-203</v>
      </c>
      <c r="CP10" s="61">
        <f t="shared" si="68"/>
        <v>17.355934299999859</v>
      </c>
      <c r="CQ10" s="61">
        <v>1</v>
      </c>
      <c r="CR10" s="52">
        <f t="shared" si="69"/>
        <v>0</v>
      </c>
      <c r="CS10" s="60">
        <f t="shared" si="7"/>
        <v>1</v>
      </c>
      <c r="CT10" s="60">
        <f t="shared" si="70"/>
        <v>0</v>
      </c>
      <c r="CU10" s="60">
        <f t="shared" si="71"/>
        <v>6.2485812871375286E-10</v>
      </c>
      <c r="CV10" s="60">
        <f t="shared" si="72"/>
        <v>2603.3901449999789</v>
      </c>
      <c r="CW10" s="60">
        <f t="shared" si="73"/>
        <v>8.6152376624777389</v>
      </c>
      <c r="CZ10" s="61">
        <f t="shared" si="74"/>
        <v>-253</v>
      </c>
      <c r="DA10" s="61">
        <f t="shared" si="75"/>
        <v>21.89441929999979</v>
      </c>
      <c r="DB10" s="61">
        <v>1</v>
      </c>
      <c r="DC10" s="52">
        <f t="shared" si="76"/>
        <v>0</v>
      </c>
      <c r="DD10" s="60">
        <f t="shared" si="8"/>
        <v>1</v>
      </c>
      <c r="DE10" s="60">
        <f t="shared" si="77"/>
        <v>0</v>
      </c>
      <c r="DF10" s="60">
        <f t="shared" si="78"/>
        <v>7.6978049183281805E-13</v>
      </c>
      <c r="DG10" s="60">
        <f t="shared" si="79"/>
        <v>3284.1628949999686</v>
      </c>
      <c r="DH10" s="60">
        <f t="shared" si="80"/>
        <v>8.6152376624777389</v>
      </c>
      <c r="DK10" s="61">
        <f t="shared" si="81"/>
        <v>-316</v>
      </c>
      <c r="DL10" s="61">
        <f t="shared" si="82"/>
        <v>30.747799999999668</v>
      </c>
      <c r="DM10" s="61">
        <v>1</v>
      </c>
      <c r="DN10" s="52">
        <f t="shared" si="91"/>
        <v>0</v>
      </c>
      <c r="DO10" s="60">
        <f t="shared" si="9"/>
        <v>1</v>
      </c>
      <c r="DP10" s="60">
        <f t="shared" si="83"/>
        <v>0</v>
      </c>
      <c r="DQ10" s="60">
        <f t="shared" si="84"/>
        <v>1.7412838495394961E-16</v>
      </c>
      <c r="DR10" s="60">
        <f t="shared" si="85"/>
        <v>4612.1699999999501</v>
      </c>
      <c r="DS10" s="60">
        <f t="shared" si="86"/>
        <v>8.6152376624777389</v>
      </c>
    </row>
    <row r="11" spans="1:127">
      <c r="A11" s="52">
        <f t="shared" si="10"/>
        <v>0.29730177875067942</v>
      </c>
      <c r="B11" s="52">
        <v>0</v>
      </c>
      <c r="C11" s="73">
        <f t="shared" si="11"/>
        <v>1</v>
      </c>
      <c r="D11" s="74"/>
      <c r="E11" s="49">
        <f t="shared" si="87"/>
        <v>0.10500000000000001</v>
      </c>
      <c r="F11" s="49">
        <f t="shared" si="88"/>
        <v>2.0499999999999989</v>
      </c>
      <c r="G11" s="49">
        <f t="shared" si="89"/>
        <v>1.0249999999999995</v>
      </c>
      <c r="H11" s="49">
        <v>1</v>
      </c>
      <c r="I11" s="50">
        <f t="shared" si="12"/>
        <v>1.11025</v>
      </c>
      <c r="J11" s="105">
        <f t="shared" si="13"/>
        <v>2.2760124999999989</v>
      </c>
      <c r="K11" s="121">
        <f t="shared" si="14"/>
        <v>3.2760124999999989</v>
      </c>
      <c r="L11" s="55">
        <f t="shared" si="15"/>
        <v>2.0000000000000004</v>
      </c>
      <c r="M11" s="52">
        <f t="shared" si="90"/>
        <v>1.0000000000000002</v>
      </c>
      <c r="N11" s="56">
        <v>5</v>
      </c>
      <c r="O11" s="61">
        <f t="shared" si="16"/>
        <v>5</v>
      </c>
      <c r="P11" s="61">
        <f t="shared" si="17"/>
        <v>3.2</v>
      </c>
      <c r="Q11" s="46">
        <v>2</v>
      </c>
      <c r="R11" s="52">
        <f t="shared" si="18"/>
        <v>2</v>
      </c>
      <c r="S11" s="60">
        <f t="shared" si="0"/>
        <v>2</v>
      </c>
      <c r="T11" s="60">
        <f t="shared" si="19"/>
        <v>20</v>
      </c>
      <c r="U11" s="60">
        <f t="shared" si="20"/>
        <v>384.00000000000011</v>
      </c>
      <c r="V11" s="60">
        <f t="shared" si="21"/>
        <v>480</v>
      </c>
      <c r="W11" s="60">
        <f t="shared" si="22"/>
        <v>8.9190533625203834</v>
      </c>
      <c r="X11" s="88">
        <f t="shared" si="23"/>
        <v>19.200000000000006</v>
      </c>
      <c r="AA11" s="61">
        <f t="shared" si="24"/>
        <v>5</v>
      </c>
      <c r="AB11" s="61">
        <f t="shared" si="25"/>
        <v>3.2</v>
      </c>
      <c r="AC11" s="61">
        <v>1</v>
      </c>
      <c r="AD11" s="52">
        <f t="shared" si="26"/>
        <v>1</v>
      </c>
      <c r="AE11" s="60">
        <f t="shared" si="1"/>
        <v>2</v>
      </c>
      <c r="AF11" s="60">
        <f t="shared" si="27"/>
        <v>10</v>
      </c>
      <c r="AG11" s="60">
        <f t="shared" si="28"/>
        <v>384.00000000000011</v>
      </c>
      <c r="AH11" s="60">
        <f t="shared" si="29"/>
        <v>480</v>
      </c>
      <c r="AI11" s="60">
        <f t="shared" si="30"/>
        <v>8.9190533625203834</v>
      </c>
      <c r="AJ11" s="88">
        <f t="shared" si="31"/>
        <v>38.400000000000013</v>
      </c>
      <c r="AL11" s="61">
        <f t="shared" si="32"/>
        <v>-10</v>
      </c>
      <c r="AM11" s="61">
        <f t="shared" si="33"/>
        <v>4.5093374999999956</v>
      </c>
      <c r="AN11" s="61">
        <v>1</v>
      </c>
      <c r="AO11" s="52">
        <f t="shared" si="34"/>
        <v>1.075</v>
      </c>
      <c r="AP11" s="60">
        <f t="shared" si="2"/>
        <v>1</v>
      </c>
      <c r="AQ11" s="60">
        <f t="shared" si="35"/>
        <v>-10.75</v>
      </c>
      <c r="AR11" s="60">
        <f t="shared" si="36"/>
        <v>67.640062499999885</v>
      </c>
      <c r="AS11" s="60">
        <f t="shared" si="37"/>
        <v>676.40062499999931</v>
      </c>
      <c r="AT11" s="60">
        <f t="shared" si="38"/>
        <v>8.9190533625203834</v>
      </c>
      <c r="AW11" s="61">
        <f t="shared" si="39"/>
        <v>-30</v>
      </c>
      <c r="AX11" s="61">
        <f t="shared" si="40"/>
        <v>6.0282874999999887</v>
      </c>
      <c r="AY11" s="61">
        <v>1</v>
      </c>
      <c r="AZ11" s="52">
        <f t="shared" si="41"/>
        <v>1.175</v>
      </c>
      <c r="BA11" s="60">
        <f t="shared" si="3"/>
        <v>1</v>
      </c>
      <c r="BB11" s="60">
        <f t="shared" si="42"/>
        <v>-35.25</v>
      </c>
      <c r="BC11" s="60">
        <f t="shared" si="43"/>
        <v>5.6515195312499795</v>
      </c>
      <c r="BD11" s="60">
        <f t="shared" si="44"/>
        <v>904.24312499999826</v>
      </c>
      <c r="BE11" s="60">
        <f t="shared" si="45"/>
        <v>8.9190533625203834</v>
      </c>
      <c r="BH11" s="61">
        <f t="shared" si="46"/>
        <v>-55</v>
      </c>
      <c r="BI11" s="61">
        <f t="shared" si="47"/>
        <v>7.8155999999999786</v>
      </c>
      <c r="BJ11" s="61">
        <v>1</v>
      </c>
      <c r="BK11" s="52">
        <f t="shared" si="48"/>
        <v>1.3</v>
      </c>
      <c r="BL11" s="60">
        <f t="shared" si="4"/>
        <v>1</v>
      </c>
      <c r="BM11" s="60">
        <f t="shared" si="49"/>
        <v>-71.5</v>
      </c>
      <c r="BN11" s="60">
        <f t="shared" si="50"/>
        <v>0.22897265624999852</v>
      </c>
      <c r="BO11" s="60">
        <f t="shared" si="51"/>
        <v>1172.3399999999967</v>
      </c>
      <c r="BP11" s="60">
        <f t="shared" si="52"/>
        <v>8.9190533625203834</v>
      </c>
      <c r="BS11" s="61">
        <f t="shared" si="53"/>
        <v>-85</v>
      </c>
      <c r="BT11" s="61">
        <f t="shared" si="54"/>
        <v>9.9468999999999639</v>
      </c>
      <c r="BU11" s="61">
        <v>1</v>
      </c>
      <c r="BV11" s="52">
        <f t="shared" si="55"/>
        <v>1.45</v>
      </c>
      <c r="BW11" s="60">
        <f t="shared" si="5"/>
        <v>1</v>
      </c>
      <c r="BX11" s="60">
        <f t="shared" si="56"/>
        <v>-123.25</v>
      </c>
      <c r="BY11" s="60">
        <f t="shared" si="57"/>
        <v>4.5533294677733956E-3</v>
      </c>
      <c r="BZ11" s="60">
        <f t="shared" si="58"/>
        <v>1492.0349999999946</v>
      </c>
      <c r="CA11" s="60">
        <f t="shared" si="59"/>
        <v>8.9190533625203834</v>
      </c>
      <c r="CD11" s="61">
        <f t="shared" si="60"/>
        <v>-147</v>
      </c>
      <c r="CE11" s="61">
        <f t="shared" si="61"/>
        <v>13.380340799999919</v>
      </c>
      <c r="CF11" s="61">
        <v>1</v>
      </c>
      <c r="CG11" s="52">
        <f t="shared" si="62"/>
        <v>0</v>
      </c>
      <c r="CH11" s="60">
        <f t="shared" si="6"/>
        <v>1</v>
      </c>
      <c r="CI11" s="60">
        <f t="shared" si="63"/>
        <v>0</v>
      </c>
      <c r="CJ11" s="60">
        <f t="shared" si="64"/>
        <v>1.1332782478694619E-6</v>
      </c>
      <c r="CK11" s="60">
        <f t="shared" si="65"/>
        <v>2007.0511199999878</v>
      </c>
      <c r="CL11" s="60">
        <f t="shared" si="66"/>
        <v>8.9190533625203834</v>
      </c>
      <c r="CO11" s="61">
        <f t="shared" si="67"/>
        <v>-202</v>
      </c>
      <c r="CP11" s="61">
        <f t="shared" si="68"/>
        <v>17.355934299999859</v>
      </c>
      <c r="CQ11" s="61">
        <v>1</v>
      </c>
      <c r="CR11" s="52">
        <f t="shared" si="69"/>
        <v>0</v>
      </c>
      <c r="CS11" s="60">
        <f t="shared" si="7"/>
        <v>1</v>
      </c>
      <c r="CT11" s="60">
        <f t="shared" si="70"/>
        <v>0</v>
      </c>
      <c r="CU11" s="60">
        <f t="shared" si="71"/>
        <v>7.1777350456001342E-10</v>
      </c>
      <c r="CV11" s="60">
        <f t="shared" si="72"/>
        <v>2603.3901449999789</v>
      </c>
      <c r="CW11" s="60">
        <f t="shared" si="73"/>
        <v>8.9190533625203834</v>
      </c>
      <c r="CZ11" s="61">
        <f t="shared" si="74"/>
        <v>-252</v>
      </c>
      <c r="DA11" s="61">
        <f t="shared" si="75"/>
        <v>21.89441929999979</v>
      </c>
      <c r="DB11" s="61">
        <v>1</v>
      </c>
      <c r="DC11" s="52">
        <f t="shared" si="76"/>
        <v>0</v>
      </c>
      <c r="DD11" s="60">
        <f t="shared" si="8"/>
        <v>1</v>
      </c>
      <c r="DE11" s="60">
        <f t="shared" si="77"/>
        <v>0</v>
      </c>
      <c r="DF11" s="60">
        <f t="shared" si="78"/>
        <v>8.8424558467716656E-13</v>
      </c>
      <c r="DG11" s="60">
        <f t="shared" si="79"/>
        <v>3284.1628949999686</v>
      </c>
      <c r="DH11" s="60">
        <f t="shared" si="80"/>
        <v>8.9190533625203834</v>
      </c>
      <c r="DK11" s="61">
        <f t="shared" si="81"/>
        <v>-315</v>
      </c>
      <c r="DL11" s="61">
        <f t="shared" si="82"/>
        <v>30.747799999999668</v>
      </c>
      <c r="DM11" s="61">
        <v>1</v>
      </c>
      <c r="DN11" s="52">
        <f t="shared" si="91"/>
        <v>0</v>
      </c>
      <c r="DO11" s="60">
        <f t="shared" si="9"/>
        <v>1</v>
      </c>
      <c r="DP11" s="60">
        <f t="shared" si="83"/>
        <v>0</v>
      </c>
      <c r="DQ11" s="60">
        <f t="shared" si="84"/>
        <v>2.0002098935489244E-16</v>
      </c>
      <c r="DR11" s="60">
        <f t="shared" si="85"/>
        <v>4612.1699999999501</v>
      </c>
      <c r="DS11" s="60">
        <f t="shared" si="86"/>
        <v>8.9190533625203834</v>
      </c>
    </row>
    <row r="12" spans="1:127">
      <c r="A12" s="52">
        <f t="shared" si="10"/>
        <v>0.30778610333622819</v>
      </c>
      <c r="B12" s="52">
        <v>0</v>
      </c>
      <c r="C12" s="73">
        <f t="shared" si="11"/>
        <v>1</v>
      </c>
      <c r="D12" s="74"/>
      <c r="E12" s="49">
        <f t="shared" si="87"/>
        <v>0.10600000000000001</v>
      </c>
      <c r="F12" s="49">
        <f t="shared" si="88"/>
        <v>2.0599999999999987</v>
      </c>
      <c r="G12" s="49">
        <f t="shared" si="89"/>
        <v>1.0299999999999994</v>
      </c>
      <c r="H12" s="49">
        <v>1</v>
      </c>
      <c r="I12" s="50">
        <f t="shared" si="12"/>
        <v>1.1123599999999998</v>
      </c>
      <c r="J12" s="105">
        <f t="shared" si="13"/>
        <v>2.2914615999999981</v>
      </c>
      <c r="K12" s="121">
        <f t="shared" si="14"/>
        <v>3.2914615999999981</v>
      </c>
      <c r="L12" s="55">
        <f t="shared" si="15"/>
        <v>2.2973967099940706</v>
      </c>
      <c r="M12" s="52">
        <f t="shared" si="90"/>
        <v>1.2000000000000006</v>
      </c>
      <c r="N12" s="56">
        <v>6</v>
      </c>
      <c r="O12" s="61">
        <f t="shared" si="16"/>
        <v>6</v>
      </c>
      <c r="P12" s="61">
        <f t="shared" si="17"/>
        <v>3.2</v>
      </c>
      <c r="Q12" s="46">
        <v>1</v>
      </c>
      <c r="R12" s="52">
        <f t="shared" si="18"/>
        <v>2</v>
      </c>
      <c r="S12" s="60">
        <f t="shared" si="0"/>
        <v>2</v>
      </c>
      <c r="T12" s="60">
        <f t="shared" si="19"/>
        <v>24</v>
      </c>
      <c r="U12" s="60">
        <f t="shared" si="20"/>
        <v>441.10016831886156</v>
      </c>
      <c r="V12" s="60">
        <f t="shared" si="21"/>
        <v>480</v>
      </c>
      <c r="W12" s="60">
        <f t="shared" si="22"/>
        <v>9.2335831000868449</v>
      </c>
      <c r="X12" s="88">
        <f t="shared" si="23"/>
        <v>18.379173679952565</v>
      </c>
      <c r="AA12" s="61">
        <f t="shared" si="24"/>
        <v>6</v>
      </c>
      <c r="AB12" s="61">
        <f t="shared" si="25"/>
        <v>3.2</v>
      </c>
      <c r="AC12" s="61">
        <v>1</v>
      </c>
      <c r="AD12" s="52">
        <f t="shared" si="26"/>
        <v>1</v>
      </c>
      <c r="AE12" s="60">
        <f t="shared" si="1"/>
        <v>2</v>
      </c>
      <c r="AF12" s="60">
        <f t="shared" si="27"/>
        <v>12</v>
      </c>
      <c r="AG12" s="60">
        <f t="shared" si="28"/>
        <v>441.10016831886156</v>
      </c>
      <c r="AH12" s="60">
        <f t="shared" si="29"/>
        <v>480</v>
      </c>
      <c r="AI12" s="60">
        <f t="shared" si="30"/>
        <v>9.2335831000868449</v>
      </c>
      <c r="AJ12" s="88">
        <f t="shared" si="31"/>
        <v>36.75834735990513</v>
      </c>
      <c r="AL12" s="61">
        <f t="shared" si="32"/>
        <v>-9</v>
      </c>
      <c r="AM12" s="61">
        <f t="shared" si="33"/>
        <v>4.5093374999999956</v>
      </c>
      <c r="AN12" s="61">
        <v>1</v>
      </c>
      <c r="AO12" s="52">
        <f t="shared" si="34"/>
        <v>1.075</v>
      </c>
      <c r="AP12" s="60">
        <f t="shared" si="2"/>
        <v>1</v>
      </c>
      <c r="AQ12" s="60">
        <f t="shared" si="35"/>
        <v>-9.6749999999999989</v>
      </c>
      <c r="AR12" s="60">
        <f t="shared" si="36"/>
        <v>77.698028525646492</v>
      </c>
      <c r="AS12" s="60">
        <f t="shared" si="37"/>
        <v>676.40062499999931</v>
      </c>
      <c r="AT12" s="60">
        <f t="shared" si="38"/>
        <v>9.2335831000868449</v>
      </c>
      <c r="AW12" s="61">
        <f t="shared" si="39"/>
        <v>-29</v>
      </c>
      <c r="AX12" s="61">
        <f t="shared" si="40"/>
        <v>6.0282874999999887</v>
      </c>
      <c r="AY12" s="61">
        <v>1</v>
      </c>
      <c r="AZ12" s="52">
        <f t="shared" si="41"/>
        <v>1.175</v>
      </c>
      <c r="BA12" s="60">
        <f t="shared" si="3"/>
        <v>1</v>
      </c>
      <c r="BB12" s="60">
        <f t="shared" si="42"/>
        <v>-34.075000000000003</v>
      </c>
      <c r="BC12" s="60">
        <f t="shared" si="43"/>
        <v>6.4918911887804649</v>
      </c>
      <c r="BD12" s="60">
        <f t="shared" si="44"/>
        <v>904.24312499999826</v>
      </c>
      <c r="BE12" s="60">
        <f t="shared" si="45"/>
        <v>9.2335831000868449</v>
      </c>
      <c r="BH12" s="61">
        <f t="shared" si="46"/>
        <v>-54</v>
      </c>
      <c r="BI12" s="61">
        <f t="shared" si="47"/>
        <v>7.8155999999999786</v>
      </c>
      <c r="BJ12" s="61">
        <v>1</v>
      </c>
      <c r="BK12" s="52">
        <f t="shared" si="48"/>
        <v>1.3</v>
      </c>
      <c r="BL12" s="60">
        <f t="shared" si="4"/>
        <v>1</v>
      </c>
      <c r="BM12" s="60">
        <f t="shared" si="49"/>
        <v>-70.2</v>
      </c>
      <c r="BN12" s="60">
        <f t="shared" si="50"/>
        <v>0.26302051357367495</v>
      </c>
      <c r="BO12" s="60">
        <f t="shared" si="51"/>
        <v>1172.3399999999967</v>
      </c>
      <c r="BP12" s="60">
        <f t="shared" si="52"/>
        <v>9.2335831000868449</v>
      </c>
      <c r="BS12" s="61">
        <f t="shared" si="53"/>
        <v>-84</v>
      </c>
      <c r="BT12" s="61">
        <f t="shared" si="54"/>
        <v>9.9468999999999639</v>
      </c>
      <c r="BU12" s="61">
        <v>1</v>
      </c>
      <c r="BV12" s="52">
        <f t="shared" si="55"/>
        <v>1.45</v>
      </c>
      <c r="BW12" s="60">
        <f t="shared" si="5"/>
        <v>1</v>
      </c>
      <c r="BX12" s="60">
        <f t="shared" si="56"/>
        <v>-121.8</v>
      </c>
      <c r="BY12" s="60">
        <f t="shared" si="57"/>
        <v>5.2304020693908241E-3</v>
      </c>
      <c r="BZ12" s="60">
        <f t="shared" si="58"/>
        <v>1492.0349999999946</v>
      </c>
      <c r="CA12" s="60">
        <f t="shared" si="59"/>
        <v>9.2335831000868449</v>
      </c>
      <c r="CD12" s="61">
        <f t="shared" si="60"/>
        <v>-146</v>
      </c>
      <c r="CE12" s="61">
        <f t="shared" si="61"/>
        <v>13.380340799999919</v>
      </c>
      <c r="CF12" s="61">
        <v>1</v>
      </c>
      <c r="CG12" s="52">
        <f t="shared" si="62"/>
        <v>0</v>
      </c>
      <c r="CH12" s="60">
        <f t="shared" si="6"/>
        <v>1</v>
      </c>
      <c r="CI12" s="60">
        <f t="shared" si="63"/>
        <v>0</v>
      </c>
      <c r="CJ12" s="60">
        <f t="shared" si="64"/>
        <v>1.3017948590815734E-6</v>
      </c>
      <c r="CK12" s="60">
        <f t="shared" si="65"/>
        <v>2007.0511199999878</v>
      </c>
      <c r="CL12" s="60">
        <f t="shared" si="66"/>
        <v>9.2335831000868449</v>
      </c>
      <c r="CO12" s="61">
        <f t="shared" si="67"/>
        <v>-201</v>
      </c>
      <c r="CP12" s="61">
        <f t="shared" si="68"/>
        <v>17.355934299999859</v>
      </c>
      <c r="CQ12" s="61">
        <v>1</v>
      </c>
      <c r="CR12" s="52">
        <f t="shared" si="69"/>
        <v>0</v>
      </c>
      <c r="CS12" s="60">
        <f t="shared" si="7"/>
        <v>1</v>
      </c>
      <c r="CT12" s="60">
        <f t="shared" si="70"/>
        <v>0</v>
      </c>
      <c r="CU12" s="60">
        <f t="shared" si="71"/>
        <v>8.2450524394854425E-10</v>
      </c>
      <c r="CV12" s="60">
        <f t="shared" si="72"/>
        <v>2603.3901449999789</v>
      </c>
      <c r="CW12" s="60">
        <f t="shared" si="73"/>
        <v>9.2335831000868449</v>
      </c>
      <c r="CZ12" s="61">
        <f t="shared" si="74"/>
        <v>-251</v>
      </c>
      <c r="DA12" s="61">
        <f t="shared" si="75"/>
        <v>21.89441929999979</v>
      </c>
      <c r="DB12" s="61">
        <v>1</v>
      </c>
      <c r="DC12" s="52">
        <f t="shared" si="76"/>
        <v>0</v>
      </c>
      <c r="DD12" s="60">
        <f t="shared" si="8"/>
        <v>1</v>
      </c>
      <c r="DE12" s="60">
        <f t="shared" si="77"/>
        <v>0</v>
      </c>
      <c r="DF12" s="60">
        <f t="shared" si="78"/>
        <v>1.0157314485320527E-12</v>
      </c>
      <c r="DG12" s="60">
        <f t="shared" si="79"/>
        <v>3284.1628949999686</v>
      </c>
      <c r="DH12" s="60">
        <f t="shared" si="80"/>
        <v>9.2335831000868449</v>
      </c>
      <c r="DK12" s="61">
        <f t="shared" si="81"/>
        <v>-314</v>
      </c>
      <c r="DL12" s="61">
        <f t="shared" si="82"/>
        <v>30.747799999999668</v>
      </c>
      <c r="DM12" s="61">
        <v>1</v>
      </c>
      <c r="DN12" s="52">
        <f t="shared" si="91"/>
        <v>0</v>
      </c>
      <c r="DO12" s="60">
        <f t="shared" si="9"/>
        <v>1</v>
      </c>
      <c r="DP12" s="60">
        <f t="shared" si="83"/>
        <v>0</v>
      </c>
      <c r="DQ12" s="60">
        <f t="shared" si="84"/>
        <v>2.2976378143684434E-16</v>
      </c>
      <c r="DR12" s="60">
        <f t="shared" si="85"/>
        <v>4612.1699999999501</v>
      </c>
      <c r="DS12" s="60">
        <f t="shared" si="86"/>
        <v>9.2335831000868449</v>
      </c>
    </row>
    <row r="13" spans="1:127">
      <c r="A13" s="52">
        <f t="shared" si="10"/>
        <v>0.31864015682981472</v>
      </c>
      <c r="B13" s="52">
        <v>0</v>
      </c>
      <c r="C13" s="73">
        <f t="shared" si="11"/>
        <v>1</v>
      </c>
      <c r="D13" s="74"/>
      <c r="E13" s="49">
        <f t="shared" si="87"/>
        <v>0.10700000000000001</v>
      </c>
      <c r="F13" s="49">
        <f t="shared" si="88"/>
        <v>2.0699999999999985</v>
      </c>
      <c r="G13" s="49">
        <f t="shared" si="89"/>
        <v>1.0349999999999993</v>
      </c>
      <c r="H13" s="49">
        <v>1</v>
      </c>
      <c r="I13" s="50">
        <f t="shared" si="12"/>
        <v>1.11449</v>
      </c>
      <c r="J13" s="105">
        <f t="shared" si="13"/>
        <v>2.3069942999999982</v>
      </c>
      <c r="K13" s="121">
        <f t="shared" si="14"/>
        <v>3.3069942999999982</v>
      </c>
      <c r="L13" s="55">
        <f t="shared" si="15"/>
        <v>2.6390158215457897</v>
      </c>
      <c r="M13" s="52">
        <f t="shared" si="90"/>
        <v>1.4000000000000008</v>
      </c>
      <c r="N13" s="56">
        <v>7</v>
      </c>
      <c r="O13" s="61">
        <f t="shared" si="16"/>
        <v>7</v>
      </c>
      <c r="P13" s="61">
        <f t="shared" si="17"/>
        <v>3.2</v>
      </c>
      <c r="Q13" s="46">
        <v>1</v>
      </c>
      <c r="R13" s="52">
        <f t="shared" si="18"/>
        <v>2</v>
      </c>
      <c r="S13" s="60">
        <f t="shared" si="0"/>
        <v>2</v>
      </c>
      <c r="T13" s="60">
        <f t="shared" si="19"/>
        <v>28</v>
      </c>
      <c r="U13" s="60">
        <f t="shared" si="20"/>
        <v>506.6910377367916</v>
      </c>
      <c r="V13" s="60">
        <f t="shared" si="21"/>
        <v>480</v>
      </c>
      <c r="W13" s="60">
        <f t="shared" si="22"/>
        <v>9.5592047048944409</v>
      </c>
      <c r="X13" s="88">
        <f t="shared" si="23"/>
        <v>18.096108490599701</v>
      </c>
      <c r="AA13" s="61">
        <f t="shared" si="24"/>
        <v>7</v>
      </c>
      <c r="AB13" s="61">
        <f t="shared" si="25"/>
        <v>3.2</v>
      </c>
      <c r="AC13" s="61">
        <v>1</v>
      </c>
      <c r="AD13" s="52">
        <f t="shared" si="26"/>
        <v>1</v>
      </c>
      <c r="AE13" s="60">
        <f t="shared" si="1"/>
        <v>2</v>
      </c>
      <c r="AF13" s="60">
        <f t="shared" si="27"/>
        <v>14</v>
      </c>
      <c r="AG13" s="60">
        <f t="shared" si="28"/>
        <v>506.6910377367916</v>
      </c>
      <c r="AH13" s="60">
        <f t="shared" si="29"/>
        <v>480</v>
      </c>
      <c r="AI13" s="60">
        <f t="shared" si="30"/>
        <v>9.5592047048944409</v>
      </c>
      <c r="AJ13" s="88">
        <f t="shared" si="31"/>
        <v>36.192216981199401</v>
      </c>
      <c r="AL13" s="61">
        <f t="shared" si="32"/>
        <v>-8</v>
      </c>
      <c r="AM13" s="61">
        <f t="shared" si="33"/>
        <v>4.5093374999999956</v>
      </c>
      <c r="AN13" s="61">
        <v>1</v>
      </c>
      <c r="AO13" s="52">
        <f t="shared" si="34"/>
        <v>1.075</v>
      </c>
      <c r="AP13" s="60">
        <f t="shared" si="2"/>
        <v>1</v>
      </c>
      <c r="AQ13" s="60">
        <f t="shared" si="35"/>
        <v>-8.6</v>
      </c>
      <c r="AR13" s="60">
        <f t="shared" si="36"/>
        <v>89.251597553922849</v>
      </c>
      <c r="AS13" s="60">
        <f t="shared" si="37"/>
        <v>676.40062499999931</v>
      </c>
      <c r="AT13" s="60">
        <f t="shared" si="38"/>
        <v>9.5592047048944409</v>
      </c>
      <c r="AW13" s="61">
        <f t="shared" si="39"/>
        <v>-28</v>
      </c>
      <c r="AX13" s="61">
        <f t="shared" si="40"/>
        <v>6.0282874999999887</v>
      </c>
      <c r="AY13" s="61">
        <v>1</v>
      </c>
      <c r="AZ13" s="52">
        <f t="shared" si="41"/>
        <v>1.175</v>
      </c>
      <c r="BA13" s="60">
        <f t="shared" si="3"/>
        <v>1</v>
      </c>
      <c r="BB13" s="60">
        <f t="shared" si="42"/>
        <v>-32.9</v>
      </c>
      <c r="BC13" s="60">
        <f t="shared" si="43"/>
        <v>7.4572247293718661</v>
      </c>
      <c r="BD13" s="60">
        <f t="shared" si="44"/>
        <v>904.24312499999826</v>
      </c>
      <c r="BE13" s="60">
        <f t="shared" si="45"/>
        <v>9.5592047048944409</v>
      </c>
      <c r="BH13" s="61">
        <f t="shared" si="46"/>
        <v>-53</v>
      </c>
      <c r="BI13" s="61">
        <f t="shared" si="47"/>
        <v>7.8155999999999786</v>
      </c>
      <c r="BJ13" s="61">
        <v>1</v>
      </c>
      <c r="BK13" s="52">
        <f t="shared" si="48"/>
        <v>1.3</v>
      </c>
      <c r="BL13" s="60">
        <f t="shared" si="4"/>
        <v>1</v>
      </c>
      <c r="BM13" s="60">
        <f t="shared" si="49"/>
        <v>-68.900000000000006</v>
      </c>
      <c r="BN13" s="60">
        <f t="shared" si="50"/>
        <v>0.30213123127255576</v>
      </c>
      <c r="BO13" s="60">
        <f t="shared" si="51"/>
        <v>1172.3399999999967</v>
      </c>
      <c r="BP13" s="60">
        <f t="shared" si="52"/>
        <v>9.5592047048944409</v>
      </c>
      <c r="BS13" s="61">
        <f t="shared" si="53"/>
        <v>-83</v>
      </c>
      <c r="BT13" s="61">
        <f t="shared" si="54"/>
        <v>9.9468999999999639</v>
      </c>
      <c r="BU13" s="61">
        <v>1</v>
      </c>
      <c r="BV13" s="52">
        <f t="shared" si="55"/>
        <v>1.45</v>
      </c>
      <c r="BW13" s="60">
        <f t="shared" si="5"/>
        <v>1</v>
      </c>
      <c r="BX13" s="60">
        <f t="shared" si="56"/>
        <v>-120.35</v>
      </c>
      <c r="BY13" s="60">
        <f t="shared" si="57"/>
        <v>6.0081542530823285E-3</v>
      </c>
      <c r="BZ13" s="60">
        <f t="shared" si="58"/>
        <v>1492.0349999999946</v>
      </c>
      <c r="CA13" s="60">
        <f t="shared" si="59"/>
        <v>9.5592047048944409</v>
      </c>
      <c r="CD13" s="61">
        <f t="shared" si="60"/>
        <v>-145</v>
      </c>
      <c r="CE13" s="61">
        <f t="shared" si="61"/>
        <v>13.380340799999919</v>
      </c>
      <c r="CF13" s="61">
        <v>1</v>
      </c>
      <c r="CG13" s="52">
        <f t="shared" si="62"/>
        <v>0</v>
      </c>
      <c r="CH13" s="60">
        <f t="shared" si="6"/>
        <v>1</v>
      </c>
      <c r="CI13" s="60">
        <f t="shared" si="63"/>
        <v>0</v>
      </c>
      <c r="CJ13" s="60">
        <f t="shared" si="64"/>
        <v>1.4953696131706002E-6</v>
      </c>
      <c r="CK13" s="60">
        <f t="shared" si="65"/>
        <v>2007.0511199999878</v>
      </c>
      <c r="CL13" s="60">
        <f t="shared" si="66"/>
        <v>9.5592047048944409</v>
      </c>
      <c r="CO13" s="61">
        <f t="shared" si="67"/>
        <v>-200</v>
      </c>
      <c r="CP13" s="61">
        <f t="shared" si="68"/>
        <v>17.355934299999859</v>
      </c>
      <c r="CQ13" s="61">
        <v>1</v>
      </c>
      <c r="CR13" s="52">
        <f t="shared" si="69"/>
        <v>0</v>
      </c>
      <c r="CS13" s="60">
        <f t="shared" si="7"/>
        <v>1</v>
      </c>
      <c r="CT13" s="60">
        <f t="shared" si="70"/>
        <v>0</v>
      </c>
      <c r="CU13" s="60">
        <f t="shared" si="71"/>
        <v>9.4710781741012196E-10</v>
      </c>
      <c r="CV13" s="60">
        <f t="shared" si="72"/>
        <v>2603.3901449999789</v>
      </c>
      <c r="CW13" s="60">
        <f t="shared" si="73"/>
        <v>9.5592047048944409</v>
      </c>
      <c r="CZ13" s="61">
        <f t="shared" si="74"/>
        <v>-250</v>
      </c>
      <c r="DA13" s="61">
        <f t="shared" si="75"/>
        <v>21.89441929999979</v>
      </c>
      <c r="DB13" s="61">
        <v>1</v>
      </c>
      <c r="DC13" s="52">
        <f t="shared" si="76"/>
        <v>0</v>
      </c>
      <c r="DD13" s="60">
        <f t="shared" si="8"/>
        <v>1</v>
      </c>
      <c r="DE13" s="60">
        <f t="shared" si="77"/>
        <v>0</v>
      </c>
      <c r="DF13" s="60">
        <f t="shared" si="78"/>
        <v>1.1667690440475246E-12</v>
      </c>
      <c r="DG13" s="60">
        <f t="shared" si="79"/>
        <v>3284.1628949999686</v>
      </c>
      <c r="DH13" s="60">
        <f t="shared" si="80"/>
        <v>9.5592047048944409</v>
      </c>
      <c r="DK13" s="61">
        <f t="shared" si="81"/>
        <v>-313</v>
      </c>
      <c r="DL13" s="61">
        <f t="shared" si="82"/>
        <v>30.747799999999668</v>
      </c>
      <c r="DM13" s="61">
        <v>1</v>
      </c>
      <c r="DN13" s="52">
        <f t="shared" si="91"/>
        <v>0</v>
      </c>
      <c r="DO13" s="60">
        <f t="shared" si="9"/>
        <v>1</v>
      </c>
      <c r="DP13" s="60">
        <f t="shared" si="83"/>
        <v>0</v>
      </c>
      <c r="DQ13" s="60">
        <f t="shared" si="84"/>
        <v>2.6392927777440138E-16</v>
      </c>
      <c r="DR13" s="60">
        <f t="shared" si="85"/>
        <v>4612.1699999999501</v>
      </c>
      <c r="DS13" s="60">
        <f t="shared" si="86"/>
        <v>9.5592047048944409</v>
      </c>
    </row>
    <row r="14" spans="1:127">
      <c r="A14" s="52">
        <f t="shared" si="10"/>
        <v>0.32987697769322272</v>
      </c>
      <c r="B14" s="52">
        <v>0</v>
      </c>
      <c r="C14" s="73">
        <f t="shared" si="11"/>
        <v>1</v>
      </c>
      <c r="D14" s="74"/>
      <c r="E14" s="49">
        <f t="shared" si="87"/>
        <v>0.10800000000000001</v>
      </c>
      <c r="F14" s="49">
        <f t="shared" si="88"/>
        <v>2.0799999999999983</v>
      </c>
      <c r="G14" s="49">
        <f t="shared" si="89"/>
        <v>1.0399999999999991</v>
      </c>
      <c r="H14" s="49">
        <v>1</v>
      </c>
      <c r="I14" s="50">
        <f t="shared" si="12"/>
        <v>1.1166399999999999</v>
      </c>
      <c r="J14" s="105">
        <f t="shared" si="13"/>
        <v>2.3226111999999977</v>
      </c>
      <c r="K14" s="121">
        <f t="shared" si="14"/>
        <v>3.3226111999999977</v>
      </c>
      <c r="L14" s="55">
        <f t="shared" si="15"/>
        <v>3.0314331330207978</v>
      </c>
      <c r="M14" s="52">
        <f t="shared" si="90"/>
        <v>1.600000000000001</v>
      </c>
      <c r="N14" s="56">
        <v>8</v>
      </c>
      <c r="O14" s="61">
        <f t="shared" si="16"/>
        <v>8</v>
      </c>
      <c r="P14" s="61">
        <f t="shared" si="17"/>
        <v>3.2</v>
      </c>
      <c r="Q14" s="46">
        <v>1</v>
      </c>
      <c r="R14" s="52">
        <f t="shared" si="18"/>
        <v>2</v>
      </c>
      <c r="S14" s="60">
        <f t="shared" si="0"/>
        <v>2</v>
      </c>
      <c r="T14" s="60">
        <f t="shared" si="19"/>
        <v>32</v>
      </c>
      <c r="U14" s="60">
        <f t="shared" si="20"/>
        <v>582.03516153999317</v>
      </c>
      <c r="V14" s="60">
        <f t="shared" si="21"/>
        <v>480</v>
      </c>
      <c r="W14" s="60">
        <f t="shared" si="22"/>
        <v>9.8963093307966812</v>
      </c>
      <c r="X14" s="88">
        <f t="shared" si="23"/>
        <v>18.188598798124787</v>
      </c>
      <c r="AA14" s="61">
        <f t="shared" si="24"/>
        <v>8</v>
      </c>
      <c r="AB14" s="61">
        <f t="shared" si="25"/>
        <v>3.2</v>
      </c>
      <c r="AC14" s="61">
        <v>1</v>
      </c>
      <c r="AD14" s="52">
        <f t="shared" si="26"/>
        <v>1</v>
      </c>
      <c r="AE14" s="60">
        <f t="shared" si="1"/>
        <v>2</v>
      </c>
      <c r="AF14" s="60">
        <f t="shared" si="27"/>
        <v>16</v>
      </c>
      <c r="AG14" s="60">
        <f t="shared" si="28"/>
        <v>582.03516153999317</v>
      </c>
      <c r="AH14" s="60">
        <f t="shared" si="29"/>
        <v>480</v>
      </c>
      <c r="AI14" s="60">
        <f t="shared" si="30"/>
        <v>9.8963093307966812</v>
      </c>
      <c r="AJ14" s="88">
        <f t="shared" si="31"/>
        <v>36.377197596249573</v>
      </c>
      <c r="AL14" s="61">
        <f t="shared" si="32"/>
        <v>-7</v>
      </c>
      <c r="AM14" s="61">
        <f t="shared" si="33"/>
        <v>4.5093374999999956</v>
      </c>
      <c r="AN14" s="61">
        <v>1</v>
      </c>
      <c r="AO14" s="52">
        <f t="shared" si="34"/>
        <v>1.075</v>
      </c>
      <c r="AP14" s="60">
        <f t="shared" si="2"/>
        <v>1</v>
      </c>
      <c r="AQ14" s="60">
        <f t="shared" si="35"/>
        <v>-7.5249999999999995</v>
      </c>
      <c r="AR14" s="60">
        <f t="shared" si="36"/>
        <v>102.52316329104858</v>
      </c>
      <c r="AS14" s="60">
        <f t="shared" si="37"/>
        <v>676.40062499999931</v>
      </c>
      <c r="AT14" s="60">
        <f t="shared" si="38"/>
        <v>9.8963093307966812</v>
      </c>
      <c r="AW14" s="61">
        <f t="shared" si="39"/>
        <v>-27</v>
      </c>
      <c r="AX14" s="61">
        <f t="shared" si="40"/>
        <v>6.0282874999999887</v>
      </c>
      <c r="AY14" s="61">
        <v>1</v>
      </c>
      <c r="AZ14" s="52">
        <f t="shared" si="41"/>
        <v>1.175</v>
      </c>
      <c r="BA14" s="60">
        <f t="shared" si="3"/>
        <v>1</v>
      </c>
      <c r="BB14" s="60">
        <f t="shared" si="42"/>
        <v>-31.725000000000001</v>
      </c>
      <c r="BC14" s="60">
        <f t="shared" si="43"/>
        <v>8.5661017794726746</v>
      </c>
      <c r="BD14" s="60">
        <f t="shared" si="44"/>
        <v>904.24312499999826</v>
      </c>
      <c r="BE14" s="60">
        <f t="shared" si="45"/>
        <v>9.8963093307966812</v>
      </c>
      <c r="BH14" s="61">
        <f t="shared" si="46"/>
        <v>-52</v>
      </c>
      <c r="BI14" s="61">
        <f t="shared" si="47"/>
        <v>7.8155999999999786</v>
      </c>
      <c r="BJ14" s="61">
        <v>1</v>
      </c>
      <c r="BK14" s="52">
        <f t="shared" si="48"/>
        <v>1.3</v>
      </c>
      <c r="BL14" s="60">
        <f t="shared" si="4"/>
        <v>1</v>
      </c>
      <c r="BM14" s="60">
        <f t="shared" si="49"/>
        <v>-67.600000000000009</v>
      </c>
      <c r="BN14" s="60">
        <f t="shared" si="50"/>
        <v>0.34705764835601349</v>
      </c>
      <c r="BO14" s="60">
        <f t="shared" si="51"/>
        <v>1172.3399999999967</v>
      </c>
      <c r="BP14" s="60">
        <f t="shared" si="52"/>
        <v>9.8963093307966812</v>
      </c>
      <c r="BS14" s="61">
        <f t="shared" si="53"/>
        <v>-82</v>
      </c>
      <c r="BT14" s="61">
        <f t="shared" si="54"/>
        <v>9.9468999999999639</v>
      </c>
      <c r="BU14" s="61">
        <v>1</v>
      </c>
      <c r="BV14" s="52">
        <f t="shared" si="55"/>
        <v>1.45</v>
      </c>
      <c r="BW14" s="60">
        <f t="shared" si="5"/>
        <v>1</v>
      </c>
      <c r="BX14" s="60">
        <f t="shared" si="56"/>
        <v>-118.89999999999999</v>
      </c>
      <c r="BY14" s="60">
        <f t="shared" si="57"/>
        <v>6.9015569070841097E-3</v>
      </c>
      <c r="BZ14" s="60">
        <f t="shared" si="58"/>
        <v>1492.0349999999946</v>
      </c>
      <c r="CA14" s="60">
        <f t="shared" si="59"/>
        <v>9.8963093307966812</v>
      </c>
      <c r="CD14" s="61">
        <f t="shared" si="60"/>
        <v>-144</v>
      </c>
      <c r="CE14" s="61">
        <f t="shared" si="61"/>
        <v>13.380340799999919</v>
      </c>
      <c r="CF14" s="61">
        <v>1</v>
      </c>
      <c r="CG14" s="52">
        <f t="shared" si="62"/>
        <v>0</v>
      </c>
      <c r="CH14" s="60">
        <f t="shared" si="6"/>
        <v>1</v>
      </c>
      <c r="CI14" s="60">
        <f t="shared" si="63"/>
        <v>0</v>
      </c>
      <c r="CJ14" s="60">
        <f t="shared" si="64"/>
        <v>1.7177286147616212E-6</v>
      </c>
      <c r="CK14" s="60">
        <f t="shared" si="65"/>
        <v>2007.0511199999878</v>
      </c>
      <c r="CL14" s="60">
        <f t="shared" si="66"/>
        <v>9.8963093307966812</v>
      </c>
      <c r="CO14" s="61">
        <f t="shared" si="67"/>
        <v>-199</v>
      </c>
      <c r="CP14" s="61">
        <f t="shared" si="68"/>
        <v>17.355934299999859</v>
      </c>
      <c r="CQ14" s="61">
        <v>1</v>
      </c>
      <c r="CR14" s="52">
        <f t="shared" si="69"/>
        <v>0</v>
      </c>
      <c r="CS14" s="60">
        <f t="shared" si="7"/>
        <v>1</v>
      </c>
      <c r="CT14" s="60">
        <f t="shared" si="70"/>
        <v>0</v>
      </c>
      <c r="CU14" s="60">
        <f t="shared" si="71"/>
        <v>1.0879411918638393E-9</v>
      </c>
      <c r="CV14" s="60">
        <f t="shared" si="72"/>
        <v>2603.3901449999789</v>
      </c>
      <c r="CW14" s="60">
        <f t="shared" si="73"/>
        <v>9.8963093307966812</v>
      </c>
      <c r="CZ14" s="61">
        <f t="shared" si="74"/>
        <v>-249</v>
      </c>
      <c r="DA14" s="61">
        <f t="shared" si="75"/>
        <v>21.89441929999979</v>
      </c>
      <c r="DB14" s="61">
        <v>1</v>
      </c>
      <c r="DC14" s="52">
        <f t="shared" si="76"/>
        <v>0</v>
      </c>
      <c r="DD14" s="60">
        <f t="shared" si="8"/>
        <v>1</v>
      </c>
      <c r="DE14" s="60">
        <f t="shared" si="77"/>
        <v>0</v>
      </c>
      <c r="DF14" s="60">
        <f t="shared" si="78"/>
        <v>1.3402656815588543E-12</v>
      </c>
      <c r="DG14" s="60">
        <f t="shared" si="79"/>
        <v>3284.1628949999686</v>
      </c>
      <c r="DH14" s="60">
        <f t="shared" si="80"/>
        <v>9.8963093307966812</v>
      </c>
      <c r="DK14" s="61">
        <f t="shared" si="81"/>
        <v>-312</v>
      </c>
      <c r="DL14" s="61">
        <f t="shared" si="82"/>
        <v>30.747799999999668</v>
      </c>
      <c r="DM14" s="61">
        <v>1</v>
      </c>
      <c r="DN14" s="52">
        <f t="shared" si="91"/>
        <v>0</v>
      </c>
      <c r="DO14" s="60">
        <f t="shared" si="9"/>
        <v>1</v>
      </c>
      <c r="DP14" s="60">
        <f t="shared" si="83"/>
        <v>0</v>
      </c>
      <c r="DQ14" s="60">
        <f t="shared" si="84"/>
        <v>3.0317512721501046E-16</v>
      </c>
      <c r="DR14" s="60">
        <f t="shared" si="85"/>
        <v>4612.1699999999501</v>
      </c>
      <c r="DS14" s="60">
        <f t="shared" si="86"/>
        <v>9.8963093307966812</v>
      </c>
    </row>
    <row r="15" spans="1:127">
      <c r="A15" s="52">
        <f t="shared" si="10"/>
        <v>0.34151006418859797</v>
      </c>
      <c r="B15" s="52">
        <v>0</v>
      </c>
      <c r="C15" s="73">
        <f t="shared" si="11"/>
        <v>1</v>
      </c>
      <c r="D15" s="74"/>
      <c r="E15" s="49">
        <f t="shared" si="87"/>
        <v>0.10900000000000001</v>
      </c>
      <c r="F15" s="49">
        <f t="shared" si="88"/>
        <v>2.0899999999999981</v>
      </c>
      <c r="G15" s="49">
        <f t="shared" si="89"/>
        <v>1.044999999999999</v>
      </c>
      <c r="H15" s="49">
        <v>1</v>
      </c>
      <c r="I15" s="50">
        <f t="shared" si="12"/>
        <v>1.1188099999999999</v>
      </c>
      <c r="J15" s="105">
        <f t="shared" si="13"/>
        <v>2.3383128999999974</v>
      </c>
      <c r="K15" s="121">
        <f t="shared" si="14"/>
        <v>3.3383128999999974</v>
      </c>
      <c r="L15" s="55">
        <f t="shared" si="15"/>
        <v>3.4822022531844987</v>
      </c>
      <c r="M15" s="52">
        <f t="shared" si="90"/>
        <v>1.8000000000000009</v>
      </c>
      <c r="N15" s="56">
        <v>9</v>
      </c>
      <c r="O15" s="61">
        <f t="shared" si="16"/>
        <v>9</v>
      </c>
      <c r="P15" s="61">
        <f t="shared" si="17"/>
        <v>3.2</v>
      </c>
      <c r="Q15" s="46">
        <v>1</v>
      </c>
      <c r="R15" s="52">
        <f t="shared" si="18"/>
        <v>2</v>
      </c>
      <c r="S15" s="60">
        <f t="shared" si="0"/>
        <v>2</v>
      </c>
      <c r="T15" s="60">
        <f t="shared" si="19"/>
        <v>36</v>
      </c>
      <c r="U15" s="60">
        <f t="shared" si="20"/>
        <v>668.58283261142378</v>
      </c>
      <c r="V15" s="60">
        <f t="shared" si="21"/>
        <v>480</v>
      </c>
      <c r="W15" s="60">
        <f t="shared" si="22"/>
        <v>10.245301925657939</v>
      </c>
      <c r="X15" s="88">
        <f t="shared" si="23"/>
        <v>18.571745350317329</v>
      </c>
      <c r="AA15" s="61">
        <f t="shared" si="24"/>
        <v>9</v>
      </c>
      <c r="AB15" s="61">
        <f t="shared" si="25"/>
        <v>3.2</v>
      </c>
      <c r="AC15" s="61">
        <v>1</v>
      </c>
      <c r="AD15" s="52">
        <f t="shared" si="26"/>
        <v>1</v>
      </c>
      <c r="AE15" s="60">
        <f t="shared" si="1"/>
        <v>2</v>
      </c>
      <c r="AF15" s="60">
        <f t="shared" si="27"/>
        <v>18</v>
      </c>
      <c r="AG15" s="60">
        <f t="shared" si="28"/>
        <v>668.58283261142378</v>
      </c>
      <c r="AH15" s="60">
        <f t="shared" si="29"/>
        <v>480</v>
      </c>
      <c r="AI15" s="60">
        <f t="shared" si="30"/>
        <v>10.245301925657939</v>
      </c>
      <c r="AJ15" s="88">
        <f t="shared" si="31"/>
        <v>37.143490700634658</v>
      </c>
      <c r="AL15" s="61">
        <f t="shared" si="32"/>
        <v>-6</v>
      </c>
      <c r="AM15" s="61">
        <f t="shared" si="33"/>
        <v>4.5093374999999956</v>
      </c>
      <c r="AN15" s="61">
        <v>1</v>
      </c>
      <c r="AO15" s="52">
        <f t="shared" si="34"/>
        <v>1.075</v>
      </c>
      <c r="AP15" s="60">
        <f t="shared" si="2"/>
        <v>1</v>
      </c>
      <c r="AQ15" s="60">
        <f t="shared" si="35"/>
        <v>-6.4499999999999993</v>
      </c>
      <c r="AR15" s="60">
        <f t="shared" si="36"/>
        <v>117.76818902151993</v>
      </c>
      <c r="AS15" s="60">
        <f t="shared" si="37"/>
        <v>676.40062499999931</v>
      </c>
      <c r="AT15" s="60">
        <f t="shared" si="38"/>
        <v>10.245301925657939</v>
      </c>
      <c r="AW15" s="61">
        <f t="shared" si="39"/>
        <v>-26</v>
      </c>
      <c r="AX15" s="61">
        <f t="shared" si="40"/>
        <v>6.0282874999999887</v>
      </c>
      <c r="AY15" s="61">
        <v>1</v>
      </c>
      <c r="AZ15" s="52">
        <f t="shared" si="41"/>
        <v>1.175</v>
      </c>
      <c r="BA15" s="60">
        <f t="shared" si="3"/>
        <v>1</v>
      </c>
      <c r="BB15" s="60">
        <f t="shared" si="42"/>
        <v>-30.55</v>
      </c>
      <c r="BC15" s="60">
        <f t="shared" si="43"/>
        <v>9.839867022817435</v>
      </c>
      <c r="BD15" s="60">
        <f t="shared" si="44"/>
        <v>904.24312499999826</v>
      </c>
      <c r="BE15" s="60">
        <f t="shared" si="45"/>
        <v>10.245301925657939</v>
      </c>
      <c r="BH15" s="61">
        <f t="shared" si="46"/>
        <v>-51</v>
      </c>
      <c r="BI15" s="61">
        <f t="shared" si="47"/>
        <v>7.8155999999999786</v>
      </c>
      <c r="BJ15" s="61">
        <v>1</v>
      </c>
      <c r="BK15" s="52">
        <f t="shared" si="48"/>
        <v>1.3</v>
      </c>
      <c r="BL15" s="60">
        <f t="shared" si="4"/>
        <v>1</v>
      </c>
      <c r="BM15" s="60">
        <f t="shared" si="49"/>
        <v>-66.3</v>
      </c>
      <c r="BN15" s="60">
        <f t="shared" si="50"/>
        <v>0.39866454975569221</v>
      </c>
      <c r="BO15" s="60">
        <f t="shared" si="51"/>
        <v>1172.3399999999967</v>
      </c>
      <c r="BP15" s="60">
        <f t="shared" si="52"/>
        <v>10.245301925657939</v>
      </c>
      <c r="BS15" s="61">
        <f t="shared" si="53"/>
        <v>-81</v>
      </c>
      <c r="BT15" s="61">
        <f t="shared" si="54"/>
        <v>9.9468999999999639</v>
      </c>
      <c r="BU15" s="61">
        <v>1</v>
      </c>
      <c r="BV15" s="52">
        <f t="shared" si="55"/>
        <v>1.45</v>
      </c>
      <c r="BW15" s="60">
        <f t="shared" si="5"/>
        <v>1</v>
      </c>
      <c r="BX15" s="60">
        <f t="shared" si="56"/>
        <v>-117.45</v>
      </c>
      <c r="BY15" s="60">
        <f t="shared" si="57"/>
        <v>7.9278070660859408E-3</v>
      </c>
      <c r="BZ15" s="60">
        <f t="shared" si="58"/>
        <v>1492.0349999999946</v>
      </c>
      <c r="CA15" s="60">
        <f t="shared" si="59"/>
        <v>10.245301925657939</v>
      </c>
      <c r="CD15" s="61">
        <f t="shared" si="60"/>
        <v>-143</v>
      </c>
      <c r="CE15" s="61">
        <f t="shared" si="61"/>
        <v>13.380340799999919</v>
      </c>
      <c r="CF15" s="61">
        <v>1</v>
      </c>
      <c r="CG15" s="52">
        <f t="shared" si="62"/>
        <v>0</v>
      </c>
      <c r="CH15" s="60">
        <f t="shared" si="6"/>
        <v>1</v>
      </c>
      <c r="CI15" s="60">
        <f t="shared" si="63"/>
        <v>0</v>
      </c>
      <c r="CJ15" s="60">
        <f t="shared" si="64"/>
        <v>1.9731520341080101E-6</v>
      </c>
      <c r="CK15" s="60">
        <f t="shared" si="65"/>
        <v>2007.0511199999878</v>
      </c>
      <c r="CL15" s="60">
        <f t="shared" si="66"/>
        <v>10.245301925657939</v>
      </c>
      <c r="CO15" s="61">
        <f t="shared" si="67"/>
        <v>-198</v>
      </c>
      <c r="CP15" s="61">
        <f t="shared" si="68"/>
        <v>17.355934299999859</v>
      </c>
      <c r="CQ15" s="61">
        <v>1</v>
      </c>
      <c r="CR15" s="52">
        <f t="shared" si="69"/>
        <v>0</v>
      </c>
      <c r="CS15" s="60">
        <f t="shared" si="7"/>
        <v>1</v>
      </c>
      <c r="CT15" s="60">
        <f t="shared" si="70"/>
        <v>0</v>
      </c>
      <c r="CU15" s="60">
        <f t="shared" si="71"/>
        <v>1.2497162574275057E-9</v>
      </c>
      <c r="CV15" s="60">
        <f t="shared" si="72"/>
        <v>2603.3901449999789</v>
      </c>
      <c r="CW15" s="60">
        <f t="shared" si="73"/>
        <v>10.245301925657939</v>
      </c>
      <c r="CZ15" s="61">
        <f t="shared" si="74"/>
        <v>-248</v>
      </c>
      <c r="DA15" s="61">
        <f t="shared" si="75"/>
        <v>21.89441929999979</v>
      </c>
      <c r="DB15" s="61">
        <v>1</v>
      </c>
      <c r="DC15" s="52">
        <f t="shared" si="76"/>
        <v>0</v>
      </c>
      <c r="DD15" s="60">
        <f t="shared" si="8"/>
        <v>1</v>
      </c>
      <c r="DE15" s="60">
        <f t="shared" si="77"/>
        <v>0</v>
      </c>
      <c r="DF15" s="60">
        <f t="shared" si="78"/>
        <v>1.5395609836656361E-12</v>
      </c>
      <c r="DG15" s="60">
        <f t="shared" si="79"/>
        <v>3284.1628949999686</v>
      </c>
      <c r="DH15" s="60">
        <f t="shared" si="80"/>
        <v>10.245301925657939</v>
      </c>
      <c r="DK15" s="61">
        <f t="shared" si="81"/>
        <v>-311</v>
      </c>
      <c r="DL15" s="61">
        <f t="shared" si="82"/>
        <v>30.747799999999668</v>
      </c>
      <c r="DM15" s="61">
        <v>1</v>
      </c>
      <c r="DN15" s="52">
        <f t="shared" si="91"/>
        <v>0</v>
      </c>
      <c r="DO15" s="60">
        <f t="shared" si="9"/>
        <v>1</v>
      </c>
      <c r="DP15" s="60">
        <f t="shared" si="83"/>
        <v>0</v>
      </c>
      <c r="DQ15" s="60">
        <f t="shared" si="84"/>
        <v>3.4825676990789931E-16</v>
      </c>
      <c r="DR15" s="60">
        <f t="shared" si="85"/>
        <v>4612.1699999999501</v>
      </c>
      <c r="DS15" s="60">
        <f t="shared" si="86"/>
        <v>10.245301925657939</v>
      </c>
    </row>
    <row r="16" spans="1:127">
      <c r="A16" s="52">
        <f t="shared" si="10"/>
        <v>0.35355339059327295</v>
      </c>
      <c r="B16" s="52">
        <v>0</v>
      </c>
      <c r="C16" s="73">
        <f t="shared" si="11"/>
        <v>1</v>
      </c>
      <c r="D16" s="108"/>
      <c r="E16" s="49">
        <f t="shared" si="87"/>
        <v>0.11000000000000001</v>
      </c>
      <c r="F16" s="49">
        <f t="shared" si="88"/>
        <v>2.0999999999999979</v>
      </c>
      <c r="G16" s="49">
        <f t="shared" si="89"/>
        <v>1.0499999999999989</v>
      </c>
      <c r="H16" s="49">
        <v>1</v>
      </c>
      <c r="I16" s="50">
        <f t="shared" si="12"/>
        <v>1.1209999999999998</v>
      </c>
      <c r="J16" s="105">
        <f t="shared" si="13"/>
        <v>2.3540999999999972</v>
      </c>
      <c r="K16" s="121">
        <f t="shared" si="14"/>
        <v>3.3540999999999972</v>
      </c>
      <c r="L16" s="55">
        <f t="shared" si="15"/>
        <v>4.0000000000000027</v>
      </c>
      <c r="M16" s="52">
        <f t="shared" si="90"/>
        <v>2.0000000000000009</v>
      </c>
      <c r="N16" s="56">
        <v>10</v>
      </c>
      <c r="O16" s="61">
        <f t="shared" si="16"/>
        <v>10</v>
      </c>
      <c r="P16" s="61">
        <f t="shared" si="17"/>
        <v>3.2</v>
      </c>
      <c r="Q16" s="46">
        <v>1</v>
      </c>
      <c r="R16" s="52">
        <f t="shared" si="18"/>
        <v>2</v>
      </c>
      <c r="S16" s="60">
        <f t="shared" si="0"/>
        <v>2</v>
      </c>
      <c r="T16" s="60">
        <f t="shared" si="19"/>
        <v>40</v>
      </c>
      <c r="U16" s="60">
        <f t="shared" si="20"/>
        <v>768.00000000000045</v>
      </c>
      <c r="V16" s="60">
        <f t="shared" si="21"/>
        <v>480</v>
      </c>
      <c r="W16" s="60">
        <f t="shared" si="22"/>
        <v>10.606601717798188</v>
      </c>
      <c r="X16" s="88">
        <f t="shared" si="23"/>
        <v>19.20000000000001</v>
      </c>
      <c r="AA16" s="61">
        <f t="shared" si="24"/>
        <v>10</v>
      </c>
      <c r="AB16" s="61">
        <f t="shared" si="25"/>
        <v>3.2</v>
      </c>
      <c r="AC16" s="61">
        <v>2</v>
      </c>
      <c r="AD16" s="52">
        <f t="shared" si="26"/>
        <v>1</v>
      </c>
      <c r="AE16" s="60">
        <f t="shared" si="1"/>
        <v>4</v>
      </c>
      <c r="AF16" s="60">
        <f t="shared" si="27"/>
        <v>40</v>
      </c>
      <c r="AG16" s="60">
        <f t="shared" si="28"/>
        <v>768.00000000000045</v>
      </c>
      <c r="AH16" s="60">
        <f t="shared" si="29"/>
        <v>480</v>
      </c>
      <c r="AI16" s="60">
        <f t="shared" si="30"/>
        <v>10.606601717798188</v>
      </c>
      <c r="AJ16" s="88">
        <f t="shared" si="31"/>
        <v>19.20000000000001</v>
      </c>
      <c r="AL16" s="61">
        <f t="shared" si="32"/>
        <v>-5</v>
      </c>
      <c r="AM16" s="61">
        <f t="shared" si="33"/>
        <v>4.5093374999999956</v>
      </c>
      <c r="AN16" s="61">
        <v>1</v>
      </c>
      <c r="AO16" s="52">
        <f t="shared" si="34"/>
        <v>1.075</v>
      </c>
      <c r="AP16" s="60">
        <f t="shared" si="2"/>
        <v>1</v>
      </c>
      <c r="AQ16" s="60">
        <f t="shared" si="35"/>
        <v>-5.375</v>
      </c>
      <c r="AR16" s="60">
        <f t="shared" si="36"/>
        <v>135.28012499999983</v>
      </c>
      <c r="AS16" s="60">
        <f t="shared" si="37"/>
        <v>676.40062499999931</v>
      </c>
      <c r="AT16" s="60">
        <f t="shared" si="38"/>
        <v>10.606601717798188</v>
      </c>
      <c r="AW16" s="61">
        <f t="shared" si="39"/>
        <v>-25</v>
      </c>
      <c r="AX16" s="61">
        <f t="shared" si="40"/>
        <v>6.0282874999999887</v>
      </c>
      <c r="AY16" s="61">
        <v>1</v>
      </c>
      <c r="AZ16" s="52">
        <f t="shared" si="41"/>
        <v>1.175</v>
      </c>
      <c r="BA16" s="60">
        <f t="shared" si="3"/>
        <v>1</v>
      </c>
      <c r="BB16" s="60">
        <f t="shared" si="42"/>
        <v>-29.375</v>
      </c>
      <c r="BC16" s="60">
        <f t="shared" si="43"/>
        <v>11.303039062499959</v>
      </c>
      <c r="BD16" s="60">
        <f t="shared" si="44"/>
        <v>904.24312499999826</v>
      </c>
      <c r="BE16" s="60">
        <f t="shared" si="45"/>
        <v>10.606601717798188</v>
      </c>
      <c r="BH16" s="61">
        <f t="shared" si="46"/>
        <v>-50</v>
      </c>
      <c r="BI16" s="61">
        <f t="shared" si="47"/>
        <v>7.8155999999999786</v>
      </c>
      <c r="BJ16" s="61">
        <v>1</v>
      </c>
      <c r="BK16" s="52">
        <f t="shared" si="48"/>
        <v>1.3</v>
      </c>
      <c r="BL16" s="60">
        <f t="shared" si="4"/>
        <v>1</v>
      </c>
      <c r="BM16" s="60">
        <f t="shared" si="49"/>
        <v>-65</v>
      </c>
      <c r="BN16" s="60">
        <f t="shared" si="50"/>
        <v>0.45794531249999726</v>
      </c>
      <c r="BO16" s="60">
        <f t="shared" si="51"/>
        <v>1172.3399999999967</v>
      </c>
      <c r="BP16" s="60">
        <f t="shared" si="52"/>
        <v>10.606601717798188</v>
      </c>
      <c r="BS16" s="61">
        <f t="shared" si="53"/>
        <v>-80</v>
      </c>
      <c r="BT16" s="61">
        <f t="shared" si="54"/>
        <v>9.9468999999999639</v>
      </c>
      <c r="BU16" s="61">
        <v>1</v>
      </c>
      <c r="BV16" s="52">
        <f t="shared" si="55"/>
        <v>1.45</v>
      </c>
      <c r="BW16" s="60">
        <f t="shared" si="5"/>
        <v>1</v>
      </c>
      <c r="BX16" s="60">
        <f t="shared" si="56"/>
        <v>-116</v>
      </c>
      <c r="BY16" s="60">
        <f t="shared" si="57"/>
        <v>9.1066589355467929E-3</v>
      </c>
      <c r="BZ16" s="60">
        <f t="shared" si="58"/>
        <v>1492.0349999999946</v>
      </c>
      <c r="CA16" s="60">
        <f t="shared" si="59"/>
        <v>10.606601717798188</v>
      </c>
      <c r="CD16" s="61">
        <f t="shared" si="60"/>
        <v>-142</v>
      </c>
      <c r="CE16" s="61">
        <f t="shared" si="61"/>
        <v>13.380340799999919</v>
      </c>
      <c r="CF16" s="61">
        <v>1</v>
      </c>
      <c r="CG16" s="52">
        <f t="shared" si="62"/>
        <v>0</v>
      </c>
      <c r="CH16" s="60">
        <f t="shared" si="6"/>
        <v>1</v>
      </c>
      <c r="CI16" s="60">
        <f t="shared" si="63"/>
        <v>0</v>
      </c>
      <c r="CJ16" s="60">
        <f t="shared" si="64"/>
        <v>2.2665564957389252E-6</v>
      </c>
      <c r="CK16" s="60">
        <f t="shared" si="65"/>
        <v>2007.0511199999878</v>
      </c>
      <c r="CL16" s="60">
        <f t="shared" si="66"/>
        <v>10.606601717798188</v>
      </c>
      <c r="CO16" s="61">
        <f t="shared" si="67"/>
        <v>-197</v>
      </c>
      <c r="CP16" s="61">
        <f t="shared" si="68"/>
        <v>17.355934299999859</v>
      </c>
      <c r="CQ16" s="61">
        <v>1</v>
      </c>
      <c r="CR16" s="52">
        <f t="shared" si="69"/>
        <v>0</v>
      </c>
      <c r="CS16" s="60">
        <f t="shared" si="7"/>
        <v>1</v>
      </c>
      <c r="CT16" s="60">
        <f t="shared" si="70"/>
        <v>0</v>
      </c>
      <c r="CU16" s="60">
        <f t="shared" si="71"/>
        <v>1.4355470091200275E-9</v>
      </c>
      <c r="CV16" s="60">
        <f t="shared" si="72"/>
        <v>2603.3901449999789</v>
      </c>
      <c r="CW16" s="60">
        <f t="shared" si="73"/>
        <v>10.606601717798188</v>
      </c>
      <c r="CZ16" s="61">
        <f t="shared" si="74"/>
        <v>-247</v>
      </c>
      <c r="DA16" s="61">
        <f t="shared" si="75"/>
        <v>21.89441929999979</v>
      </c>
      <c r="DB16" s="61">
        <v>1</v>
      </c>
      <c r="DC16" s="52">
        <f t="shared" si="76"/>
        <v>0</v>
      </c>
      <c r="DD16" s="60">
        <f t="shared" si="8"/>
        <v>1</v>
      </c>
      <c r="DE16" s="60">
        <f t="shared" si="77"/>
        <v>0</v>
      </c>
      <c r="DF16" s="60">
        <f t="shared" si="78"/>
        <v>1.7684911693543331E-12</v>
      </c>
      <c r="DG16" s="60">
        <f t="shared" si="79"/>
        <v>3284.1628949999686</v>
      </c>
      <c r="DH16" s="60">
        <f t="shared" si="80"/>
        <v>10.606601717798188</v>
      </c>
      <c r="DK16" s="61">
        <f t="shared" si="81"/>
        <v>-310</v>
      </c>
      <c r="DL16" s="61">
        <f t="shared" si="82"/>
        <v>30.747799999999668</v>
      </c>
      <c r="DM16" s="61">
        <v>1</v>
      </c>
      <c r="DN16" s="52">
        <f t="shared" si="91"/>
        <v>0</v>
      </c>
      <c r="DO16" s="60">
        <f t="shared" si="9"/>
        <v>1</v>
      </c>
      <c r="DP16" s="60">
        <f t="shared" si="83"/>
        <v>0</v>
      </c>
      <c r="DQ16" s="60">
        <f t="shared" si="84"/>
        <v>4.0004197870978503E-16</v>
      </c>
      <c r="DR16" s="60">
        <f t="shared" si="85"/>
        <v>4612.1699999999501</v>
      </c>
      <c r="DS16" s="60">
        <f t="shared" si="86"/>
        <v>10.606601717798188</v>
      </c>
    </row>
    <row r="17" spans="1:123">
      <c r="A17" s="52">
        <f t="shared" si="10"/>
        <v>0.36602142398640553</v>
      </c>
      <c r="B17" s="52">
        <v>0</v>
      </c>
      <c r="C17" s="73">
        <f t="shared" si="11"/>
        <v>1</v>
      </c>
      <c r="D17" s="74"/>
      <c r="E17" s="49">
        <f t="shared" si="87"/>
        <v>0.11100000000000002</v>
      </c>
      <c r="F17" s="49">
        <f t="shared" si="88"/>
        <v>2.1099999999999977</v>
      </c>
      <c r="G17" s="49">
        <f t="shared" si="89"/>
        <v>1.0549999999999988</v>
      </c>
      <c r="H17" s="49">
        <v>1</v>
      </c>
      <c r="I17" s="50">
        <f t="shared" si="12"/>
        <v>1.1232099999999998</v>
      </c>
      <c r="J17" s="105">
        <f t="shared" si="13"/>
        <v>2.3699730999999971</v>
      </c>
      <c r="K17" s="121">
        <f t="shared" si="14"/>
        <v>3.3699730999999971</v>
      </c>
      <c r="L17" s="55">
        <f t="shared" si="15"/>
        <v>4.5947934199881431</v>
      </c>
      <c r="M17" s="52">
        <f t="shared" si="90"/>
        <v>2.2000000000000011</v>
      </c>
      <c r="N17" s="56">
        <v>11</v>
      </c>
      <c r="O17" s="61">
        <f t="shared" si="16"/>
        <v>11</v>
      </c>
      <c r="P17" s="61">
        <f t="shared" si="17"/>
        <v>3.2</v>
      </c>
      <c r="Q17" s="46">
        <v>1</v>
      </c>
      <c r="R17" s="52">
        <f t="shared" si="18"/>
        <v>2</v>
      </c>
      <c r="S17" s="60">
        <f t="shared" si="0"/>
        <v>2</v>
      </c>
      <c r="T17" s="60">
        <f t="shared" si="19"/>
        <v>44</v>
      </c>
      <c r="U17" s="60">
        <f t="shared" si="20"/>
        <v>882.20033663772347</v>
      </c>
      <c r="V17" s="60">
        <f t="shared" si="21"/>
        <v>480</v>
      </c>
      <c r="W17" s="60">
        <f t="shared" si="22"/>
        <v>10.980642719592165</v>
      </c>
      <c r="X17" s="88">
        <f t="shared" si="23"/>
        <v>20.050007650857353</v>
      </c>
      <c r="AA17" s="61">
        <f t="shared" si="24"/>
        <v>11</v>
      </c>
      <c r="AB17" s="61">
        <f t="shared" si="25"/>
        <v>3.2</v>
      </c>
      <c r="AC17" s="61">
        <v>1</v>
      </c>
      <c r="AD17" s="52">
        <f t="shared" si="26"/>
        <v>1</v>
      </c>
      <c r="AE17" s="60">
        <f t="shared" si="1"/>
        <v>4</v>
      </c>
      <c r="AF17" s="60">
        <f t="shared" si="27"/>
        <v>44</v>
      </c>
      <c r="AG17" s="60">
        <f t="shared" si="28"/>
        <v>882.20033663772347</v>
      </c>
      <c r="AH17" s="60">
        <f t="shared" si="29"/>
        <v>480</v>
      </c>
      <c r="AI17" s="60">
        <f t="shared" si="30"/>
        <v>10.980642719592165</v>
      </c>
      <c r="AJ17" s="88">
        <f t="shared" ref="AJ17:AJ80" si="92">AG17/AF17</f>
        <v>20.050007650857353</v>
      </c>
      <c r="AL17" s="61">
        <f t="shared" si="32"/>
        <v>-4</v>
      </c>
      <c r="AM17" s="61">
        <f t="shared" si="33"/>
        <v>4.5093374999999956</v>
      </c>
      <c r="AN17" s="61">
        <v>1</v>
      </c>
      <c r="AO17" s="52">
        <f t="shared" si="34"/>
        <v>1.075</v>
      </c>
      <c r="AP17" s="60">
        <f t="shared" si="2"/>
        <v>1</v>
      </c>
      <c r="AQ17" s="60">
        <f t="shared" si="35"/>
        <v>-4.3</v>
      </c>
      <c r="AR17" s="60">
        <f t="shared" si="36"/>
        <v>155.39605705129307</v>
      </c>
      <c r="AS17" s="60">
        <f t="shared" si="37"/>
        <v>676.40062499999931</v>
      </c>
      <c r="AT17" s="60">
        <f t="shared" si="38"/>
        <v>10.980642719592165</v>
      </c>
      <c r="AW17" s="61">
        <f t="shared" si="39"/>
        <v>-24</v>
      </c>
      <c r="AX17" s="61">
        <f t="shared" si="40"/>
        <v>6.0282874999999887</v>
      </c>
      <c r="AY17" s="61">
        <v>1</v>
      </c>
      <c r="AZ17" s="52">
        <f t="shared" si="41"/>
        <v>1.175</v>
      </c>
      <c r="BA17" s="60">
        <f t="shared" si="3"/>
        <v>1</v>
      </c>
      <c r="BB17" s="60">
        <f t="shared" si="42"/>
        <v>-28.200000000000003</v>
      </c>
      <c r="BC17" s="60">
        <f t="shared" si="43"/>
        <v>12.983782377560935</v>
      </c>
      <c r="BD17" s="60">
        <f t="shared" si="44"/>
        <v>904.24312499999826</v>
      </c>
      <c r="BE17" s="60">
        <f t="shared" si="45"/>
        <v>10.980642719592165</v>
      </c>
      <c r="BH17" s="61">
        <f t="shared" si="46"/>
        <v>-49</v>
      </c>
      <c r="BI17" s="61">
        <f t="shared" si="47"/>
        <v>7.8155999999999786</v>
      </c>
      <c r="BJ17" s="61">
        <v>1</v>
      </c>
      <c r="BK17" s="52">
        <f t="shared" si="48"/>
        <v>1.3</v>
      </c>
      <c r="BL17" s="60">
        <f t="shared" si="4"/>
        <v>1</v>
      </c>
      <c r="BM17" s="60">
        <f t="shared" si="49"/>
        <v>-63.7</v>
      </c>
      <c r="BN17" s="60">
        <f t="shared" si="50"/>
        <v>0.52604102714735002</v>
      </c>
      <c r="BO17" s="60">
        <f t="shared" si="51"/>
        <v>1172.3399999999967</v>
      </c>
      <c r="BP17" s="60">
        <f t="shared" si="52"/>
        <v>10.980642719592165</v>
      </c>
      <c r="BS17" s="61">
        <f t="shared" si="53"/>
        <v>-79</v>
      </c>
      <c r="BT17" s="61">
        <f t="shared" si="54"/>
        <v>9.9468999999999639</v>
      </c>
      <c r="BU17" s="61">
        <v>1</v>
      </c>
      <c r="BV17" s="52">
        <f t="shared" si="55"/>
        <v>1.45</v>
      </c>
      <c r="BW17" s="60">
        <f t="shared" si="5"/>
        <v>1</v>
      </c>
      <c r="BX17" s="60">
        <f t="shared" si="56"/>
        <v>-114.55</v>
      </c>
      <c r="BY17" s="60">
        <f t="shared" si="57"/>
        <v>1.0460804138781653E-2</v>
      </c>
      <c r="BZ17" s="60">
        <f t="shared" si="58"/>
        <v>1492.0349999999946</v>
      </c>
      <c r="CA17" s="60">
        <f t="shared" si="59"/>
        <v>10.980642719592165</v>
      </c>
      <c r="CD17" s="61">
        <f t="shared" si="60"/>
        <v>-141</v>
      </c>
      <c r="CE17" s="61">
        <f t="shared" si="61"/>
        <v>13.380340799999919</v>
      </c>
      <c r="CF17" s="61">
        <v>1</v>
      </c>
      <c r="CG17" s="52">
        <f t="shared" si="62"/>
        <v>0</v>
      </c>
      <c r="CH17" s="60">
        <f t="shared" si="6"/>
        <v>1</v>
      </c>
      <c r="CI17" s="60">
        <f t="shared" si="63"/>
        <v>0</v>
      </c>
      <c r="CJ17" s="60">
        <f t="shared" si="64"/>
        <v>2.6035897181631476E-6</v>
      </c>
      <c r="CK17" s="60">
        <f t="shared" si="65"/>
        <v>2007.0511199999878</v>
      </c>
      <c r="CL17" s="60">
        <f t="shared" si="66"/>
        <v>10.980642719592165</v>
      </c>
      <c r="CO17" s="61">
        <f t="shared" si="67"/>
        <v>-196</v>
      </c>
      <c r="CP17" s="61">
        <f t="shared" si="68"/>
        <v>17.355934299999859</v>
      </c>
      <c r="CQ17" s="61">
        <v>1</v>
      </c>
      <c r="CR17" s="52">
        <f t="shared" si="69"/>
        <v>0</v>
      </c>
      <c r="CS17" s="60">
        <f t="shared" si="7"/>
        <v>1</v>
      </c>
      <c r="CT17" s="60">
        <f t="shared" si="70"/>
        <v>0</v>
      </c>
      <c r="CU17" s="60">
        <f t="shared" si="71"/>
        <v>1.6490104878970887E-9</v>
      </c>
      <c r="CV17" s="60">
        <f t="shared" si="72"/>
        <v>2603.3901449999789</v>
      </c>
      <c r="CW17" s="60">
        <f t="shared" si="73"/>
        <v>10.980642719592165</v>
      </c>
      <c r="CZ17" s="61">
        <f t="shared" si="74"/>
        <v>-246</v>
      </c>
      <c r="DA17" s="61">
        <f t="shared" si="75"/>
        <v>21.89441929999979</v>
      </c>
      <c r="DB17" s="61">
        <v>1</v>
      </c>
      <c r="DC17" s="52">
        <f t="shared" si="76"/>
        <v>0</v>
      </c>
      <c r="DD17" s="60">
        <f t="shared" si="8"/>
        <v>1</v>
      </c>
      <c r="DE17" s="60">
        <f t="shared" si="77"/>
        <v>0</v>
      </c>
      <c r="DF17" s="60">
        <f t="shared" si="78"/>
        <v>2.0314628970641062E-12</v>
      </c>
      <c r="DG17" s="60">
        <f t="shared" si="79"/>
        <v>3284.1628949999686</v>
      </c>
      <c r="DH17" s="60">
        <f t="shared" si="80"/>
        <v>10.980642719592165</v>
      </c>
      <c r="DK17" s="61">
        <f t="shared" si="81"/>
        <v>-309</v>
      </c>
      <c r="DL17" s="61">
        <f t="shared" si="82"/>
        <v>30.747799999999668</v>
      </c>
      <c r="DM17" s="61">
        <v>1</v>
      </c>
      <c r="DN17" s="52">
        <f t="shared" si="91"/>
        <v>0</v>
      </c>
      <c r="DO17" s="60">
        <f t="shared" si="9"/>
        <v>1</v>
      </c>
      <c r="DP17" s="60">
        <f t="shared" si="83"/>
        <v>0</v>
      </c>
      <c r="DQ17" s="60">
        <f t="shared" si="84"/>
        <v>4.5952756287368887E-16</v>
      </c>
      <c r="DR17" s="60">
        <f t="shared" si="85"/>
        <v>4612.1699999999501</v>
      </c>
      <c r="DS17" s="60">
        <f t="shared" si="86"/>
        <v>10.980642719592165</v>
      </c>
    </row>
    <row r="18" spans="1:123">
      <c r="A18" s="52">
        <f t="shared" si="10"/>
        <v>0.37892914162759872</v>
      </c>
      <c r="B18" s="52">
        <v>0</v>
      </c>
      <c r="C18" s="73">
        <f t="shared" si="11"/>
        <v>1</v>
      </c>
      <c r="D18" s="74"/>
      <c r="E18" s="49">
        <f t="shared" si="87"/>
        <v>0.11200000000000002</v>
      </c>
      <c r="F18" s="49">
        <f t="shared" si="88"/>
        <v>2.1199999999999974</v>
      </c>
      <c r="G18" s="49">
        <f t="shared" si="89"/>
        <v>1.0599999999999987</v>
      </c>
      <c r="H18" s="49">
        <v>1</v>
      </c>
      <c r="I18" s="50">
        <f t="shared" si="12"/>
        <v>1.1254399999999998</v>
      </c>
      <c r="J18" s="105">
        <f t="shared" si="13"/>
        <v>2.3859327999999969</v>
      </c>
      <c r="K18" s="121">
        <f t="shared" si="14"/>
        <v>3.3859327999999969</v>
      </c>
      <c r="L18" s="55">
        <f t="shared" si="15"/>
        <v>5.2780316430915812</v>
      </c>
      <c r="M18" s="52">
        <f t="shared" si="90"/>
        <v>2.4000000000000012</v>
      </c>
      <c r="N18" s="56">
        <v>12</v>
      </c>
      <c r="O18" s="61">
        <f t="shared" si="16"/>
        <v>12</v>
      </c>
      <c r="P18" s="61">
        <f t="shared" si="17"/>
        <v>3.2</v>
      </c>
      <c r="Q18" s="46">
        <v>1</v>
      </c>
      <c r="R18" s="52">
        <f t="shared" si="18"/>
        <v>2</v>
      </c>
      <c r="S18" s="60">
        <f t="shared" si="0"/>
        <v>2</v>
      </c>
      <c r="T18" s="60">
        <f t="shared" si="19"/>
        <v>48</v>
      </c>
      <c r="U18" s="60">
        <f t="shared" si="20"/>
        <v>1013.3820754735837</v>
      </c>
      <c r="V18" s="60">
        <f t="shared" si="21"/>
        <v>480</v>
      </c>
      <c r="W18" s="60">
        <f t="shared" si="22"/>
        <v>11.367874248827961</v>
      </c>
      <c r="X18" s="88">
        <f t="shared" si="23"/>
        <v>21.112126572366325</v>
      </c>
      <c r="AA18" s="61">
        <f t="shared" si="24"/>
        <v>12</v>
      </c>
      <c r="AB18" s="61">
        <f t="shared" si="25"/>
        <v>3.2</v>
      </c>
      <c r="AC18" s="61">
        <v>1</v>
      </c>
      <c r="AD18" s="52">
        <f t="shared" si="26"/>
        <v>1</v>
      </c>
      <c r="AE18" s="60">
        <f t="shared" si="1"/>
        <v>4</v>
      </c>
      <c r="AF18" s="60">
        <f t="shared" si="27"/>
        <v>48</v>
      </c>
      <c r="AG18" s="60">
        <f t="shared" si="28"/>
        <v>1013.3820754735837</v>
      </c>
      <c r="AH18" s="60">
        <f t="shared" si="29"/>
        <v>480</v>
      </c>
      <c r="AI18" s="60">
        <f t="shared" si="30"/>
        <v>11.367874248827961</v>
      </c>
      <c r="AJ18" s="88">
        <f t="shared" si="92"/>
        <v>21.112126572366325</v>
      </c>
      <c r="AL18" s="61">
        <f t="shared" si="32"/>
        <v>-3</v>
      </c>
      <c r="AM18" s="61">
        <f t="shared" si="33"/>
        <v>4.5093374999999956</v>
      </c>
      <c r="AN18" s="61">
        <v>1</v>
      </c>
      <c r="AO18" s="52">
        <f t="shared" si="34"/>
        <v>1.075</v>
      </c>
      <c r="AP18" s="60">
        <f t="shared" si="2"/>
        <v>1</v>
      </c>
      <c r="AQ18" s="60">
        <f t="shared" si="35"/>
        <v>-3.2249999999999996</v>
      </c>
      <c r="AR18" s="60">
        <f t="shared" si="36"/>
        <v>178.50319510784576</v>
      </c>
      <c r="AS18" s="60">
        <f t="shared" si="37"/>
        <v>676.40062499999931</v>
      </c>
      <c r="AT18" s="60">
        <f t="shared" si="38"/>
        <v>11.367874248827961</v>
      </c>
      <c r="AW18" s="61">
        <f t="shared" si="39"/>
        <v>-23</v>
      </c>
      <c r="AX18" s="61">
        <f t="shared" si="40"/>
        <v>6.0282874999999887</v>
      </c>
      <c r="AY18" s="61">
        <v>1</v>
      </c>
      <c r="AZ18" s="52">
        <f t="shared" si="41"/>
        <v>1.175</v>
      </c>
      <c r="BA18" s="60">
        <f t="shared" si="3"/>
        <v>1</v>
      </c>
      <c r="BB18" s="60">
        <f t="shared" si="42"/>
        <v>-27.025000000000002</v>
      </c>
      <c r="BC18" s="60">
        <f t="shared" si="43"/>
        <v>14.914449458743738</v>
      </c>
      <c r="BD18" s="60">
        <f t="shared" si="44"/>
        <v>904.24312499999826</v>
      </c>
      <c r="BE18" s="60">
        <f t="shared" si="45"/>
        <v>11.367874248827961</v>
      </c>
      <c r="BH18" s="61">
        <f t="shared" si="46"/>
        <v>-48</v>
      </c>
      <c r="BI18" s="61">
        <f t="shared" si="47"/>
        <v>7.8155999999999786</v>
      </c>
      <c r="BJ18" s="61">
        <v>1</v>
      </c>
      <c r="BK18" s="52">
        <f t="shared" si="48"/>
        <v>1.3</v>
      </c>
      <c r="BL18" s="60">
        <f t="shared" si="4"/>
        <v>1</v>
      </c>
      <c r="BM18" s="60">
        <f t="shared" si="49"/>
        <v>-62.400000000000006</v>
      </c>
      <c r="BN18" s="60">
        <f t="shared" si="50"/>
        <v>0.60426246254511162</v>
      </c>
      <c r="BO18" s="60">
        <f t="shared" si="51"/>
        <v>1172.3399999999967</v>
      </c>
      <c r="BP18" s="60">
        <f t="shared" si="52"/>
        <v>11.367874248827961</v>
      </c>
      <c r="BS18" s="61">
        <f t="shared" si="53"/>
        <v>-78</v>
      </c>
      <c r="BT18" s="61">
        <f t="shared" si="54"/>
        <v>9.9468999999999639</v>
      </c>
      <c r="BU18" s="61">
        <v>1</v>
      </c>
      <c r="BV18" s="52">
        <f t="shared" si="55"/>
        <v>1.45</v>
      </c>
      <c r="BW18" s="60">
        <f t="shared" si="5"/>
        <v>1</v>
      </c>
      <c r="BX18" s="60">
        <f t="shared" si="56"/>
        <v>-113.1</v>
      </c>
      <c r="BY18" s="60">
        <f t="shared" si="57"/>
        <v>1.201630850616466E-2</v>
      </c>
      <c r="BZ18" s="60">
        <f t="shared" si="58"/>
        <v>1492.0349999999946</v>
      </c>
      <c r="CA18" s="60">
        <f t="shared" si="59"/>
        <v>11.367874248827961</v>
      </c>
      <c r="CD18" s="61">
        <f t="shared" si="60"/>
        <v>-140</v>
      </c>
      <c r="CE18" s="61">
        <f t="shared" si="61"/>
        <v>13.380340799999919</v>
      </c>
      <c r="CF18" s="61">
        <v>1</v>
      </c>
      <c r="CG18" s="52">
        <f t="shared" si="62"/>
        <v>0</v>
      </c>
      <c r="CH18" s="60">
        <f t="shared" si="6"/>
        <v>1</v>
      </c>
      <c r="CI18" s="60">
        <f t="shared" si="63"/>
        <v>0</v>
      </c>
      <c r="CJ18" s="60">
        <f t="shared" si="64"/>
        <v>2.9907392263412016E-6</v>
      </c>
      <c r="CK18" s="60">
        <f t="shared" si="65"/>
        <v>2007.0511199999878</v>
      </c>
      <c r="CL18" s="60">
        <f t="shared" si="66"/>
        <v>11.367874248827961</v>
      </c>
      <c r="CO18" s="61">
        <f t="shared" si="67"/>
        <v>-195</v>
      </c>
      <c r="CP18" s="61">
        <f t="shared" si="68"/>
        <v>17.355934299999859</v>
      </c>
      <c r="CQ18" s="61">
        <v>1</v>
      </c>
      <c r="CR18" s="52">
        <f t="shared" si="69"/>
        <v>0</v>
      </c>
      <c r="CS18" s="60">
        <f t="shared" si="7"/>
        <v>1</v>
      </c>
      <c r="CT18" s="60">
        <f t="shared" si="70"/>
        <v>0</v>
      </c>
      <c r="CU18" s="60">
        <f t="shared" si="71"/>
        <v>1.8942156348202443E-9</v>
      </c>
      <c r="CV18" s="60">
        <f t="shared" si="72"/>
        <v>2603.3901449999789</v>
      </c>
      <c r="CW18" s="60">
        <f t="shared" si="73"/>
        <v>11.367874248827961</v>
      </c>
      <c r="CZ18" s="61">
        <f t="shared" si="74"/>
        <v>-245</v>
      </c>
      <c r="DA18" s="61">
        <f t="shared" si="75"/>
        <v>21.89441929999979</v>
      </c>
      <c r="DB18" s="61">
        <v>1</v>
      </c>
      <c r="DC18" s="52">
        <f t="shared" si="76"/>
        <v>0</v>
      </c>
      <c r="DD18" s="60">
        <f t="shared" si="8"/>
        <v>1</v>
      </c>
      <c r="DE18" s="60">
        <f t="shared" si="77"/>
        <v>0</v>
      </c>
      <c r="DF18" s="60">
        <f t="shared" si="78"/>
        <v>2.3335380880950501E-12</v>
      </c>
      <c r="DG18" s="60">
        <f t="shared" si="79"/>
        <v>3284.1628949999686</v>
      </c>
      <c r="DH18" s="60">
        <f t="shared" si="80"/>
        <v>11.367874248827961</v>
      </c>
      <c r="DK18" s="61">
        <f t="shared" si="81"/>
        <v>-308</v>
      </c>
      <c r="DL18" s="61">
        <f t="shared" si="82"/>
        <v>30.747799999999668</v>
      </c>
      <c r="DM18" s="61">
        <v>1</v>
      </c>
      <c r="DN18" s="52">
        <f t="shared" si="91"/>
        <v>0</v>
      </c>
      <c r="DO18" s="60">
        <f t="shared" si="9"/>
        <v>1</v>
      </c>
      <c r="DP18" s="60">
        <f t="shared" si="83"/>
        <v>0</v>
      </c>
      <c r="DQ18" s="60">
        <f t="shared" si="84"/>
        <v>5.2785855554880306E-16</v>
      </c>
      <c r="DR18" s="60">
        <f t="shared" si="85"/>
        <v>4612.1699999999501</v>
      </c>
      <c r="DS18" s="60">
        <f t="shared" si="86"/>
        <v>11.367874248827961</v>
      </c>
    </row>
    <row r="19" spans="1:123">
      <c r="A19" s="52">
        <f t="shared" si="10"/>
        <v>0.39229204894837449</v>
      </c>
      <c r="B19" s="52">
        <v>0</v>
      </c>
      <c r="C19" s="73">
        <f t="shared" si="11"/>
        <v>1</v>
      </c>
      <c r="D19" s="74"/>
      <c r="E19" s="49">
        <f t="shared" si="87"/>
        <v>0.11300000000000002</v>
      </c>
      <c r="F19" s="49">
        <f t="shared" si="88"/>
        <v>2.1299999999999972</v>
      </c>
      <c r="G19" s="49">
        <f t="shared" si="89"/>
        <v>1.0649999999999986</v>
      </c>
      <c r="H19" s="49">
        <v>1</v>
      </c>
      <c r="I19" s="50">
        <f t="shared" si="12"/>
        <v>1.1276899999999996</v>
      </c>
      <c r="J19" s="105">
        <f t="shared" si="13"/>
        <v>2.4019796999999961</v>
      </c>
      <c r="K19" s="121">
        <f t="shared" si="14"/>
        <v>3.4019796999999961</v>
      </c>
      <c r="L19" s="55">
        <f t="shared" si="15"/>
        <v>6.0628662660415973</v>
      </c>
      <c r="M19" s="52">
        <f t="shared" si="90"/>
        <v>2.6000000000000014</v>
      </c>
      <c r="N19" s="56">
        <v>13</v>
      </c>
      <c r="O19" s="61">
        <f t="shared" si="16"/>
        <v>13</v>
      </c>
      <c r="P19" s="61">
        <f t="shared" si="17"/>
        <v>3.2</v>
      </c>
      <c r="Q19" s="46">
        <v>1</v>
      </c>
      <c r="R19" s="52">
        <f t="shared" si="18"/>
        <v>2</v>
      </c>
      <c r="S19" s="60">
        <f t="shared" si="0"/>
        <v>2</v>
      </c>
      <c r="T19" s="60">
        <f t="shared" si="19"/>
        <v>52</v>
      </c>
      <c r="U19" s="60">
        <f t="shared" si="20"/>
        <v>1164.0703230799868</v>
      </c>
      <c r="V19" s="60">
        <f t="shared" si="21"/>
        <v>480</v>
      </c>
      <c r="W19" s="60">
        <f t="shared" si="22"/>
        <v>11.768761468451235</v>
      </c>
      <c r="X19" s="88">
        <f t="shared" si="23"/>
        <v>22.385967751538207</v>
      </c>
      <c r="AA19" s="61">
        <f t="shared" si="24"/>
        <v>13</v>
      </c>
      <c r="AB19" s="61">
        <f t="shared" si="25"/>
        <v>3.2</v>
      </c>
      <c r="AC19" s="61">
        <v>1</v>
      </c>
      <c r="AD19" s="52">
        <f t="shared" si="26"/>
        <v>1</v>
      </c>
      <c r="AE19" s="60">
        <f t="shared" si="1"/>
        <v>4</v>
      </c>
      <c r="AF19" s="60">
        <f t="shared" si="27"/>
        <v>52</v>
      </c>
      <c r="AG19" s="60">
        <f t="shared" si="28"/>
        <v>1164.0703230799868</v>
      </c>
      <c r="AH19" s="60">
        <f t="shared" si="29"/>
        <v>480</v>
      </c>
      <c r="AI19" s="60">
        <f t="shared" si="30"/>
        <v>11.768761468451235</v>
      </c>
      <c r="AJ19" s="88">
        <f t="shared" si="92"/>
        <v>22.385967751538207</v>
      </c>
      <c r="AL19" s="61">
        <f t="shared" si="32"/>
        <v>-2</v>
      </c>
      <c r="AM19" s="61">
        <f t="shared" si="33"/>
        <v>4.5093374999999956</v>
      </c>
      <c r="AN19" s="61">
        <v>1</v>
      </c>
      <c r="AO19" s="52">
        <f t="shared" si="34"/>
        <v>1.075</v>
      </c>
      <c r="AP19" s="60">
        <f t="shared" si="2"/>
        <v>1</v>
      </c>
      <c r="AQ19" s="60">
        <f t="shared" si="35"/>
        <v>-2.15</v>
      </c>
      <c r="AR19" s="60">
        <f t="shared" si="36"/>
        <v>205.04632658209724</v>
      </c>
      <c r="AS19" s="60">
        <f t="shared" si="37"/>
        <v>676.40062499999931</v>
      </c>
      <c r="AT19" s="60">
        <f t="shared" si="38"/>
        <v>11.768761468451235</v>
      </c>
      <c r="AW19" s="61">
        <f t="shared" si="39"/>
        <v>-22</v>
      </c>
      <c r="AX19" s="61">
        <f t="shared" si="40"/>
        <v>6.0282874999999887</v>
      </c>
      <c r="AY19" s="61">
        <v>1</v>
      </c>
      <c r="AZ19" s="52">
        <f t="shared" si="41"/>
        <v>1.175</v>
      </c>
      <c r="BA19" s="60">
        <f t="shared" si="3"/>
        <v>1</v>
      </c>
      <c r="BB19" s="60">
        <f t="shared" si="42"/>
        <v>-25.85</v>
      </c>
      <c r="BC19" s="60">
        <f t="shared" si="43"/>
        <v>17.132203558945356</v>
      </c>
      <c r="BD19" s="60">
        <f t="shared" si="44"/>
        <v>904.24312499999826</v>
      </c>
      <c r="BE19" s="60">
        <f t="shared" si="45"/>
        <v>11.768761468451235</v>
      </c>
      <c r="BH19" s="61">
        <f t="shared" si="46"/>
        <v>-47</v>
      </c>
      <c r="BI19" s="61">
        <f t="shared" si="47"/>
        <v>7.8155999999999786</v>
      </c>
      <c r="BJ19" s="61">
        <v>1</v>
      </c>
      <c r="BK19" s="52">
        <f t="shared" si="48"/>
        <v>1.3</v>
      </c>
      <c r="BL19" s="60">
        <f t="shared" si="4"/>
        <v>1</v>
      </c>
      <c r="BM19" s="60">
        <f t="shared" si="49"/>
        <v>-61.1</v>
      </c>
      <c r="BN19" s="60">
        <f t="shared" si="50"/>
        <v>0.69411529671202732</v>
      </c>
      <c r="BO19" s="60">
        <f t="shared" si="51"/>
        <v>1172.3399999999967</v>
      </c>
      <c r="BP19" s="60">
        <f t="shared" si="52"/>
        <v>11.768761468451235</v>
      </c>
      <c r="BS19" s="61">
        <f t="shared" si="53"/>
        <v>-77</v>
      </c>
      <c r="BT19" s="61">
        <f t="shared" si="54"/>
        <v>9.9468999999999639</v>
      </c>
      <c r="BU19" s="61">
        <v>1</v>
      </c>
      <c r="BV19" s="52">
        <f t="shared" si="55"/>
        <v>1.45</v>
      </c>
      <c r="BW19" s="60">
        <f t="shared" si="5"/>
        <v>1</v>
      </c>
      <c r="BX19" s="60">
        <f t="shared" si="56"/>
        <v>-111.64999999999999</v>
      </c>
      <c r="BY19" s="60">
        <f t="shared" si="57"/>
        <v>1.3803113814168223E-2</v>
      </c>
      <c r="BZ19" s="60">
        <f t="shared" si="58"/>
        <v>1492.0349999999946</v>
      </c>
      <c r="CA19" s="60">
        <f t="shared" si="59"/>
        <v>11.768761468451235</v>
      </c>
      <c r="CD19" s="61">
        <f t="shared" si="60"/>
        <v>-139</v>
      </c>
      <c r="CE19" s="61">
        <f t="shared" si="61"/>
        <v>13.380340799999919</v>
      </c>
      <c r="CF19" s="61">
        <v>1</v>
      </c>
      <c r="CG19" s="52">
        <f t="shared" si="62"/>
        <v>0</v>
      </c>
      <c r="CH19" s="60">
        <f t="shared" si="6"/>
        <v>1</v>
      </c>
      <c r="CI19" s="60">
        <f t="shared" si="63"/>
        <v>0</v>
      </c>
      <c r="CJ19" s="60">
        <f t="shared" si="64"/>
        <v>3.4354572295232437E-6</v>
      </c>
      <c r="CK19" s="60">
        <f t="shared" si="65"/>
        <v>2007.0511199999878</v>
      </c>
      <c r="CL19" s="60">
        <f t="shared" si="66"/>
        <v>11.768761468451235</v>
      </c>
      <c r="CO19" s="61">
        <f t="shared" si="67"/>
        <v>-194</v>
      </c>
      <c r="CP19" s="61">
        <f t="shared" si="68"/>
        <v>17.355934299999859</v>
      </c>
      <c r="CQ19" s="61">
        <v>1</v>
      </c>
      <c r="CR19" s="52">
        <f t="shared" si="69"/>
        <v>0</v>
      </c>
      <c r="CS19" s="60">
        <f t="shared" si="7"/>
        <v>1</v>
      </c>
      <c r="CT19" s="60">
        <f t="shared" si="70"/>
        <v>0</v>
      </c>
      <c r="CU19" s="60">
        <f t="shared" si="71"/>
        <v>2.1758823837276791E-9</v>
      </c>
      <c r="CV19" s="60">
        <f t="shared" si="72"/>
        <v>2603.3901449999789</v>
      </c>
      <c r="CW19" s="60">
        <f t="shared" si="73"/>
        <v>11.768761468451235</v>
      </c>
      <c r="CZ19" s="61">
        <f t="shared" si="74"/>
        <v>-244</v>
      </c>
      <c r="DA19" s="61">
        <f t="shared" si="75"/>
        <v>21.89441929999979</v>
      </c>
      <c r="DB19" s="61">
        <v>1</v>
      </c>
      <c r="DC19" s="52">
        <f t="shared" si="76"/>
        <v>0</v>
      </c>
      <c r="DD19" s="60">
        <f t="shared" si="8"/>
        <v>1</v>
      </c>
      <c r="DE19" s="60">
        <f t="shared" si="77"/>
        <v>0</v>
      </c>
      <c r="DF19" s="60">
        <f t="shared" si="78"/>
        <v>2.6805313631177101E-12</v>
      </c>
      <c r="DG19" s="60">
        <f t="shared" si="79"/>
        <v>3284.1628949999686</v>
      </c>
      <c r="DH19" s="60">
        <f t="shared" si="80"/>
        <v>11.768761468451235</v>
      </c>
      <c r="DK19" s="61">
        <f t="shared" si="81"/>
        <v>-307</v>
      </c>
      <c r="DL19" s="61">
        <f t="shared" si="82"/>
        <v>30.747799999999668</v>
      </c>
      <c r="DM19" s="61">
        <v>1</v>
      </c>
      <c r="DN19" s="52">
        <f t="shared" si="91"/>
        <v>0</v>
      </c>
      <c r="DO19" s="60">
        <f t="shared" si="9"/>
        <v>1</v>
      </c>
      <c r="DP19" s="60">
        <f t="shared" si="83"/>
        <v>0</v>
      </c>
      <c r="DQ19" s="60">
        <f t="shared" si="84"/>
        <v>6.0635025443002111E-16</v>
      </c>
      <c r="DR19" s="60">
        <f t="shared" si="85"/>
        <v>4612.1699999999501</v>
      </c>
      <c r="DS19" s="60">
        <f t="shared" si="86"/>
        <v>11.768761468451235</v>
      </c>
    </row>
    <row r="20" spans="1:123">
      <c r="A20" s="52">
        <f t="shared" si="10"/>
        <v>0.40612619817811685</v>
      </c>
      <c r="B20" s="52">
        <v>0</v>
      </c>
      <c r="C20" s="73">
        <f t="shared" si="11"/>
        <v>1</v>
      </c>
      <c r="D20" s="74"/>
      <c r="E20" s="49">
        <f t="shared" si="87"/>
        <v>0.11400000000000002</v>
      </c>
      <c r="F20" s="49">
        <f t="shared" si="88"/>
        <v>2.139999999999997</v>
      </c>
      <c r="G20" s="49">
        <f t="shared" si="89"/>
        <v>1.0699999999999985</v>
      </c>
      <c r="H20" s="49">
        <v>1</v>
      </c>
      <c r="I20" s="50">
        <f t="shared" si="12"/>
        <v>1.1299599999999996</v>
      </c>
      <c r="J20" s="105">
        <f t="shared" si="13"/>
        <v>2.4181143999999959</v>
      </c>
      <c r="K20" s="121">
        <f t="shared" si="14"/>
        <v>3.4181143999999959</v>
      </c>
      <c r="L20" s="55">
        <f t="shared" si="15"/>
        <v>6.9644045063689983</v>
      </c>
      <c r="M20" s="52">
        <f t="shared" si="90"/>
        <v>2.8000000000000012</v>
      </c>
      <c r="N20" s="56">
        <v>14</v>
      </c>
      <c r="O20" s="61">
        <f t="shared" si="16"/>
        <v>14</v>
      </c>
      <c r="P20" s="61">
        <f t="shared" si="17"/>
        <v>3.2</v>
      </c>
      <c r="Q20" s="46">
        <v>1</v>
      </c>
      <c r="R20" s="52">
        <f t="shared" si="18"/>
        <v>2</v>
      </c>
      <c r="S20" s="60">
        <f t="shared" si="0"/>
        <v>2</v>
      </c>
      <c r="T20" s="60">
        <f t="shared" si="19"/>
        <v>56</v>
      </c>
      <c r="U20" s="60">
        <f t="shared" si="20"/>
        <v>1337.1656652228476</v>
      </c>
      <c r="V20" s="60">
        <f t="shared" si="21"/>
        <v>480</v>
      </c>
      <c r="W20" s="60">
        <f t="shared" si="22"/>
        <v>12.183785945343505</v>
      </c>
      <c r="X20" s="88">
        <f t="shared" si="23"/>
        <v>23.877958307550848</v>
      </c>
      <c r="AA20" s="61">
        <f t="shared" si="24"/>
        <v>14</v>
      </c>
      <c r="AB20" s="61">
        <f t="shared" si="25"/>
        <v>3.2</v>
      </c>
      <c r="AC20" s="61">
        <v>1</v>
      </c>
      <c r="AD20" s="52">
        <f t="shared" si="26"/>
        <v>1</v>
      </c>
      <c r="AE20" s="60">
        <f t="shared" si="1"/>
        <v>4</v>
      </c>
      <c r="AF20" s="60">
        <f t="shared" si="27"/>
        <v>56</v>
      </c>
      <c r="AG20" s="60">
        <f t="shared" si="28"/>
        <v>1337.1656652228476</v>
      </c>
      <c r="AH20" s="60">
        <f t="shared" si="29"/>
        <v>480</v>
      </c>
      <c r="AI20" s="60">
        <f t="shared" si="30"/>
        <v>12.183785945343505</v>
      </c>
      <c r="AJ20" s="88">
        <f t="shared" si="92"/>
        <v>23.877958307550848</v>
      </c>
      <c r="AL20" s="61">
        <f t="shared" si="32"/>
        <v>-1</v>
      </c>
      <c r="AM20" s="61">
        <f t="shared" si="33"/>
        <v>4.5093374999999956</v>
      </c>
      <c r="AN20" s="61">
        <v>1</v>
      </c>
      <c r="AO20" s="52">
        <f t="shared" si="34"/>
        <v>1.075</v>
      </c>
      <c r="AP20" s="60">
        <f t="shared" si="2"/>
        <v>1</v>
      </c>
      <c r="AQ20" s="60">
        <f t="shared" si="35"/>
        <v>-1.075</v>
      </c>
      <c r="AR20" s="60">
        <f t="shared" si="36"/>
        <v>235.53637804303992</v>
      </c>
      <c r="AS20" s="60">
        <f t="shared" si="37"/>
        <v>676.40062499999931</v>
      </c>
      <c r="AT20" s="60">
        <f t="shared" si="38"/>
        <v>12.183785945343505</v>
      </c>
      <c r="AW20" s="61">
        <f t="shared" si="39"/>
        <v>-21</v>
      </c>
      <c r="AX20" s="61">
        <f t="shared" si="40"/>
        <v>6.0282874999999887</v>
      </c>
      <c r="AY20" s="61">
        <v>1</v>
      </c>
      <c r="AZ20" s="52">
        <f t="shared" si="41"/>
        <v>1.175</v>
      </c>
      <c r="BA20" s="60">
        <f t="shared" si="3"/>
        <v>1</v>
      </c>
      <c r="BB20" s="60">
        <f t="shared" si="42"/>
        <v>-24.675000000000001</v>
      </c>
      <c r="BC20" s="60">
        <f t="shared" si="43"/>
        <v>19.679734045634877</v>
      </c>
      <c r="BD20" s="60">
        <f t="shared" si="44"/>
        <v>904.24312499999826</v>
      </c>
      <c r="BE20" s="60">
        <f t="shared" si="45"/>
        <v>12.183785945343505</v>
      </c>
      <c r="BH20" s="61">
        <f t="shared" si="46"/>
        <v>-46</v>
      </c>
      <c r="BI20" s="61">
        <f t="shared" si="47"/>
        <v>7.8155999999999786</v>
      </c>
      <c r="BJ20" s="61">
        <v>1</v>
      </c>
      <c r="BK20" s="52">
        <f t="shared" si="48"/>
        <v>1.3</v>
      </c>
      <c r="BL20" s="60">
        <f t="shared" si="4"/>
        <v>1</v>
      </c>
      <c r="BM20" s="60">
        <f t="shared" si="49"/>
        <v>-59.800000000000004</v>
      </c>
      <c r="BN20" s="60">
        <f t="shared" si="50"/>
        <v>0.79732909951138464</v>
      </c>
      <c r="BO20" s="60">
        <f t="shared" si="51"/>
        <v>1172.3399999999967</v>
      </c>
      <c r="BP20" s="60">
        <f t="shared" si="52"/>
        <v>12.183785945343505</v>
      </c>
      <c r="BS20" s="61">
        <f t="shared" si="53"/>
        <v>-76</v>
      </c>
      <c r="BT20" s="61">
        <f t="shared" si="54"/>
        <v>9.9468999999999639</v>
      </c>
      <c r="BU20" s="61">
        <v>1</v>
      </c>
      <c r="BV20" s="52">
        <f t="shared" si="55"/>
        <v>1.45</v>
      </c>
      <c r="BW20" s="60">
        <f t="shared" si="5"/>
        <v>1</v>
      </c>
      <c r="BX20" s="60">
        <f t="shared" si="56"/>
        <v>-110.2</v>
      </c>
      <c r="BY20" s="60">
        <f t="shared" si="57"/>
        <v>1.5855614132171889E-2</v>
      </c>
      <c r="BZ20" s="60">
        <f t="shared" si="58"/>
        <v>1492.0349999999946</v>
      </c>
      <c r="CA20" s="60">
        <f t="shared" si="59"/>
        <v>12.183785945343505</v>
      </c>
      <c r="CD20" s="61">
        <f t="shared" si="60"/>
        <v>-138</v>
      </c>
      <c r="CE20" s="61">
        <f t="shared" si="61"/>
        <v>13.380340799999919</v>
      </c>
      <c r="CF20" s="61">
        <v>1</v>
      </c>
      <c r="CG20" s="52">
        <f t="shared" si="62"/>
        <v>0</v>
      </c>
      <c r="CH20" s="60">
        <f t="shared" si="6"/>
        <v>1</v>
      </c>
      <c r="CI20" s="60">
        <f t="shared" si="63"/>
        <v>0</v>
      </c>
      <c r="CJ20" s="60">
        <f t="shared" si="64"/>
        <v>3.9463040682160211E-6</v>
      </c>
      <c r="CK20" s="60">
        <f t="shared" si="65"/>
        <v>2007.0511199999878</v>
      </c>
      <c r="CL20" s="60">
        <f t="shared" si="66"/>
        <v>12.183785945343505</v>
      </c>
      <c r="CO20" s="61">
        <f t="shared" si="67"/>
        <v>-193</v>
      </c>
      <c r="CP20" s="61">
        <f t="shared" si="68"/>
        <v>17.355934299999859</v>
      </c>
      <c r="CQ20" s="61">
        <v>1</v>
      </c>
      <c r="CR20" s="52">
        <f t="shared" si="69"/>
        <v>0</v>
      </c>
      <c r="CS20" s="60">
        <f t="shared" si="7"/>
        <v>1</v>
      </c>
      <c r="CT20" s="60">
        <f t="shared" si="70"/>
        <v>0</v>
      </c>
      <c r="CU20" s="60">
        <f t="shared" si="71"/>
        <v>2.4994325148550127E-9</v>
      </c>
      <c r="CV20" s="60">
        <f t="shared" si="72"/>
        <v>2603.3901449999789</v>
      </c>
      <c r="CW20" s="60">
        <f t="shared" si="73"/>
        <v>12.183785945343505</v>
      </c>
      <c r="CZ20" s="61">
        <f t="shared" si="74"/>
        <v>-243</v>
      </c>
      <c r="DA20" s="61">
        <f t="shared" si="75"/>
        <v>21.89441929999979</v>
      </c>
      <c r="DB20" s="61">
        <v>1</v>
      </c>
      <c r="DC20" s="52">
        <f t="shared" si="76"/>
        <v>0</v>
      </c>
      <c r="DD20" s="60">
        <f t="shared" si="8"/>
        <v>1</v>
      </c>
      <c r="DE20" s="60">
        <f t="shared" si="77"/>
        <v>0</v>
      </c>
      <c r="DF20" s="60">
        <f t="shared" si="78"/>
        <v>3.0791219673312734E-12</v>
      </c>
      <c r="DG20" s="60">
        <f t="shared" si="79"/>
        <v>3284.1628949999686</v>
      </c>
      <c r="DH20" s="60">
        <f t="shared" si="80"/>
        <v>12.183785945343505</v>
      </c>
      <c r="DK20" s="61">
        <f t="shared" si="81"/>
        <v>-306</v>
      </c>
      <c r="DL20" s="61">
        <f t="shared" si="82"/>
        <v>30.747799999999668</v>
      </c>
      <c r="DM20" s="61">
        <v>1</v>
      </c>
      <c r="DN20" s="52">
        <f t="shared" si="91"/>
        <v>0</v>
      </c>
      <c r="DO20" s="60">
        <f t="shared" si="9"/>
        <v>1</v>
      </c>
      <c r="DP20" s="60">
        <f t="shared" si="83"/>
        <v>0</v>
      </c>
      <c r="DQ20" s="60">
        <f t="shared" si="84"/>
        <v>6.9651353981579891E-16</v>
      </c>
      <c r="DR20" s="60">
        <f t="shared" si="85"/>
        <v>4612.1699999999501</v>
      </c>
      <c r="DS20" s="60">
        <f t="shared" si="86"/>
        <v>12.183785945343505</v>
      </c>
    </row>
    <row r="21" spans="1:123">
      <c r="A21" s="52">
        <f t="shared" si="10"/>
        <v>0.42044820762685642</v>
      </c>
      <c r="B21" s="52">
        <v>0</v>
      </c>
      <c r="C21" s="73">
        <f>IF(D21&gt;0,C20+D21,C20)</f>
        <v>2.0750000000000002</v>
      </c>
      <c r="D21" s="76">
        <f>1+N21/200</f>
        <v>1.075</v>
      </c>
      <c r="E21" s="49">
        <f t="shared" si="87"/>
        <v>0.11500000000000002</v>
      </c>
      <c r="F21" s="49">
        <f t="shared" si="88"/>
        <v>2.1499999999999968</v>
      </c>
      <c r="G21" s="49">
        <f t="shared" si="89"/>
        <v>1.0749999999999984</v>
      </c>
      <c r="H21" s="49">
        <v>1</v>
      </c>
      <c r="I21" s="50">
        <f t="shared" si="12"/>
        <v>1.1322499999999998</v>
      </c>
      <c r="J21" s="105">
        <f t="shared" si="13"/>
        <v>2.4343374999999958</v>
      </c>
      <c r="K21" s="121">
        <f t="shared" si="14"/>
        <v>4.5093374999999956</v>
      </c>
      <c r="L21" s="55">
        <f t="shared" si="15"/>
        <v>8.0000000000000071</v>
      </c>
      <c r="M21" s="52">
        <f t="shared" si="90"/>
        <v>3.0000000000000013</v>
      </c>
      <c r="N21" s="56">
        <v>15</v>
      </c>
      <c r="O21" s="61">
        <f t="shared" si="16"/>
        <v>15</v>
      </c>
      <c r="P21" s="61">
        <f t="shared" si="17"/>
        <v>3.2</v>
      </c>
      <c r="Q21" s="46">
        <v>2</v>
      </c>
      <c r="R21" s="52">
        <f t="shared" si="18"/>
        <v>2</v>
      </c>
      <c r="S21" s="60">
        <f t="shared" si="0"/>
        <v>4</v>
      </c>
      <c r="T21" s="60">
        <f t="shared" si="19"/>
        <v>120</v>
      </c>
      <c r="U21" s="60">
        <f t="shared" si="20"/>
        <v>1536.0000000000014</v>
      </c>
      <c r="V21" s="60">
        <f t="shared" si="21"/>
        <v>480</v>
      </c>
      <c r="W21" s="60">
        <f t="shared" si="22"/>
        <v>12.613446228805692</v>
      </c>
      <c r="X21" s="88">
        <f t="shared" si="23"/>
        <v>12.800000000000011</v>
      </c>
      <c r="AA21" s="61">
        <f t="shared" si="24"/>
        <v>15</v>
      </c>
      <c r="AB21" s="61">
        <f t="shared" si="25"/>
        <v>3.2</v>
      </c>
      <c r="AC21" s="61">
        <v>1</v>
      </c>
      <c r="AD21" s="52">
        <f t="shared" si="26"/>
        <v>1</v>
      </c>
      <c r="AE21" s="60">
        <f t="shared" si="1"/>
        <v>4</v>
      </c>
      <c r="AF21" s="60">
        <f t="shared" si="27"/>
        <v>60</v>
      </c>
      <c r="AG21" s="60">
        <f t="shared" si="28"/>
        <v>1536.0000000000014</v>
      </c>
      <c r="AH21" s="60">
        <f t="shared" si="29"/>
        <v>480</v>
      </c>
      <c r="AI21" s="60">
        <f t="shared" si="30"/>
        <v>12.613446228805692</v>
      </c>
      <c r="AJ21" s="88">
        <f t="shared" si="92"/>
        <v>25.600000000000023</v>
      </c>
      <c r="AL21" s="61">
        <f t="shared" si="32"/>
        <v>0</v>
      </c>
      <c r="AM21" s="61">
        <f t="shared" si="33"/>
        <v>4.5093374999999956</v>
      </c>
      <c r="AN21" s="61">
        <v>1</v>
      </c>
      <c r="AO21" s="52">
        <f t="shared" si="34"/>
        <v>1.075</v>
      </c>
      <c r="AP21" s="60">
        <f t="shared" si="2"/>
        <v>1</v>
      </c>
      <c r="AQ21" s="60">
        <f t="shared" si="35"/>
        <v>0</v>
      </c>
      <c r="AR21" s="60">
        <f t="shared" si="36"/>
        <v>270.56024999999971</v>
      </c>
      <c r="AS21" s="60">
        <f t="shared" si="37"/>
        <v>676.40062499999931</v>
      </c>
      <c r="AT21" s="60">
        <f t="shared" si="38"/>
        <v>12.613446228805692</v>
      </c>
      <c r="AW21" s="61">
        <f t="shared" si="39"/>
        <v>-20</v>
      </c>
      <c r="AX21" s="61">
        <f t="shared" si="40"/>
        <v>6.0282874999999887</v>
      </c>
      <c r="AY21" s="61">
        <v>1</v>
      </c>
      <c r="AZ21" s="52">
        <f t="shared" si="41"/>
        <v>1.175</v>
      </c>
      <c r="BA21" s="60">
        <f t="shared" si="3"/>
        <v>1</v>
      </c>
      <c r="BB21" s="60">
        <f t="shared" si="42"/>
        <v>-23.5</v>
      </c>
      <c r="BC21" s="60">
        <f t="shared" si="43"/>
        <v>22.606078124999929</v>
      </c>
      <c r="BD21" s="60">
        <f t="shared" si="44"/>
        <v>904.24312499999826</v>
      </c>
      <c r="BE21" s="60">
        <f t="shared" si="45"/>
        <v>12.613446228805692</v>
      </c>
      <c r="BH21" s="61">
        <f t="shared" si="46"/>
        <v>-45</v>
      </c>
      <c r="BI21" s="61">
        <f t="shared" si="47"/>
        <v>7.8155999999999786</v>
      </c>
      <c r="BJ21" s="61">
        <v>1</v>
      </c>
      <c r="BK21" s="52">
        <f t="shared" si="48"/>
        <v>1.3</v>
      </c>
      <c r="BL21" s="60">
        <f t="shared" si="4"/>
        <v>1</v>
      </c>
      <c r="BM21" s="60">
        <f t="shared" si="49"/>
        <v>-58.5</v>
      </c>
      <c r="BN21" s="60">
        <f t="shared" si="50"/>
        <v>0.91589062499999485</v>
      </c>
      <c r="BO21" s="60">
        <f t="shared" si="51"/>
        <v>1172.3399999999967</v>
      </c>
      <c r="BP21" s="60">
        <f t="shared" si="52"/>
        <v>12.613446228805692</v>
      </c>
      <c r="BS21" s="61">
        <f t="shared" si="53"/>
        <v>-75</v>
      </c>
      <c r="BT21" s="61">
        <f t="shared" si="54"/>
        <v>9.9468999999999639</v>
      </c>
      <c r="BU21" s="61">
        <v>1</v>
      </c>
      <c r="BV21" s="52">
        <f t="shared" si="55"/>
        <v>1.45</v>
      </c>
      <c r="BW21" s="60">
        <f t="shared" si="5"/>
        <v>1</v>
      </c>
      <c r="BX21" s="60">
        <f t="shared" si="56"/>
        <v>-108.75</v>
      </c>
      <c r="BY21" s="60">
        <f t="shared" si="57"/>
        <v>1.8213317871093593E-2</v>
      </c>
      <c r="BZ21" s="60">
        <f t="shared" si="58"/>
        <v>1492.0349999999946</v>
      </c>
      <c r="CA21" s="60">
        <f t="shared" si="59"/>
        <v>12.613446228805692</v>
      </c>
      <c r="CD21" s="61">
        <f t="shared" si="60"/>
        <v>-137</v>
      </c>
      <c r="CE21" s="61">
        <f t="shared" si="61"/>
        <v>13.380340799999919</v>
      </c>
      <c r="CF21" s="61">
        <v>1</v>
      </c>
      <c r="CG21" s="52">
        <f t="shared" si="62"/>
        <v>0</v>
      </c>
      <c r="CH21" s="60">
        <f t="shared" si="6"/>
        <v>1</v>
      </c>
      <c r="CI21" s="60">
        <f t="shared" si="63"/>
        <v>0</v>
      </c>
      <c r="CJ21" s="60">
        <f t="shared" si="64"/>
        <v>4.5331129914778512E-6</v>
      </c>
      <c r="CK21" s="60">
        <f t="shared" si="65"/>
        <v>2007.0511199999878</v>
      </c>
      <c r="CL21" s="60">
        <f t="shared" si="66"/>
        <v>12.613446228805692</v>
      </c>
      <c r="CO21" s="61">
        <f t="shared" si="67"/>
        <v>-192</v>
      </c>
      <c r="CP21" s="61">
        <f t="shared" si="68"/>
        <v>17.355934299999859</v>
      </c>
      <c r="CQ21" s="61">
        <v>1</v>
      </c>
      <c r="CR21" s="52">
        <f t="shared" si="69"/>
        <v>0</v>
      </c>
      <c r="CS21" s="60">
        <f t="shared" si="7"/>
        <v>1</v>
      </c>
      <c r="CT21" s="60">
        <f t="shared" si="70"/>
        <v>0</v>
      </c>
      <c r="CU21" s="60">
        <f t="shared" si="71"/>
        <v>2.8710940182400554E-9</v>
      </c>
      <c r="CV21" s="60">
        <f t="shared" si="72"/>
        <v>2603.3901449999789</v>
      </c>
      <c r="CW21" s="60">
        <f t="shared" si="73"/>
        <v>12.613446228805692</v>
      </c>
      <c r="CZ21" s="61">
        <f t="shared" si="74"/>
        <v>-242</v>
      </c>
      <c r="DA21" s="61">
        <f t="shared" si="75"/>
        <v>21.89441929999979</v>
      </c>
      <c r="DB21" s="61">
        <v>1</v>
      </c>
      <c r="DC21" s="52">
        <f t="shared" si="76"/>
        <v>0</v>
      </c>
      <c r="DD21" s="60">
        <f t="shared" si="8"/>
        <v>1</v>
      </c>
      <c r="DE21" s="60">
        <f t="shared" si="77"/>
        <v>0</v>
      </c>
      <c r="DF21" s="60">
        <f t="shared" si="78"/>
        <v>3.5369823387086679E-12</v>
      </c>
      <c r="DG21" s="60">
        <f t="shared" si="79"/>
        <v>3284.1628949999686</v>
      </c>
      <c r="DH21" s="60">
        <f t="shared" si="80"/>
        <v>12.613446228805692</v>
      </c>
      <c r="DK21" s="61">
        <f t="shared" si="81"/>
        <v>-305</v>
      </c>
      <c r="DL21" s="61">
        <f t="shared" si="82"/>
        <v>30.747799999999668</v>
      </c>
      <c r="DM21" s="61">
        <v>1</v>
      </c>
      <c r="DN21" s="52">
        <f t="shared" si="91"/>
        <v>0</v>
      </c>
      <c r="DO21" s="60">
        <f t="shared" si="9"/>
        <v>1</v>
      </c>
      <c r="DP21" s="60">
        <f t="shared" si="83"/>
        <v>0</v>
      </c>
      <c r="DQ21" s="60">
        <f t="shared" si="84"/>
        <v>8.0008395741957006E-16</v>
      </c>
      <c r="DR21" s="60">
        <f t="shared" si="85"/>
        <v>4612.1699999999501</v>
      </c>
      <c r="DS21" s="60">
        <f t="shared" si="86"/>
        <v>12.613446228805692</v>
      </c>
    </row>
    <row r="22" spans="1:123">
      <c r="A22" s="52">
        <f t="shared" si="10"/>
        <v>0.43527528164806129</v>
      </c>
      <c r="B22" s="52">
        <v>0</v>
      </c>
      <c r="C22" s="73">
        <f t="shared" ref="C22:C85" si="93">IF(D22&gt;0,C21+D22,C21)</f>
        <v>2.0750000000000002</v>
      </c>
      <c r="D22" s="77"/>
      <c r="E22" s="49">
        <f t="shared" si="87"/>
        <v>0.11600000000000002</v>
      </c>
      <c r="F22" s="49">
        <f t="shared" si="88"/>
        <v>2.1599999999999966</v>
      </c>
      <c r="G22" s="49">
        <f t="shared" si="89"/>
        <v>1.0799999999999983</v>
      </c>
      <c r="H22" s="49">
        <v>1</v>
      </c>
      <c r="I22" s="50">
        <f t="shared" si="12"/>
        <v>1.1345599999999996</v>
      </c>
      <c r="J22" s="105">
        <f t="shared" si="13"/>
        <v>2.4506495999999953</v>
      </c>
      <c r="K22" s="121">
        <f t="shared" si="14"/>
        <v>4.5256495999999959</v>
      </c>
      <c r="L22" s="55">
        <f t="shared" si="15"/>
        <v>9.1895868399762897</v>
      </c>
      <c r="M22" s="52">
        <f t="shared" si="90"/>
        <v>3.200000000000002</v>
      </c>
      <c r="N22" s="56">
        <v>16</v>
      </c>
      <c r="O22" s="61">
        <f t="shared" si="16"/>
        <v>16</v>
      </c>
      <c r="P22" s="61">
        <f t="shared" si="17"/>
        <v>3.2</v>
      </c>
      <c r="Q22" s="46">
        <v>1</v>
      </c>
      <c r="R22" s="52">
        <f t="shared" si="18"/>
        <v>2</v>
      </c>
      <c r="S22" s="60">
        <f t="shared" si="0"/>
        <v>4</v>
      </c>
      <c r="T22" s="60">
        <f t="shared" si="19"/>
        <v>128</v>
      </c>
      <c r="U22" s="60">
        <f t="shared" si="20"/>
        <v>1764.4006732754476</v>
      </c>
      <c r="V22" s="60">
        <f t="shared" si="21"/>
        <v>480</v>
      </c>
      <c r="W22" s="60">
        <f t="shared" si="22"/>
        <v>13.058258449441839</v>
      </c>
      <c r="X22" s="88">
        <f t="shared" si="23"/>
        <v>13.784380259964435</v>
      </c>
      <c r="AA22" s="61">
        <f t="shared" si="24"/>
        <v>16</v>
      </c>
      <c r="AB22" s="61">
        <f t="shared" si="25"/>
        <v>3.2</v>
      </c>
      <c r="AC22" s="61">
        <v>1</v>
      </c>
      <c r="AD22" s="52">
        <f t="shared" si="26"/>
        <v>1</v>
      </c>
      <c r="AE22" s="60">
        <f t="shared" si="1"/>
        <v>4</v>
      </c>
      <c r="AF22" s="60">
        <f t="shared" si="27"/>
        <v>64</v>
      </c>
      <c r="AG22" s="60">
        <f t="shared" si="28"/>
        <v>1764.4006732754476</v>
      </c>
      <c r="AH22" s="60">
        <f t="shared" si="29"/>
        <v>480</v>
      </c>
      <c r="AI22" s="60">
        <f t="shared" si="30"/>
        <v>13.058258449441839</v>
      </c>
      <c r="AJ22" s="88">
        <f t="shared" si="92"/>
        <v>27.568760519928869</v>
      </c>
      <c r="AL22" s="61">
        <f t="shared" si="32"/>
        <v>1</v>
      </c>
      <c r="AM22" s="61">
        <f t="shared" si="33"/>
        <v>4.5093374999999956</v>
      </c>
      <c r="AN22" s="61">
        <v>1</v>
      </c>
      <c r="AO22" s="52">
        <f t="shared" si="34"/>
        <v>1.075</v>
      </c>
      <c r="AP22" s="60">
        <f t="shared" si="2"/>
        <v>1</v>
      </c>
      <c r="AQ22" s="60">
        <f t="shared" si="35"/>
        <v>1.075</v>
      </c>
      <c r="AR22" s="60">
        <f t="shared" si="36"/>
        <v>310.79211410258625</v>
      </c>
      <c r="AS22" s="60">
        <f t="shared" si="37"/>
        <v>676.40062499999931</v>
      </c>
      <c r="AT22" s="60">
        <f t="shared" si="38"/>
        <v>13.058258449441839</v>
      </c>
      <c r="AU22" s="88">
        <f t="shared" ref="AU22:AU41" si="94">AR22/AQ22</f>
        <v>289.10894335124306</v>
      </c>
      <c r="AW22" s="61">
        <f t="shared" si="39"/>
        <v>-19</v>
      </c>
      <c r="AX22" s="61">
        <f t="shared" si="40"/>
        <v>6.0282874999999887</v>
      </c>
      <c r="AY22" s="61">
        <v>1</v>
      </c>
      <c r="AZ22" s="52">
        <f t="shared" si="41"/>
        <v>1.175</v>
      </c>
      <c r="BA22" s="60">
        <f t="shared" si="3"/>
        <v>1</v>
      </c>
      <c r="BB22" s="60">
        <f t="shared" si="42"/>
        <v>-22.324999999999999</v>
      </c>
      <c r="BC22" s="60">
        <f t="shared" si="43"/>
        <v>25.967564755121874</v>
      </c>
      <c r="BD22" s="60">
        <f t="shared" si="44"/>
        <v>904.24312499999826</v>
      </c>
      <c r="BE22" s="60">
        <f t="shared" si="45"/>
        <v>13.058258449441839</v>
      </c>
      <c r="BH22" s="61">
        <f t="shared" si="46"/>
        <v>-44</v>
      </c>
      <c r="BI22" s="61">
        <f t="shared" si="47"/>
        <v>7.8155999999999786</v>
      </c>
      <c r="BJ22" s="61">
        <v>1</v>
      </c>
      <c r="BK22" s="52">
        <f t="shared" si="48"/>
        <v>1.3</v>
      </c>
      <c r="BL22" s="60">
        <f t="shared" si="4"/>
        <v>1</v>
      </c>
      <c r="BM22" s="60">
        <f t="shared" si="49"/>
        <v>-57.2</v>
      </c>
      <c r="BN22" s="60">
        <f t="shared" si="50"/>
        <v>1.0520820542947005</v>
      </c>
      <c r="BO22" s="60">
        <f t="shared" si="51"/>
        <v>1172.3399999999967</v>
      </c>
      <c r="BP22" s="60">
        <f t="shared" si="52"/>
        <v>13.058258449441839</v>
      </c>
      <c r="BS22" s="61">
        <f t="shared" si="53"/>
        <v>-74</v>
      </c>
      <c r="BT22" s="61">
        <f t="shared" si="54"/>
        <v>9.9468999999999639</v>
      </c>
      <c r="BU22" s="61">
        <v>1</v>
      </c>
      <c r="BV22" s="52">
        <f t="shared" si="55"/>
        <v>1.45</v>
      </c>
      <c r="BW22" s="60">
        <f t="shared" si="5"/>
        <v>1</v>
      </c>
      <c r="BX22" s="60">
        <f t="shared" si="56"/>
        <v>-107.3</v>
      </c>
      <c r="BY22" s="60">
        <f t="shared" si="57"/>
        <v>2.092160827756331E-2</v>
      </c>
      <c r="BZ22" s="60">
        <f t="shared" si="58"/>
        <v>1492.0349999999946</v>
      </c>
      <c r="CA22" s="60">
        <f t="shared" si="59"/>
        <v>13.058258449441839</v>
      </c>
      <c r="CD22" s="61">
        <f t="shared" si="60"/>
        <v>-136</v>
      </c>
      <c r="CE22" s="61">
        <f t="shared" si="61"/>
        <v>13.380340799999919</v>
      </c>
      <c r="CF22" s="61">
        <v>1</v>
      </c>
      <c r="CG22" s="52">
        <f t="shared" si="62"/>
        <v>0</v>
      </c>
      <c r="CH22" s="60">
        <f t="shared" si="6"/>
        <v>1</v>
      </c>
      <c r="CI22" s="60">
        <f t="shared" si="63"/>
        <v>0</v>
      </c>
      <c r="CJ22" s="60">
        <f t="shared" si="64"/>
        <v>5.207179436326296E-6</v>
      </c>
      <c r="CK22" s="60">
        <f t="shared" si="65"/>
        <v>2007.0511199999878</v>
      </c>
      <c r="CL22" s="60">
        <f t="shared" si="66"/>
        <v>13.058258449441839</v>
      </c>
      <c r="CO22" s="61">
        <f t="shared" si="67"/>
        <v>-191</v>
      </c>
      <c r="CP22" s="61">
        <f t="shared" si="68"/>
        <v>17.355934299999859</v>
      </c>
      <c r="CQ22" s="61">
        <v>1</v>
      </c>
      <c r="CR22" s="52">
        <f t="shared" si="69"/>
        <v>0</v>
      </c>
      <c r="CS22" s="60">
        <f t="shared" si="7"/>
        <v>1</v>
      </c>
      <c r="CT22" s="60">
        <f t="shared" si="70"/>
        <v>0</v>
      </c>
      <c r="CU22" s="60">
        <f t="shared" si="71"/>
        <v>3.2980209757941791E-9</v>
      </c>
      <c r="CV22" s="60">
        <f t="shared" si="72"/>
        <v>2603.3901449999789</v>
      </c>
      <c r="CW22" s="60">
        <f t="shared" si="73"/>
        <v>13.058258449441839</v>
      </c>
      <c r="CZ22" s="61">
        <f t="shared" si="74"/>
        <v>-241</v>
      </c>
      <c r="DA22" s="61">
        <f t="shared" si="75"/>
        <v>21.89441929999979</v>
      </c>
      <c r="DB22" s="61">
        <v>1</v>
      </c>
      <c r="DC22" s="52">
        <f t="shared" si="76"/>
        <v>0</v>
      </c>
      <c r="DD22" s="60">
        <f t="shared" si="8"/>
        <v>1</v>
      </c>
      <c r="DE22" s="60">
        <f t="shared" si="77"/>
        <v>0</v>
      </c>
      <c r="DF22" s="60">
        <f t="shared" si="78"/>
        <v>4.0629257941282139E-12</v>
      </c>
      <c r="DG22" s="60">
        <f t="shared" si="79"/>
        <v>3284.1628949999686</v>
      </c>
      <c r="DH22" s="60">
        <f t="shared" si="80"/>
        <v>13.058258449441839</v>
      </c>
      <c r="DK22" s="61">
        <f t="shared" si="81"/>
        <v>-304</v>
      </c>
      <c r="DL22" s="61">
        <f t="shared" si="82"/>
        <v>30.747799999999668</v>
      </c>
      <c r="DM22" s="61">
        <v>1</v>
      </c>
      <c r="DN22" s="52">
        <f t="shared" si="91"/>
        <v>0</v>
      </c>
      <c r="DO22" s="60">
        <f t="shared" si="9"/>
        <v>1</v>
      </c>
      <c r="DP22" s="60">
        <f t="shared" si="83"/>
        <v>0</v>
      </c>
      <c r="DQ22" s="60">
        <f t="shared" si="84"/>
        <v>9.1905512574737814E-16</v>
      </c>
      <c r="DR22" s="60">
        <f t="shared" si="85"/>
        <v>4612.1699999999501</v>
      </c>
      <c r="DS22" s="60">
        <f t="shared" si="86"/>
        <v>13.058258449441839</v>
      </c>
    </row>
    <row r="23" spans="1:123">
      <c r="A23" s="52">
        <f t="shared" si="10"/>
        <v>0.45062523130541426</v>
      </c>
      <c r="B23" s="52">
        <v>0</v>
      </c>
      <c r="C23" s="73">
        <f t="shared" si="93"/>
        <v>2.0750000000000002</v>
      </c>
      <c r="D23" s="77"/>
      <c r="E23" s="49">
        <f t="shared" si="87"/>
        <v>0.11700000000000002</v>
      </c>
      <c r="F23" s="49">
        <f t="shared" si="88"/>
        <v>2.1699999999999964</v>
      </c>
      <c r="G23" s="49">
        <f t="shared" si="89"/>
        <v>1.0849999999999982</v>
      </c>
      <c r="H23" s="49">
        <v>1</v>
      </c>
      <c r="I23" s="50">
        <f t="shared" si="12"/>
        <v>1.1368899999999997</v>
      </c>
      <c r="J23" s="105">
        <f t="shared" si="13"/>
        <v>2.4670512999999952</v>
      </c>
      <c r="K23" s="121">
        <f t="shared" si="14"/>
        <v>4.5420512999999954</v>
      </c>
      <c r="L23" s="55">
        <f t="shared" si="15"/>
        <v>10.556063286183166</v>
      </c>
      <c r="M23" s="52">
        <f t="shared" si="90"/>
        <v>3.4000000000000017</v>
      </c>
      <c r="N23" s="56">
        <v>17</v>
      </c>
      <c r="O23" s="61">
        <f t="shared" si="16"/>
        <v>17</v>
      </c>
      <c r="P23" s="61">
        <f t="shared" si="17"/>
        <v>3.2</v>
      </c>
      <c r="Q23" s="46">
        <v>1</v>
      </c>
      <c r="R23" s="52">
        <f t="shared" si="18"/>
        <v>2</v>
      </c>
      <c r="S23" s="60">
        <f t="shared" si="0"/>
        <v>4</v>
      </c>
      <c r="T23" s="60">
        <f t="shared" si="19"/>
        <v>136</v>
      </c>
      <c r="U23" s="60">
        <f t="shared" si="20"/>
        <v>2026.7641509471678</v>
      </c>
      <c r="V23" s="60">
        <f t="shared" si="21"/>
        <v>480</v>
      </c>
      <c r="W23" s="60">
        <f t="shared" si="22"/>
        <v>13.518756939162428</v>
      </c>
      <c r="X23" s="88">
        <f t="shared" si="23"/>
        <v>14.902677580493881</v>
      </c>
      <c r="AA23" s="61">
        <f t="shared" si="24"/>
        <v>17</v>
      </c>
      <c r="AB23" s="61">
        <f t="shared" si="25"/>
        <v>3.2</v>
      </c>
      <c r="AC23" s="61">
        <v>1</v>
      </c>
      <c r="AD23" s="52">
        <f t="shared" si="26"/>
        <v>1</v>
      </c>
      <c r="AE23" s="60">
        <f t="shared" si="1"/>
        <v>4</v>
      </c>
      <c r="AF23" s="60">
        <f t="shared" si="27"/>
        <v>68</v>
      </c>
      <c r="AG23" s="60">
        <f t="shared" si="28"/>
        <v>2026.7641509471678</v>
      </c>
      <c r="AH23" s="60">
        <f t="shared" si="29"/>
        <v>480</v>
      </c>
      <c r="AI23" s="60">
        <f t="shared" si="30"/>
        <v>13.518756939162428</v>
      </c>
      <c r="AJ23" s="88">
        <f t="shared" si="92"/>
        <v>29.805355160987762</v>
      </c>
      <c r="AL23" s="61">
        <f t="shared" si="32"/>
        <v>2</v>
      </c>
      <c r="AM23" s="61">
        <f t="shared" si="33"/>
        <v>4.5093374999999956</v>
      </c>
      <c r="AN23" s="61">
        <v>1</v>
      </c>
      <c r="AO23" s="52">
        <f t="shared" si="34"/>
        <v>1.075</v>
      </c>
      <c r="AP23" s="60">
        <f t="shared" si="2"/>
        <v>1</v>
      </c>
      <c r="AQ23" s="60">
        <f t="shared" si="35"/>
        <v>2.15</v>
      </c>
      <c r="AR23" s="60">
        <f t="shared" si="36"/>
        <v>357.00639021569162</v>
      </c>
      <c r="AS23" s="60">
        <f t="shared" si="37"/>
        <v>676.40062499999931</v>
      </c>
      <c r="AT23" s="60">
        <f t="shared" si="38"/>
        <v>13.518756939162428</v>
      </c>
      <c r="AU23" s="88">
        <f t="shared" si="94"/>
        <v>166.04948382125193</v>
      </c>
      <c r="AW23" s="61">
        <f t="shared" si="39"/>
        <v>-18</v>
      </c>
      <c r="AX23" s="61">
        <f t="shared" si="40"/>
        <v>6.0282874999999887</v>
      </c>
      <c r="AY23" s="61">
        <v>1</v>
      </c>
      <c r="AZ23" s="52">
        <f t="shared" si="41"/>
        <v>1.175</v>
      </c>
      <c r="BA23" s="60">
        <f t="shared" si="3"/>
        <v>1</v>
      </c>
      <c r="BB23" s="60">
        <f t="shared" si="42"/>
        <v>-21.150000000000002</v>
      </c>
      <c r="BC23" s="60">
        <f t="shared" si="43"/>
        <v>29.828898917487489</v>
      </c>
      <c r="BD23" s="60">
        <f t="shared" si="44"/>
        <v>904.24312499999826</v>
      </c>
      <c r="BE23" s="60">
        <f t="shared" si="45"/>
        <v>13.518756939162428</v>
      </c>
      <c r="BH23" s="61">
        <f t="shared" si="46"/>
        <v>-43</v>
      </c>
      <c r="BI23" s="61">
        <f t="shared" si="47"/>
        <v>7.8155999999999786</v>
      </c>
      <c r="BJ23" s="61">
        <v>1</v>
      </c>
      <c r="BK23" s="52">
        <f t="shared" si="48"/>
        <v>1.3</v>
      </c>
      <c r="BL23" s="60">
        <f t="shared" si="4"/>
        <v>1</v>
      </c>
      <c r="BM23" s="60">
        <f t="shared" si="49"/>
        <v>-55.9</v>
      </c>
      <c r="BN23" s="60">
        <f t="shared" si="50"/>
        <v>1.2085249250902235</v>
      </c>
      <c r="BO23" s="60">
        <f t="shared" si="51"/>
        <v>1172.3399999999967</v>
      </c>
      <c r="BP23" s="60">
        <f t="shared" si="52"/>
        <v>13.518756939162428</v>
      </c>
      <c r="BS23" s="61">
        <f t="shared" si="53"/>
        <v>-73</v>
      </c>
      <c r="BT23" s="61">
        <f t="shared" si="54"/>
        <v>9.9468999999999639</v>
      </c>
      <c r="BU23" s="61">
        <v>1</v>
      </c>
      <c r="BV23" s="52">
        <f t="shared" si="55"/>
        <v>1.45</v>
      </c>
      <c r="BW23" s="60">
        <f t="shared" si="5"/>
        <v>1</v>
      </c>
      <c r="BX23" s="60">
        <f t="shared" si="56"/>
        <v>-105.85</v>
      </c>
      <c r="BY23" s="60">
        <f t="shared" si="57"/>
        <v>2.4032617012329324E-2</v>
      </c>
      <c r="BZ23" s="60">
        <f t="shared" si="58"/>
        <v>1492.0349999999946</v>
      </c>
      <c r="CA23" s="60">
        <f t="shared" si="59"/>
        <v>13.518756939162428</v>
      </c>
      <c r="CD23" s="61">
        <f t="shared" si="60"/>
        <v>-135</v>
      </c>
      <c r="CE23" s="61">
        <f t="shared" si="61"/>
        <v>13.380340799999919</v>
      </c>
      <c r="CF23" s="61">
        <v>1</v>
      </c>
      <c r="CG23" s="52">
        <f t="shared" si="62"/>
        <v>0</v>
      </c>
      <c r="CH23" s="60">
        <f t="shared" si="6"/>
        <v>1</v>
      </c>
      <c r="CI23" s="60">
        <f t="shared" si="63"/>
        <v>0</v>
      </c>
      <c r="CJ23" s="60">
        <f t="shared" si="64"/>
        <v>5.9814784526824049E-6</v>
      </c>
      <c r="CK23" s="60">
        <f t="shared" si="65"/>
        <v>2007.0511199999878</v>
      </c>
      <c r="CL23" s="60">
        <f t="shared" si="66"/>
        <v>13.518756939162428</v>
      </c>
      <c r="CO23" s="61">
        <f t="shared" si="67"/>
        <v>-190</v>
      </c>
      <c r="CP23" s="61">
        <f t="shared" si="68"/>
        <v>17.355934299999859</v>
      </c>
      <c r="CQ23" s="61">
        <v>1</v>
      </c>
      <c r="CR23" s="52">
        <f t="shared" si="69"/>
        <v>0</v>
      </c>
      <c r="CS23" s="60">
        <f t="shared" si="7"/>
        <v>1</v>
      </c>
      <c r="CT23" s="60">
        <f t="shared" si="70"/>
        <v>0</v>
      </c>
      <c r="CU23" s="60">
        <f t="shared" si="71"/>
        <v>3.7884312696404903E-9</v>
      </c>
      <c r="CV23" s="60">
        <f t="shared" si="72"/>
        <v>2603.3901449999789</v>
      </c>
      <c r="CW23" s="60">
        <f t="shared" si="73"/>
        <v>13.518756939162428</v>
      </c>
      <c r="CZ23" s="61">
        <f t="shared" si="74"/>
        <v>-240</v>
      </c>
      <c r="DA23" s="61">
        <f t="shared" si="75"/>
        <v>21.89441929999979</v>
      </c>
      <c r="DB23" s="61">
        <v>1</v>
      </c>
      <c r="DC23" s="52">
        <f t="shared" si="76"/>
        <v>0</v>
      </c>
      <c r="DD23" s="60">
        <f t="shared" si="8"/>
        <v>1</v>
      </c>
      <c r="DE23" s="60">
        <f t="shared" si="77"/>
        <v>0</v>
      </c>
      <c r="DF23" s="60">
        <f t="shared" si="78"/>
        <v>4.6670761761901002E-12</v>
      </c>
      <c r="DG23" s="60">
        <f t="shared" si="79"/>
        <v>3284.1628949999686</v>
      </c>
      <c r="DH23" s="60">
        <f t="shared" si="80"/>
        <v>13.518756939162428</v>
      </c>
      <c r="DK23" s="61">
        <f t="shared" si="81"/>
        <v>-303</v>
      </c>
      <c r="DL23" s="61">
        <f t="shared" si="82"/>
        <v>30.747799999999668</v>
      </c>
      <c r="DM23" s="61">
        <v>1</v>
      </c>
      <c r="DN23" s="52">
        <f t="shared" si="91"/>
        <v>0</v>
      </c>
      <c r="DO23" s="60">
        <f t="shared" si="9"/>
        <v>1</v>
      </c>
      <c r="DP23" s="60">
        <f t="shared" si="83"/>
        <v>0</v>
      </c>
      <c r="DQ23" s="60">
        <f t="shared" si="84"/>
        <v>1.0557171110976065E-15</v>
      </c>
      <c r="DR23" s="60">
        <f t="shared" si="85"/>
        <v>4612.1699999999501</v>
      </c>
      <c r="DS23" s="60">
        <f t="shared" si="86"/>
        <v>13.518756939162428</v>
      </c>
    </row>
    <row r="24" spans="1:123">
      <c r="A24" s="52">
        <f t="shared" si="10"/>
        <v>0.46651649576840293</v>
      </c>
      <c r="B24" s="52">
        <v>0</v>
      </c>
      <c r="C24" s="73">
        <f t="shared" si="93"/>
        <v>2.0750000000000002</v>
      </c>
      <c r="D24" s="77"/>
      <c r="E24" s="49">
        <f t="shared" si="87"/>
        <v>0.11800000000000002</v>
      </c>
      <c r="F24" s="49">
        <f t="shared" si="88"/>
        <v>2.1799999999999962</v>
      </c>
      <c r="G24" s="49">
        <f t="shared" si="89"/>
        <v>1.0899999999999981</v>
      </c>
      <c r="H24" s="49">
        <v>1</v>
      </c>
      <c r="I24" s="50">
        <f t="shared" si="12"/>
        <v>1.1392399999999996</v>
      </c>
      <c r="J24" s="105">
        <f t="shared" si="13"/>
        <v>2.4835431999999948</v>
      </c>
      <c r="K24" s="121">
        <f t="shared" si="14"/>
        <v>4.5585431999999955</v>
      </c>
      <c r="L24" s="55">
        <f t="shared" si="15"/>
        <v>12.125732532083198</v>
      </c>
      <c r="M24" s="52">
        <f t="shared" si="90"/>
        <v>3.6000000000000019</v>
      </c>
      <c r="N24" s="56">
        <v>18</v>
      </c>
      <c r="O24" s="61">
        <f t="shared" si="16"/>
        <v>18</v>
      </c>
      <c r="P24" s="61">
        <f t="shared" si="17"/>
        <v>3.2</v>
      </c>
      <c r="Q24" s="46">
        <v>1</v>
      </c>
      <c r="R24" s="52">
        <f t="shared" si="18"/>
        <v>2</v>
      </c>
      <c r="S24" s="60">
        <f t="shared" si="0"/>
        <v>4</v>
      </c>
      <c r="T24" s="60">
        <f t="shared" si="19"/>
        <v>144</v>
      </c>
      <c r="U24" s="60">
        <f t="shared" si="20"/>
        <v>2328.140646159974</v>
      </c>
      <c r="V24" s="60">
        <f t="shared" si="21"/>
        <v>480</v>
      </c>
      <c r="W24" s="60">
        <f t="shared" si="22"/>
        <v>13.995494873052088</v>
      </c>
      <c r="X24" s="88">
        <f t="shared" si="23"/>
        <v>16.167643376110931</v>
      </c>
      <c r="AA24" s="61">
        <f t="shared" si="24"/>
        <v>18</v>
      </c>
      <c r="AB24" s="61">
        <f t="shared" si="25"/>
        <v>3.2</v>
      </c>
      <c r="AC24" s="61">
        <v>1</v>
      </c>
      <c r="AD24" s="52">
        <f t="shared" si="26"/>
        <v>1</v>
      </c>
      <c r="AE24" s="60">
        <f t="shared" si="1"/>
        <v>4</v>
      </c>
      <c r="AF24" s="60">
        <f t="shared" si="27"/>
        <v>72</v>
      </c>
      <c r="AG24" s="60">
        <f t="shared" si="28"/>
        <v>2328.140646159974</v>
      </c>
      <c r="AH24" s="60">
        <f t="shared" si="29"/>
        <v>480</v>
      </c>
      <c r="AI24" s="60">
        <f t="shared" si="30"/>
        <v>13.995494873052088</v>
      </c>
      <c r="AJ24" s="88">
        <f t="shared" si="92"/>
        <v>32.335286752221862</v>
      </c>
      <c r="AL24" s="61">
        <f t="shared" si="32"/>
        <v>3</v>
      </c>
      <c r="AM24" s="61">
        <f t="shared" si="33"/>
        <v>4.5093374999999956</v>
      </c>
      <c r="AN24" s="61">
        <v>1</v>
      </c>
      <c r="AO24" s="52">
        <f t="shared" si="34"/>
        <v>1.075</v>
      </c>
      <c r="AP24" s="60">
        <f t="shared" si="2"/>
        <v>1</v>
      </c>
      <c r="AQ24" s="60">
        <f t="shared" si="35"/>
        <v>3.2249999999999996</v>
      </c>
      <c r="AR24" s="60">
        <f t="shared" si="36"/>
        <v>410.09265316419459</v>
      </c>
      <c r="AS24" s="60">
        <f t="shared" si="37"/>
        <v>676.40062499999931</v>
      </c>
      <c r="AT24" s="60">
        <f t="shared" si="38"/>
        <v>13.995494873052088</v>
      </c>
      <c r="AU24" s="88">
        <f t="shared" si="94"/>
        <v>127.1605126090526</v>
      </c>
      <c r="AW24" s="61">
        <f t="shared" si="39"/>
        <v>-17</v>
      </c>
      <c r="AX24" s="61">
        <f t="shared" si="40"/>
        <v>6.0282874999999887</v>
      </c>
      <c r="AY24" s="61">
        <v>1</v>
      </c>
      <c r="AZ24" s="52">
        <f t="shared" si="41"/>
        <v>1.175</v>
      </c>
      <c r="BA24" s="60">
        <f t="shared" si="3"/>
        <v>1</v>
      </c>
      <c r="BB24" s="60">
        <f t="shared" si="42"/>
        <v>-19.975000000000001</v>
      </c>
      <c r="BC24" s="60">
        <f t="shared" si="43"/>
        <v>34.264407117890713</v>
      </c>
      <c r="BD24" s="60">
        <f t="shared" si="44"/>
        <v>904.24312499999826</v>
      </c>
      <c r="BE24" s="60">
        <f t="shared" si="45"/>
        <v>13.995494873052088</v>
      </c>
      <c r="BH24" s="61">
        <f t="shared" si="46"/>
        <v>-42</v>
      </c>
      <c r="BI24" s="61">
        <f t="shared" si="47"/>
        <v>7.8155999999999786</v>
      </c>
      <c r="BJ24" s="61">
        <v>1</v>
      </c>
      <c r="BK24" s="52">
        <f t="shared" si="48"/>
        <v>1.3</v>
      </c>
      <c r="BL24" s="60">
        <f t="shared" si="4"/>
        <v>1</v>
      </c>
      <c r="BM24" s="60">
        <f t="shared" si="49"/>
        <v>-54.6</v>
      </c>
      <c r="BN24" s="60">
        <f t="shared" si="50"/>
        <v>1.3882305934240549</v>
      </c>
      <c r="BO24" s="60">
        <f t="shared" si="51"/>
        <v>1172.3399999999967</v>
      </c>
      <c r="BP24" s="60">
        <f t="shared" si="52"/>
        <v>13.995494873052088</v>
      </c>
      <c r="BS24" s="61">
        <f t="shared" si="53"/>
        <v>-72</v>
      </c>
      <c r="BT24" s="61">
        <f t="shared" si="54"/>
        <v>9.9468999999999639</v>
      </c>
      <c r="BU24" s="61">
        <v>1</v>
      </c>
      <c r="BV24" s="52">
        <f t="shared" si="55"/>
        <v>1.45</v>
      </c>
      <c r="BW24" s="60">
        <f t="shared" si="5"/>
        <v>1</v>
      </c>
      <c r="BX24" s="60">
        <f t="shared" si="56"/>
        <v>-104.39999999999999</v>
      </c>
      <c r="BY24" s="60">
        <f t="shared" si="57"/>
        <v>2.7606227628336456E-2</v>
      </c>
      <c r="BZ24" s="60">
        <f t="shared" si="58"/>
        <v>1492.0349999999946</v>
      </c>
      <c r="CA24" s="60">
        <f t="shared" si="59"/>
        <v>13.995494873052088</v>
      </c>
      <c r="CD24" s="61">
        <f t="shared" si="60"/>
        <v>-134</v>
      </c>
      <c r="CE24" s="61">
        <f t="shared" si="61"/>
        <v>13.380340799999919</v>
      </c>
      <c r="CF24" s="61">
        <v>1</v>
      </c>
      <c r="CG24" s="52">
        <f t="shared" si="62"/>
        <v>0</v>
      </c>
      <c r="CH24" s="60">
        <f t="shared" si="6"/>
        <v>1</v>
      </c>
      <c r="CI24" s="60">
        <f t="shared" si="63"/>
        <v>0</v>
      </c>
      <c r="CJ24" s="60">
        <f t="shared" si="64"/>
        <v>6.8709144590464892E-6</v>
      </c>
      <c r="CK24" s="60">
        <f t="shared" si="65"/>
        <v>2007.0511199999878</v>
      </c>
      <c r="CL24" s="60">
        <f t="shared" si="66"/>
        <v>13.995494873052088</v>
      </c>
      <c r="CO24" s="61">
        <f t="shared" si="67"/>
        <v>-189</v>
      </c>
      <c r="CP24" s="61">
        <f t="shared" si="68"/>
        <v>17.355934299999859</v>
      </c>
      <c r="CQ24" s="61">
        <v>1</v>
      </c>
      <c r="CR24" s="52">
        <f t="shared" si="69"/>
        <v>0</v>
      </c>
      <c r="CS24" s="60">
        <f t="shared" si="7"/>
        <v>1</v>
      </c>
      <c r="CT24" s="60">
        <f t="shared" si="70"/>
        <v>0</v>
      </c>
      <c r="CU24" s="60">
        <f t="shared" si="71"/>
        <v>4.3517647674553606E-9</v>
      </c>
      <c r="CV24" s="60">
        <f t="shared" si="72"/>
        <v>2603.3901449999789</v>
      </c>
      <c r="CW24" s="60">
        <f t="shared" si="73"/>
        <v>13.995494873052088</v>
      </c>
      <c r="CZ24" s="61">
        <f t="shared" si="74"/>
        <v>-239</v>
      </c>
      <c r="DA24" s="61">
        <f t="shared" si="75"/>
        <v>21.89441929999979</v>
      </c>
      <c r="DB24" s="61">
        <v>1</v>
      </c>
      <c r="DC24" s="52">
        <f t="shared" si="76"/>
        <v>0</v>
      </c>
      <c r="DD24" s="60">
        <f t="shared" si="8"/>
        <v>1</v>
      </c>
      <c r="DE24" s="60">
        <f t="shared" si="77"/>
        <v>0</v>
      </c>
      <c r="DF24" s="60">
        <f t="shared" si="78"/>
        <v>5.3610627262354235E-12</v>
      </c>
      <c r="DG24" s="60">
        <f t="shared" si="79"/>
        <v>3284.1628949999686</v>
      </c>
      <c r="DH24" s="60">
        <f t="shared" si="80"/>
        <v>13.995494873052088</v>
      </c>
      <c r="DK24" s="61">
        <f t="shared" si="81"/>
        <v>-302</v>
      </c>
      <c r="DL24" s="61">
        <f t="shared" si="82"/>
        <v>30.747799999999668</v>
      </c>
      <c r="DM24" s="61">
        <v>1</v>
      </c>
      <c r="DN24" s="52">
        <f t="shared" si="91"/>
        <v>0</v>
      </c>
      <c r="DO24" s="60">
        <f t="shared" si="9"/>
        <v>1</v>
      </c>
      <c r="DP24" s="60">
        <f t="shared" si="83"/>
        <v>0</v>
      </c>
      <c r="DQ24" s="60">
        <f t="shared" si="84"/>
        <v>1.2127005088600426E-15</v>
      </c>
      <c r="DR24" s="60">
        <f t="shared" si="85"/>
        <v>4612.1699999999501</v>
      </c>
      <c r="DS24" s="60">
        <f t="shared" si="86"/>
        <v>13.995494873052088</v>
      </c>
    </row>
    <row r="25" spans="1:123">
      <c r="A25" s="52">
        <f t="shared" si="10"/>
        <v>0.48296816446242202</v>
      </c>
      <c r="B25" s="52">
        <v>0</v>
      </c>
      <c r="C25" s="73">
        <f t="shared" si="93"/>
        <v>2.0750000000000002</v>
      </c>
      <c r="D25" s="77"/>
      <c r="E25" s="49">
        <f t="shared" si="87"/>
        <v>0.11900000000000002</v>
      </c>
      <c r="F25" s="49">
        <f t="shared" si="88"/>
        <v>2.1899999999999959</v>
      </c>
      <c r="G25" s="49">
        <f t="shared" si="89"/>
        <v>1.094999999999998</v>
      </c>
      <c r="H25" s="49">
        <v>1</v>
      </c>
      <c r="I25" s="50">
        <f t="shared" si="12"/>
        <v>1.1416099999999996</v>
      </c>
      <c r="J25" s="105">
        <f t="shared" si="13"/>
        <v>2.5001258999999942</v>
      </c>
      <c r="K25" s="121">
        <f t="shared" si="14"/>
        <v>4.5751258999999944</v>
      </c>
      <c r="L25" s="55">
        <f t="shared" si="15"/>
        <v>13.928809012738004</v>
      </c>
      <c r="M25" s="52">
        <f t="shared" si="90"/>
        <v>3.800000000000002</v>
      </c>
      <c r="N25" s="56">
        <v>19</v>
      </c>
      <c r="O25" s="61">
        <f t="shared" si="16"/>
        <v>19</v>
      </c>
      <c r="P25" s="61">
        <f t="shared" si="17"/>
        <v>3.2</v>
      </c>
      <c r="Q25" s="46">
        <v>1</v>
      </c>
      <c r="R25" s="52">
        <f t="shared" si="18"/>
        <v>2</v>
      </c>
      <c r="S25" s="60">
        <f t="shared" si="0"/>
        <v>4</v>
      </c>
      <c r="T25" s="60">
        <f t="shared" si="19"/>
        <v>152</v>
      </c>
      <c r="U25" s="60">
        <f t="shared" si="20"/>
        <v>2674.3313304456969</v>
      </c>
      <c r="V25" s="60">
        <f t="shared" si="21"/>
        <v>480</v>
      </c>
      <c r="W25" s="60">
        <f t="shared" si="22"/>
        <v>14.489044933872661</v>
      </c>
      <c r="X25" s="88">
        <f t="shared" si="23"/>
        <v>17.594285068721689</v>
      </c>
      <c r="AA25" s="61">
        <f t="shared" si="24"/>
        <v>19</v>
      </c>
      <c r="AB25" s="61">
        <f t="shared" si="25"/>
        <v>3.2</v>
      </c>
      <c r="AC25" s="61">
        <v>1</v>
      </c>
      <c r="AD25" s="52">
        <f t="shared" si="26"/>
        <v>1</v>
      </c>
      <c r="AE25" s="60">
        <f t="shared" si="1"/>
        <v>4</v>
      </c>
      <c r="AF25" s="60">
        <f t="shared" si="27"/>
        <v>76</v>
      </c>
      <c r="AG25" s="60">
        <f t="shared" si="28"/>
        <v>2674.3313304456969</v>
      </c>
      <c r="AH25" s="60">
        <f t="shared" si="29"/>
        <v>480</v>
      </c>
      <c r="AI25" s="60">
        <f t="shared" si="30"/>
        <v>14.489044933872661</v>
      </c>
      <c r="AJ25" s="88">
        <f t="shared" si="92"/>
        <v>35.188570137443378</v>
      </c>
      <c r="AL25" s="61">
        <f t="shared" si="32"/>
        <v>4</v>
      </c>
      <c r="AM25" s="61">
        <f t="shared" si="33"/>
        <v>4.5093374999999956</v>
      </c>
      <c r="AN25" s="61">
        <v>1</v>
      </c>
      <c r="AO25" s="52">
        <f t="shared" si="34"/>
        <v>1.075</v>
      </c>
      <c r="AP25" s="60">
        <f t="shared" si="2"/>
        <v>1</v>
      </c>
      <c r="AQ25" s="60">
        <f t="shared" si="35"/>
        <v>4.3</v>
      </c>
      <c r="AR25" s="60">
        <f t="shared" si="36"/>
        <v>471.07275608607995</v>
      </c>
      <c r="AS25" s="60">
        <f t="shared" si="37"/>
        <v>676.40062499999931</v>
      </c>
      <c r="AT25" s="60">
        <f t="shared" si="38"/>
        <v>14.489044933872661</v>
      </c>
      <c r="AU25" s="88">
        <f t="shared" si="94"/>
        <v>109.55180374094883</v>
      </c>
      <c r="AW25" s="61">
        <f t="shared" si="39"/>
        <v>-16</v>
      </c>
      <c r="AX25" s="61">
        <f t="shared" si="40"/>
        <v>6.0282874999999887</v>
      </c>
      <c r="AY25" s="61">
        <v>1</v>
      </c>
      <c r="AZ25" s="52">
        <f t="shared" si="41"/>
        <v>1.175</v>
      </c>
      <c r="BA25" s="60">
        <f t="shared" si="3"/>
        <v>1</v>
      </c>
      <c r="BB25" s="60">
        <f t="shared" si="42"/>
        <v>-18.8</v>
      </c>
      <c r="BC25" s="60">
        <f t="shared" si="43"/>
        <v>39.359468091269761</v>
      </c>
      <c r="BD25" s="60">
        <f t="shared" si="44"/>
        <v>904.24312499999826</v>
      </c>
      <c r="BE25" s="60">
        <f t="shared" si="45"/>
        <v>14.489044933872661</v>
      </c>
      <c r="BH25" s="61">
        <f t="shared" si="46"/>
        <v>-41</v>
      </c>
      <c r="BI25" s="61">
        <f t="shared" si="47"/>
        <v>7.8155999999999786</v>
      </c>
      <c r="BJ25" s="61">
        <v>1</v>
      </c>
      <c r="BK25" s="52">
        <f t="shared" si="48"/>
        <v>1.3</v>
      </c>
      <c r="BL25" s="60">
        <f t="shared" si="4"/>
        <v>1</v>
      </c>
      <c r="BM25" s="60">
        <f t="shared" si="49"/>
        <v>-53.300000000000004</v>
      </c>
      <c r="BN25" s="60">
        <f t="shared" si="50"/>
        <v>1.5946581990227695</v>
      </c>
      <c r="BO25" s="60">
        <f t="shared" si="51"/>
        <v>1172.3399999999967</v>
      </c>
      <c r="BP25" s="60">
        <f t="shared" si="52"/>
        <v>14.489044933872661</v>
      </c>
      <c r="BS25" s="61">
        <f t="shared" si="53"/>
        <v>-71</v>
      </c>
      <c r="BT25" s="61">
        <f t="shared" si="54"/>
        <v>9.9468999999999639</v>
      </c>
      <c r="BU25" s="61">
        <v>1</v>
      </c>
      <c r="BV25" s="52">
        <f t="shared" si="55"/>
        <v>1.45</v>
      </c>
      <c r="BW25" s="60">
        <f t="shared" si="5"/>
        <v>1</v>
      </c>
      <c r="BX25" s="60">
        <f t="shared" si="56"/>
        <v>-102.95</v>
      </c>
      <c r="BY25" s="60">
        <f t="shared" si="57"/>
        <v>3.1711228264343791E-2</v>
      </c>
      <c r="BZ25" s="60">
        <f t="shared" si="58"/>
        <v>1492.0349999999946</v>
      </c>
      <c r="CA25" s="60">
        <f t="shared" si="59"/>
        <v>14.489044933872661</v>
      </c>
      <c r="CD25" s="61">
        <f t="shared" si="60"/>
        <v>-133</v>
      </c>
      <c r="CE25" s="61">
        <f t="shared" si="61"/>
        <v>13.380340799999919</v>
      </c>
      <c r="CF25" s="61">
        <v>1</v>
      </c>
      <c r="CG25" s="52">
        <f t="shared" si="62"/>
        <v>0</v>
      </c>
      <c r="CH25" s="60">
        <f t="shared" si="6"/>
        <v>1</v>
      </c>
      <c r="CI25" s="60">
        <f t="shared" si="63"/>
        <v>0</v>
      </c>
      <c r="CJ25" s="60">
        <f t="shared" si="64"/>
        <v>7.8926081364320473E-6</v>
      </c>
      <c r="CK25" s="60">
        <f t="shared" si="65"/>
        <v>2007.0511199999878</v>
      </c>
      <c r="CL25" s="60">
        <f t="shared" si="66"/>
        <v>14.489044933872661</v>
      </c>
      <c r="CO25" s="61">
        <f t="shared" si="67"/>
        <v>-188</v>
      </c>
      <c r="CP25" s="61">
        <f t="shared" si="68"/>
        <v>17.355934299999859</v>
      </c>
      <c r="CQ25" s="61">
        <v>1</v>
      </c>
      <c r="CR25" s="52">
        <f t="shared" si="69"/>
        <v>0</v>
      </c>
      <c r="CS25" s="60">
        <f t="shared" si="7"/>
        <v>1</v>
      </c>
      <c r="CT25" s="60">
        <f t="shared" si="70"/>
        <v>0</v>
      </c>
      <c r="CU25" s="60">
        <f t="shared" si="71"/>
        <v>4.9988650297100278E-9</v>
      </c>
      <c r="CV25" s="60">
        <f t="shared" si="72"/>
        <v>2603.3901449999789</v>
      </c>
      <c r="CW25" s="60">
        <f t="shared" si="73"/>
        <v>14.489044933872661</v>
      </c>
      <c r="CZ25" s="61">
        <f t="shared" si="74"/>
        <v>-238</v>
      </c>
      <c r="DA25" s="61">
        <f t="shared" si="75"/>
        <v>21.89441929999979</v>
      </c>
      <c r="DB25" s="61">
        <v>1</v>
      </c>
      <c r="DC25" s="52">
        <f t="shared" si="76"/>
        <v>0</v>
      </c>
      <c r="DD25" s="60">
        <f t="shared" si="8"/>
        <v>1</v>
      </c>
      <c r="DE25" s="60">
        <f t="shared" si="77"/>
        <v>0</v>
      </c>
      <c r="DF25" s="60">
        <f t="shared" si="78"/>
        <v>6.15824393466255E-12</v>
      </c>
      <c r="DG25" s="60">
        <f t="shared" si="79"/>
        <v>3284.1628949999686</v>
      </c>
      <c r="DH25" s="60">
        <f t="shared" si="80"/>
        <v>14.489044933872661</v>
      </c>
      <c r="DK25" s="61">
        <f t="shared" si="81"/>
        <v>-301</v>
      </c>
      <c r="DL25" s="61">
        <f t="shared" si="82"/>
        <v>30.747799999999668</v>
      </c>
      <c r="DM25" s="61">
        <v>1</v>
      </c>
      <c r="DN25" s="52">
        <f t="shared" si="91"/>
        <v>0</v>
      </c>
      <c r="DO25" s="60">
        <f t="shared" si="9"/>
        <v>1</v>
      </c>
      <c r="DP25" s="60">
        <f t="shared" si="83"/>
        <v>0</v>
      </c>
      <c r="DQ25" s="60">
        <f t="shared" si="84"/>
        <v>1.3930270796315984E-15</v>
      </c>
      <c r="DR25" s="60">
        <f t="shared" si="85"/>
        <v>4612.1699999999501</v>
      </c>
      <c r="DS25" s="60">
        <f t="shared" si="86"/>
        <v>14.489044933872661</v>
      </c>
    </row>
    <row r="26" spans="1:123">
      <c r="A26" s="52">
        <f t="shared" si="10"/>
        <v>0.49999999999999922</v>
      </c>
      <c r="B26" s="52">
        <v>0</v>
      </c>
      <c r="C26" s="73">
        <f t="shared" si="93"/>
        <v>2.0750000000000002</v>
      </c>
      <c r="D26" s="77"/>
      <c r="E26" s="49">
        <f t="shared" si="87"/>
        <v>0.12000000000000002</v>
      </c>
      <c r="F26" s="49">
        <f t="shared" si="88"/>
        <v>2.1999999999999957</v>
      </c>
      <c r="G26" s="49">
        <f t="shared" si="89"/>
        <v>1.0999999999999979</v>
      </c>
      <c r="H26" s="49">
        <v>1</v>
      </c>
      <c r="I26" s="50">
        <f t="shared" si="12"/>
        <v>1.1439999999999995</v>
      </c>
      <c r="J26" s="105">
        <f t="shared" si="13"/>
        <v>2.5167999999999942</v>
      </c>
      <c r="K26" s="121">
        <f t="shared" si="14"/>
        <v>4.5917999999999939</v>
      </c>
      <c r="L26" s="55">
        <f t="shared" si="15"/>
        <v>16.000000000000021</v>
      </c>
      <c r="M26" s="52">
        <f t="shared" si="90"/>
        <v>4.0000000000000018</v>
      </c>
      <c r="N26" s="56">
        <v>20</v>
      </c>
      <c r="O26" s="61">
        <f t="shared" si="16"/>
        <v>20</v>
      </c>
      <c r="P26" s="61">
        <f t="shared" si="17"/>
        <v>3.2</v>
      </c>
      <c r="Q26" s="46">
        <v>1</v>
      </c>
      <c r="R26" s="52">
        <f t="shared" si="18"/>
        <v>2</v>
      </c>
      <c r="S26" s="60">
        <f t="shared" si="0"/>
        <v>4</v>
      </c>
      <c r="T26" s="60">
        <f t="shared" si="19"/>
        <v>160</v>
      </c>
      <c r="U26" s="60">
        <f t="shared" si="20"/>
        <v>3072.0000000000041</v>
      </c>
      <c r="V26" s="60">
        <f t="shared" si="21"/>
        <v>480</v>
      </c>
      <c r="W26" s="60">
        <f t="shared" si="22"/>
        <v>14.999999999999977</v>
      </c>
      <c r="X26" s="88">
        <f t="shared" si="23"/>
        <v>19.200000000000024</v>
      </c>
      <c r="AA26" s="61">
        <f t="shared" si="24"/>
        <v>20</v>
      </c>
      <c r="AB26" s="61">
        <f t="shared" si="25"/>
        <v>3.2</v>
      </c>
      <c r="AC26" s="61">
        <v>2</v>
      </c>
      <c r="AD26" s="52">
        <f t="shared" si="26"/>
        <v>1</v>
      </c>
      <c r="AE26" s="60">
        <f t="shared" si="1"/>
        <v>8</v>
      </c>
      <c r="AF26" s="60">
        <f t="shared" si="27"/>
        <v>160</v>
      </c>
      <c r="AG26" s="60">
        <f t="shared" si="28"/>
        <v>3072.0000000000041</v>
      </c>
      <c r="AH26" s="60">
        <f t="shared" si="29"/>
        <v>480</v>
      </c>
      <c r="AI26" s="60">
        <f t="shared" si="30"/>
        <v>14.999999999999977</v>
      </c>
      <c r="AJ26" s="88">
        <f t="shared" si="92"/>
        <v>19.200000000000024</v>
      </c>
      <c r="AL26" s="61">
        <f t="shared" si="32"/>
        <v>5</v>
      </c>
      <c r="AM26" s="61">
        <f t="shared" si="33"/>
        <v>4.5093374999999956</v>
      </c>
      <c r="AN26" s="61">
        <v>1</v>
      </c>
      <c r="AO26" s="52">
        <f t="shared" si="34"/>
        <v>1.075</v>
      </c>
      <c r="AP26" s="60">
        <f t="shared" si="2"/>
        <v>1</v>
      </c>
      <c r="AQ26" s="60">
        <f t="shared" si="35"/>
        <v>5.375</v>
      </c>
      <c r="AR26" s="60">
        <f t="shared" si="36"/>
        <v>541.12049999999954</v>
      </c>
      <c r="AS26" s="60">
        <f t="shared" si="37"/>
        <v>676.40062499999931</v>
      </c>
      <c r="AT26" s="60">
        <f t="shared" si="38"/>
        <v>14.999999999999977</v>
      </c>
      <c r="AU26" s="88">
        <f t="shared" si="94"/>
        <v>100.67358139534875</v>
      </c>
      <c r="AW26" s="61">
        <f t="shared" si="39"/>
        <v>-15</v>
      </c>
      <c r="AX26" s="61">
        <f t="shared" si="40"/>
        <v>6.0282874999999887</v>
      </c>
      <c r="AY26" s="61">
        <v>1</v>
      </c>
      <c r="AZ26" s="52">
        <f t="shared" si="41"/>
        <v>1.175</v>
      </c>
      <c r="BA26" s="60">
        <f t="shared" si="3"/>
        <v>1</v>
      </c>
      <c r="BB26" s="60">
        <f t="shared" si="42"/>
        <v>-17.625</v>
      </c>
      <c r="BC26" s="60">
        <f t="shared" si="43"/>
        <v>45.212156249999872</v>
      </c>
      <c r="BD26" s="60">
        <f t="shared" si="44"/>
        <v>904.24312499999826</v>
      </c>
      <c r="BE26" s="60">
        <f t="shared" si="45"/>
        <v>14.999999999999977</v>
      </c>
      <c r="BH26" s="61">
        <f t="shared" si="46"/>
        <v>-40</v>
      </c>
      <c r="BI26" s="61">
        <f t="shared" si="47"/>
        <v>7.8155999999999786</v>
      </c>
      <c r="BJ26" s="61">
        <v>1</v>
      </c>
      <c r="BK26" s="52">
        <f t="shared" si="48"/>
        <v>1.3</v>
      </c>
      <c r="BL26" s="60">
        <f t="shared" si="4"/>
        <v>1</v>
      </c>
      <c r="BM26" s="60">
        <f t="shared" si="49"/>
        <v>-52</v>
      </c>
      <c r="BN26" s="60">
        <f t="shared" si="50"/>
        <v>1.8317812499999901</v>
      </c>
      <c r="BO26" s="60">
        <f t="shared" si="51"/>
        <v>1172.3399999999967</v>
      </c>
      <c r="BP26" s="60">
        <f t="shared" si="52"/>
        <v>14.999999999999977</v>
      </c>
      <c r="BS26" s="61">
        <f t="shared" si="53"/>
        <v>-70</v>
      </c>
      <c r="BT26" s="61">
        <f t="shared" si="54"/>
        <v>9.9468999999999639</v>
      </c>
      <c r="BU26" s="61">
        <v>1</v>
      </c>
      <c r="BV26" s="52">
        <f t="shared" si="55"/>
        <v>1.45</v>
      </c>
      <c r="BW26" s="60">
        <f t="shared" si="5"/>
        <v>1</v>
      </c>
      <c r="BX26" s="60">
        <f t="shared" si="56"/>
        <v>-101.5</v>
      </c>
      <c r="BY26" s="60">
        <f t="shared" si="57"/>
        <v>3.6426635742187199E-2</v>
      </c>
      <c r="BZ26" s="60">
        <f t="shared" si="58"/>
        <v>1492.0349999999946</v>
      </c>
      <c r="CA26" s="60">
        <f t="shared" si="59"/>
        <v>14.999999999999977</v>
      </c>
      <c r="CD26" s="61">
        <f t="shared" si="60"/>
        <v>-132</v>
      </c>
      <c r="CE26" s="61">
        <f t="shared" si="61"/>
        <v>13.380340799999919</v>
      </c>
      <c r="CF26" s="61">
        <v>1</v>
      </c>
      <c r="CG26" s="52">
        <f t="shared" si="62"/>
        <v>0</v>
      </c>
      <c r="CH26" s="60">
        <f t="shared" si="6"/>
        <v>1</v>
      </c>
      <c r="CI26" s="60">
        <f t="shared" si="63"/>
        <v>0</v>
      </c>
      <c r="CJ26" s="60">
        <f t="shared" si="64"/>
        <v>9.0662259829557057E-6</v>
      </c>
      <c r="CK26" s="60">
        <f t="shared" si="65"/>
        <v>2007.0511199999878</v>
      </c>
      <c r="CL26" s="60">
        <f t="shared" si="66"/>
        <v>14.999999999999977</v>
      </c>
      <c r="CO26" s="61">
        <f t="shared" si="67"/>
        <v>-187</v>
      </c>
      <c r="CP26" s="61">
        <f t="shared" si="68"/>
        <v>17.355934299999859</v>
      </c>
      <c r="CQ26" s="61">
        <v>1</v>
      </c>
      <c r="CR26" s="52">
        <f t="shared" si="69"/>
        <v>0</v>
      </c>
      <c r="CS26" s="60">
        <f t="shared" si="7"/>
        <v>1</v>
      </c>
      <c r="CT26" s="60">
        <f t="shared" si="70"/>
        <v>0</v>
      </c>
      <c r="CU26" s="60">
        <f t="shared" si="71"/>
        <v>5.742188036480114E-9</v>
      </c>
      <c r="CV26" s="60">
        <f t="shared" si="72"/>
        <v>2603.3901449999789</v>
      </c>
      <c r="CW26" s="60">
        <f t="shared" si="73"/>
        <v>14.999999999999977</v>
      </c>
      <c r="CZ26" s="61">
        <f t="shared" si="74"/>
        <v>-237</v>
      </c>
      <c r="DA26" s="61">
        <f t="shared" si="75"/>
        <v>21.89441929999979</v>
      </c>
      <c r="DB26" s="61">
        <v>1</v>
      </c>
      <c r="DC26" s="52">
        <f t="shared" si="76"/>
        <v>0</v>
      </c>
      <c r="DD26" s="60">
        <f t="shared" si="8"/>
        <v>1</v>
      </c>
      <c r="DE26" s="60">
        <f t="shared" si="77"/>
        <v>0</v>
      </c>
      <c r="DF26" s="60">
        <f t="shared" si="78"/>
        <v>7.0739646774173398E-12</v>
      </c>
      <c r="DG26" s="60">
        <f t="shared" si="79"/>
        <v>3284.1628949999686</v>
      </c>
      <c r="DH26" s="60">
        <f t="shared" si="80"/>
        <v>14.999999999999977</v>
      </c>
      <c r="DK26" s="61">
        <f t="shared" si="81"/>
        <v>-300</v>
      </c>
      <c r="DL26" s="61">
        <f t="shared" si="82"/>
        <v>30.747799999999668</v>
      </c>
      <c r="DM26" s="61">
        <v>1</v>
      </c>
      <c r="DN26" s="52">
        <f t="shared" si="91"/>
        <v>0</v>
      </c>
      <c r="DO26" s="60">
        <f t="shared" si="9"/>
        <v>1</v>
      </c>
      <c r="DP26" s="60">
        <f t="shared" si="83"/>
        <v>0</v>
      </c>
      <c r="DQ26" s="60">
        <f t="shared" si="84"/>
        <v>1.6001679148391409E-15</v>
      </c>
      <c r="DR26" s="60">
        <f t="shared" si="85"/>
        <v>4612.1699999999501</v>
      </c>
      <c r="DS26" s="60">
        <f t="shared" si="86"/>
        <v>14.999999999999977</v>
      </c>
    </row>
    <row r="27" spans="1:123">
      <c r="A27" s="52">
        <f t="shared" si="10"/>
        <v>0.5176324619206879</v>
      </c>
      <c r="B27" s="52">
        <v>0</v>
      </c>
      <c r="C27" s="73">
        <f t="shared" si="93"/>
        <v>2.0750000000000002</v>
      </c>
      <c r="D27" s="77"/>
      <c r="E27" s="49">
        <f t="shared" si="87"/>
        <v>0.12100000000000002</v>
      </c>
      <c r="F27" s="49">
        <f t="shared" si="88"/>
        <v>2.2099999999999955</v>
      </c>
      <c r="G27" s="49">
        <f t="shared" si="89"/>
        <v>1.1049999999999978</v>
      </c>
      <c r="H27" s="49">
        <v>1</v>
      </c>
      <c r="I27" s="50">
        <f t="shared" si="12"/>
        <v>1.1464099999999995</v>
      </c>
      <c r="J27" s="105">
        <f t="shared" si="13"/>
        <v>2.5335660999999936</v>
      </c>
      <c r="K27" s="121">
        <f t="shared" si="14"/>
        <v>4.6085660999999938</v>
      </c>
      <c r="L27" s="55">
        <f t="shared" si="15"/>
        <v>18.379173679952583</v>
      </c>
      <c r="M27" s="52">
        <f t="shared" si="90"/>
        <v>4.200000000000002</v>
      </c>
      <c r="N27" s="56">
        <v>21</v>
      </c>
      <c r="O27" s="61">
        <f t="shared" si="16"/>
        <v>21</v>
      </c>
      <c r="P27" s="61">
        <f t="shared" si="17"/>
        <v>3.2</v>
      </c>
      <c r="Q27" s="46">
        <v>1</v>
      </c>
      <c r="R27" s="52">
        <f t="shared" si="18"/>
        <v>2</v>
      </c>
      <c r="S27" s="60">
        <f t="shared" si="0"/>
        <v>4</v>
      </c>
      <c r="T27" s="60">
        <f t="shared" si="19"/>
        <v>168</v>
      </c>
      <c r="U27" s="60">
        <f t="shared" si="20"/>
        <v>3528.8013465508957</v>
      </c>
      <c r="V27" s="60">
        <f t="shared" si="21"/>
        <v>480</v>
      </c>
      <c r="W27" s="60">
        <f t="shared" si="22"/>
        <v>15.528973857620636</v>
      </c>
      <c r="X27" s="88">
        <f t="shared" si="23"/>
        <v>21.004769919945808</v>
      </c>
      <c r="AA27" s="61">
        <f t="shared" si="24"/>
        <v>21</v>
      </c>
      <c r="AB27" s="61">
        <f t="shared" si="25"/>
        <v>3.2</v>
      </c>
      <c r="AC27" s="61">
        <v>1</v>
      </c>
      <c r="AD27" s="52">
        <f t="shared" si="26"/>
        <v>1</v>
      </c>
      <c r="AE27" s="60">
        <f t="shared" si="1"/>
        <v>8</v>
      </c>
      <c r="AF27" s="60">
        <f t="shared" si="27"/>
        <v>168</v>
      </c>
      <c r="AG27" s="60">
        <f t="shared" si="28"/>
        <v>3528.8013465508957</v>
      </c>
      <c r="AH27" s="60">
        <f t="shared" si="29"/>
        <v>480</v>
      </c>
      <c r="AI27" s="60">
        <f t="shared" si="30"/>
        <v>15.528973857620636</v>
      </c>
      <c r="AJ27" s="88">
        <f t="shared" si="92"/>
        <v>21.004769919945808</v>
      </c>
      <c r="AL27" s="61">
        <f t="shared" si="32"/>
        <v>6</v>
      </c>
      <c r="AM27" s="61">
        <f t="shared" si="33"/>
        <v>4.5093374999999956</v>
      </c>
      <c r="AN27" s="61">
        <v>1</v>
      </c>
      <c r="AO27" s="52">
        <f t="shared" si="34"/>
        <v>1.075</v>
      </c>
      <c r="AP27" s="60">
        <f t="shared" si="2"/>
        <v>1</v>
      </c>
      <c r="AQ27" s="60">
        <f t="shared" si="35"/>
        <v>6.4499999999999993</v>
      </c>
      <c r="AR27" s="60">
        <f t="shared" si="36"/>
        <v>621.58422820517262</v>
      </c>
      <c r="AS27" s="60">
        <f t="shared" si="37"/>
        <v>676.40062499999931</v>
      </c>
      <c r="AT27" s="60">
        <f t="shared" si="38"/>
        <v>15.528973857620636</v>
      </c>
      <c r="AU27" s="88">
        <f t="shared" si="94"/>
        <v>96.369647783747709</v>
      </c>
      <c r="AW27" s="61">
        <f t="shared" si="39"/>
        <v>-14</v>
      </c>
      <c r="AX27" s="61">
        <f t="shared" si="40"/>
        <v>6.0282874999999887</v>
      </c>
      <c r="AY27" s="61">
        <v>1</v>
      </c>
      <c r="AZ27" s="52">
        <f t="shared" si="41"/>
        <v>1.175</v>
      </c>
      <c r="BA27" s="60">
        <f t="shared" si="3"/>
        <v>1</v>
      </c>
      <c r="BB27" s="60">
        <f t="shared" si="42"/>
        <v>-16.45</v>
      </c>
      <c r="BC27" s="60">
        <f t="shared" si="43"/>
        <v>51.935129510243783</v>
      </c>
      <c r="BD27" s="60">
        <f t="shared" si="44"/>
        <v>904.24312499999826</v>
      </c>
      <c r="BE27" s="60">
        <f t="shared" si="45"/>
        <v>15.528973857620636</v>
      </c>
      <c r="BH27" s="61">
        <f t="shared" si="46"/>
        <v>-39</v>
      </c>
      <c r="BI27" s="61">
        <f t="shared" si="47"/>
        <v>7.8155999999999786</v>
      </c>
      <c r="BJ27" s="61">
        <v>1</v>
      </c>
      <c r="BK27" s="52">
        <f t="shared" si="48"/>
        <v>1.3</v>
      </c>
      <c r="BL27" s="60">
        <f t="shared" si="4"/>
        <v>1</v>
      </c>
      <c r="BM27" s="60">
        <f t="shared" si="49"/>
        <v>-50.7</v>
      </c>
      <c r="BN27" s="60">
        <f t="shared" si="50"/>
        <v>2.1041641085894014</v>
      </c>
      <c r="BO27" s="60">
        <f t="shared" si="51"/>
        <v>1172.3399999999967</v>
      </c>
      <c r="BP27" s="60">
        <f t="shared" si="52"/>
        <v>15.528973857620636</v>
      </c>
      <c r="BS27" s="61">
        <f t="shared" si="53"/>
        <v>-69</v>
      </c>
      <c r="BT27" s="61">
        <f t="shared" si="54"/>
        <v>9.9468999999999639</v>
      </c>
      <c r="BU27" s="61">
        <v>1</v>
      </c>
      <c r="BV27" s="52">
        <f t="shared" si="55"/>
        <v>1.45</v>
      </c>
      <c r="BW27" s="60">
        <f t="shared" si="5"/>
        <v>1</v>
      </c>
      <c r="BX27" s="60">
        <f t="shared" si="56"/>
        <v>-100.05</v>
      </c>
      <c r="BY27" s="60">
        <f t="shared" si="57"/>
        <v>4.1843216555126635E-2</v>
      </c>
      <c r="BZ27" s="60">
        <f t="shared" si="58"/>
        <v>1492.0349999999946</v>
      </c>
      <c r="CA27" s="60">
        <f t="shared" si="59"/>
        <v>15.528973857620636</v>
      </c>
      <c r="CD27" s="61">
        <f t="shared" si="60"/>
        <v>-131</v>
      </c>
      <c r="CE27" s="61">
        <f t="shared" si="61"/>
        <v>13.380340799999919</v>
      </c>
      <c r="CF27" s="61">
        <v>1</v>
      </c>
      <c r="CG27" s="52">
        <f t="shared" si="62"/>
        <v>0</v>
      </c>
      <c r="CH27" s="60">
        <f t="shared" si="6"/>
        <v>1</v>
      </c>
      <c r="CI27" s="60">
        <f t="shared" si="63"/>
        <v>0</v>
      </c>
      <c r="CJ27" s="60">
        <f t="shared" si="64"/>
        <v>1.0414358872652595E-5</v>
      </c>
      <c r="CK27" s="60">
        <f t="shared" si="65"/>
        <v>2007.0511199999878</v>
      </c>
      <c r="CL27" s="60">
        <f t="shared" si="66"/>
        <v>15.528973857620636</v>
      </c>
      <c r="CO27" s="61">
        <f t="shared" si="67"/>
        <v>-186</v>
      </c>
      <c r="CP27" s="61">
        <f t="shared" si="68"/>
        <v>17.355934299999859</v>
      </c>
      <c r="CQ27" s="61">
        <v>1</v>
      </c>
      <c r="CR27" s="52">
        <f t="shared" si="69"/>
        <v>0</v>
      </c>
      <c r="CS27" s="60">
        <f t="shared" si="7"/>
        <v>1</v>
      </c>
      <c r="CT27" s="60">
        <f t="shared" si="70"/>
        <v>0</v>
      </c>
      <c r="CU27" s="60">
        <f t="shared" si="71"/>
        <v>6.5960419515883622E-9</v>
      </c>
      <c r="CV27" s="60">
        <f t="shared" si="72"/>
        <v>2603.3901449999789</v>
      </c>
      <c r="CW27" s="60">
        <f t="shared" si="73"/>
        <v>15.528973857620636</v>
      </c>
      <c r="CZ27" s="61">
        <f t="shared" si="74"/>
        <v>-236</v>
      </c>
      <c r="DA27" s="61">
        <f t="shared" si="75"/>
        <v>21.89441929999979</v>
      </c>
      <c r="DB27" s="61">
        <v>1</v>
      </c>
      <c r="DC27" s="52">
        <f t="shared" si="76"/>
        <v>0</v>
      </c>
      <c r="DD27" s="60">
        <f t="shared" si="8"/>
        <v>1</v>
      </c>
      <c r="DE27" s="60">
        <f t="shared" si="77"/>
        <v>0</v>
      </c>
      <c r="DF27" s="60">
        <f t="shared" si="78"/>
        <v>8.1258515882564279E-12</v>
      </c>
      <c r="DG27" s="60">
        <f t="shared" si="79"/>
        <v>3284.1628949999686</v>
      </c>
      <c r="DH27" s="60">
        <f t="shared" si="80"/>
        <v>15.528973857620636</v>
      </c>
      <c r="DK27" s="61">
        <f t="shared" si="81"/>
        <v>-299</v>
      </c>
      <c r="DL27" s="61">
        <f t="shared" si="82"/>
        <v>30.747799999999668</v>
      </c>
      <c r="DM27" s="61">
        <v>1</v>
      </c>
      <c r="DN27" s="52">
        <f t="shared" si="91"/>
        <v>0</v>
      </c>
      <c r="DO27" s="60">
        <f t="shared" si="9"/>
        <v>1</v>
      </c>
      <c r="DP27" s="60">
        <f t="shared" si="83"/>
        <v>0</v>
      </c>
      <c r="DQ27" s="60">
        <f t="shared" si="84"/>
        <v>1.8381102514947567E-15</v>
      </c>
      <c r="DR27" s="60">
        <f t="shared" si="85"/>
        <v>4612.1699999999501</v>
      </c>
      <c r="DS27" s="60">
        <f t="shared" si="86"/>
        <v>15.528973857620636</v>
      </c>
    </row>
    <row r="28" spans="1:123">
      <c r="A28" s="52">
        <f t="shared" si="10"/>
        <v>0.53588673126814579</v>
      </c>
      <c r="B28" s="52">
        <v>0</v>
      </c>
      <c r="C28" s="73">
        <f t="shared" si="93"/>
        <v>2.0750000000000002</v>
      </c>
      <c r="D28" s="77"/>
      <c r="E28" s="49">
        <f t="shared" si="87"/>
        <v>0.12200000000000003</v>
      </c>
      <c r="F28" s="49">
        <f t="shared" si="88"/>
        <v>2.2199999999999953</v>
      </c>
      <c r="G28" s="49">
        <f t="shared" si="89"/>
        <v>1.1099999999999977</v>
      </c>
      <c r="H28" s="49">
        <v>1</v>
      </c>
      <c r="I28" s="50">
        <f t="shared" si="12"/>
        <v>1.1488399999999994</v>
      </c>
      <c r="J28" s="105">
        <f t="shared" si="13"/>
        <v>2.5504247999999934</v>
      </c>
      <c r="K28" s="121">
        <f t="shared" si="14"/>
        <v>4.625424799999994</v>
      </c>
      <c r="L28" s="55">
        <f t="shared" si="15"/>
        <v>21.112126572366336</v>
      </c>
      <c r="M28" s="52">
        <f t="shared" si="90"/>
        <v>4.4000000000000021</v>
      </c>
      <c r="N28" s="56">
        <v>22</v>
      </c>
      <c r="O28" s="61">
        <f t="shared" si="16"/>
        <v>22</v>
      </c>
      <c r="P28" s="61">
        <f t="shared" si="17"/>
        <v>3.2</v>
      </c>
      <c r="Q28" s="46">
        <v>1</v>
      </c>
      <c r="R28" s="52">
        <f t="shared" si="18"/>
        <v>2</v>
      </c>
      <c r="S28" s="60">
        <f t="shared" si="0"/>
        <v>4</v>
      </c>
      <c r="T28" s="60">
        <f t="shared" si="19"/>
        <v>176</v>
      </c>
      <c r="U28" s="60">
        <f t="shared" si="20"/>
        <v>4053.5283018943364</v>
      </c>
      <c r="V28" s="60">
        <f t="shared" si="21"/>
        <v>480</v>
      </c>
      <c r="W28" s="60">
        <f t="shared" si="22"/>
        <v>16.076601938044373</v>
      </c>
      <c r="X28" s="88">
        <f t="shared" si="23"/>
        <v>23.031410806217821</v>
      </c>
      <c r="AA28" s="61">
        <f t="shared" si="24"/>
        <v>22</v>
      </c>
      <c r="AB28" s="61">
        <f t="shared" si="25"/>
        <v>3.2</v>
      </c>
      <c r="AC28" s="61">
        <v>1</v>
      </c>
      <c r="AD28" s="52">
        <f t="shared" si="26"/>
        <v>1</v>
      </c>
      <c r="AE28" s="60">
        <f t="shared" si="1"/>
        <v>8</v>
      </c>
      <c r="AF28" s="60">
        <f t="shared" si="27"/>
        <v>176</v>
      </c>
      <c r="AG28" s="60">
        <f t="shared" si="28"/>
        <v>4053.5283018943364</v>
      </c>
      <c r="AH28" s="60">
        <f t="shared" si="29"/>
        <v>480</v>
      </c>
      <c r="AI28" s="60">
        <f t="shared" si="30"/>
        <v>16.076601938044373</v>
      </c>
      <c r="AJ28" s="88">
        <f t="shared" si="92"/>
        <v>23.031410806217821</v>
      </c>
      <c r="AL28" s="61">
        <f t="shared" si="32"/>
        <v>7</v>
      </c>
      <c r="AM28" s="61">
        <f t="shared" si="33"/>
        <v>4.5093374999999956</v>
      </c>
      <c r="AN28" s="61">
        <v>1</v>
      </c>
      <c r="AO28" s="52">
        <f t="shared" si="34"/>
        <v>1.075</v>
      </c>
      <c r="AP28" s="60">
        <f t="shared" si="2"/>
        <v>1</v>
      </c>
      <c r="AQ28" s="60">
        <f t="shared" si="35"/>
        <v>7.5249999999999995</v>
      </c>
      <c r="AR28" s="60">
        <f t="shared" si="36"/>
        <v>714.01278043138348</v>
      </c>
      <c r="AS28" s="60">
        <f t="shared" si="37"/>
        <v>676.40062499999931</v>
      </c>
      <c r="AT28" s="60">
        <f t="shared" si="38"/>
        <v>16.076601938044373</v>
      </c>
      <c r="AU28" s="88">
        <f t="shared" si="94"/>
        <v>94.885419326429698</v>
      </c>
      <c r="AW28" s="61">
        <f t="shared" si="39"/>
        <v>-13</v>
      </c>
      <c r="AX28" s="61">
        <f t="shared" si="40"/>
        <v>6.0282874999999887</v>
      </c>
      <c r="AY28" s="61">
        <v>1</v>
      </c>
      <c r="AZ28" s="52">
        <f t="shared" si="41"/>
        <v>1.175</v>
      </c>
      <c r="BA28" s="60">
        <f t="shared" si="3"/>
        <v>1</v>
      </c>
      <c r="BB28" s="60">
        <f t="shared" si="42"/>
        <v>-15.275</v>
      </c>
      <c r="BC28" s="60">
        <f t="shared" si="43"/>
        <v>59.657797834974986</v>
      </c>
      <c r="BD28" s="60">
        <f t="shared" si="44"/>
        <v>904.24312499999826</v>
      </c>
      <c r="BE28" s="60">
        <f t="shared" si="45"/>
        <v>16.076601938044373</v>
      </c>
      <c r="BH28" s="61">
        <f t="shared" si="46"/>
        <v>-38</v>
      </c>
      <c r="BI28" s="61">
        <f t="shared" si="47"/>
        <v>7.8155999999999786</v>
      </c>
      <c r="BJ28" s="61">
        <v>1</v>
      </c>
      <c r="BK28" s="52">
        <f t="shared" si="48"/>
        <v>1.3</v>
      </c>
      <c r="BL28" s="60">
        <f t="shared" si="4"/>
        <v>1</v>
      </c>
      <c r="BM28" s="60">
        <f t="shared" si="49"/>
        <v>-49.4</v>
      </c>
      <c r="BN28" s="60">
        <f t="shared" si="50"/>
        <v>2.4170498501804483</v>
      </c>
      <c r="BO28" s="60">
        <f t="shared" si="51"/>
        <v>1172.3399999999967</v>
      </c>
      <c r="BP28" s="60">
        <f t="shared" si="52"/>
        <v>16.076601938044373</v>
      </c>
      <c r="BS28" s="61">
        <f t="shared" si="53"/>
        <v>-68</v>
      </c>
      <c r="BT28" s="61">
        <f t="shared" si="54"/>
        <v>9.9468999999999639</v>
      </c>
      <c r="BU28" s="61">
        <v>1</v>
      </c>
      <c r="BV28" s="52">
        <f t="shared" si="55"/>
        <v>1.45</v>
      </c>
      <c r="BW28" s="60">
        <f t="shared" si="5"/>
        <v>1</v>
      </c>
      <c r="BX28" s="60">
        <f t="shared" si="56"/>
        <v>-98.6</v>
      </c>
      <c r="BY28" s="60">
        <f t="shared" si="57"/>
        <v>4.8065234024658669E-2</v>
      </c>
      <c r="BZ28" s="60">
        <f t="shared" si="58"/>
        <v>1492.0349999999946</v>
      </c>
      <c r="CA28" s="60">
        <f t="shared" si="59"/>
        <v>16.076601938044373</v>
      </c>
      <c r="CD28" s="61">
        <f t="shared" si="60"/>
        <v>-130</v>
      </c>
      <c r="CE28" s="61">
        <f t="shared" si="61"/>
        <v>13.380340799999919</v>
      </c>
      <c r="CF28" s="61">
        <v>1</v>
      </c>
      <c r="CG28" s="52">
        <f t="shared" si="62"/>
        <v>0</v>
      </c>
      <c r="CH28" s="60">
        <f t="shared" si="6"/>
        <v>1</v>
      </c>
      <c r="CI28" s="60">
        <f t="shared" si="63"/>
        <v>0</v>
      </c>
      <c r="CJ28" s="60">
        <f t="shared" si="64"/>
        <v>1.1962956905364815E-5</v>
      </c>
      <c r="CK28" s="60">
        <f t="shared" si="65"/>
        <v>2007.0511199999878</v>
      </c>
      <c r="CL28" s="60">
        <f t="shared" si="66"/>
        <v>16.076601938044373</v>
      </c>
      <c r="CO28" s="61">
        <f t="shared" si="67"/>
        <v>-185</v>
      </c>
      <c r="CP28" s="61">
        <f t="shared" si="68"/>
        <v>17.355934299999859</v>
      </c>
      <c r="CQ28" s="61">
        <v>1</v>
      </c>
      <c r="CR28" s="52">
        <f t="shared" si="69"/>
        <v>0</v>
      </c>
      <c r="CS28" s="60">
        <f t="shared" si="7"/>
        <v>1</v>
      </c>
      <c r="CT28" s="60">
        <f t="shared" si="70"/>
        <v>0</v>
      </c>
      <c r="CU28" s="60">
        <f t="shared" si="71"/>
        <v>7.5768625392809807E-9</v>
      </c>
      <c r="CV28" s="60">
        <f t="shared" si="72"/>
        <v>2603.3901449999789</v>
      </c>
      <c r="CW28" s="60">
        <f t="shared" si="73"/>
        <v>16.076601938044373</v>
      </c>
      <c r="CZ28" s="61">
        <f t="shared" si="74"/>
        <v>-235</v>
      </c>
      <c r="DA28" s="61">
        <f t="shared" si="75"/>
        <v>21.89441929999979</v>
      </c>
      <c r="DB28" s="61">
        <v>1</v>
      </c>
      <c r="DC28" s="52">
        <f t="shared" si="76"/>
        <v>0</v>
      </c>
      <c r="DD28" s="60">
        <f t="shared" si="8"/>
        <v>1</v>
      </c>
      <c r="DE28" s="60">
        <f t="shared" si="77"/>
        <v>0</v>
      </c>
      <c r="DF28" s="60">
        <f t="shared" si="78"/>
        <v>9.3341523523802053E-12</v>
      </c>
      <c r="DG28" s="60">
        <f t="shared" si="79"/>
        <v>3284.1628949999686</v>
      </c>
      <c r="DH28" s="60">
        <f t="shared" si="80"/>
        <v>16.076601938044373</v>
      </c>
      <c r="DK28" s="61">
        <f t="shared" si="81"/>
        <v>-298</v>
      </c>
      <c r="DL28" s="61">
        <f t="shared" si="82"/>
        <v>30.747799999999668</v>
      </c>
      <c r="DM28" s="61">
        <v>1</v>
      </c>
      <c r="DN28" s="52">
        <f t="shared" si="91"/>
        <v>0</v>
      </c>
      <c r="DO28" s="60">
        <f t="shared" si="9"/>
        <v>1</v>
      </c>
      <c r="DP28" s="60">
        <f t="shared" si="83"/>
        <v>0</v>
      </c>
      <c r="DQ28" s="60">
        <f t="shared" si="84"/>
        <v>2.1114342221952134E-15</v>
      </c>
      <c r="DR28" s="60">
        <f t="shared" si="85"/>
        <v>4612.1699999999501</v>
      </c>
      <c r="DS28" s="60">
        <f t="shared" si="86"/>
        <v>16.076601938044373</v>
      </c>
    </row>
    <row r="29" spans="1:123">
      <c r="A29" s="52">
        <f t="shared" si="10"/>
        <v>0.55478473603392175</v>
      </c>
      <c r="B29" s="52">
        <v>0</v>
      </c>
      <c r="C29" s="73">
        <f t="shared" si="93"/>
        <v>2.0750000000000002</v>
      </c>
      <c r="D29" s="77"/>
      <c r="E29" s="49">
        <f t="shared" si="87"/>
        <v>0.12300000000000003</v>
      </c>
      <c r="F29" s="49">
        <f t="shared" si="88"/>
        <v>2.2299999999999951</v>
      </c>
      <c r="G29" s="49">
        <f t="shared" si="89"/>
        <v>1.1149999999999975</v>
      </c>
      <c r="H29" s="49">
        <v>1</v>
      </c>
      <c r="I29" s="50">
        <f t="shared" si="12"/>
        <v>1.1512899999999995</v>
      </c>
      <c r="J29" s="105">
        <f t="shared" si="13"/>
        <v>2.5673766999999934</v>
      </c>
      <c r="K29" s="121">
        <f t="shared" si="14"/>
        <v>4.6423766999999936</v>
      </c>
      <c r="L29" s="55">
        <f t="shared" si="15"/>
        <v>24.251465064166407</v>
      </c>
      <c r="M29" s="52">
        <f t="shared" si="90"/>
        <v>4.6000000000000023</v>
      </c>
      <c r="N29" s="56">
        <v>23</v>
      </c>
      <c r="O29" s="61">
        <f t="shared" si="16"/>
        <v>23</v>
      </c>
      <c r="P29" s="61">
        <f t="shared" si="17"/>
        <v>3.2</v>
      </c>
      <c r="Q29" s="46">
        <v>1</v>
      </c>
      <c r="R29" s="52">
        <f t="shared" si="18"/>
        <v>2</v>
      </c>
      <c r="S29" s="60">
        <f t="shared" si="0"/>
        <v>4</v>
      </c>
      <c r="T29" s="60">
        <f t="shared" si="19"/>
        <v>184</v>
      </c>
      <c r="U29" s="60">
        <f t="shared" si="20"/>
        <v>4656.2812923199499</v>
      </c>
      <c r="V29" s="60">
        <f t="shared" si="21"/>
        <v>480</v>
      </c>
      <c r="W29" s="60">
        <f t="shared" si="22"/>
        <v>16.643542081017653</v>
      </c>
      <c r="X29" s="88">
        <f t="shared" si="23"/>
        <v>25.30587658869538</v>
      </c>
      <c r="AA29" s="61">
        <f t="shared" si="24"/>
        <v>23</v>
      </c>
      <c r="AB29" s="61">
        <f t="shared" si="25"/>
        <v>3.2</v>
      </c>
      <c r="AC29" s="61">
        <v>1</v>
      </c>
      <c r="AD29" s="52">
        <f t="shared" si="26"/>
        <v>1</v>
      </c>
      <c r="AE29" s="60">
        <f t="shared" si="1"/>
        <v>8</v>
      </c>
      <c r="AF29" s="60">
        <f t="shared" si="27"/>
        <v>184</v>
      </c>
      <c r="AG29" s="60">
        <f t="shared" si="28"/>
        <v>4656.2812923199499</v>
      </c>
      <c r="AH29" s="60">
        <f t="shared" si="29"/>
        <v>480</v>
      </c>
      <c r="AI29" s="60">
        <f t="shared" si="30"/>
        <v>16.643542081017653</v>
      </c>
      <c r="AJ29" s="88">
        <f t="shared" si="92"/>
        <v>25.30587658869538</v>
      </c>
      <c r="AL29" s="61">
        <f t="shared" si="32"/>
        <v>8</v>
      </c>
      <c r="AM29" s="61">
        <f t="shared" si="33"/>
        <v>4.5093374999999956</v>
      </c>
      <c r="AN29" s="61">
        <v>1</v>
      </c>
      <c r="AO29" s="52">
        <f t="shared" si="34"/>
        <v>1.075</v>
      </c>
      <c r="AP29" s="60">
        <f t="shared" si="2"/>
        <v>1</v>
      </c>
      <c r="AQ29" s="60">
        <f t="shared" si="35"/>
        <v>8.6</v>
      </c>
      <c r="AR29" s="60">
        <f t="shared" si="36"/>
        <v>820.1853063283894</v>
      </c>
      <c r="AS29" s="60">
        <f t="shared" si="37"/>
        <v>676.40062499999931</v>
      </c>
      <c r="AT29" s="60">
        <f t="shared" si="38"/>
        <v>16.643542081017653</v>
      </c>
      <c r="AU29" s="88">
        <f t="shared" si="94"/>
        <v>95.370384456789466</v>
      </c>
      <c r="AW29" s="61">
        <f t="shared" si="39"/>
        <v>-12</v>
      </c>
      <c r="AX29" s="61">
        <f t="shared" si="40"/>
        <v>6.0282874999999887</v>
      </c>
      <c r="AY29" s="61">
        <v>1</v>
      </c>
      <c r="AZ29" s="52">
        <f t="shared" si="41"/>
        <v>1.175</v>
      </c>
      <c r="BA29" s="60">
        <f t="shared" si="3"/>
        <v>1</v>
      </c>
      <c r="BB29" s="60">
        <f t="shared" si="42"/>
        <v>-14.100000000000001</v>
      </c>
      <c r="BC29" s="60">
        <f t="shared" si="43"/>
        <v>68.528814235781454</v>
      </c>
      <c r="BD29" s="60">
        <f t="shared" si="44"/>
        <v>904.24312499999826</v>
      </c>
      <c r="BE29" s="60">
        <f t="shared" si="45"/>
        <v>16.643542081017653</v>
      </c>
      <c r="BH29" s="61">
        <f t="shared" si="46"/>
        <v>-37</v>
      </c>
      <c r="BI29" s="61">
        <f t="shared" si="47"/>
        <v>7.8155999999999786</v>
      </c>
      <c r="BJ29" s="61">
        <v>1</v>
      </c>
      <c r="BK29" s="52">
        <f t="shared" si="48"/>
        <v>1.3</v>
      </c>
      <c r="BL29" s="60">
        <f t="shared" si="4"/>
        <v>1</v>
      </c>
      <c r="BM29" s="60">
        <f t="shared" si="49"/>
        <v>-48.1</v>
      </c>
      <c r="BN29" s="60">
        <f t="shared" si="50"/>
        <v>2.7764611868481115</v>
      </c>
      <c r="BO29" s="60">
        <f t="shared" si="51"/>
        <v>1172.3399999999967</v>
      </c>
      <c r="BP29" s="60">
        <f t="shared" si="52"/>
        <v>16.643542081017653</v>
      </c>
      <c r="BS29" s="61">
        <f t="shared" si="53"/>
        <v>-67</v>
      </c>
      <c r="BT29" s="61">
        <f t="shared" si="54"/>
        <v>9.9468999999999639</v>
      </c>
      <c r="BU29" s="61">
        <v>1</v>
      </c>
      <c r="BV29" s="52">
        <f t="shared" si="55"/>
        <v>1.45</v>
      </c>
      <c r="BW29" s="60">
        <f t="shared" si="5"/>
        <v>1</v>
      </c>
      <c r="BX29" s="60">
        <f t="shared" si="56"/>
        <v>-97.149999999999991</v>
      </c>
      <c r="BY29" s="60">
        <f t="shared" si="57"/>
        <v>5.5212455256672933E-2</v>
      </c>
      <c r="BZ29" s="60">
        <f t="shared" si="58"/>
        <v>1492.0349999999946</v>
      </c>
      <c r="CA29" s="60">
        <f t="shared" si="59"/>
        <v>16.643542081017653</v>
      </c>
      <c r="CD29" s="61">
        <f t="shared" si="60"/>
        <v>-129</v>
      </c>
      <c r="CE29" s="61">
        <f t="shared" si="61"/>
        <v>13.380340799999919</v>
      </c>
      <c r="CF29" s="61">
        <v>1</v>
      </c>
      <c r="CG29" s="52">
        <f t="shared" si="62"/>
        <v>0</v>
      </c>
      <c r="CH29" s="60">
        <f t="shared" si="6"/>
        <v>1</v>
      </c>
      <c r="CI29" s="60">
        <f t="shared" si="63"/>
        <v>0</v>
      </c>
      <c r="CJ29" s="60">
        <f t="shared" si="64"/>
        <v>1.3741828918092983E-5</v>
      </c>
      <c r="CK29" s="60">
        <f t="shared" si="65"/>
        <v>2007.0511199999878</v>
      </c>
      <c r="CL29" s="60">
        <f t="shared" si="66"/>
        <v>16.643542081017653</v>
      </c>
      <c r="CO29" s="61">
        <f t="shared" si="67"/>
        <v>-184</v>
      </c>
      <c r="CP29" s="61">
        <f t="shared" si="68"/>
        <v>17.355934299999859</v>
      </c>
      <c r="CQ29" s="61">
        <v>1</v>
      </c>
      <c r="CR29" s="52">
        <f t="shared" si="69"/>
        <v>0</v>
      </c>
      <c r="CS29" s="60">
        <f t="shared" si="7"/>
        <v>1</v>
      </c>
      <c r="CT29" s="60">
        <f t="shared" si="70"/>
        <v>0</v>
      </c>
      <c r="CU29" s="60">
        <f t="shared" si="71"/>
        <v>8.7035295349107229E-9</v>
      </c>
      <c r="CV29" s="60">
        <f t="shared" si="72"/>
        <v>2603.3901449999789</v>
      </c>
      <c r="CW29" s="60">
        <f t="shared" si="73"/>
        <v>16.643542081017653</v>
      </c>
      <c r="CZ29" s="61">
        <f t="shared" si="74"/>
        <v>-234</v>
      </c>
      <c r="DA29" s="61">
        <f t="shared" si="75"/>
        <v>21.89441929999979</v>
      </c>
      <c r="DB29" s="61">
        <v>1</v>
      </c>
      <c r="DC29" s="52">
        <f t="shared" si="76"/>
        <v>0</v>
      </c>
      <c r="DD29" s="60">
        <f t="shared" si="8"/>
        <v>1</v>
      </c>
      <c r="DE29" s="60">
        <f t="shared" si="77"/>
        <v>0</v>
      </c>
      <c r="DF29" s="60">
        <f t="shared" si="78"/>
        <v>1.0722125452470849E-11</v>
      </c>
      <c r="DG29" s="60">
        <f t="shared" si="79"/>
        <v>3284.1628949999686</v>
      </c>
      <c r="DH29" s="60">
        <f t="shared" si="80"/>
        <v>16.643542081017653</v>
      </c>
      <c r="DK29" s="61">
        <f t="shared" si="81"/>
        <v>-297</v>
      </c>
      <c r="DL29" s="61">
        <f t="shared" si="82"/>
        <v>30.747799999999668</v>
      </c>
      <c r="DM29" s="61">
        <v>1</v>
      </c>
      <c r="DN29" s="52">
        <f t="shared" si="91"/>
        <v>0</v>
      </c>
      <c r="DO29" s="60">
        <f t="shared" si="9"/>
        <v>1</v>
      </c>
      <c r="DP29" s="60">
        <f t="shared" si="83"/>
        <v>0</v>
      </c>
      <c r="DQ29" s="60">
        <f t="shared" si="84"/>
        <v>2.425401017720086E-15</v>
      </c>
      <c r="DR29" s="60">
        <f t="shared" si="85"/>
        <v>4612.1699999999501</v>
      </c>
      <c r="DS29" s="60">
        <f t="shared" si="86"/>
        <v>16.643542081017653</v>
      </c>
    </row>
    <row r="30" spans="1:123">
      <c r="A30" s="52">
        <f t="shared" si="10"/>
        <v>0.57434917749851677</v>
      </c>
      <c r="B30" s="52">
        <v>0</v>
      </c>
      <c r="C30" s="73">
        <f t="shared" si="93"/>
        <v>2.0750000000000002</v>
      </c>
      <c r="D30" s="77"/>
      <c r="E30" s="49">
        <f t="shared" si="87"/>
        <v>0.12400000000000003</v>
      </c>
      <c r="F30" s="49">
        <f t="shared" si="88"/>
        <v>2.2399999999999949</v>
      </c>
      <c r="G30" s="49">
        <f t="shared" si="89"/>
        <v>1.1199999999999974</v>
      </c>
      <c r="H30" s="49">
        <v>1</v>
      </c>
      <c r="I30" s="50">
        <f t="shared" si="12"/>
        <v>1.1537599999999995</v>
      </c>
      <c r="J30" s="105">
        <f t="shared" si="13"/>
        <v>2.5844223999999927</v>
      </c>
      <c r="K30" s="121">
        <f t="shared" si="14"/>
        <v>4.6594223999999933</v>
      </c>
      <c r="L30" s="55">
        <f t="shared" si="15"/>
        <v>27.857618025476015</v>
      </c>
      <c r="M30" s="52">
        <f t="shared" si="90"/>
        <v>4.8000000000000025</v>
      </c>
      <c r="N30" s="56">
        <v>24</v>
      </c>
      <c r="O30" s="61">
        <f t="shared" si="16"/>
        <v>24</v>
      </c>
      <c r="P30" s="61">
        <f t="shared" si="17"/>
        <v>3.2</v>
      </c>
      <c r="Q30" s="46">
        <v>1</v>
      </c>
      <c r="R30" s="52">
        <f t="shared" si="18"/>
        <v>2</v>
      </c>
      <c r="S30" s="60">
        <f t="shared" si="0"/>
        <v>4</v>
      </c>
      <c r="T30" s="60">
        <f t="shared" si="19"/>
        <v>192</v>
      </c>
      <c r="U30" s="60">
        <f t="shared" si="20"/>
        <v>5348.6626608913948</v>
      </c>
      <c r="V30" s="60">
        <f t="shared" si="21"/>
        <v>480</v>
      </c>
      <c r="W30" s="60">
        <f t="shared" si="22"/>
        <v>17.230475324955503</v>
      </c>
      <c r="X30" s="88">
        <f t="shared" si="23"/>
        <v>27.857618025476015</v>
      </c>
      <c r="AA30" s="61">
        <f t="shared" si="24"/>
        <v>24</v>
      </c>
      <c r="AB30" s="61">
        <f t="shared" si="25"/>
        <v>3.2</v>
      </c>
      <c r="AC30" s="61">
        <v>1</v>
      </c>
      <c r="AD30" s="52">
        <f t="shared" si="26"/>
        <v>1</v>
      </c>
      <c r="AE30" s="60">
        <f t="shared" si="1"/>
        <v>8</v>
      </c>
      <c r="AF30" s="60">
        <f t="shared" si="27"/>
        <v>192</v>
      </c>
      <c r="AG30" s="60">
        <f t="shared" si="28"/>
        <v>5348.6626608913948</v>
      </c>
      <c r="AH30" s="60">
        <f t="shared" si="29"/>
        <v>480</v>
      </c>
      <c r="AI30" s="60">
        <f t="shared" si="30"/>
        <v>17.230475324955503</v>
      </c>
      <c r="AJ30" s="88">
        <f t="shared" si="92"/>
        <v>27.857618025476015</v>
      </c>
      <c r="AL30" s="61">
        <f t="shared" si="32"/>
        <v>9</v>
      </c>
      <c r="AM30" s="61">
        <f t="shared" si="33"/>
        <v>4.5093374999999956</v>
      </c>
      <c r="AN30" s="61">
        <v>1</v>
      </c>
      <c r="AO30" s="52">
        <f t="shared" si="34"/>
        <v>1.075</v>
      </c>
      <c r="AP30" s="60">
        <f t="shared" si="2"/>
        <v>1</v>
      </c>
      <c r="AQ30" s="60">
        <f t="shared" si="35"/>
        <v>9.6749999999999989</v>
      </c>
      <c r="AR30" s="60">
        <f t="shared" si="36"/>
        <v>942.14551217216024</v>
      </c>
      <c r="AS30" s="60">
        <f t="shared" si="37"/>
        <v>676.40062499999931</v>
      </c>
      <c r="AT30" s="60">
        <f t="shared" si="38"/>
        <v>17.230475324955503</v>
      </c>
      <c r="AU30" s="88">
        <f t="shared" si="94"/>
        <v>97.379381103065668</v>
      </c>
      <c r="AW30" s="61">
        <f t="shared" si="39"/>
        <v>-11</v>
      </c>
      <c r="AX30" s="61">
        <f t="shared" si="40"/>
        <v>6.0282874999999887</v>
      </c>
      <c r="AY30" s="61">
        <v>1</v>
      </c>
      <c r="AZ30" s="52">
        <f t="shared" si="41"/>
        <v>1.175</v>
      </c>
      <c r="BA30" s="60">
        <f t="shared" si="3"/>
        <v>1</v>
      </c>
      <c r="BB30" s="60">
        <f t="shared" si="42"/>
        <v>-12.925000000000001</v>
      </c>
      <c r="BC30" s="60">
        <f t="shared" si="43"/>
        <v>78.718936182539565</v>
      </c>
      <c r="BD30" s="60">
        <f t="shared" si="44"/>
        <v>904.24312499999826</v>
      </c>
      <c r="BE30" s="60">
        <f t="shared" si="45"/>
        <v>17.230475324955503</v>
      </c>
      <c r="BH30" s="61">
        <f t="shared" si="46"/>
        <v>-36</v>
      </c>
      <c r="BI30" s="61">
        <f t="shared" si="47"/>
        <v>7.8155999999999786</v>
      </c>
      <c r="BJ30" s="61">
        <v>1</v>
      </c>
      <c r="BK30" s="52">
        <f t="shared" si="48"/>
        <v>1.3</v>
      </c>
      <c r="BL30" s="60">
        <f t="shared" si="4"/>
        <v>1</v>
      </c>
      <c r="BM30" s="60">
        <f t="shared" si="49"/>
        <v>-46.800000000000004</v>
      </c>
      <c r="BN30" s="60">
        <f t="shared" si="50"/>
        <v>3.1893163980455403</v>
      </c>
      <c r="BO30" s="60">
        <f t="shared" si="51"/>
        <v>1172.3399999999967</v>
      </c>
      <c r="BP30" s="60">
        <f t="shared" si="52"/>
        <v>17.230475324955503</v>
      </c>
      <c r="BS30" s="61">
        <f t="shared" si="53"/>
        <v>-66</v>
      </c>
      <c r="BT30" s="61">
        <f t="shared" si="54"/>
        <v>9.9468999999999639</v>
      </c>
      <c r="BU30" s="61">
        <v>1</v>
      </c>
      <c r="BV30" s="52">
        <f t="shared" si="55"/>
        <v>1.45</v>
      </c>
      <c r="BW30" s="60">
        <f t="shared" si="5"/>
        <v>1</v>
      </c>
      <c r="BX30" s="60">
        <f t="shared" si="56"/>
        <v>-95.7</v>
      </c>
      <c r="BY30" s="60">
        <f t="shared" si="57"/>
        <v>6.3422456528687596E-2</v>
      </c>
      <c r="BZ30" s="60">
        <f t="shared" si="58"/>
        <v>1492.0349999999946</v>
      </c>
      <c r="CA30" s="60">
        <f t="shared" si="59"/>
        <v>17.230475324955503</v>
      </c>
      <c r="CD30" s="61">
        <f t="shared" si="60"/>
        <v>-128</v>
      </c>
      <c r="CE30" s="61">
        <f t="shared" si="61"/>
        <v>13.380340799999919</v>
      </c>
      <c r="CF30" s="61">
        <v>1</v>
      </c>
      <c r="CG30" s="52">
        <f t="shared" si="62"/>
        <v>0</v>
      </c>
      <c r="CH30" s="60">
        <f t="shared" si="6"/>
        <v>1</v>
      </c>
      <c r="CI30" s="60">
        <f t="shared" si="63"/>
        <v>0</v>
      </c>
      <c r="CJ30" s="60">
        <f t="shared" si="64"/>
        <v>1.5785216272864095E-5</v>
      </c>
      <c r="CK30" s="60">
        <f t="shared" si="65"/>
        <v>2007.0511199999878</v>
      </c>
      <c r="CL30" s="60">
        <f t="shared" si="66"/>
        <v>17.230475324955503</v>
      </c>
      <c r="CO30" s="61">
        <f t="shared" si="67"/>
        <v>-183</v>
      </c>
      <c r="CP30" s="61">
        <f t="shared" si="68"/>
        <v>17.355934299999859</v>
      </c>
      <c r="CQ30" s="61">
        <v>1</v>
      </c>
      <c r="CR30" s="52">
        <f t="shared" si="69"/>
        <v>0</v>
      </c>
      <c r="CS30" s="60">
        <f t="shared" si="7"/>
        <v>1</v>
      </c>
      <c r="CT30" s="60">
        <f t="shared" si="70"/>
        <v>0</v>
      </c>
      <c r="CU30" s="60">
        <f t="shared" si="71"/>
        <v>9.9977300594200573E-9</v>
      </c>
      <c r="CV30" s="60">
        <f t="shared" si="72"/>
        <v>2603.3901449999789</v>
      </c>
      <c r="CW30" s="60">
        <f t="shared" si="73"/>
        <v>17.230475324955503</v>
      </c>
      <c r="CZ30" s="61">
        <f t="shared" si="74"/>
        <v>-233</v>
      </c>
      <c r="DA30" s="61">
        <f t="shared" si="75"/>
        <v>21.89441929999979</v>
      </c>
      <c r="DB30" s="61">
        <v>1</v>
      </c>
      <c r="DC30" s="52">
        <f t="shared" si="76"/>
        <v>0</v>
      </c>
      <c r="DD30" s="60">
        <f t="shared" si="8"/>
        <v>1</v>
      </c>
      <c r="DE30" s="60">
        <f t="shared" si="77"/>
        <v>0</v>
      </c>
      <c r="DF30" s="60">
        <f t="shared" si="78"/>
        <v>1.2316487869325102E-11</v>
      </c>
      <c r="DG30" s="60">
        <f t="shared" si="79"/>
        <v>3284.1628949999686</v>
      </c>
      <c r="DH30" s="60">
        <f t="shared" si="80"/>
        <v>17.230475324955503</v>
      </c>
      <c r="DK30" s="61">
        <f t="shared" si="81"/>
        <v>-296</v>
      </c>
      <c r="DL30" s="61">
        <f t="shared" si="82"/>
        <v>30.747799999999668</v>
      </c>
      <c r="DM30" s="61">
        <v>1</v>
      </c>
      <c r="DN30" s="52">
        <f t="shared" si="91"/>
        <v>0</v>
      </c>
      <c r="DO30" s="60">
        <f t="shared" si="9"/>
        <v>1</v>
      </c>
      <c r="DP30" s="60">
        <f t="shared" si="83"/>
        <v>0</v>
      </c>
      <c r="DQ30" s="60">
        <f t="shared" si="84"/>
        <v>2.7860541592631976E-15</v>
      </c>
      <c r="DR30" s="60">
        <f t="shared" si="85"/>
        <v>4612.1699999999501</v>
      </c>
      <c r="DS30" s="60">
        <f t="shared" si="86"/>
        <v>17.230475324955503</v>
      </c>
    </row>
    <row r="31" spans="1:123">
      <c r="A31" s="52">
        <f t="shared" si="10"/>
        <v>0.59460355750135974</v>
      </c>
      <c r="B31" s="52">
        <v>0</v>
      </c>
      <c r="C31" s="73">
        <f t="shared" si="93"/>
        <v>2.0750000000000002</v>
      </c>
      <c r="D31" s="77"/>
      <c r="E31" s="49">
        <f t="shared" si="87"/>
        <v>0.12500000000000003</v>
      </c>
      <c r="F31" s="49">
        <f t="shared" si="88"/>
        <v>2.2499999999999947</v>
      </c>
      <c r="G31" s="49">
        <f t="shared" si="89"/>
        <v>1.1249999999999973</v>
      </c>
      <c r="H31" s="49">
        <v>1</v>
      </c>
      <c r="I31" s="50">
        <f t="shared" si="12"/>
        <v>1.1562499999999993</v>
      </c>
      <c r="J31" s="105">
        <f t="shared" si="13"/>
        <v>2.6015624999999925</v>
      </c>
      <c r="K31" s="121">
        <f t="shared" si="14"/>
        <v>4.6765624999999922</v>
      </c>
      <c r="L31" s="55">
        <f t="shared" si="15"/>
        <v>32.000000000000057</v>
      </c>
      <c r="M31" s="52">
        <f t="shared" si="90"/>
        <v>5.0000000000000027</v>
      </c>
      <c r="N31" s="56">
        <v>25</v>
      </c>
      <c r="O31" s="61">
        <f t="shared" si="16"/>
        <v>25</v>
      </c>
      <c r="P31" s="61">
        <f t="shared" si="17"/>
        <v>3.2</v>
      </c>
      <c r="Q31" s="46">
        <v>1</v>
      </c>
      <c r="R31" s="52">
        <f t="shared" si="18"/>
        <v>2</v>
      </c>
      <c r="S31" s="60">
        <f t="shared" si="0"/>
        <v>4</v>
      </c>
      <c r="T31" s="60">
        <f t="shared" si="19"/>
        <v>200</v>
      </c>
      <c r="U31" s="60">
        <f t="shared" si="20"/>
        <v>6144.0000000000109</v>
      </c>
      <c r="V31" s="60">
        <f t="shared" si="21"/>
        <v>480</v>
      </c>
      <c r="W31" s="60">
        <f t="shared" si="22"/>
        <v>17.838106725040792</v>
      </c>
      <c r="X31" s="88">
        <f t="shared" si="23"/>
        <v>30.720000000000056</v>
      </c>
      <c r="AA31" s="61">
        <f t="shared" si="24"/>
        <v>25</v>
      </c>
      <c r="AB31" s="61">
        <f t="shared" si="25"/>
        <v>3.2</v>
      </c>
      <c r="AC31" s="61">
        <v>1</v>
      </c>
      <c r="AD31" s="52">
        <f t="shared" si="26"/>
        <v>1</v>
      </c>
      <c r="AE31" s="60">
        <f t="shared" si="1"/>
        <v>8</v>
      </c>
      <c r="AF31" s="60">
        <f t="shared" si="27"/>
        <v>200</v>
      </c>
      <c r="AG31" s="60">
        <f t="shared" si="28"/>
        <v>6144.0000000000109</v>
      </c>
      <c r="AH31" s="60">
        <f t="shared" si="29"/>
        <v>480</v>
      </c>
      <c r="AI31" s="60">
        <f t="shared" si="30"/>
        <v>17.838106725040792</v>
      </c>
      <c r="AJ31" s="88">
        <f t="shared" si="92"/>
        <v>30.720000000000056</v>
      </c>
      <c r="AL31" s="61">
        <f t="shared" si="32"/>
        <v>10</v>
      </c>
      <c r="AM31" s="61">
        <f t="shared" si="33"/>
        <v>4.5093374999999956</v>
      </c>
      <c r="AN31" s="61">
        <v>3</v>
      </c>
      <c r="AO31" s="52">
        <f t="shared" si="34"/>
        <v>1.075</v>
      </c>
      <c r="AP31" s="60">
        <f t="shared" si="2"/>
        <v>3</v>
      </c>
      <c r="AQ31" s="60">
        <f t="shared" si="35"/>
        <v>32.25</v>
      </c>
      <c r="AR31" s="60">
        <f t="shared" si="36"/>
        <v>1082.2409999999995</v>
      </c>
      <c r="AS31" s="60">
        <f t="shared" si="37"/>
        <v>676.40062499999931</v>
      </c>
      <c r="AT31" s="60">
        <f t="shared" si="38"/>
        <v>17.838106725040792</v>
      </c>
      <c r="AU31" s="88">
        <f t="shared" si="94"/>
        <v>33.557860465116264</v>
      </c>
      <c r="AW31" s="61">
        <f t="shared" si="39"/>
        <v>-10</v>
      </c>
      <c r="AX31" s="61">
        <f t="shared" si="40"/>
        <v>6.0282874999999887</v>
      </c>
      <c r="AY31" s="61">
        <v>1</v>
      </c>
      <c r="AZ31" s="52">
        <f t="shared" si="41"/>
        <v>1.175</v>
      </c>
      <c r="BA31" s="60">
        <f t="shared" si="3"/>
        <v>1</v>
      </c>
      <c r="BB31" s="60">
        <f t="shared" si="42"/>
        <v>-11.75</v>
      </c>
      <c r="BC31" s="60">
        <f t="shared" si="43"/>
        <v>90.424312499999772</v>
      </c>
      <c r="BD31" s="60">
        <f t="shared" si="44"/>
        <v>904.24312499999826</v>
      </c>
      <c r="BE31" s="60">
        <f t="shared" si="45"/>
        <v>17.838106725040792</v>
      </c>
      <c r="BH31" s="61">
        <f t="shared" si="46"/>
        <v>-35</v>
      </c>
      <c r="BI31" s="61">
        <f t="shared" si="47"/>
        <v>7.8155999999999786</v>
      </c>
      <c r="BJ31" s="61">
        <v>1</v>
      </c>
      <c r="BK31" s="52">
        <f t="shared" si="48"/>
        <v>1.3</v>
      </c>
      <c r="BL31" s="60">
        <f t="shared" si="4"/>
        <v>1</v>
      </c>
      <c r="BM31" s="60">
        <f t="shared" si="49"/>
        <v>-45.5</v>
      </c>
      <c r="BN31" s="60">
        <f t="shared" si="50"/>
        <v>3.6635624999999812</v>
      </c>
      <c r="BO31" s="60">
        <f t="shared" si="51"/>
        <v>1172.3399999999967</v>
      </c>
      <c r="BP31" s="60">
        <f t="shared" si="52"/>
        <v>17.838106725040792</v>
      </c>
      <c r="BS31" s="61">
        <f t="shared" si="53"/>
        <v>-65</v>
      </c>
      <c r="BT31" s="61">
        <f t="shared" si="54"/>
        <v>9.9468999999999639</v>
      </c>
      <c r="BU31" s="61">
        <v>1</v>
      </c>
      <c r="BV31" s="52">
        <f t="shared" si="55"/>
        <v>1.45</v>
      </c>
      <c r="BW31" s="60">
        <f t="shared" si="5"/>
        <v>1</v>
      </c>
      <c r="BX31" s="60">
        <f t="shared" si="56"/>
        <v>-94.25</v>
      </c>
      <c r="BY31" s="60">
        <f t="shared" si="57"/>
        <v>7.2853271484374413E-2</v>
      </c>
      <c r="BZ31" s="60">
        <f t="shared" si="58"/>
        <v>1492.0349999999946</v>
      </c>
      <c r="CA31" s="60">
        <f t="shared" si="59"/>
        <v>17.838106725040792</v>
      </c>
      <c r="CD31" s="61">
        <f t="shared" si="60"/>
        <v>-127</v>
      </c>
      <c r="CE31" s="61">
        <f t="shared" si="61"/>
        <v>13.380340799999919</v>
      </c>
      <c r="CF31" s="61">
        <v>1</v>
      </c>
      <c r="CG31" s="52">
        <f t="shared" si="62"/>
        <v>0</v>
      </c>
      <c r="CH31" s="60">
        <f t="shared" si="6"/>
        <v>1</v>
      </c>
      <c r="CI31" s="60">
        <f t="shared" si="63"/>
        <v>0</v>
      </c>
      <c r="CJ31" s="60">
        <f t="shared" si="64"/>
        <v>1.8132451965911415E-5</v>
      </c>
      <c r="CK31" s="60">
        <f t="shared" si="65"/>
        <v>2007.0511199999878</v>
      </c>
      <c r="CL31" s="60">
        <f t="shared" si="66"/>
        <v>17.838106725040792</v>
      </c>
      <c r="CO31" s="61">
        <f t="shared" si="67"/>
        <v>-182</v>
      </c>
      <c r="CP31" s="61">
        <f t="shared" si="68"/>
        <v>17.355934299999859</v>
      </c>
      <c r="CQ31" s="61">
        <v>1</v>
      </c>
      <c r="CR31" s="52">
        <f t="shared" si="69"/>
        <v>0</v>
      </c>
      <c r="CS31" s="60">
        <f t="shared" si="7"/>
        <v>1</v>
      </c>
      <c r="CT31" s="60">
        <f t="shared" si="70"/>
        <v>0</v>
      </c>
      <c r="CU31" s="60">
        <f t="shared" si="71"/>
        <v>1.1484376072960231E-8</v>
      </c>
      <c r="CV31" s="60">
        <f t="shared" si="72"/>
        <v>2603.3901449999789</v>
      </c>
      <c r="CW31" s="60">
        <f t="shared" si="73"/>
        <v>17.838106725040792</v>
      </c>
      <c r="CZ31" s="61">
        <f t="shared" si="74"/>
        <v>-232</v>
      </c>
      <c r="DA31" s="61">
        <f t="shared" si="75"/>
        <v>21.89441929999979</v>
      </c>
      <c r="DB31" s="61">
        <v>1</v>
      </c>
      <c r="DC31" s="52">
        <f t="shared" si="76"/>
        <v>0</v>
      </c>
      <c r="DD31" s="60">
        <f t="shared" si="8"/>
        <v>1</v>
      </c>
      <c r="DE31" s="60">
        <f t="shared" si="77"/>
        <v>0</v>
      </c>
      <c r="DF31" s="60">
        <f t="shared" si="78"/>
        <v>1.4147929354834683E-11</v>
      </c>
      <c r="DG31" s="60">
        <f t="shared" si="79"/>
        <v>3284.1628949999686</v>
      </c>
      <c r="DH31" s="60">
        <f t="shared" si="80"/>
        <v>17.838106725040792</v>
      </c>
      <c r="DK31" s="61">
        <f t="shared" si="81"/>
        <v>-295</v>
      </c>
      <c r="DL31" s="61">
        <f t="shared" si="82"/>
        <v>30.747799999999668</v>
      </c>
      <c r="DM31" s="61">
        <v>1</v>
      </c>
      <c r="DN31" s="52">
        <f t="shared" si="91"/>
        <v>0</v>
      </c>
      <c r="DO31" s="60">
        <f t="shared" si="9"/>
        <v>1</v>
      </c>
      <c r="DP31" s="60">
        <f t="shared" si="83"/>
        <v>0</v>
      </c>
      <c r="DQ31" s="60">
        <f t="shared" si="84"/>
        <v>3.2003358296782826E-15</v>
      </c>
      <c r="DR31" s="60">
        <f t="shared" si="85"/>
        <v>4612.1699999999501</v>
      </c>
      <c r="DS31" s="60">
        <f t="shared" si="86"/>
        <v>17.838106725040792</v>
      </c>
    </row>
    <row r="32" spans="1:123">
      <c r="A32" s="52">
        <f t="shared" si="10"/>
        <v>0.61557220667245749</v>
      </c>
      <c r="B32" s="52">
        <v>0</v>
      </c>
      <c r="C32" s="73">
        <f t="shared" si="93"/>
        <v>2.0750000000000002</v>
      </c>
      <c r="D32" s="77"/>
      <c r="E32" s="49">
        <f t="shared" si="87"/>
        <v>0.12600000000000003</v>
      </c>
      <c r="F32" s="49">
        <f t="shared" si="88"/>
        <v>2.2599999999999945</v>
      </c>
      <c r="G32" s="49">
        <f t="shared" si="89"/>
        <v>1.1299999999999972</v>
      </c>
      <c r="H32" s="49">
        <v>1</v>
      </c>
      <c r="I32" s="50">
        <f t="shared" si="12"/>
        <v>1.1587599999999993</v>
      </c>
      <c r="J32" s="105">
        <f t="shared" si="13"/>
        <v>2.6187975999999922</v>
      </c>
      <c r="K32" s="121">
        <f t="shared" si="14"/>
        <v>4.6937975999999928</v>
      </c>
      <c r="L32" s="55">
        <f t="shared" si="15"/>
        <v>36.75834735990518</v>
      </c>
      <c r="M32" s="52">
        <f t="shared" si="90"/>
        <v>5.2000000000000028</v>
      </c>
      <c r="N32" s="56">
        <v>26</v>
      </c>
      <c r="O32" s="61">
        <f t="shared" si="16"/>
        <v>26</v>
      </c>
      <c r="P32" s="61">
        <f t="shared" si="17"/>
        <v>3.2</v>
      </c>
      <c r="Q32" s="46">
        <v>1</v>
      </c>
      <c r="R32" s="52">
        <f t="shared" si="18"/>
        <v>2</v>
      </c>
      <c r="S32" s="60">
        <f t="shared" si="0"/>
        <v>4</v>
      </c>
      <c r="T32" s="60">
        <f t="shared" si="19"/>
        <v>208</v>
      </c>
      <c r="U32" s="60">
        <f t="shared" si="20"/>
        <v>7057.602693101795</v>
      </c>
      <c r="V32" s="60">
        <f t="shared" si="21"/>
        <v>480</v>
      </c>
      <c r="W32" s="60">
        <f t="shared" si="22"/>
        <v>18.467166200173725</v>
      </c>
      <c r="X32" s="88">
        <f t="shared" si="23"/>
        <v>33.930782178374017</v>
      </c>
      <c r="AA32" s="61">
        <f t="shared" si="24"/>
        <v>26</v>
      </c>
      <c r="AB32" s="61">
        <f t="shared" si="25"/>
        <v>3.2</v>
      </c>
      <c r="AC32" s="61">
        <v>1</v>
      </c>
      <c r="AD32" s="52">
        <f t="shared" si="26"/>
        <v>1</v>
      </c>
      <c r="AE32" s="60">
        <f t="shared" si="1"/>
        <v>8</v>
      </c>
      <c r="AF32" s="60">
        <f t="shared" si="27"/>
        <v>208</v>
      </c>
      <c r="AG32" s="60">
        <f t="shared" si="28"/>
        <v>7057.602693101795</v>
      </c>
      <c r="AH32" s="60">
        <f t="shared" si="29"/>
        <v>480</v>
      </c>
      <c r="AI32" s="60">
        <f t="shared" si="30"/>
        <v>18.467166200173725</v>
      </c>
      <c r="AJ32" s="88">
        <f t="shared" si="92"/>
        <v>33.930782178374017</v>
      </c>
      <c r="AL32" s="61">
        <f t="shared" si="32"/>
        <v>11</v>
      </c>
      <c r="AM32" s="61">
        <f t="shared" si="33"/>
        <v>4.5093374999999956</v>
      </c>
      <c r="AN32" s="61">
        <v>1</v>
      </c>
      <c r="AO32" s="52">
        <f t="shared" si="34"/>
        <v>1.075</v>
      </c>
      <c r="AP32" s="60">
        <f t="shared" si="2"/>
        <v>3</v>
      </c>
      <c r="AQ32" s="60">
        <f t="shared" si="35"/>
        <v>35.475000000000001</v>
      </c>
      <c r="AR32" s="60">
        <f t="shared" si="36"/>
        <v>1243.1684564103457</v>
      </c>
      <c r="AS32" s="60">
        <f t="shared" si="37"/>
        <v>676.40062499999931</v>
      </c>
      <c r="AT32" s="60">
        <f t="shared" si="38"/>
        <v>18.467166200173725</v>
      </c>
      <c r="AU32" s="88">
        <f t="shared" si="94"/>
        <v>35.04350828499917</v>
      </c>
      <c r="AW32" s="61">
        <f t="shared" si="39"/>
        <v>-9</v>
      </c>
      <c r="AX32" s="61">
        <f t="shared" si="40"/>
        <v>6.0282874999999887</v>
      </c>
      <c r="AY32" s="61">
        <v>1</v>
      </c>
      <c r="AZ32" s="52">
        <f t="shared" si="41"/>
        <v>1.175</v>
      </c>
      <c r="BA32" s="60">
        <f t="shared" si="3"/>
        <v>1</v>
      </c>
      <c r="BB32" s="60">
        <f t="shared" si="42"/>
        <v>-10.575000000000001</v>
      </c>
      <c r="BC32" s="60">
        <f t="shared" si="43"/>
        <v>103.87025902048757</v>
      </c>
      <c r="BD32" s="60">
        <f t="shared" si="44"/>
        <v>904.24312499999826</v>
      </c>
      <c r="BE32" s="60">
        <f t="shared" si="45"/>
        <v>18.467166200173725</v>
      </c>
      <c r="BH32" s="61">
        <f t="shared" si="46"/>
        <v>-34</v>
      </c>
      <c r="BI32" s="61">
        <f t="shared" si="47"/>
        <v>7.8155999999999786</v>
      </c>
      <c r="BJ32" s="61">
        <v>1</v>
      </c>
      <c r="BK32" s="52">
        <f t="shared" si="48"/>
        <v>1.3</v>
      </c>
      <c r="BL32" s="60">
        <f t="shared" si="4"/>
        <v>1</v>
      </c>
      <c r="BM32" s="60">
        <f t="shared" si="49"/>
        <v>-44.2</v>
      </c>
      <c r="BN32" s="60">
        <f t="shared" si="50"/>
        <v>4.2083282171788046</v>
      </c>
      <c r="BO32" s="60">
        <f t="shared" si="51"/>
        <v>1172.3399999999967</v>
      </c>
      <c r="BP32" s="60">
        <f t="shared" si="52"/>
        <v>18.467166200173725</v>
      </c>
      <c r="BS32" s="61">
        <f t="shared" si="53"/>
        <v>-64</v>
      </c>
      <c r="BT32" s="61">
        <f t="shared" si="54"/>
        <v>9.9468999999999639</v>
      </c>
      <c r="BU32" s="61">
        <v>1</v>
      </c>
      <c r="BV32" s="52">
        <f t="shared" si="55"/>
        <v>1.45</v>
      </c>
      <c r="BW32" s="60">
        <f t="shared" si="5"/>
        <v>1</v>
      </c>
      <c r="BX32" s="60">
        <f t="shared" si="56"/>
        <v>-92.8</v>
      </c>
      <c r="BY32" s="60">
        <f t="shared" si="57"/>
        <v>8.3686433110253283E-2</v>
      </c>
      <c r="BZ32" s="60">
        <f t="shared" si="58"/>
        <v>1492.0349999999946</v>
      </c>
      <c r="CA32" s="60">
        <f t="shared" si="59"/>
        <v>18.467166200173725</v>
      </c>
      <c r="CD32" s="61">
        <f t="shared" si="60"/>
        <v>-126</v>
      </c>
      <c r="CE32" s="61">
        <f t="shared" si="61"/>
        <v>13.380340799999919</v>
      </c>
      <c r="CF32" s="61">
        <v>1</v>
      </c>
      <c r="CG32" s="52">
        <f t="shared" si="62"/>
        <v>0</v>
      </c>
      <c r="CH32" s="60">
        <f t="shared" si="6"/>
        <v>1</v>
      </c>
      <c r="CI32" s="60">
        <f t="shared" si="63"/>
        <v>0</v>
      </c>
      <c r="CJ32" s="60">
        <f t="shared" si="64"/>
        <v>2.0828717745305201E-5</v>
      </c>
      <c r="CK32" s="60">
        <f t="shared" si="65"/>
        <v>2007.0511199999878</v>
      </c>
      <c r="CL32" s="60">
        <f t="shared" si="66"/>
        <v>18.467166200173725</v>
      </c>
      <c r="CO32" s="61">
        <f t="shared" si="67"/>
        <v>-181</v>
      </c>
      <c r="CP32" s="61">
        <f t="shared" si="68"/>
        <v>17.355934299999859</v>
      </c>
      <c r="CQ32" s="61">
        <v>1</v>
      </c>
      <c r="CR32" s="52">
        <f t="shared" si="69"/>
        <v>0</v>
      </c>
      <c r="CS32" s="60">
        <f t="shared" si="7"/>
        <v>1</v>
      </c>
      <c r="CT32" s="60">
        <f t="shared" si="70"/>
        <v>0</v>
      </c>
      <c r="CU32" s="60">
        <f t="shared" si="71"/>
        <v>1.3192083903176728E-8</v>
      </c>
      <c r="CV32" s="60">
        <f t="shared" si="72"/>
        <v>2603.3901449999789</v>
      </c>
      <c r="CW32" s="60">
        <f t="shared" si="73"/>
        <v>18.467166200173725</v>
      </c>
      <c r="CZ32" s="61">
        <f t="shared" si="74"/>
        <v>-231</v>
      </c>
      <c r="DA32" s="61">
        <f t="shared" si="75"/>
        <v>21.89441929999979</v>
      </c>
      <c r="DB32" s="61">
        <v>1</v>
      </c>
      <c r="DC32" s="52">
        <f t="shared" si="76"/>
        <v>0</v>
      </c>
      <c r="DD32" s="60">
        <f t="shared" si="8"/>
        <v>1</v>
      </c>
      <c r="DE32" s="60">
        <f t="shared" si="77"/>
        <v>0</v>
      </c>
      <c r="DF32" s="60">
        <f t="shared" si="78"/>
        <v>1.6251703176512862E-11</v>
      </c>
      <c r="DG32" s="60">
        <f t="shared" si="79"/>
        <v>3284.1628949999686</v>
      </c>
      <c r="DH32" s="60">
        <f t="shared" si="80"/>
        <v>18.467166200173725</v>
      </c>
      <c r="DK32" s="61">
        <f t="shared" si="81"/>
        <v>-294</v>
      </c>
      <c r="DL32" s="61">
        <f t="shared" si="82"/>
        <v>30.747799999999668</v>
      </c>
      <c r="DM32" s="61">
        <v>1</v>
      </c>
      <c r="DN32" s="52">
        <f t="shared" si="91"/>
        <v>0</v>
      </c>
      <c r="DO32" s="60">
        <f t="shared" si="9"/>
        <v>1</v>
      </c>
      <c r="DP32" s="60">
        <f t="shared" si="83"/>
        <v>0</v>
      </c>
      <c r="DQ32" s="60">
        <f t="shared" si="84"/>
        <v>3.6762205029895157E-15</v>
      </c>
      <c r="DR32" s="60">
        <f t="shared" si="85"/>
        <v>4612.1699999999501</v>
      </c>
      <c r="DS32" s="60">
        <f t="shared" si="86"/>
        <v>18.467166200173725</v>
      </c>
    </row>
    <row r="33" spans="1:123">
      <c r="A33" s="52">
        <f t="shared" si="10"/>
        <v>0.63728031365963045</v>
      </c>
      <c r="B33" s="52">
        <v>0</v>
      </c>
      <c r="C33" s="73">
        <f t="shared" si="93"/>
        <v>2.0750000000000002</v>
      </c>
      <c r="D33" s="77"/>
      <c r="E33" s="49">
        <f t="shared" si="87"/>
        <v>0.12700000000000003</v>
      </c>
      <c r="F33" s="49">
        <f t="shared" si="88"/>
        <v>2.2699999999999942</v>
      </c>
      <c r="G33" s="49">
        <f t="shared" si="89"/>
        <v>1.1349999999999971</v>
      </c>
      <c r="H33" s="49">
        <v>1</v>
      </c>
      <c r="I33" s="50">
        <f t="shared" si="12"/>
        <v>1.1612899999999993</v>
      </c>
      <c r="J33" s="105">
        <f t="shared" si="13"/>
        <v>2.6361282999999918</v>
      </c>
      <c r="K33" s="121">
        <f t="shared" si="14"/>
        <v>4.7111282999999915</v>
      </c>
      <c r="L33" s="55">
        <f t="shared" si="15"/>
        <v>42.224253144732685</v>
      </c>
      <c r="M33" s="52">
        <f t="shared" si="90"/>
        <v>5.400000000000003</v>
      </c>
      <c r="N33" s="56">
        <v>27</v>
      </c>
      <c r="O33" s="61">
        <f t="shared" si="16"/>
        <v>27</v>
      </c>
      <c r="P33" s="61">
        <f t="shared" si="17"/>
        <v>3.2</v>
      </c>
      <c r="Q33" s="46">
        <v>1</v>
      </c>
      <c r="R33" s="52">
        <f t="shared" si="18"/>
        <v>2</v>
      </c>
      <c r="S33" s="60">
        <f t="shared" si="0"/>
        <v>4</v>
      </c>
      <c r="T33" s="60">
        <f t="shared" si="19"/>
        <v>216</v>
      </c>
      <c r="U33" s="60">
        <f t="shared" si="20"/>
        <v>8107.0566037886756</v>
      </c>
      <c r="V33" s="60">
        <f t="shared" si="21"/>
        <v>480</v>
      </c>
      <c r="W33" s="60">
        <f t="shared" si="22"/>
        <v>19.118409409788914</v>
      </c>
      <c r="X33" s="88">
        <f t="shared" si="23"/>
        <v>37.532669461984611</v>
      </c>
      <c r="AA33" s="61">
        <f t="shared" si="24"/>
        <v>27</v>
      </c>
      <c r="AB33" s="61">
        <f t="shared" si="25"/>
        <v>3.2</v>
      </c>
      <c r="AC33" s="61">
        <v>1</v>
      </c>
      <c r="AD33" s="52">
        <f t="shared" si="26"/>
        <v>1</v>
      </c>
      <c r="AE33" s="60">
        <f t="shared" si="1"/>
        <v>8</v>
      </c>
      <c r="AF33" s="60">
        <f t="shared" si="27"/>
        <v>216</v>
      </c>
      <c r="AG33" s="60">
        <f t="shared" si="28"/>
        <v>8107.0566037886756</v>
      </c>
      <c r="AH33" s="60">
        <f t="shared" si="29"/>
        <v>480</v>
      </c>
      <c r="AI33" s="60">
        <f t="shared" si="30"/>
        <v>19.118409409788914</v>
      </c>
      <c r="AJ33" s="88">
        <f t="shared" si="92"/>
        <v>37.532669461984611</v>
      </c>
      <c r="AL33" s="61">
        <f t="shared" si="32"/>
        <v>12</v>
      </c>
      <c r="AM33" s="61">
        <f t="shared" si="33"/>
        <v>4.5093374999999956</v>
      </c>
      <c r="AN33" s="61">
        <v>1</v>
      </c>
      <c r="AO33" s="52">
        <f t="shared" si="34"/>
        <v>1.075</v>
      </c>
      <c r="AP33" s="60">
        <f t="shared" si="2"/>
        <v>3</v>
      </c>
      <c r="AQ33" s="60">
        <f t="shared" si="35"/>
        <v>38.699999999999996</v>
      </c>
      <c r="AR33" s="60">
        <f t="shared" si="36"/>
        <v>1428.0255608627674</v>
      </c>
      <c r="AS33" s="60">
        <f t="shared" si="37"/>
        <v>676.40062499999931</v>
      </c>
      <c r="AT33" s="60">
        <f t="shared" si="38"/>
        <v>19.118409409788914</v>
      </c>
      <c r="AU33" s="88">
        <f t="shared" si="94"/>
        <v>36.899885293611568</v>
      </c>
      <c r="AW33" s="61">
        <f t="shared" si="39"/>
        <v>-8</v>
      </c>
      <c r="AX33" s="61">
        <f t="shared" si="40"/>
        <v>6.0282874999999887</v>
      </c>
      <c r="AY33" s="61">
        <v>1</v>
      </c>
      <c r="AZ33" s="52">
        <f t="shared" si="41"/>
        <v>1.175</v>
      </c>
      <c r="BA33" s="60">
        <f t="shared" si="3"/>
        <v>1</v>
      </c>
      <c r="BB33" s="60">
        <f t="shared" si="42"/>
        <v>-9.4</v>
      </c>
      <c r="BC33" s="60">
        <f t="shared" si="43"/>
        <v>119.31559566995001</v>
      </c>
      <c r="BD33" s="60">
        <f t="shared" si="44"/>
        <v>904.24312499999826</v>
      </c>
      <c r="BE33" s="60">
        <f t="shared" si="45"/>
        <v>19.118409409788914</v>
      </c>
      <c r="BH33" s="61">
        <f t="shared" si="46"/>
        <v>-33</v>
      </c>
      <c r="BI33" s="61">
        <f t="shared" si="47"/>
        <v>7.8155999999999786</v>
      </c>
      <c r="BJ33" s="61">
        <v>1</v>
      </c>
      <c r="BK33" s="52">
        <f t="shared" si="48"/>
        <v>1.3</v>
      </c>
      <c r="BL33" s="60">
        <f t="shared" si="4"/>
        <v>1</v>
      </c>
      <c r="BM33" s="60">
        <f t="shared" si="49"/>
        <v>-42.9</v>
      </c>
      <c r="BN33" s="60">
        <f t="shared" si="50"/>
        <v>4.8340997003608974</v>
      </c>
      <c r="BO33" s="60">
        <f t="shared" si="51"/>
        <v>1172.3399999999967</v>
      </c>
      <c r="BP33" s="60">
        <f t="shared" si="52"/>
        <v>19.118409409788914</v>
      </c>
      <c r="BS33" s="61">
        <f t="shared" si="53"/>
        <v>-63</v>
      </c>
      <c r="BT33" s="61">
        <f t="shared" si="54"/>
        <v>9.9468999999999639</v>
      </c>
      <c r="BU33" s="61">
        <v>1</v>
      </c>
      <c r="BV33" s="52">
        <f t="shared" si="55"/>
        <v>1.45</v>
      </c>
      <c r="BW33" s="60">
        <f t="shared" si="5"/>
        <v>1</v>
      </c>
      <c r="BX33" s="60">
        <f t="shared" si="56"/>
        <v>-91.35</v>
      </c>
      <c r="BY33" s="60">
        <f t="shared" si="57"/>
        <v>9.6130468049317366E-2</v>
      </c>
      <c r="BZ33" s="60">
        <f t="shared" si="58"/>
        <v>1492.0349999999946</v>
      </c>
      <c r="CA33" s="60">
        <f t="shared" si="59"/>
        <v>19.118409409788914</v>
      </c>
      <c r="CD33" s="61">
        <f t="shared" si="60"/>
        <v>-125</v>
      </c>
      <c r="CE33" s="61">
        <f t="shared" si="61"/>
        <v>13.380340799999919</v>
      </c>
      <c r="CF33" s="61">
        <v>1</v>
      </c>
      <c r="CG33" s="52">
        <f t="shared" si="62"/>
        <v>0</v>
      </c>
      <c r="CH33" s="60">
        <f t="shared" si="6"/>
        <v>1</v>
      </c>
      <c r="CI33" s="60">
        <f t="shared" si="63"/>
        <v>0</v>
      </c>
      <c r="CJ33" s="60">
        <f t="shared" si="64"/>
        <v>2.392591381072964E-5</v>
      </c>
      <c r="CK33" s="60">
        <f t="shared" si="65"/>
        <v>2007.0511199999878</v>
      </c>
      <c r="CL33" s="60">
        <f t="shared" si="66"/>
        <v>19.118409409788914</v>
      </c>
      <c r="CO33" s="61">
        <f t="shared" si="67"/>
        <v>-180</v>
      </c>
      <c r="CP33" s="61">
        <f t="shared" si="68"/>
        <v>17.355934299999859</v>
      </c>
      <c r="CQ33" s="61">
        <v>1</v>
      </c>
      <c r="CR33" s="52">
        <f t="shared" si="69"/>
        <v>0</v>
      </c>
      <c r="CS33" s="60">
        <f t="shared" si="7"/>
        <v>1</v>
      </c>
      <c r="CT33" s="60">
        <f t="shared" si="70"/>
        <v>0</v>
      </c>
      <c r="CU33" s="60">
        <f t="shared" si="71"/>
        <v>1.5153725078561971E-8</v>
      </c>
      <c r="CV33" s="60">
        <f t="shared" si="72"/>
        <v>2603.3901449999789</v>
      </c>
      <c r="CW33" s="60">
        <f t="shared" si="73"/>
        <v>19.118409409788914</v>
      </c>
      <c r="CZ33" s="61">
        <f t="shared" si="74"/>
        <v>-230</v>
      </c>
      <c r="DA33" s="61">
        <f t="shared" si="75"/>
        <v>21.89441929999979</v>
      </c>
      <c r="DB33" s="61">
        <v>1</v>
      </c>
      <c r="DC33" s="52">
        <f t="shared" si="76"/>
        <v>0</v>
      </c>
      <c r="DD33" s="60">
        <f t="shared" si="8"/>
        <v>1</v>
      </c>
      <c r="DE33" s="60">
        <f t="shared" si="77"/>
        <v>0</v>
      </c>
      <c r="DF33" s="60">
        <f t="shared" si="78"/>
        <v>1.8668304704760417E-11</v>
      </c>
      <c r="DG33" s="60">
        <f t="shared" si="79"/>
        <v>3284.1628949999686</v>
      </c>
      <c r="DH33" s="60">
        <f t="shared" si="80"/>
        <v>19.118409409788914</v>
      </c>
      <c r="DK33" s="61">
        <f t="shared" si="81"/>
        <v>-293</v>
      </c>
      <c r="DL33" s="61">
        <f t="shared" si="82"/>
        <v>30.747799999999668</v>
      </c>
      <c r="DM33" s="61">
        <v>1</v>
      </c>
      <c r="DN33" s="52">
        <f t="shared" si="91"/>
        <v>0</v>
      </c>
      <c r="DO33" s="60">
        <f t="shared" si="9"/>
        <v>1</v>
      </c>
      <c r="DP33" s="60">
        <f t="shared" si="83"/>
        <v>0</v>
      </c>
      <c r="DQ33" s="60">
        <f t="shared" si="84"/>
        <v>4.2228684443904292E-15</v>
      </c>
      <c r="DR33" s="60">
        <f t="shared" si="85"/>
        <v>4612.1699999999501</v>
      </c>
      <c r="DS33" s="60">
        <f t="shared" si="86"/>
        <v>19.118409409788914</v>
      </c>
    </row>
    <row r="34" spans="1:123">
      <c r="A34" s="52">
        <f t="shared" si="10"/>
        <v>0.65975395538644654</v>
      </c>
      <c r="B34" s="52">
        <v>0</v>
      </c>
      <c r="C34" s="73">
        <f t="shared" si="93"/>
        <v>2.0750000000000002</v>
      </c>
      <c r="D34" s="77"/>
      <c r="E34" s="49">
        <f t="shared" si="87"/>
        <v>0.12800000000000003</v>
      </c>
      <c r="F34" s="49">
        <f t="shared" si="88"/>
        <v>2.279999999999994</v>
      </c>
      <c r="G34" s="49">
        <f t="shared" si="89"/>
        <v>1.139999999999997</v>
      </c>
      <c r="H34" s="49">
        <v>1</v>
      </c>
      <c r="I34" s="50">
        <f t="shared" si="12"/>
        <v>1.1638399999999993</v>
      </c>
      <c r="J34" s="105">
        <f t="shared" si="13"/>
        <v>2.6535551999999916</v>
      </c>
      <c r="K34" s="121">
        <f t="shared" si="14"/>
        <v>4.7285551999999917</v>
      </c>
      <c r="L34" s="55">
        <f t="shared" si="15"/>
        <v>48.502930128332828</v>
      </c>
      <c r="M34" s="52">
        <f t="shared" si="90"/>
        <v>5.6000000000000032</v>
      </c>
      <c r="N34" s="56">
        <v>28</v>
      </c>
      <c r="O34" s="61">
        <f t="shared" si="16"/>
        <v>28</v>
      </c>
      <c r="P34" s="61">
        <f t="shared" si="17"/>
        <v>3.2</v>
      </c>
      <c r="Q34" s="46">
        <v>1</v>
      </c>
      <c r="R34" s="52">
        <f t="shared" si="18"/>
        <v>2</v>
      </c>
      <c r="S34" s="60">
        <f t="shared" si="0"/>
        <v>4</v>
      </c>
      <c r="T34" s="60">
        <f t="shared" si="19"/>
        <v>224</v>
      </c>
      <c r="U34" s="60">
        <f t="shared" si="20"/>
        <v>9312.5625846399034</v>
      </c>
      <c r="V34" s="60">
        <f t="shared" si="21"/>
        <v>480</v>
      </c>
      <c r="W34" s="60">
        <f t="shared" si="22"/>
        <v>19.792618661593398</v>
      </c>
      <c r="X34" s="88">
        <f t="shared" si="23"/>
        <v>41.573940109999569</v>
      </c>
      <c r="AA34" s="61">
        <f t="shared" si="24"/>
        <v>28</v>
      </c>
      <c r="AB34" s="61">
        <f t="shared" si="25"/>
        <v>3.2</v>
      </c>
      <c r="AC34" s="61">
        <v>1</v>
      </c>
      <c r="AD34" s="52">
        <f t="shared" si="26"/>
        <v>1</v>
      </c>
      <c r="AE34" s="60">
        <f t="shared" si="1"/>
        <v>8</v>
      </c>
      <c r="AF34" s="60">
        <f t="shared" si="27"/>
        <v>224</v>
      </c>
      <c r="AG34" s="60">
        <f t="shared" si="28"/>
        <v>9312.5625846399034</v>
      </c>
      <c r="AH34" s="60">
        <f t="shared" si="29"/>
        <v>480</v>
      </c>
      <c r="AI34" s="60">
        <f t="shared" si="30"/>
        <v>19.792618661593398</v>
      </c>
      <c r="AJ34" s="88">
        <f t="shared" si="92"/>
        <v>41.573940109999569</v>
      </c>
      <c r="AL34" s="61">
        <f t="shared" si="32"/>
        <v>13</v>
      </c>
      <c r="AM34" s="61">
        <f t="shared" si="33"/>
        <v>4.5093374999999956</v>
      </c>
      <c r="AN34" s="61">
        <v>1</v>
      </c>
      <c r="AO34" s="52">
        <f t="shared" si="34"/>
        <v>1.075</v>
      </c>
      <c r="AP34" s="60">
        <f t="shared" si="2"/>
        <v>3</v>
      </c>
      <c r="AQ34" s="60">
        <f t="shared" si="35"/>
        <v>41.924999999999997</v>
      </c>
      <c r="AR34" s="60">
        <f t="shared" si="36"/>
        <v>1640.3706126567793</v>
      </c>
      <c r="AS34" s="60">
        <f t="shared" si="37"/>
        <v>676.40062499999931</v>
      </c>
      <c r="AT34" s="60">
        <f t="shared" si="38"/>
        <v>19.792618661593398</v>
      </c>
      <c r="AU34" s="88">
        <f t="shared" si="94"/>
        <v>39.126311572016206</v>
      </c>
      <c r="AW34" s="61">
        <f t="shared" si="39"/>
        <v>-7</v>
      </c>
      <c r="AX34" s="61">
        <f t="shared" si="40"/>
        <v>6.0282874999999887</v>
      </c>
      <c r="AY34" s="61">
        <v>1</v>
      </c>
      <c r="AZ34" s="52">
        <f t="shared" si="41"/>
        <v>1.175</v>
      </c>
      <c r="BA34" s="60">
        <f t="shared" si="3"/>
        <v>1</v>
      </c>
      <c r="BB34" s="60">
        <f t="shared" si="42"/>
        <v>-8.2249999999999996</v>
      </c>
      <c r="BC34" s="60">
        <f t="shared" si="43"/>
        <v>137.05762847156294</v>
      </c>
      <c r="BD34" s="60">
        <f t="shared" si="44"/>
        <v>904.24312499999826</v>
      </c>
      <c r="BE34" s="60">
        <f t="shared" si="45"/>
        <v>19.792618661593398</v>
      </c>
      <c r="BH34" s="61">
        <f t="shared" si="46"/>
        <v>-32</v>
      </c>
      <c r="BI34" s="61">
        <f t="shared" si="47"/>
        <v>7.8155999999999786</v>
      </c>
      <c r="BJ34" s="61">
        <v>1</v>
      </c>
      <c r="BK34" s="52">
        <f t="shared" si="48"/>
        <v>1.3</v>
      </c>
      <c r="BL34" s="60">
        <f t="shared" si="4"/>
        <v>1</v>
      </c>
      <c r="BM34" s="60">
        <f t="shared" si="49"/>
        <v>-41.6</v>
      </c>
      <c r="BN34" s="60">
        <f t="shared" si="50"/>
        <v>5.5529223736962239</v>
      </c>
      <c r="BO34" s="60">
        <f t="shared" si="51"/>
        <v>1172.3399999999967</v>
      </c>
      <c r="BP34" s="60">
        <f t="shared" si="52"/>
        <v>19.792618661593398</v>
      </c>
      <c r="BS34" s="61">
        <f t="shared" si="53"/>
        <v>-62</v>
      </c>
      <c r="BT34" s="61">
        <f t="shared" si="54"/>
        <v>9.9468999999999639</v>
      </c>
      <c r="BU34" s="61">
        <v>1</v>
      </c>
      <c r="BV34" s="52">
        <f t="shared" si="55"/>
        <v>1.45</v>
      </c>
      <c r="BW34" s="60">
        <f t="shared" si="5"/>
        <v>1</v>
      </c>
      <c r="BX34" s="60">
        <f t="shared" si="56"/>
        <v>-89.899999999999991</v>
      </c>
      <c r="BY34" s="60">
        <f t="shared" si="57"/>
        <v>0.11042491051334592</v>
      </c>
      <c r="BZ34" s="60">
        <f t="shared" si="58"/>
        <v>1492.0349999999946</v>
      </c>
      <c r="CA34" s="60">
        <f t="shared" si="59"/>
        <v>19.792618661593398</v>
      </c>
      <c r="CD34" s="61">
        <f t="shared" si="60"/>
        <v>-124</v>
      </c>
      <c r="CE34" s="61">
        <f t="shared" si="61"/>
        <v>13.380340799999919</v>
      </c>
      <c r="CF34" s="61">
        <v>1</v>
      </c>
      <c r="CG34" s="52">
        <f t="shared" si="62"/>
        <v>0</v>
      </c>
      <c r="CH34" s="60">
        <f t="shared" si="6"/>
        <v>1</v>
      </c>
      <c r="CI34" s="60">
        <f t="shared" si="63"/>
        <v>0</v>
      </c>
      <c r="CJ34" s="60">
        <f t="shared" si="64"/>
        <v>2.7483657836185977E-5</v>
      </c>
      <c r="CK34" s="60">
        <f t="shared" si="65"/>
        <v>2007.0511199999878</v>
      </c>
      <c r="CL34" s="60">
        <f t="shared" si="66"/>
        <v>19.792618661593398</v>
      </c>
      <c r="CO34" s="61">
        <f t="shared" si="67"/>
        <v>-179</v>
      </c>
      <c r="CP34" s="61">
        <f t="shared" si="68"/>
        <v>17.355934299999859</v>
      </c>
      <c r="CQ34" s="61">
        <v>1</v>
      </c>
      <c r="CR34" s="52">
        <f t="shared" si="69"/>
        <v>0</v>
      </c>
      <c r="CS34" s="60">
        <f t="shared" si="7"/>
        <v>1</v>
      </c>
      <c r="CT34" s="60">
        <f t="shared" si="70"/>
        <v>0</v>
      </c>
      <c r="CU34" s="60">
        <f t="shared" si="71"/>
        <v>1.7407059069821453E-8</v>
      </c>
      <c r="CV34" s="60">
        <f t="shared" si="72"/>
        <v>2603.3901449999789</v>
      </c>
      <c r="CW34" s="60">
        <f t="shared" si="73"/>
        <v>19.792618661593398</v>
      </c>
      <c r="CZ34" s="61">
        <f t="shared" si="74"/>
        <v>-229</v>
      </c>
      <c r="DA34" s="61">
        <f t="shared" si="75"/>
        <v>21.89441929999979</v>
      </c>
      <c r="DB34" s="61">
        <v>1</v>
      </c>
      <c r="DC34" s="52">
        <f t="shared" si="76"/>
        <v>0</v>
      </c>
      <c r="DD34" s="60">
        <f t="shared" si="8"/>
        <v>1</v>
      </c>
      <c r="DE34" s="60">
        <f t="shared" si="77"/>
        <v>0</v>
      </c>
      <c r="DF34" s="60">
        <f t="shared" si="78"/>
        <v>2.1444250904941704E-11</v>
      </c>
      <c r="DG34" s="60">
        <f t="shared" si="79"/>
        <v>3284.1628949999686</v>
      </c>
      <c r="DH34" s="60">
        <f t="shared" si="80"/>
        <v>19.792618661593398</v>
      </c>
      <c r="DK34" s="61">
        <f t="shared" si="81"/>
        <v>-292</v>
      </c>
      <c r="DL34" s="61">
        <f t="shared" si="82"/>
        <v>30.747799999999668</v>
      </c>
      <c r="DM34" s="61">
        <v>1</v>
      </c>
      <c r="DN34" s="52">
        <f t="shared" si="91"/>
        <v>0</v>
      </c>
      <c r="DO34" s="60">
        <f t="shared" si="9"/>
        <v>1</v>
      </c>
      <c r="DP34" s="60">
        <f t="shared" si="83"/>
        <v>0</v>
      </c>
      <c r="DQ34" s="60">
        <f t="shared" si="84"/>
        <v>4.8508020354401736E-15</v>
      </c>
      <c r="DR34" s="60">
        <f t="shared" si="85"/>
        <v>4612.1699999999501</v>
      </c>
      <c r="DS34" s="60">
        <f t="shared" si="86"/>
        <v>19.792618661593398</v>
      </c>
    </row>
    <row r="35" spans="1:123">
      <c r="A35" s="52">
        <f t="shared" si="10"/>
        <v>0.68302012837719717</v>
      </c>
      <c r="B35" s="52">
        <v>0</v>
      </c>
      <c r="C35" s="73">
        <f t="shared" si="93"/>
        <v>2.0750000000000002</v>
      </c>
      <c r="D35" s="77"/>
      <c r="E35" s="49">
        <f t="shared" si="87"/>
        <v>0.12900000000000003</v>
      </c>
      <c r="F35" s="49">
        <f t="shared" si="88"/>
        <v>2.2899999999999938</v>
      </c>
      <c r="G35" s="49">
        <f t="shared" si="89"/>
        <v>1.1449999999999969</v>
      </c>
      <c r="H35" s="49">
        <v>1</v>
      </c>
      <c r="I35" s="50">
        <f t="shared" si="12"/>
        <v>1.1664099999999993</v>
      </c>
      <c r="J35" s="105">
        <f t="shared" si="13"/>
        <v>2.671078899999991</v>
      </c>
      <c r="K35" s="121">
        <f t="shared" si="14"/>
        <v>4.7460788999999917</v>
      </c>
      <c r="L35" s="55">
        <f t="shared" si="15"/>
        <v>55.715236050952051</v>
      </c>
      <c r="M35" s="52">
        <f t="shared" si="90"/>
        <v>5.8000000000000034</v>
      </c>
      <c r="N35" s="56">
        <v>29</v>
      </c>
      <c r="O35" s="61">
        <f t="shared" si="16"/>
        <v>29</v>
      </c>
      <c r="P35" s="61">
        <f t="shared" si="17"/>
        <v>3.2</v>
      </c>
      <c r="Q35" s="46">
        <v>1</v>
      </c>
      <c r="R35" s="52">
        <f t="shared" si="18"/>
        <v>2</v>
      </c>
      <c r="S35" s="60">
        <f t="shared" si="0"/>
        <v>4</v>
      </c>
      <c r="T35" s="60">
        <f t="shared" si="19"/>
        <v>232</v>
      </c>
      <c r="U35" s="60">
        <f t="shared" si="20"/>
        <v>10697.325321782793</v>
      </c>
      <c r="V35" s="60">
        <f t="shared" si="21"/>
        <v>480</v>
      </c>
      <c r="W35" s="60">
        <f t="shared" si="22"/>
        <v>20.490603851315914</v>
      </c>
      <c r="X35" s="88">
        <f t="shared" si="23"/>
        <v>46.109160869753417</v>
      </c>
      <c r="AA35" s="61">
        <f t="shared" si="24"/>
        <v>29</v>
      </c>
      <c r="AB35" s="61">
        <f t="shared" si="25"/>
        <v>3.2</v>
      </c>
      <c r="AC35" s="61">
        <v>1</v>
      </c>
      <c r="AD35" s="52">
        <f t="shared" si="26"/>
        <v>1</v>
      </c>
      <c r="AE35" s="60">
        <f t="shared" si="1"/>
        <v>8</v>
      </c>
      <c r="AF35" s="60">
        <f t="shared" si="27"/>
        <v>232</v>
      </c>
      <c r="AG35" s="60">
        <f t="shared" si="28"/>
        <v>10697.325321782793</v>
      </c>
      <c r="AH35" s="60">
        <f t="shared" si="29"/>
        <v>480</v>
      </c>
      <c r="AI35" s="60">
        <f t="shared" si="30"/>
        <v>20.490603851315914</v>
      </c>
      <c r="AJ35" s="88">
        <f t="shared" si="92"/>
        <v>46.109160869753417</v>
      </c>
      <c r="AL35" s="61">
        <f t="shared" si="32"/>
        <v>14</v>
      </c>
      <c r="AM35" s="61">
        <f t="shared" si="33"/>
        <v>4.5093374999999956</v>
      </c>
      <c r="AN35" s="61">
        <v>1</v>
      </c>
      <c r="AO35" s="52">
        <f t="shared" si="34"/>
        <v>1.075</v>
      </c>
      <c r="AP35" s="60">
        <f t="shared" si="2"/>
        <v>3</v>
      </c>
      <c r="AQ35" s="60">
        <f t="shared" si="35"/>
        <v>45.15</v>
      </c>
      <c r="AR35" s="60">
        <f t="shared" si="36"/>
        <v>1884.2910243443207</v>
      </c>
      <c r="AS35" s="60">
        <f t="shared" si="37"/>
        <v>676.40062499999931</v>
      </c>
      <c r="AT35" s="60">
        <f t="shared" si="38"/>
        <v>20.490603851315914</v>
      </c>
      <c r="AU35" s="88">
        <f t="shared" si="94"/>
        <v>41.734020472742429</v>
      </c>
      <c r="AW35" s="61">
        <f t="shared" si="39"/>
        <v>-6</v>
      </c>
      <c r="AX35" s="61">
        <f t="shared" si="40"/>
        <v>6.0282874999999887</v>
      </c>
      <c r="AY35" s="61">
        <v>1</v>
      </c>
      <c r="AZ35" s="52">
        <f t="shared" si="41"/>
        <v>1.175</v>
      </c>
      <c r="BA35" s="60">
        <f t="shared" si="3"/>
        <v>1</v>
      </c>
      <c r="BB35" s="60">
        <f t="shared" si="42"/>
        <v>-7.0500000000000007</v>
      </c>
      <c r="BC35" s="60">
        <f t="shared" si="43"/>
        <v>157.43787236507919</v>
      </c>
      <c r="BD35" s="60">
        <f t="shared" si="44"/>
        <v>904.24312499999826</v>
      </c>
      <c r="BE35" s="60">
        <f t="shared" si="45"/>
        <v>20.490603851315914</v>
      </c>
      <c r="BH35" s="61">
        <f t="shared" si="46"/>
        <v>-31</v>
      </c>
      <c r="BI35" s="61">
        <f t="shared" si="47"/>
        <v>7.8155999999999786</v>
      </c>
      <c r="BJ35" s="61">
        <v>1</v>
      </c>
      <c r="BK35" s="52">
        <f t="shared" si="48"/>
        <v>1.3</v>
      </c>
      <c r="BL35" s="60">
        <f t="shared" si="4"/>
        <v>1</v>
      </c>
      <c r="BM35" s="60">
        <f t="shared" si="49"/>
        <v>-40.300000000000004</v>
      </c>
      <c r="BN35" s="60">
        <f t="shared" si="50"/>
        <v>6.3786327960910834</v>
      </c>
      <c r="BO35" s="60">
        <f t="shared" si="51"/>
        <v>1172.3399999999967</v>
      </c>
      <c r="BP35" s="60">
        <f t="shared" si="52"/>
        <v>20.490603851315914</v>
      </c>
      <c r="BS35" s="61">
        <f t="shared" si="53"/>
        <v>-61</v>
      </c>
      <c r="BT35" s="61">
        <f t="shared" si="54"/>
        <v>9.9468999999999639</v>
      </c>
      <c r="BU35" s="61">
        <v>1</v>
      </c>
      <c r="BV35" s="52">
        <f t="shared" si="55"/>
        <v>1.45</v>
      </c>
      <c r="BW35" s="60">
        <f t="shared" si="5"/>
        <v>1</v>
      </c>
      <c r="BX35" s="60">
        <f t="shared" si="56"/>
        <v>-88.45</v>
      </c>
      <c r="BY35" s="60">
        <f t="shared" si="57"/>
        <v>0.12684491305737525</v>
      </c>
      <c r="BZ35" s="60">
        <f t="shared" si="58"/>
        <v>1492.0349999999946</v>
      </c>
      <c r="CA35" s="60">
        <f t="shared" si="59"/>
        <v>20.490603851315914</v>
      </c>
      <c r="CD35" s="61">
        <f t="shared" si="60"/>
        <v>-123</v>
      </c>
      <c r="CE35" s="61">
        <f t="shared" si="61"/>
        <v>13.380340799999919</v>
      </c>
      <c r="CF35" s="61">
        <v>1</v>
      </c>
      <c r="CG35" s="52">
        <f t="shared" si="62"/>
        <v>0</v>
      </c>
      <c r="CH35" s="60">
        <f t="shared" si="6"/>
        <v>1</v>
      </c>
      <c r="CI35" s="60">
        <f t="shared" si="63"/>
        <v>0</v>
      </c>
      <c r="CJ35" s="60">
        <f t="shared" si="64"/>
        <v>3.1570432545728209E-5</v>
      </c>
      <c r="CK35" s="60">
        <f t="shared" si="65"/>
        <v>2007.0511199999878</v>
      </c>
      <c r="CL35" s="60">
        <f t="shared" si="66"/>
        <v>20.490603851315914</v>
      </c>
      <c r="CO35" s="61">
        <f t="shared" si="67"/>
        <v>-178</v>
      </c>
      <c r="CP35" s="61">
        <f t="shared" si="68"/>
        <v>17.355934299999859</v>
      </c>
      <c r="CQ35" s="61">
        <v>1</v>
      </c>
      <c r="CR35" s="52">
        <f t="shared" si="69"/>
        <v>0</v>
      </c>
      <c r="CS35" s="60">
        <f t="shared" si="7"/>
        <v>1</v>
      </c>
      <c r="CT35" s="60">
        <f t="shared" si="70"/>
        <v>0</v>
      </c>
      <c r="CU35" s="60">
        <f t="shared" si="71"/>
        <v>1.9995460118840121E-8</v>
      </c>
      <c r="CV35" s="60">
        <f t="shared" si="72"/>
        <v>2603.3901449999789</v>
      </c>
      <c r="CW35" s="60">
        <f t="shared" si="73"/>
        <v>20.490603851315914</v>
      </c>
      <c r="CZ35" s="61">
        <f t="shared" si="74"/>
        <v>-228</v>
      </c>
      <c r="DA35" s="61">
        <f t="shared" si="75"/>
        <v>21.89441929999979</v>
      </c>
      <c r="DB35" s="61">
        <v>1</v>
      </c>
      <c r="DC35" s="52">
        <f t="shared" si="76"/>
        <v>0</v>
      </c>
      <c r="DD35" s="60">
        <f t="shared" si="8"/>
        <v>1</v>
      </c>
      <c r="DE35" s="60">
        <f t="shared" si="77"/>
        <v>0</v>
      </c>
      <c r="DF35" s="60">
        <f t="shared" si="78"/>
        <v>2.4632975738650216E-11</v>
      </c>
      <c r="DG35" s="60">
        <f t="shared" si="79"/>
        <v>3284.1628949999686</v>
      </c>
      <c r="DH35" s="60">
        <f t="shared" si="80"/>
        <v>20.490603851315914</v>
      </c>
      <c r="DK35" s="61">
        <f t="shared" si="81"/>
        <v>-291</v>
      </c>
      <c r="DL35" s="61">
        <f t="shared" si="82"/>
        <v>30.747799999999668</v>
      </c>
      <c r="DM35" s="61">
        <v>1</v>
      </c>
      <c r="DN35" s="52">
        <f t="shared" si="91"/>
        <v>0</v>
      </c>
      <c r="DO35" s="60">
        <f t="shared" si="9"/>
        <v>1</v>
      </c>
      <c r="DP35" s="60">
        <f t="shared" si="83"/>
        <v>0</v>
      </c>
      <c r="DQ35" s="60">
        <f t="shared" si="84"/>
        <v>5.572108318526396E-15</v>
      </c>
      <c r="DR35" s="60">
        <f t="shared" si="85"/>
        <v>4612.1699999999501</v>
      </c>
      <c r="DS35" s="60">
        <f t="shared" si="86"/>
        <v>20.490603851315914</v>
      </c>
    </row>
    <row r="36" spans="1:123">
      <c r="A36" s="52">
        <f t="shared" si="10"/>
        <v>0.70710678118654691</v>
      </c>
      <c r="B36" s="52">
        <v>0</v>
      </c>
      <c r="C36" s="73">
        <f t="shared" si="93"/>
        <v>2.0750000000000002</v>
      </c>
      <c r="D36" s="77"/>
      <c r="E36" s="49">
        <f t="shared" si="87"/>
        <v>0.13000000000000003</v>
      </c>
      <c r="F36" s="49">
        <f t="shared" si="88"/>
        <v>2.2999999999999936</v>
      </c>
      <c r="G36" s="49">
        <f t="shared" si="89"/>
        <v>1.1499999999999968</v>
      </c>
      <c r="H36" s="49">
        <v>1</v>
      </c>
      <c r="I36" s="50">
        <f t="shared" si="12"/>
        <v>1.1689999999999992</v>
      </c>
      <c r="J36" s="105">
        <f t="shared" si="13"/>
        <v>2.6886999999999905</v>
      </c>
      <c r="K36" s="121">
        <f t="shared" si="14"/>
        <v>4.7636999999999912</v>
      </c>
      <c r="L36" s="55">
        <f t="shared" si="15"/>
        <v>64.000000000000114</v>
      </c>
      <c r="M36" s="52">
        <f t="shared" si="90"/>
        <v>6.0000000000000027</v>
      </c>
      <c r="N36" s="56">
        <v>30</v>
      </c>
      <c r="O36" s="61">
        <f t="shared" si="16"/>
        <v>30</v>
      </c>
      <c r="P36" s="61">
        <f t="shared" si="17"/>
        <v>3.2</v>
      </c>
      <c r="Q36" s="46">
        <v>1</v>
      </c>
      <c r="R36" s="52">
        <f t="shared" si="18"/>
        <v>2</v>
      </c>
      <c r="S36" s="60">
        <f t="shared" si="0"/>
        <v>4</v>
      </c>
      <c r="T36" s="60">
        <f t="shared" si="19"/>
        <v>240</v>
      </c>
      <c r="U36" s="60">
        <f t="shared" si="20"/>
        <v>12288.000000000022</v>
      </c>
      <c r="V36" s="60">
        <f t="shared" si="21"/>
        <v>480</v>
      </c>
      <c r="W36" s="60">
        <f t="shared" si="22"/>
        <v>21.213203435596409</v>
      </c>
      <c r="X36" s="88">
        <f t="shared" si="23"/>
        <v>51.200000000000088</v>
      </c>
      <c r="AA36" s="61">
        <f t="shared" si="24"/>
        <v>30</v>
      </c>
      <c r="AB36" s="61">
        <f t="shared" si="25"/>
        <v>3.2</v>
      </c>
      <c r="AC36" s="61">
        <v>3</v>
      </c>
      <c r="AD36" s="52">
        <f t="shared" si="26"/>
        <v>1</v>
      </c>
      <c r="AE36" s="60">
        <f t="shared" si="1"/>
        <v>24</v>
      </c>
      <c r="AF36" s="60">
        <f t="shared" si="27"/>
        <v>720</v>
      </c>
      <c r="AG36" s="60">
        <f t="shared" si="28"/>
        <v>12288.000000000022</v>
      </c>
      <c r="AH36" s="60">
        <f t="shared" si="29"/>
        <v>480</v>
      </c>
      <c r="AI36" s="60">
        <f t="shared" si="30"/>
        <v>21.213203435596409</v>
      </c>
      <c r="AJ36" s="88">
        <f t="shared" si="92"/>
        <v>17.066666666666698</v>
      </c>
      <c r="AL36" s="61">
        <f t="shared" si="32"/>
        <v>15</v>
      </c>
      <c r="AM36" s="61">
        <f t="shared" si="33"/>
        <v>4.5093374999999956</v>
      </c>
      <c r="AN36" s="61">
        <v>1</v>
      </c>
      <c r="AO36" s="52">
        <f t="shared" si="34"/>
        <v>1.075</v>
      </c>
      <c r="AP36" s="60">
        <f t="shared" si="2"/>
        <v>3</v>
      </c>
      <c r="AQ36" s="60">
        <f t="shared" si="35"/>
        <v>48.375</v>
      </c>
      <c r="AR36" s="60">
        <f t="shared" si="36"/>
        <v>2164.4819999999995</v>
      </c>
      <c r="AS36" s="60">
        <f t="shared" si="37"/>
        <v>676.40062499999931</v>
      </c>
      <c r="AT36" s="60">
        <f t="shared" si="38"/>
        <v>21.213203435596409</v>
      </c>
      <c r="AU36" s="88">
        <f t="shared" si="94"/>
        <v>44.743813953488363</v>
      </c>
      <c r="AW36" s="61">
        <f t="shared" si="39"/>
        <v>-5</v>
      </c>
      <c r="AX36" s="61">
        <f t="shared" si="40"/>
        <v>6.0282874999999887</v>
      </c>
      <c r="AY36" s="61">
        <v>1</v>
      </c>
      <c r="AZ36" s="52">
        <f t="shared" si="41"/>
        <v>1.175</v>
      </c>
      <c r="BA36" s="60">
        <f t="shared" si="3"/>
        <v>1</v>
      </c>
      <c r="BB36" s="60">
        <f t="shared" si="42"/>
        <v>-5.875</v>
      </c>
      <c r="BC36" s="60">
        <f t="shared" si="43"/>
        <v>180.84862499999963</v>
      </c>
      <c r="BD36" s="60">
        <f t="shared" si="44"/>
        <v>904.24312499999826</v>
      </c>
      <c r="BE36" s="60">
        <f t="shared" si="45"/>
        <v>21.213203435596409</v>
      </c>
      <c r="BH36" s="61">
        <f t="shared" si="46"/>
        <v>-30</v>
      </c>
      <c r="BI36" s="61">
        <f t="shared" si="47"/>
        <v>7.8155999999999786</v>
      </c>
      <c r="BJ36" s="61">
        <v>1</v>
      </c>
      <c r="BK36" s="52">
        <f t="shared" si="48"/>
        <v>1.3</v>
      </c>
      <c r="BL36" s="60">
        <f t="shared" si="4"/>
        <v>1</v>
      </c>
      <c r="BM36" s="60">
        <f t="shared" si="49"/>
        <v>-39</v>
      </c>
      <c r="BN36" s="60">
        <f t="shared" si="50"/>
        <v>7.3271249999999668</v>
      </c>
      <c r="BO36" s="60">
        <f t="shared" si="51"/>
        <v>1172.3399999999967</v>
      </c>
      <c r="BP36" s="60">
        <f t="shared" si="52"/>
        <v>21.213203435596409</v>
      </c>
      <c r="BS36" s="61">
        <f t="shared" si="53"/>
        <v>-60</v>
      </c>
      <c r="BT36" s="61">
        <f t="shared" si="54"/>
        <v>9.9468999999999639</v>
      </c>
      <c r="BU36" s="61">
        <v>1</v>
      </c>
      <c r="BV36" s="52">
        <f t="shared" si="55"/>
        <v>1.45</v>
      </c>
      <c r="BW36" s="60">
        <f t="shared" si="5"/>
        <v>1</v>
      </c>
      <c r="BX36" s="60">
        <f t="shared" si="56"/>
        <v>-87</v>
      </c>
      <c r="BY36" s="60">
        <f t="shared" si="57"/>
        <v>0.14570654296874888</v>
      </c>
      <c r="BZ36" s="60">
        <f t="shared" si="58"/>
        <v>1492.0349999999946</v>
      </c>
      <c r="CA36" s="60">
        <f t="shared" si="59"/>
        <v>21.213203435596409</v>
      </c>
      <c r="CD36" s="61">
        <f t="shared" si="60"/>
        <v>-122</v>
      </c>
      <c r="CE36" s="61">
        <f t="shared" si="61"/>
        <v>13.380340799999919</v>
      </c>
      <c r="CF36" s="61">
        <v>1</v>
      </c>
      <c r="CG36" s="52">
        <f t="shared" si="62"/>
        <v>0</v>
      </c>
      <c r="CH36" s="60">
        <f t="shared" si="6"/>
        <v>1</v>
      </c>
      <c r="CI36" s="60">
        <f t="shared" si="63"/>
        <v>0</v>
      </c>
      <c r="CJ36" s="60">
        <f t="shared" si="64"/>
        <v>3.626490393182285E-5</v>
      </c>
      <c r="CK36" s="60">
        <f t="shared" si="65"/>
        <v>2007.0511199999878</v>
      </c>
      <c r="CL36" s="60">
        <f t="shared" si="66"/>
        <v>21.213203435596409</v>
      </c>
      <c r="CO36" s="61">
        <f t="shared" si="67"/>
        <v>-177</v>
      </c>
      <c r="CP36" s="61">
        <f t="shared" si="68"/>
        <v>17.355934299999859</v>
      </c>
      <c r="CQ36" s="61">
        <v>1</v>
      </c>
      <c r="CR36" s="52">
        <f t="shared" si="69"/>
        <v>0</v>
      </c>
      <c r="CS36" s="60">
        <f t="shared" si="7"/>
        <v>1</v>
      </c>
      <c r="CT36" s="60">
        <f t="shared" si="70"/>
        <v>0</v>
      </c>
      <c r="CU36" s="60">
        <f t="shared" si="71"/>
        <v>2.2968752145920466E-8</v>
      </c>
      <c r="CV36" s="60">
        <f t="shared" si="72"/>
        <v>2603.3901449999789</v>
      </c>
      <c r="CW36" s="60">
        <f t="shared" si="73"/>
        <v>21.213203435596409</v>
      </c>
      <c r="CZ36" s="61">
        <f t="shared" si="74"/>
        <v>-227</v>
      </c>
      <c r="DA36" s="61">
        <f t="shared" si="75"/>
        <v>21.89441929999979</v>
      </c>
      <c r="DB36" s="61">
        <v>1</v>
      </c>
      <c r="DC36" s="52">
        <f t="shared" si="76"/>
        <v>0</v>
      </c>
      <c r="DD36" s="60">
        <f t="shared" si="8"/>
        <v>1</v>
      </c>
      <c r="DE36" s="60">
        <f t="shared" si="77"/>
        <v>0</v>
      </c>
      <c r="DF36" s="60">
        <f t="shared" si="78"/>
        <v>2.8295858709669372E-11</v>
      </c>
      <c r="DG36" s="60">
        <f t="shared" si="79"/>
        <v>3284.1628949999686</v>
      </c>
      <c r="DH36" s="60">
        <f t="shared" si="80"/>
        <v>21.213203435596409</v>
      </c>
      <c r="DK36" s="61">
        <f t="shared" si="81"/>
        <v>-290</v>
      </c>
      <c r="DL36" s="61">
        <f t="shared" si="82"/>
        <v>30.747799999999668</v>
      </c>
      <c r="DM36" s="61">
        <v>1</v>
      </c>
      <c r="DN36" s="52">
        <f t="shared" si="91"/>
        <v>0</v>
      </c>
      <c r="DO36" s="60">
        <f t="shared" si="9"/>
        <v>1</v>
      </c>
      <c r="DP36" s="60">
        <f t="shared" si="83"/>
        <v>0</v>
      </c>
      <c r="DQ36" s="60">
        <f t="shared" si="84"/>
        <v>6.4006716593565676E-15</v>
      </c>
      <c r="DR36" s="60">
        <f t="shared" si="85"/>
        <v>4612.1699999999501</v>
      </c>
      <c r="DS36" s="60">
        <f t="shared" si="86"/>
        <v>21.213203435596409</v>
      </c>
    </row>
    <row r="37" spans="1:123">
      <c r="A37" s="52">
        <f t="shared" si="10"/>
        <v>0.73204284797281216</v>
      </c>
      <c r="B37" s="52">
        <v>0</v>
      </c>
      <c r="C37" s="73">
        <f t="shared" si="93"/>
        <v>2.0750000000000002</v>
      </c>
      <c r="D37" s="77"/>
      <c r="E37" s="49">
        <f t="shared" si="87"/>
        <v>0.13100000000000003</v>
      </c>
      <c r="F37" s="49">
        <f t="shared" si="88"/>
        <v>2.3099999999999934</v>
      </c>
      <c r="G37" s="49">
        <f t="shared" si="89"/>
        <v>1.1549999999999967</v>
      </c>
      <c r="H37" s="49">
        <v>1</v>
      </c>
      <c r="I37" s="50">
        <f t="shared" si="12"/>
        <v>1.1716099999999992</v>
      </c>
      <c r="J37" s="105">
        <f t="shared" si="13"/>
        <v>2.7064190999999904</v>
      </c>
      <c r="K37" s="121">
        <f t="shared" si="14"/>
        <v>4.7814190999999902</v>
      </c>
      <c r="L37" s="55">
        <f t="shared" si="15"/>
        <v>73.516694719810388</v>
      </c>
      <c r="M37" s="52">
        <f t="shared" si="90"/>
        <v>6.2000000000000037</v>
      </c>
      <c r="N37" s="56">
        <v>31</v>
      </c>
      <c r="O37" s="61">
        <f t="shared" si="16"/>
        <v>31</v>
      </c>
      <c r="P37" s="61">
        <f t="shared" si="17"/>
        <v>3.2</v>
      </c>
      <c r="Q37" s="46">
        <v>1</v>
      </c>
      <c r="R37" s="52">
        <f t="shared" si="18"/>
        <v>2</v>
      </c>
      <c r="S37" s="60">
        <f t="shared" si="0"/>
        <v>4</v>
      </c>
      <c r="T37" s="60">
        <f t="shared" si="19"/>
        <v>248</v>
      </c>
      <c r="U37" s="60">
        <f t="shared" si="20"/>
        <v>14115.205386203594</v>
      </c>
      <c r="V37" s="60">
        <f t="shared" si="21"/>
        <v>480</v>
      </c>
      <c r="W37" s="60">
        <f t="shared" si="22"/>
        <v>21.961285439184365</v>
      </c>
      <c r="X37" s="88">
        <f t="shared" si="23"/>
        <v>56.91615075082094</v>
      </c>
      <c r="AA37" s="61">
        <f t="shared" si="24"/>
        <v>31</v>
      </c>
      <c r="AB37" s="61">
        <f t="shared" si="25"/>
        <v>3.2</v>
      </c>
      <c r="AC37" s="61">
        <v>1</v>
      </c>
      <c r="AD37" s="52">
        <f t="shared" si="26"/>
        <v>1</v>
      </c>
      <c r="AE37" s="60">
        <f t="shared" si="1"/>
        <v>24</v>
      </c>
      <c r="AF37" s="60">
        <f t="shared" si="27"/>
        <v>744</v>
      </c>
      <c r="AG37" s="60">
        <f t="shared" si="28"/>
        <v>14115.205386203594</v>
      </c>
      <c r="AH37" s="60">
        <f t="shared" si="29"/>
        <v>480</v>
      </c>
      <c r="AI37" s="60">
        <f t="shared" si="30"/>
        <v>21.961285439184365</v>
      </c>
      <c r="AJ37" s="88">
        <f t="shared" si="92"/>
        <v>18.972050250273647</v>
      </c>
      <c r="AL37" s="61">
        <f t="shared" si="32"/>
        <v>16</v>
      </c>
      <c r="AM37" s="61">
        <f t="shared" si="33"/>
        <v>4.5093374999999956</v>
      </c>
      <c r="AN37" s="61">
        <v>1</v>
      </c>
      <c r="AO37" s="52">
        <f t="shared" si="34"/>
        <v>1.075</v>
      </c>
      <c r="AP37" s="60">
        <f t="shared" si="2"/>
        <v>3</v>
      </c>
      <c r="AQ37" s="60">
        <f t="shared" si="35"/>
        <v>51.599999999999994</v>
      </c>
      <c r="AR37" s="60">
        <f t="shared" si="36"/>
        <v>2486.3369128206923</v>
      </c>
      <c r="AS37" s="60">
        <f t="shared" si="37"/>
        <v>676.40062499999931</v>
      </c>
      <c r="AT37" s="60">
        <f t="shared" si="38"/>
        <v>21.961285439184365</v>
      </c>
      <c r="AU37" s="88">
        <f t="shared" si="94"/>
        <v>48.18482389187389</v>
      </c>
      <c r="AW37" s="61">
        <f t="shared" si="39"/>
        <v>-4</v>
      </c>
      <c r="AX37" s="61">
        <f t="shared" si="40"/>
        <v>6.0282874999999887</v>
      </c>
      <c r="AY37" s="61">
        <v>1</v>
      </c>
      <c r="AZ37" s="52">
        <f t="shared" si="41"/>
        <v>1.175</v>
      </c>
      <c r="BA37" s="60">
        <f t="shared" si="3"/>
        <v>1</v>
      </c>
      <c r="BB37" s="60">
        <f t="shared" si="42"/>
        <v>-4.7</v>
      </c>
      <c r="BC37" s="60">
        <f t="shared" si="43"/>
        <v>207.74051804097519</v>
      </c>
      <c r="BD37" s="60">
        <f t="shared" si="44"/>
        <v>904.24312499999826</v>
      </c>
      <c r="BE37" s="60">
        <f t="shared" si="45"/>
        <v>21.961285439184365</v>
      </c>
      <c r="BH37" s="61">
        <f t="shared" si="46"/>
        <v>-29</v>
      </c>
      <c r="BI37" s="61">
        <f t="shared" si="47"/>
        <v>7.8155999999999786</v>
      </c>
      <c r="BJ37" s="61">
        <v>1</v>
      </c>
      <c r="BK37" s="52">
        <f t="shared" si="48"/>
        <v>1.3</v>
      </c>
      <c r="BL37" s="60">
        <f t="shared" si="4"/>
        <v>1</v>
      </c>
      <c r="BM37" s="60">
        <f t="shared" si="49"/>
        <v>-37.700000000000003</v>
      </c>
      <c r="BN37" s="60">
        <f t="shared" si="50"/>
        <v>8.4166564343576109</v>
      </c>
      <c r="BO37" s="60">
        <f t="shared" si="51"/>
        <v>1172.3399999999967</v>
      </c>
      <c r="BP37" s="60">
        <f t="shared" si="52"/>
        <v>21.961285439184365</v>
      </c>
      <c r="BS37" s="61">
        <f t="shared" si="53"/>
        <v>-59</v>
      </c>
      <c r="BT37" s="61">
        <f t="shared" si="54"/>
        <v>9.9468999999999639</v>
      </c>
      <c r="BU37" s="61">
        <v>1</v>
      </c>
      <c r="BV37" s="52">
        <f t="shared" si="55"/>
        <v>1.45</v>
      </c>
      <c r="BW37" s="60">
        <f t="shared" si="5"/>
        <v>1</v>
      </c>
      <c r="BX37" s="60">
        <f t="shared" si="56"/>
        <v>-85.55</v>
      </c>
      <c r="BY37" s="60">
        <f t="shared" si="57"/>
        <v>0.16737286622050668</v>
      </c>
      <c r="BZ37" s="60">
        <f t="shared" si="58"/>
        <v>1492.0349999999946</v>
      </c>
      <c r="CA37" s="60">
        <f t="shared" si="59"/>
        <v>21.961285439184365</v>
      </c>
      <c r="CD37" s="61">
        <f t="shared" si="60"/>
        <v>-121</v>
      </c>
      <c r="CE37" s="61">
        <f t="shared" si="61"/>
        <v>13.380340799999919</v>
      </c>
      <c r="CF37" s="61">
        <v>1</v>
      </c>
      <c r="CG37" s="52">
        <f t="shared" si="62"/>
        <v>0</v>
      </c>
      <c r="CH37" s="60">
        <f t="shared" si="6"/>
        <v>1</v>
      </c>
      <c r="CI37" s="60">
        <f t="shared" si="63"/>
        <v>0</v>
      </c>
      <c r="CJ37" s="60">
        <f t="shared" si="64"/>
        <v>4.1657435490610402E-5</v>
      </c>
      <c r="CK37" s="60">
        <f t="shared" si="65"/>
        <v>2007.0511199999878</v>
      </c>
      <c r="CL37" s="60">
        <f t="shared" si="66"/>
        <v>21.961285439184365</v>
      </c>
      <c r="CO37" s="61">
        <f t="shared" si="67"/>
        <v>-176</v>
      </c>
      <c r="CP37" s="61">
        <f t="shared" si="68"/>
        <v>17.355934299999859</v>
      </c>
      <c r="CQ37" s="61">
        <v>1</v>
      </c>
      <c r="CR37" s="52">
        <f t="shared" si="69"/>
        <v>0</v>
      </c>
      <c r="CS37" s="60">
        <f t="shared" si="7"/>
        <v>1</v>
      </c>
      <c r="CT37" s="60">
        <f t="shared" si="70"/>
        <v>0</v>
      </c>
      <c r="CU37" s="60">
        <f t="shared" si="71"/>
        <v>2.6384167806353466E-8</v>
      </c>
      <c r="CV37" s="60">
        <f t="shared" si="72"/>
        <v>2603.3901449999789</v>
      </c>
      <c r="CW37" s="60">
        <f t="shared" si="73"/>
        <v>21.961285439184365</v>
      </c>
      <c r="CZ37" s="61">
        <f t="shared" si="74"/>
        <v>-226</v>
      </c>
      <c r="DA37" s="61">
        <f t="shared" si="75"/>
        <v>21.89441929999979</v>
      </c>
      <c r="DB37" s="61">
        <v>1</v>
      </c>
      <c r="DC37" s="52">
        <f t="shared" si="76"/>
        <v>0</v>
      </c>
      <c r="DD37" s="60">
        <f t="shared" si="8"/>
        <v>1</v>
      </c>
      <c r="DE37" s="60">
        <f t="shared" si="77"/>
        <v>0</v>
      </c>
      <c r="DF37" s="60">
        <f t="shared" si="78"/>
        <v>3.2503406353025737E-11</v>
      </c>
      <c r="DG37" s="60">
        <f t="shared" si="79"/>
        <v>3284.1628949999686</v>
      </c>
      <c r="DH37" s="60">
        <f t="shared" si="80"/>
        <v>21.961285439184365</v>
      </c>
      <c r="DK37" s="61">
        <f t="shared" si="81"/>
        <v>-289</v>
      </c>
      <c r="DL37" s="61">
        <f t="shared" si="82"/>
        <v>30.747799999999668</v>
      </c>
      <c r="DM37" s="61">
        <v>1</v>
      </c>
      <c r="DN37" s="52">
        <f t="shared" si="91"/>
        <v>0</v>
      </c>
      <c r="DO37" s="60">
        <f t="shared" si="9"/>
        <v>1</v>
      </c>
      <c r="DP37" s="60">
        <f t="shared" si="83"/>
        <v>0</v>
      </c>
      <c r="DQ37" s="60">
        <f t="shared" si="84"/>
        <v>7.3524410059790314E-15</v>
      </c>
      <c r="DR37" s="60">
        <f t="shared" si="85"/>
        <v>4612.1699999999501</v>
      </c>
      <c r="DS37" s="60">
        <f t="shared" si="86"/>
        <v>21.961285439184365</v>
      </c>
    </row>
    <row r="38" spans="1:123">
      <c r="A38" s="52">
        <f t="shared" si="10"/>
        <v>0.75785828325519855</v>
      </c>
      <c r="B38" s="52">
        <v>0</v>
      </c>
      <c r="C38" s="73">
        <f t="shared" si="93"/>
        <v>2.0750000000000002</v>
      </c>
      <c r="D38" s="77"/>
      <c r="E38" s="49">
        <f t="shared" si="87"/>
        <v>0.13200000000000003</v>
      </c>
      <c r="F38" s="49">
        <f t="shared" si="88"/>
        <v>2.3199999999999932</v>
      </c>
      <c r="G38" s="49">
        <f t="shared" si="89"/>
        <v>1.1599999999999966</v>
      </c>
      <c r="H38" s="49">
        <v>1</v>
      </c>
      <c r="I38" s="50">
        <f t="shared" si="12"/>
        <v>1.1742399999999993</v>
      </c>
      <c r="J38" s="105">
        <f t="shared" si="13"/>
        <v>2.7242367999999901</v>
      </c>
      <c r="K38" s="121">
        <f t="shared" si="14"/>
        <v>4.7992367999999903</v>
      </c>
      <c r="L38" s="55">
        <f t="shared" si="15"/>
        <v>84.448506289465413</v>
      </c>
      <c r="M38" s="52">
        <f t="shared" si="90"/>
        <v>6.4000000000000039</v>
      </c>
      <c r="N38" s="56">
        <v>32</v>
      </c>
      <c r="O38" s="61">
        <f t="shared" si="16"/>
        <v>32</v>
      </c>
      <c r="P38" s="61">
        <f t="shared" si="17"/>
        <v>3.2</v>
      </c>
      <c r="Q38" s="46">
        <v>1</v>
      </c>
      <c r="R38" s="52">
        <f t="shared" si="18"/>
        <v>2</v>
      </c>
      <c r="S38" s="60">
        <f t="shared" si="0"/>
        <v>4</v>
      </c>
      <c r="T38" s="60">
        <f t="shared" si="19"/>
        <v>256</v>
      </c>
      <c r="U38" s="60">
        <f t="shared" si="20"/>
        <v>16214.11320757736</v>
      </c>
      <c r="V38" s="60">
        <f t="shared" si="21"/>
        <v>480</v>
      </c>
      <c r="W38" s="60">
        <f t="shared" si="22"/>
        <v>22.735748497655955</v>
      </c>
      <c r="X38" s="88">
        <f t="shared" si="23"/>
        <v>63.336379717099064</v>
      </c>
      <c r="AA38" s="61">
        <f t="shared" si="24"/>
        <v>32</v>
      </c>
      <c r="AB38" s="61">
        <f t="shared" si="25"/>
        <v>3.2</v>
      </c>
      <c r="AC38" s="61">
        <v>1</v>
      </c>
      <c r="AD38" s="52">
        <f t="shared" si="26"/>
        <v>1</v>
      </c>
      <c r="AE38" s="60">
        <f t="shared" si="1"/>
        <v>24</v>
      </c>
      <c r="AF38" s="60">
        <f t="shared" si="27"/>
        <v>768</v>
      </c>
      <c r="AG38" s="60">
        <f t="shared" si="28"/>
        <v>16214.11320757736</v>
      </c>
      <c r="AH38" s="60">
        <f t="shared" si="29"/>
        <v>480</v>
      </c>
      <c r="AI38" s="60">
        <f t="shared" si="30"/>
        <v>22.735748497655955</v>
      </c>
      <c r="AJ38" s="88">
        <f t="shared" si="92"/>
        <v>21.112126572366353</v>
      </c>
      <c r="AL38" s="61">
        <f t="shared" si="32"/>
        <v>17</v>
      </c>
      <c r="AM38" s="61">
        <f t="shared" si="33"/>
        <v>4.5093374999999956</v>
      </c>
      <c r="AN38" s="61">
        <v>1</v>
      </c>
      <c r="AO38" s="52">
        <f t="shared" si="34"/>
        <v>1.075</v>
      </c>
      <c r="AP38" s="60">
        <f t="shared" si="2"/>
        <v>3</v>
      </c>
      <c r="AQ38" s="60">
        <f t="shared" si="35"/>
        <v>54.824999999999996</v>
      </c>
      <c r="AR38" s="60">
        <f t="shared" si="36"/>
        <v>2856.0511217255357</v>
      </c>
      <c r="AS38" s="60">
        <f t="shared" si="37"/>
        <v>676.40062499999931</v>
      </c>
      <c r="AT38" s="60">
        <f t="shared" si="38"/>
        <v>22.735748497655955</v>
      </c>
      <c r="AU38" s="88">
        <f t="shared" si="94"/>
        <v>52.093955708628108</v>
      </c>
      <c r="AW38" s="61">
        <f t="shared" si="39"/>
        <v>-3</v>
      </c>
      <c r="AX38" s="61">
        <f t="shared" si="40"/>
        <v>6.0282874999999887</v>
      </c>
      <c r="AY38" s="61">
        <v>1</v>
      </c>
      <c r="AZ38" s="52">
        <f t="shared" si="41"/>
        <v>1.175</v>
      </c>
      <c r="BA38" s="60">
        <f t="shared" si="3"/>
        <v>1</v>
      </c>
      <c r="BB38" s="60">
        <f t="shared" si="42"/>
        <v>-3.5250000000000004</v>
      </c>
      <c r="BC38" s="60">
        <f t="shared" si="43"/>
        <v>238.63119133990011</v>
      </c>
      <c r="BD38" s="60">
        <f t="shared" si="44"/>
        <v>904.24312499999826</v>
      </c>
      <c r="BE38" s="60">
        <f t="shared" si="45"/>
        <v>22.735748497655955</v>
      </c>
      <c r="BH38" s="61">
        <f t="shared" si="46"/>
        <v>-28</v>
      </c>
      <c r="BI38" s="61">
        <f t="shared" si="47"/>
        <v>7.8155999999999786</v>
      </c>
      <c r="BJ38" s="61">
        <v>1</v>
      </c>
      <c r="BK38" s="52">
        <f t="shared" si="48"/>
        <v>1.3</v>
      </c>
      <c r="BL38" s="60">
        <f t="shared" si="4"/>
        <v>1</v>
      </c>
      <c r="BM38" s="60">
        <f t="shared" si="49"/>
        <v>-36.4</v>
      </c>
      <c r="BN38" s="60">
        <f t="shared" si="50"/>
        <v>9.6681994007217984</v>
      </c>
      <c r="BO38" s="60">
        <f t="shared" si="51"/>
        <v>1172.3399999999967</v>
      </c>
      <c r="BP38" s="60">
        <f t="shared" si="52"/>
        <v>22.735748497655955</v>
      </c>
      <c r="BS38" s="61">
        <f t="shared" si="53"/>
        <v>-58</v>
      </c>
      <c r="BT38" s="61">
        <f t="shared" si="54"/>
        <v>9.9468999999999639</v>
      </c>
      <c r="BU38" s="61">
        <v>1</v>
      </c>
      <c r="BV38" s="52">
        <f t="shared" si="55"/>
        <v>1.45</v>
      </c>
      <c r="BW38" s="60">
        <f t="shared" si="5"/>
        <v>1</v>
      </c>
      <c r="BX38" s="60">
        <f t="shared" si="56"/>
        <v>-84.1</v>
      </c>
      <c r="BY38" s="60">
        <f t="shared" si="57"/>
        <v>0.19226093609863484</v>
      </c>
      <c r="BZ38" s="60">
        <f t="shared" si="58"/>
        <v>1492.0349999999946</v>
      </c>
      <c r="CA38" s="60">
        <f t="shared" si="59"/>
        <v>22.735748497655955</v>
      </c>
      <c r="CD38" s="61">
        <f t="shared" si="60"/>
        <v>-120</v>
      </c>
      <c r="CE38" s="61">
        <f t="shared" si="61"/>
        <v>13.380340799999919</v>
      </c>
      <c r="CF38" s="61">
        <v>1</v>
      </c>
      <c r="CG38" s="52">
        <f t="shared" si="62"/>
        <v>0</v>
      </c>
      <c r="CH38" s="60">
        <f t="shared" si="6"/>
        <v>1</v>
      </c>
      <c r="CI38" s="60">
        <f t="shared" si="63"/>
        <v>0</v>
      </c>
      <c r="CJ38" s="60">
        <f t="shared" si="64"/>
        <v>4.7851827621459293E-5</v>
      </c>
      <c r="CK38" s="60">
        <f t="shared" si="65"/>
        <v>2007.0511199999878</v>
      </c>
      <c r="CL38" s="60">
        <f t="shared" si="66"/>
        <v>22.735748497655955</v>
      </c>
      <c r="CO38" s="61">
        <f t="shared" si="67"/>
        <v>-175</v>
      </c>
      <c r="CP38" s="61">
        <f t="shared" si="68"/>
        <v>17.355934299999859</v>
      </c>
      <c r="CQ38" s="61">
        <v>1</v>
      </c>
      <c r="CR38" s="52">
        <f t="shared" si="69"/>
        <v>0</v>
      </c>
      <c r="CS38" s="60">
        <f t="shared" si="7"/>
        <v>1</v>
      </c>
      <c r="CT38" s="60">
        <f t="shared" si="70"/>
        <v>0</v>
      </c>
      <c r="CU38" s="60">
        <f t="shared" si="71"/>
        <v>3.0307450157123956E-8</v>
      </c>
      <c r="CV38" s="60">
        <f t="shared" si="72"/>
        <v>2603.3901449999789</v>
      </c>
      <c r="CW38" s="60">
        <f t="shared" si="73"/>
        <v>22.735748497655955</v>
      </c>
      <c r="CZ38" s="61">
        <f t="shared" si="74"/>
        <v>-225</v>
      </c>
      <c r="DA38" s="61">
        <f t="shared" si="75"/>
        <v>21.89441929999979</v>
      </c>
      <c r="DB38" s="61">
        <v>1</v>
      </c>
      <c r="DC38" s="52">
        <f t="shared" si="76"/>
        <v>0</v>
      </c>
      <c r="DD38" s="60">
        <f t="shared" si="8"/>
        <v>1</v>
      </c>
      <c r="DE38" s="60">
        <f t="shared" si="77"/>
        <v>0</v>
      </c>
      <c r="DF38" s="60">
        <f t="shared" si="78"/>
        <v>3.7336609409520834E-11</v>
      </c>
      <c r="DG38" s="60">
        <f t="shared" si="79"/>
        <v>3284.1628949999686</v>
      </c>
      <c r="DH38" s="60">
        <f t="shared" si="80"/>
        <v>22.735748497655955</v>
      </c>
      <c r="DK38" s="61">
        <f t="shared" si="81"/>
        <v>-288</v>
      </c>
      <c r="DL38" s="61">
        <f t="shared" si="82"/>
        <v>30.747799999999668</v>
      </c>
      <c r="DM38" s="61">
        <v>1</v>
      </c>
      <c r="DN38" s="52">
        <f t="shared" si="91"/>
        <v>0</v>
      </c>
      <c r="DO38" s="60">
        <f t="shared" si="9"/>
        <v>1</v>
      </c>
      <c r="DP38" s="60">
        <f t="shared" si="83"/>
        <v>0</v>
      </c>
      <c r="DQ38" s="60">
        <f t="shared" si="84"/>
        <v>8.4457368887808601E-15</v>
      </c>
      <c r="DR38" s="60">
        <f t="shared" si="85"/>
        <v>4612.1699999999501</v>
      </c>
      <c r="DS38" s="60">
        <f t="shared" si="86"/>
        <v>22.735748497655955</v>
      </c>
    </row>
    <row r="39" spans="1:123">
      <c r="A39" s="52">
        <f t="shared" si="10"/>
        <v>0.78458409789675032</v>
      </c>
      <c r="B39" s="52">
        <v>0</v>
      </c>
      <c r="C39" s="73">
        <f t="shared" si="93"/>
        <v>2.0750000000000002</v>
      </c>
      <c r="D39" s="77"/>
      <c r="E39" s="49">
        <f t="shared" si="87"/>
        <v>0.13300000000000003</v>
      </c>
      <c r="F39" s="49">
        <f t="shared" si="88"/>
        <v>2.329999999999993</v>
      </c>
      <c r="G39" s="49">
        <f t="shared" si="89"/>
        <v>1.1649999999999965</v>
      </c>
      <c r="H39" s="49">
        <v>1</v>
      </c>
      <c r="I39" s="50">
        <f t="shared" si="12"/>
        <v>1.1768899999999991</v>
      </c>
      <c r="J39" s="105">
        <f t="shared" si="13"/>
        <v>2.7421536999999896</v>
      </c>
      <c r="K39" s="121">
        <f t="shared" si="14"/>
        <v>4.8171536999999898</v>
      </c>
      <c r="L39" s="55">
        <f t="shared" si="15"/>
        <v>97.005860256665699</v>
      </c>
      <c r="M39" s="52">
        <f t="shared" si="90"/>
        <v>6.6000000000000032</v>
      </c>
      <c r="N39" s="56">
        <v>33</v>
      </c>
      <c r="O39" s="61">
        <f t="shared" si="16"/>
        <v>33</v>
      </c>
      <c r="P39" s="61">
        <f t="shared" si="17"/>
        <v>3.2</v>
      </c>
      <c r="Q39" s="46">
        <v>1</v>
      </c>
      <c r="R39" s="52">
        <f t="shared" si="18"/>
        <v>2</v>
      </c>
      <c r="S39" s="60">
        <f t="shared" si="0"/>
        <v>4</v>
      </c>
      <c r="T39" s="60">
        <f t="shared" si="19"/>
        <v>264</v>
      </c>
      <c r="U39" s="60">
        <f t="shared" si="20"/>
        <v>18625.125169279814</v>
      </c>
      <c r="V39" s="60">
        <f t="shared" si="21"/>
        <v>480</v>
      </c>
      <c r="W39" s="60">
        <f t="shared" si="22"/>
        <v>23.537522936902509</v>
      </c>
      <c r="X39" s="88">
        <f t="shared" si="23"/>
        <v>70.549716550302321</v>
      </c>
      <c r="AA39" s="61">
        <f t="shared" si="24"/>
        <v>33</v>
      </c>
      <c r="AB39" s="61">
        <f t="shared" si="25"/>
        <v>3.2</v>
      </c>
      <c r="AC39" s="61">
        <v>1</v>
      </c>
      <c r="AD39" s="52">
        <f t="shared" si="26"/>
        <v>1</v>
      </c>
      <c r="AE39" s="60">
        <f t="shared" si="1"/>
        <v>24</v>
      </c>
      <c r="AF39" s="60">
        <f t="shared" si="27"/>
        <v>792</v>
      </c>
      <c r="AG39" s="60">
        <f t="shared" si="28"/>
        <v>18625.125169279814</v>
      </c>
      <c r="AH39" s="60">
        <f t="shared" si="29"/>
        <v>480</v>
      </c>
      <c r="AI39" s="60">
        <f t="shared" si="30"/>
        <v>23.537522936902509</v>
      </c>
      <c r="AJ39" s="88">
        <f t="shared" si="92"/>
        <v>23.516572183434107</v>
      </c>
      <c r="AL39" s="61">
        <f t="shared" si="32"/>
        <v>18</v>
      </c>
      <c r="AM39" s="61">
        <f t="shared" si="33"/>
        <v>4.5093374999999956</v>
      </c>
      <c r="AN39" s="61">
        <v>1</v>
      </c>
      <c r="AO39" s="52">
        <f t="shared" si="34"/>
        <v>1.075</v>
      </c>
      <c r="AP39" s="60">
        <f t="shared" si="2"/>
        <v>3</v>
      </c>
      <c r="AQ39" s="60">
        <f t="shared" si="35"/>
        <v>58.05</v>
      </c>
      <c r="AR39" s="60">
        <f t="shared" si="36"/>
        <v>3280.7412253135594</v>
      </c>
      <c r="AS39" s="60">
        <f t="shared" si="37"/>
        <v>676.40062499999931</v>
      </c>
      <c r="AT39" s="60">
        <f t="shared" si="38"/>
        <v>23.537522936902509</v>
      </c>
      <c r="AU39" s="88">
        <f t="shared" si="94"/>
        <v>56.515783381801199</v>
      </c>
      <c r="AW39" s="61">
        <f t="shared" si="39"/>
        <v>-2</v>
      </c>
      <c r="AX39" s="61">
        <f t="shared" si="40"/>
        <v>6.0282874999999887</v>
      </c>
      <c r="AY39" s="61">
        <v>1</v>
      </c>
      <c r="AZ39" s="52">
        <f t="shared" si="41"/>
        <v>1.175</v>
      </c>
      <c r="BA39" s="60">
        <f t="shared" si="3"/>
        <v>1</v>
      </c>
      <c r="BB39" s="60">
        <f t="shared" si="42"/>
        <v>-2.35</v>
      </c>
      <c r="BC39" s="60">
        <f t="shared" si="43"/>
        <v>274.11525694312598</v>
      </c>
      <c r="BD39" s="60">
        <f t="shared" si="44"/>
        <v>904.24312499999826</v>
      </c>
      <c r="BE39" s="60">
        <f t="shared" si="45"/>
        <v>23.537522936902509</v>
      </c>
      <c r="BH39" s="61">
        <f t="shared" si="46"/>
        <v>-27</v>
      </c>
      <c r="BI39" s="61">
        <f t="shared" si="47"/>
        <v>7.8155999999999786</v>
      </c>
      <c r="BJ39" s="61">
        <v>1</v>
      </c>
      <c r="BK39" s="52">
        <f t="shared" si="48"/>
        <v>1.3</v>
      </c>
      <c r="BL39" s="60">
        <f t="shared" si="4"/>
        <v>1</v>
      </c>
      <c r="BM39" s="60">
        <f t="shared" si="49"/>
        <v>-35.1</v>
      </c>
      <c r="BN39" s="60">
        <f t="shared" si="50"/>
        <v>11.105844747392451</v>
      </c>
      <c r="BO39" s="60">
        <f t="shared" si="51"/>
        <v>1172.3399999999967</v>
      </c>
      <c r="BP39" s="60">
        <f t="shared" si="52"/>
        <v>23.537522936902509</v>
      </c>
      <c r="BS39" s="61">
        <f t="shared" si="53"/>
        <v>-57</v>
      </c>
      <c r="BT39" s="61">
        <f t="shared" si="54"/>
        <v>9.9468999999999639</v>
      </c>
      <c r="BU39" s="61">
        <v>1</v>
      </c>
      <c r="BV39" s="52">
        <f t="shared" si="55"/>
        <v>1.45</v>
      </c>
      <c r="BW39" s="60">
        <f t="shared" si="5"/>
        <v>1</v>
      </c>
      <c r="BX39" s="60">
        <f t="shared" si="56"/>
        <v>-82.649999999999991</v>
      </c>
      <c r="BY39" s="60">
        <f t="shared" si="57"/>
        <v>0.22084982102669184</v>
      </c>
      <c r="BZ39" s="60">
        <f t="shared" si="58"/>
        <v>1492.0349999999946</v>
      </c>
      <c r="CA39" s="60">
        <f t="shared" si="59"/>
        <v>23.537522936902509</v>
      </c>
      <c r="CD39" s="61">
        <f t="shared" si="60"/>
        <v>-119</v>
      </c>
      <c r="CE39" s="61">
        <f t="shared" si="61"/>
        <v>13.380340799999919</v>
      </c>
      <c r="CF39" s="61">
        <v>1</v>
      </c>
      <c r="CG39" s="52">
        <f t="shared" si="62"/>
        <v>0</v>
      </c>
      <c r="CH39" s="60">
        <f t="shared" si="6"/>
        <v>1</v>
      </c>
      <c r="CI39" s="60">
        <f t="shared" si="63"/>
        <v>0</v>
      </c>
      <c r="CJ39" s="60">
        <f t="shared" si="64"/>
        <v>5.4967315672371954E-5</v>
      </c>
      <c r="CK39" s="60">
        <f t="shared" si="65"/>
        <v>2007.0511199999878</v>
      </c>
      <c r="CL39" s="60">
        <f t="shared" si="66"/>
        <v>23.537522936902509</v>
      </c>
      <c r="CO39" s="61">
        <f t="shared" si="67"/>
        <v>-174</v>
      </c>
      <c r="CP39" s="61">
        <f t="shared" si="68"/>
        <v>17.355934299999859</v>
      </c>
      <c r="CQ39" s="61">
        <v>1</v>
      </c>
      <c r="CR39" s="52">
        <f t="shared" si="69"/>
        <v>0</v>
      </c>
      <c r="CS39" s="60">
        <f t="shared" si="7"/>
        <v>1</v>
      </c>
      <c r="CT39" s="60">
        <f t="shared" si="70"/>
        <v>0</v>
      </c>
      <c r="CU39" s="60">
        <f t="shared" si="71"/>
        <v>3.4814118139642918E-8</v>
      </c>
      <c r="CV39" s="60">
        <f t="shared" si="72"/>
        <v>2603.3901449999789</v>
      </c>
      <c r="CW39" s="60">
        <f t="shared" si="73"/>
        <v>23.537522936902509</v>
      </c>
      <c r="CZ39" s="61">
        <f t="shared" si="74"/>
        <v>-224</v>
      </c>
      <c r="DA39" s="61">
        <f t="shared" si="75"/>
        <v>21.89441929999979</v>
      </c>
      <c r="DB39" s="61">
        <v>1</v>
      </c>
      <c r="DC39" s="52">
        <f t="shared" si="76"/>
        <v>0</v>
      </c>
      <c r="DD39" s="60">
        <f t="shared" si="8"/>
        <v>1</v>
      </c>
      <c r="DE39" s="60">
        <f t="shared" si="77"/>
        <v>0</v>
      </c>
      <c r="DF39" s="60">
        <f t="shared" si="78"/>
        <v>4.288850180988342E-11</v>
      </c>
      <c r="DG39" s="60">
        <f t="shared" si="79"/>
        <v>3284.1628949999686</v>
      </c>
      <c r="DH39" s="60">
        <f t="shared" si="80"/>
        <v>23.537522936902509</v>
      </c>
      <c r="DK39" s="61">
        <f t="shared" si="81"/>
        <v>-287</v>
      </c>
      <c r="DL39" s="61">
        <f t="shared" si="82"/>
        <v>30.747799999999668</v>
      </c>
      <c r="DM39" s="61">
        <v>1</v>
      </c>
      <c r="DN39" s="52">
        <f t="shared" si="91"/>
        <v>0</v>
      </c>
      <c r="DO39" s="60">
        <f t="shared" si="9"/>
        <v>1</v>
      </c>
      <c r="DP39" s="60">
        <f t="shared" si="83"/>
        <v>0</v>
      </c>
      <c r="DQ39" s="60">
        <f t="shared" si="84"/>
        <v>9.701604070880352E-15</v>
      </c>
      <c r="DR39" s="60">
        <f t="shared" si="85"/>
        <v>4612.1699999999501</v>
      </c>
      <c r="DS39" s="60">
        <f t="shared" si="86"/>
        <v>23.537522936902509</v>
      </c>
    </row>
    <row r="40" spans="1:123">
      <c r="A40" s="52">
        <f t="shared" si="10"/>
        <v>0.81225239635623525</v>
      </c>
      <c r="B40" s="52">
        <v>0</v>
      </c>
      <c r="C40" s="73">
        <f t="shared" si="93"/>
        <v>2.0750000000000002</v>
      </c>
      <c r="D40" s="77"/>
      <c r="E40" s="49">
        <f t="shared" si="87"/>
        <v>0.13400000000000004</v>
      </c>
      <c r="F40" s="49">
        <f t="shared" si="88"/>
        <v>2.3399999999999928</v>
      </c>
      <c r="G40" s="49">
        <f t="shared" si="89"/>
        <v>1.1699999999999964</v>
      </c>
      <c r="H40" s="49">
        <v>1</v>
      </c>
      <c r="I40" s="50">
        <f t="shared" si="12"/>
        <v>1.1795599999999991</v>
      </c>
      <c r="J40" s="105">
        <f t="shared" si="13"/>
        <v>2.7601703999999891</v>
      </c>
      <c r="K40" s="121">
        <f t="shared" si="14"/>
        <v>4.8351703999999893</v>
      </c>
      <c r="L40" s="55">
        <f t="shared" si="15"/>
        <v>111.43047210190414</v>
      </c>
      <c r="M40" s="52">
        <f t="shared" si="90"/>
        <v>6.8000000000000034</v>
      </c>
      <c r="N40" s="56">
        <v>34</v>
      </c>
      <c r="O40" s="61">
        <f t="shared" si="16"/>
        <v>34</v>
      </c>
      <c r="P40" s="61">
        <f t="shared" si="17"/>
        <v>3.2</v>
      </c>
      <c r="Q40" s="46">
        <v>1</v>
      </c>
      <c r="R40" s="52">
        <f t="shared" si="18"/>
        <v>2</v>
      </c>
      <c r="S40" s="60">
        <f t="shared" si="0"/>
        <v>4</v>
      </c>
      <c r="T40" s="60">
        <f t="shared" si="19"/>
        <v>272</v>
      </c>
      <c r="U40" s="60">
        <f t="shared" si="20"/>
        <v>21394.650643565597</v>
      </c>
      <c r="V40" s="60">
        <f t="shared" si="21"/>
        <v>480</v>
      </c>
      <c r="W40" s="60">
        <f t="shared" si="22"/>
        <v>24.367571890687056</v>
      </c>
      <c r="X40" s="88">
        <f t="shared" si="23"/>
        <v>78.656803836638232</v>
      </c>
      <c r="AA40" s="61">
        <f t="shared" si="24"/>
        <v>34</v>
      </c>
      <c r="AB40" s="61">
        <f t="shared" si="25"/>
        <v>3.2</v>
      </c>
      <c r="AC40" s="61">
        <v>1</v>
      </c>
      <c r="AD40" s="52">
        <f t="shared" si="26"/>
        <v>1</v>
      </c>
      <c r="AE40" s="60">
        <f t="shared" si="1"/>
        <v>24</v>
      </c>
      <c r="AF40" s="60">
        <f t="shared" si="27"/>
        <v>816</v>
      </c>
      <c r="AG40" s="60">
        <f t="shared" si="28"/>
        <v>21394.650643565597</v>
      </c>
      <c r="AH40" s="60">
        <f t="shared" si="29"/>
        <v>480</v>
      </c>
      <c r="AI40" s="60">
        <f t="shared" si="30"/>
        <v>24.367571890687056</v>
      </c>
      <c r="AJ40" s="88">
        <f t="shared" si="92"/>
        <v>26.218934612212742</v>
      </c>
      <c r="AL40" s="61">
        <f t="shared" si="32"/>
        <v>19</v>
      </c>
      <c r="AM40" s="61">
        <f t="shared" si="33"/>
        <v>4.5093374999999956</v>
      </c>
      <c r="AN40" s="61">
        <v>1</v>
      </c>
      <c r="AO40" s="52">
        <f t="shared" si="34"/>
        <v>1.075</v>
      </c>
      <c r="AP40" s="60">
        <f t="shared" si="2"/>
        <v>3</v>
      </c>
      <c r="AQ40" s="60">
        <f t="shared" si="35"/>
        <v>61.274999999999999</v>
      </c>
      <c r="AR40" s="60">
        <f t="shared" si="36"/>
        <v>3768.5820486886437</v>
      </c>
      <c r="AS40" s="60">
        <f t="shared" si="37"/>
        <v>676.40062499999931</v>
      </c>
      <c r="AT40" s="60">
        <f t="shared" si="38"/>
        <v>24.367571890687056</v>
      </c>
      <c r="AU40" s="88">
        <f t="shared" si="94"/>
        <v>61.50276701246257</v>
      </c>
      <c r="AW40" s="61">
        <f t="shared" si="39"/>
        <v>-1</v>
      </c>
      <c r="AX40" s="61">
        <f t="shared" si="40"/>
        <v>6.0282874999999887</v>
      </c>
      <c r="AY40" s="61">
        <v>1</v>
      </c>
      <c r="AZ40" s="52">
        <f t="shared" si="41"/>
        <v>1.175</v>
      </c>
      <c r="BA40" s="60">
        <f t="shared" si="3"/>
        <v>1</v>
      </c>
      <c r="BB40" s="60">
        <f t="shared" si="42"/>
        <v>-1.175</v>
      </c>
      <c r="BC40" s="60">
        <f t="shared" si="43"/>
        <v>314.87574473015843</v>
      </c>
      <c r="BD40" s="60">
        <f t="shared" si="44"/>
        <v>904.24312499999826</v>
      </c>
      <c r="BE40" s="60">
        <f t="shared" si="45"/>
        <v>24.367571890687056</v>
      </c>
      <c r="BH40" s="61">
        <f t="shared" si="46"/>
        <v>-26</v>
      </c>
      <c r="BI40" s="61">
        <f t="shared" si="47"/>
        <v>7.8155999999999786</v>
      </c>
      <c r="BJ40" s="61">
        <v>1</v>
      </c>
      <c r="BK40" s="52">
        <f t="shared" si="48"/>
        <v>1.3</v>
      </c>
      <c r="BL40" s="60">
        <f t="shared" si="4"/>
        <v>1</v>
      </c>
      <c r="BM40" s="60">
        <f t="shared" si="49"/>
        <v>-33.800000000000004</v>
      </c>
      <c r="BN40" s="60">
        <f t="shared" si="50"/>
        <v>12.757265592182172</v>
      </c>
      <c r="BO40" s="60">
        <f t="shared" si="51"/>
        <v>1172.3399999999967</v>
      </c>
      <c r="BP40" s="60">
        <f t="shared" si="52"/>
        <v>24.367571890687056</v>
      </c>
      <c r="BS40" s="61">
        <f t="shared" si="53"/>
        <v>-56</v>
      </c>
      <c r="BT40" s="61">
        <f t="shared" si="54"/>
        <v>9.9468999999999639</v>
      </c>
      <c r="BU40" s="61">
        <v>1</v>
      </c>
      <c r="BV40" s="52">
        <f t="shared" si="55"/>
        <v>1.45</v>
      </c>
      <c r="BW40" s="60">
        <f t="shared" si="5"/>
        <v>1</v>
      </c>
      <c r="BX40" s="60">
        <f t="shared" si="56"/>
        <v>-81.2</v>
      </c>
      <c r="BY40" s="60">
        <f t="shared" si="57"/>
        <v>0.25368982611475061</v>
      </c>
      <c r="BZ40" s="60">
        <f t="shared" si="58"/>
        <v>1492.0349999999946</v>
      </c>
      <c r="CA40" s="60">
        <f t="shared" si="59"/>
        <v>24.367571890687056</v>
      </c>
      <c r="CD40" s="61">
        <f t="shared" si="60"/>
        <v>-118</v>
      </c>
      <c r="CE40" s="61">
        <f t="shared" si="61"/>
        <v>13.380340799999919</v>
      </c>
      <c r="CF40" s="61">
        <v>1</v>
      </c>
      <c r="CG40" s="52">
        <f t="shared" si="62"/>
        <v>0</v>
      </c>
      <c r="CH40" s="60">
        <f t="shared" si="6"/>
        <v>1</v>
      </c>
      <c r="CI40" s="60">
        <f t="shared" si="63"/>
        <v>0</v>
      </c>
      <c r="CJ40" s="60">
        <f t="shared" si="64"/>
        <v>6.3140865091456432E-5</v>
      </c>
      <c r="CK40" s="60">
        <f t="shared" si="65"/>
        <v>2007.0511199999878</v>
      </c>
      <c r="CL40" s="60">
        <f t="shared" si="66"/>
        <v>24.367571890687056</v>
      </c>
      <c r="CO40" s="61">
        <f t="shared" si="67"/>
        <v>-173</v>
      </c>
      <c r="CP40" s="61">
        <f t="shared" si="68"/>
        <v>17.355934299999859</v>
      </c>
      <c r="CQ40" s="61">
        <v>1</v>
      </c>
      <c r="CR40" s="52">
        <f t="shared" si="69"/>
        <v>0</v>
      </c>
      <c r="CS40" s="60">
        <f t="shared" si="7"/>
        <v>1</v>
      </c>
      <c r="CT40" s="60">
        <f t="shared" si="70"/>
        <v>0</v>
      </c>
      <c r="CU40" s="60">
        <f t="shared" si="71"/>
        <v>3.9990920237680262E-8</v>
      </c>
      <c r="CV40" s="60">
        <f t="shared" si="72"/>
        <v>2603.3901449999789</v>
      </c>
      <c r="CW40" s="60">
        <f t="shared" si="73"/>
        <v>24.367571890687056</v>
      </c>
      <c r="CZ40" s="61">
        <f t="shared" si="74"/>
        <v>-223</v>
      </c>
      <c r="DA40" s="61">
        <f t="shared" si="75"/>
        <v>21.89441929999979</v>
      </c>
      <c r="DB40" s="61">
        <v>1</v>
      </c>
      <c r="DC40" s="52">
        <f t="shared" si="76"/>
        <v>0</v>
      </c>
      <c r="DD40" s="60">
        <f t="shared" si="8"/>
        <v>1</v>
      </c>
      <c r="DE40" s="60">
        <f t="shared" si="77"/>
        <v>0</v>
      </c>
      <c r="DF40" s="60">
        <f t="shared" si="78"/>
        <v>4.9265951477300439E-11</v>
      </c>
      <c r="DG40" s="60">
        <f t="shared" si="79"/>
        <v>3284.1628949999686</v>
      </c>
      <c r="DH40" s="60">
        <f t="shared" si="80"/>
        <v>24.367571890687056</v>
      </c>
      <c r="DK40" s="61">
        <f t="shared" si="81"/>
        <v>-286</v>
      </c>
      <c r="DL40" s="61">
        <f t="shared" si="82"/>
        <v>30.747799999999668</v>
      </c>
      <c r="DM40" s="61">
        <v>1</v>
      </c>
      <c r="DN40" s="52">
        <f t="shared" si="91"/>
        <v>0</v>
      </c>
      <c r="DO40" s="60">
        <f t="shared" si="9"/>
        <v>1</v>
      </c>
      <c r="DP40" s="60">
        <f t="shared" si="83"/>
        <v>0</v>
      </c>
      <c r="DQ40" s="60">
        <f t="shared" si="84"/>
        <v>1.11442166370528E-14</v>
      </c>
      <c r="DR40" s="60">
        <f t="shared" si="85"/>
        <v>4612.1699999999501</v>
      </c>
      <c r="DS40" s="60">
        <f t="shared" si="86"/>
        <v>24.367571890687056</v>
      </c>
    </row>
    <row r="41" spans="1:123">
      <c r="A41" s="52">
        <f t="shared" si="10"/>
        <v>0.84089641525371428</v>
      </c>
      <c r="B41" s="52">
        <v>0</v>
      </c>
      <c r="C41" s="73">
        <f t="shared" si="93"/>
        <v>3.25</v>
      </c>
      <c r="D41" s="76">
        <f>1+N41/200</f>
        <v>1.175</v>
      </c>
      <c r="E41" s="49">
        <f t="shared" si="87"/>
        <v>0.13500000000000004</v>
      </c>
      <c r="F41" s="49">
        <f t="shared" si="88"/>
        <v>2.3499999999999925</v>
      </c>
      <c r="G41" s="49">
        <f t="shared" si="89"/>
        <v>1.1749999999999963</v>
      </c>
      <c r="H41" s="49">
        <v>1</v>
      </c>
      <c r="I41" s="50">
        <f t="shared" si="12"/>
        <v>1.1822499999999991</v>
      </c>
      <c r="J41" s="105">
        <f t="shared" si="13"/>
        <v>2.7782874999999891</v>
      </c>
      <c r="K41" s="121">
        <f t="shared" si="14"/>
        <v>6.0282874999999887</v>
      </c>
      <c r="L41" s="55">
        <f t="shared" si="15"/>
        <v>128.00000000000031</v>
      </c>
      <c r="M41" s="52">
        <f t="shared" si="90"/>
        <v>7.0000000000000036</v>
      </c>
      <c r="N41" s="56">
        <v>35</v>
      </c>
      <c r="O41" s="61">
        <f t="shared" si="16"/>
        <v>35</v>
      </c>
      <c r="P41" s="61">
        <f t="shared" si="17"/>
        <v>3.2</v>
      </c>
      <c r="Q41" s="46">
        <v>1</v>
      </c>
      <c r="R41" s="52">
        <f t="shared" si="18"/>
        <v>2</v>
      </c>
      <c r="S41" s="60">
        <f t="shared" si="0"/>
        <v>4</v>
      </c>
      <c r="T41" s="60">
        <f t="shared" si="19"/>
        <v>280</v>
      </c>
      <c r="U41" s="60">
        <f t="shared" si="20"/>
        <v>24576.000000000058</v>
      </c>
      <c r="V41" s="60">
        <f t="shared" si="21"/>
        <v>480</v>
      </c>
      <c r="W41" s="60">
        <f t="shared" si="22"/>
        <v>25.226892457611427</v>
      </c>
      <c r="X41" s="88">
        <f t="shared" si="23"/>
        <v>87.771428571428785</v>
      </c>
      <c r="AA41" s="61">
        <f t="shared" si="24"/>
        <v>35</v>
      </c>
      <c r="AB41" s="61">
        <f t="shared" si="25"/>
        <v>3.2</v>
      </c>
      <c r="AC41" s="61">
        <v>1</v>
      </c>
      <c r="AD41" s="52">
        <f t="shared" si="26"/>
        <v>1</v>
      </c>
      <c r="AE41" s="60">
        <f t="shared" si="1"/>
        <v>24</v>
      </c>
      <c r="AF41" s="60">
        <f t="shared" si="27"/>
        <v>840</v>
      </c>
      <c r="AG41" s="60">
        <f t="shared" si="28"/>
        <v>24576.000000000058</v>
      </c>
      <c r="AH41" s="60">
        <f t="shared" si="29"/>
        <v>480</v>
      </c>
      <c r="AI41" s="60">
        <f t="shared" si="30"/>
        <v>25.226892457611427</v>
      </c>
      <c r="AJ41" s="88">
        <f t="shared" si="92"/>
        <v>29.257142857142927</v>
      </c>
      <c r="AL41" s="61">
        <f t="shared" si="32"/>
        <v>20</v>
      </c>
      <c r="AM41" s="61">
        <f t="shared" si="33"/>
        <v>4.5093374999999956</v>
      </c>
      <c r="AN41" s="61">
        <v>3</v>
      </c>
      <c r="AO41" s="52">
        <f t="shared" si="34"/>
        <v>1.075</v>
      </c>
      <c r="AP41" s="60">
        <f t="shared" si="2"/>
        <v>9</v>
      </c>
      <c r="AQ41" s="60">
        <f t="shared" si="35"/>
        <v>193.5</v>
      </c>
      <c r="AR41" s="60">
        <f t="shared" si="36"/>
        <v>4328.9640000000009</v>
      </c>
      <c r="AS41" s="60">
        <f t="shared" si="37"/>
        <v>676.40062499999931</v>
      </c>
      <c r="AT41" s="60">
        <f t="shared" si="38"/>
        <v>25.226892457611427</v>
      </c>
      <c r="AU41" s="88">
        <f t="shared" si="94"/>
        <v>22.371906976744189</v>
      </c>
      <c r="AW41" s="61">
        <f t="shared" si="39"/>
        <v>0</v>
      </c>
      <c r="AX41" s="61">
        <f t="shared" si="40"/>
        <v>6.0282874999999887</v>
      </c>
      <c r="AY41" s="61">
        <v>1</v>
      </c>
      <c r="AZ41" s="52">
        <f t="shared" si="41"/>
        <v>1.175</v>
      </c>
      <c r="BA41" s="60">
        <f t="shared" si="3"/>
        <v>1</v>
      </c>
      <c r="BB41" s="60">
        <f t="shared" si="42"/>
        <v>0</v>
      </c>
      <c r="BC41" s="60">
        <f t="shared" si="43"/>
        <v>361.69724999999931</v>
      </c>
      <c r="BD41" s="60">
        <f t="shared" si="44"/>
        <v>904.24312499999826</v>
      </c>
      <c r="BE41" s="60">
        <f t="shared" si="45"/>
        <v>25.226892457611427</v>
      </c>
      <c r="BH41" s="61">
        <f t="shared" si="46"/>
        <v>-25</v>
      </c>
      <c r="BI41" s="61">
        <f t="shared" si="47"/>
        <v>7.8155999999999786</v>
      </c>
      <c r="BJ41" s="61">
        <v>1</v>
      </c>
      <c r="BK41" s="52">
        <f t="shared" si="48"/>
        <v>1.3</v>
      </c>
      <c r="BL41" s="60">
        <f t="shared" si="4"/>
        <v>1</v>
      </c>
      <c r="BM41" s="60">
        <f t="shared" si="49"/>
        <v>-32.5</v>
      </c>
      <c r="BN41" s="60">
        <f t="shared" si="50"/>
        <v>14.654249999999934</v>
      </c>
      <c r="BO41" s="60">
        <f t="shared" si="51"/>
        <v>1172.3399999999967</v>
      </c>
      <c r="BP41" s="60">
        <f t="shared" si="52"/>
        <v>25.226892457611427</v>
      </c>
      <c r="BS41" s="61">
        <f t="shared" si="53"/>
        <v>-55</v>
      </c>
      <c r="BT41" s="61">
        <f t="shared" si="54"/>
        <v>9.9468999999999639</v>
      </c>
      <c r="BU41" s="61">
        <v>1</v>
      </c>
      <c r="BV41" s="52">
        <f t="shared" si="55"/>
        <v>1.45</v>
      </c>
      <c r="BW41" s="60">
        <f t="shared" si="5"/>
        <v>1</v>
      </c>
      <c r="BX41" s="60">
        <f t="shared" si="56"/>
        <v>-79.75</v>
      </c>
      <c r="BY41" s="60">
        <f t="shared" si="57"/>
        <v>0.29141308593749782</v>
      </c>
      <c r="BZ41" s="60">
        <f t="shared" si="58"/>
        <v>1492.0349999999946</v>
      </c>
      <c r="CA41" s="60">
        <f t="shared" si="59"/>
        <v>25.226892457611427</v>
      </c>
      <c r="CD41" s="61">
        <f t="shared" si="60"/>
        <v>-117</v>
      </c>
      <c r="CE41" s="61">
        <f t="shared" si="61"/>
        <v>13.380340799999919</v>
      </c>
      <c r="CF41" s="61">
        <v>1</v>
      </c>
      <c r="CG41" s="52">
        <f t="shared" si="62"/>
        <v>0</v>
      </c>
      <c r="CH41" s="60">
        <f t="shared" si="6"/>
        <v>1</v>
      </c>
      <c r="CI41" s="60">
        <f t="shared" si="63"/>
        <v>0</v>
      </c>
      <c r="CJ41" s="60">
        <f t="shared" si="64"/>
        <v>7.2529807863645727E-5</v>
      </c>
      <c r="CK41" s="60">
        <f t="shared" si="65"/>
        <v>2007.0511199999878</v>
      </c>
      <c r="CL41" s="60">
        <f t="shared" si="66"/>
        <v>25.226892457611427</v>
      </c>
      <c r="CO41" s="61">
        <f t="shared" si="67"/>
        <v>-172</v>
      </c>
      <c r="CP41" s="61">
        <f t="shared" si="68"/>
        <v>17.355934299999859</v>
      </c>
      <c r="CQ41" s="61">
        <v>1</v>
      </c>
      <c r="CR41" s="52">
        <f t="shared" si="69"/>
        <v>0</v>
      </c>
      <c r="CS41" s="60">
        <f t="shared" si="7"/>
        <v>1</v>
      </c>
      <c r="CT41" s="60">
        <f t="shared" si="70"/>
        <v>0</v>
      </c>
      <c r="CU41" s="60">
        <f t="shared" si="71"/>
        <v>4.5937504291840945E-8</v>
      </c>
      <c r="CV41" s="60">
        <f t="shared" si="72"/>
        <v>2603.3901449999789</v>
      </c>
      <c r="CW41" s="60">
        <f t="shared" si="73"/>
        <v>25.226892457611427</v>
      </c>
      <c r="CZ41" s="61">
        <f t="shared" si="74"/>
        <v>-222</v>
      </c>
      <c r="DA41" s="61">
        <f t="shared" si="75"/>
        <v>21.89441929999979</v>
      </c>
      <c r="DB41" s="61">
        <v>1</v>
      </c>
      <c r="DC41" s="52">
        <f t="shared" si="76"/>
        <v>0</v>
      </c>
      <c r="DD41" s="60">
        <f t="shared" si="8"/>
        <v>1</v>
      </c>
      <c r="DE41" s="60">
        <f t="shared" si="77"/>
        <v>0</v>
      </c>
      <c r="DF41" s="60">
        <f t="shared" si="78"/>
        <v>5.6591717419338776E-11</v>
      </c>
      <c r="DG41" s="60">
        <f t="shared" si="79"/>
        <v>3284.1628949999686</v>
      </c>
      <c r="DH41" s="60">
        <f t="shared" si="80"/>
        <v>25.226892457611427</v>
      </c>
      <c r="DK41" s="61">
        <f t="shared" si="81"/>
        <v>-285</v>
      </c>
      <c r="DL41" s="61">
        <f t="shared" si="82"/>
        <v>30.747799999999668</v>
      </c>
      <c r="DM41" s="61">
        <v>1</v>
      </c>
      <c r="DN41" s="52">
        <f t="shared" si="91"/>
        <v>0</v>
      </c>
      <c r="DO41" s="60">
        <f t="shared" si="9"/>
        <v>1</v>
      </c>
      <c r="DP41" s="60">
        <f t="shared" si="83"/>
        <v>0</v>
      </c>
      <c r="DQ41" s="60">
        <f t="shared" si="84"/>
        <v>1.2801343318713138E-14</v>
      </c>
      <c r="DR41" s="60">
        <f t="shared" si="85"/>
        <v>4612.1699999999501</v>
      </c>
      <c r="DS41" s="60">
        <f t="shared" si="86"/>
        <v>25.226892457611427</v>
      </c>
    </row>
    <row r="42" spans="1:123">
      <c r="A42" s="52">
        <f t="shared" si="10"/>
        <v>0.8705505632961239</v>
      </c>
      <c r="B42" s="52">
        <v>0</v>
      </c>
      <c r="C42" s="73">
        <f t="shared" si="93"/>
        <v>3.25</v>
      </c>
      <c r="D42" s="77"/>
      <c r="E42" s="49">
        <f t="shared" si="87"/>
        <v>0.13600000000000004</v>
      </c>
      <c r="F42" s="49">
        <f t="shared" si="88"/>
        <v>2.3599999999999923</v>
      </c>
      <c r="G42" s="49">
        <f t="shared" si="89"/>
        <v>1.1799999999999962</v>
      </c>
      <c r="H42" s="49">
        <v>1</v>
      </c>
      <c r="I42" s="50">
        <f t="shared" si="12"/>
        <v>1.1849599999999989</v>
      </c>
      <c r="J42" s="105">
        <f t="shared" si="13"/>
        <v>2.7965055999999882</v>
      </c>
      <c r="K42" s="121">
        <f t="shared" si="14"/>
        <v>6.0465055999999882</v>
      </c>
      <c r="L42" s="55">
        <f t="shared" si="15"/>
        <v>147.03338943962083</v>
      </c>
      <c r="M42" s="52">
        <f t="shared" si="90"/>
        <v>7.2000000000000037</v>
      </c>
      <c r="N42" s="56">
        <v>36</v>
      </c>
      <c r="O42" s="61">
        <f t="shared" si="16"/>
        <v>36</v>
      </c>
      <c r="P42" s="61">
        <f t="shared" si="17"/>
        <v>3.2</v>
      </c>
      <c r="Q42" s="46">
        <v>1</v>
      </c>
      <c r="R42" s="52">
        <f t="shared" si="18"/>
        <v>2</v>
      </c>
      <c r="S42" s="60">
        <f t="shared" si="0"/>
        <v>4</v>
      </c>
      <c r="T42" s="60">
        <f t="shared" si="19"/>
        <v>288</v>
      </c>
      <c r="U42" s="60">
        <f t="shared" si="20"/>
        <v>28230.410772407202</v>
      </c>
      <c r="V42" s="60">
        <f t="shared" si="21"/>
        <v>480</v>
      </c>
      <c r="W42" s="60">
        <f t="shared" si="22"/>
        <v>26.116516898883717</v>
      </c>
      <c r="X42" s="88">
        <f t="shared" si="23"/>
        <v>98.022259626413899</v>
      </c>
      <c r="AA42" s="61">
        <f t="shared" si="24"/>
        <v>36</v>
      </c>
      <c r="AB42" s="61">
        <f t="shared" si="25"/>
        <v>3.2</v>
      </c>
      <c r="AC42" s="61">
        <v>1</v>
      </c>
      <c r="AD42" s="52">
        <f t="shared" si="26"/>
        <v>1</v>
      </c>
      <c r="AE42" s="60">
        <f t="shared" si="1"/>
        <v>24</v>
      </c>
      <c r="AF42" s="60">
        <f t="shared" si="27"/>
        <v>864</v>
      </c>
      <c r="AG42" s="60">
        <f t="shared" si="28"/>
        <v>28230.410772407202</v>
      </c>
      <c r="AH42" s="60">
        <f t="shared" si="29"/>
        <v>480</v>
      </c>
      <c r="AI42" s="60">
        <f t="shared" si="30"/>
        <v>26.116516898883717</v>
      </c>
      <c r="AJ42" s="88">
        <f t="shared" si="92"/>
        <v>32.674086542137964</v>
      </c>
      <c r="AL42" s="61">
        <f t="shared" si="32"/>
        <v>21</v>
      </c>
      <c r="AM42" s="61">
        <f t="shared" si="33"/>
        <v>4.5093374999999956</v>
      </c>
      <c r="AN42" s="61">
        <v>1</v>
      </c>
      <c r="AO42" s="52">
        <f t="shared" si="34"/>
        <v>1.075</v>
      </c>
      <c r="AP42" s="60">
        <f t="shared" si="2"/>
        <v>9</v>
      </c>
      <c r="AQ42" s="60">
        <f t="shared" si="35"/>
        <v>203.17499999999998</v>
      </c>
      <c r="AR42" s="60">
        <f t="shared" si="36"/>
        <v>4972.6738256413855</v>
      </c>
      <c r="AS42" s="60">
        <f t="shared" si="37"/>
        <v>676.40062499999931</v>
      </c>
      <c r="AT42" s="60">
        <f t="shared" si="38"/>
        <v>26.116516898883717</v>
      </c>
      <c r="AU42" s="88">
        <f t="shared" ref="AU42:AU105" si="95">AR42/AQ42</f>
        <v>24.474831183174043</v>
      </c>
      <c r="AW42" s="61">
        <f t="shared" si="39"/>
        <v>1</v>
      </c>
      <c r="AX42" s="61">
        <f t="shared" si="40"/>
        <v>6.0282874999999887</v>
      </c>
      <c r="AY42" s="61">
        <v>1</v>
      </c>
      <c r="AZ42" s="52">
        <f t="shared" si="41"/>
        <v>1.175</v>
      </c>
      <c r="BA42" s="60">
        <f t="shared" si="3"/>
        <v>1</v>
      </c>
      <c r="BB42" s="60">
        <f t="shared" si="42"/>
        <v>1.175</v>
      </c>
      <c r="BC42" s="60">
        <f t="shared" si="43"/>
        <v>415.48103608195055</v>
      </c>
      <c r="BD42" s="60">
        <f t="shared" si="44"/>
        <v>904.24312499999826</v>
      </c>
      <c r="BE42" s="60">
        <f t="shared" si="45"/>
        <v>26.116516898883717</v>
      </c>
      <c r="BF42" s="88">
        <f t="shared" ref="BF42:BF71" si="96">BC42/BB42</f>
        <v>353.60088177187282</v>
      </c>
      <c r="BH42" s="61">
        <f t="shared" si="46"/>
        <v>-24</v>
      </c>
      <c r="BI42" s="61">
        <f t="shared" si="47"/>
        <v>7.8155999999999786</v>
      </c>
      <c r="BJ42" s="61">
        <v>1</v>
      </c>
      <c r="BK42" s="52">
        <f t="shared" si="48"/>
        <v>1.3</v>
      </c>
      <c r="BL42" s="60">
        <f t="shared" si="4"/>
        <v>1</v>
      </c>
      <c r="BM42" s="60">
        <f t="shared" si="49"/>
        <v>-31.200000000000003</v>
      </c>
      <c r="BN42" s="60">
        <f t="shared" si="50"/>
        <v>16.833312868715229</v>
      </c>
      <c r="BO42" s="60">
        <f t="shared" si="51"/>
        <v>1172.3399999999967</v>
      </c>
      <c r="BP42" s="60">
        <f t="shared" si="52"/>
        <v>26.116516898883717</v>
      </c>
      <c r="BS42" s="61">
        <f t="shared" si="53"/>
        <v>-54</v>
      </c>
      <c r="BT42" s="61">
        <f t="shared" si="54"/>
        <v>9.9468999999999639</v>
      </c>
      <c r="BU42" s="61">
        <v>1</v>
      </c>
      <c r="BV42" s="52">
        <f t="shared" si="55"/>
        <v>1.45</v>
      </c>
      <c r="BW42" s="60">
        <f t="shared" si="5"/>
        <v>1</v>
      </c>
      <c r="BX42" s="60">
        <f t="shared" si="56"/>
        <v>-78.3</v>
      </c>
      <c r="BY42" s="60">
        <f t="shared" si="57"/>
        <v>0.33474573244101347</v>
      </c>
      <c r="BZ42" s="60">
        <f t="shared" si="58"/>
        <v>1492.0349999999946</v>
      </c>
      <c r="CA42" s="60">
        <f t="shared" si="59"/>
        <v>26.116516898883717</v>
      </c>
      <c r="CD42" s="61">
        <f t="shared" si="60"/>
        <v>-116</v>
      </c>
      <c r="CE42" s="61">
        <f t="shared" si="61"/>
        <v>13.380340799999919</v>
      </c>
      <c r="CF42" s="61">
        <v>1</v>
      </c>
      <c r="CG42" s="52">
        <f t="shared" si="62"/>
        <v>0</v>
      </c>
      <c r="CH42" s="60">
        <f t="shared" si="6"/>
        <v>1</v>
      </c>
      <c r="CI42" s="60">
        <f t="shared" si="63"/>
        <v>0</v>
      </c>
      <c r="CJ42" s="60">
        <f t="shared" si="64"/>
        <v>8.3314870981220858E-5</v>
      </c>
      <c r="CK42" s="60">
        <f t="shared" si="65"/>
        <v>2007.0511199999878</v>
      </c>
      <c r="CL42" s="60">
        <f t="shared" si="66"/>
        <v>26.116516898883717</v>
      </c>
      <c r="CO42" s="61">
        <f t="shared" si="67"/>
        <v>-171</v>
      </c>
      <c r="CP42" s="61">
        <f t="shared" si="68"/>
        <v>17.355934299999859</v>
      </c>
      <c r="CQ42" s="61">
        <v>1</v>
      </c>
      <c r="CR42" s="52">
        <f t="shared" si="69"/>
        <v>0</v>
      </c>
      <c r="CS42" s="60">
        <f t="shared" si="7"/>
        <v>1</v>
      </c>
      <c r="CT42" s="60">
        <f t="shared" si="70"/>
        <v>0</v>
      </c>
      <c r="CU42" s="60">
        <f t="shared" si="71"/>
        <v>5.2768335612706938E-8</v>
      </c>
      <c r="CV42" s="60">
        <f t="shared" si="72"/>
        <v>2603.3901449999789</v>
      </c>
      <c r="CW42" s="60">
        <f t="shared" si="73"/>
        <v>26.116516898883717</v>
      </c>
      <c r="CZ42" s="61">
        <f t="shared" si="74"/>
        <v>-221</v>
      </c>
      <c r="DA42" s="61">
        <f t="shared" si="75"/>
        <v>21.89441929999979</v>
      </c>
      <c r="DB42" s="61">
        <v>1</v>
      </c>
      <c r="DC42" s="52">
        <f t="shared" si="76"/>
        <v>0</v>
      </c>
      <c r="DD42" s="60">
        <f t="shared" si="8"/>
        <v>1</v>
      </c>
      <c r="DE42" s="60">
        <f t="shared" si="77"/>
        <v>0</v>
      </c>
      <c r="DF42" s="60">
        <f t="shared" si="78"/>
        <v>6.50068127060515E-11</v>
      </c>
      <c r="DG42" s="60">
        <f t="shared" si="79"/>
        <v>3284.1628949999686</v>
      </c>
      <c r="DH42" s="60">
        <f t="shared" si="80"/>
        <v>26.116516898883717</v>
      </c>
      <c r="DK42" s="61">
        <f t="shared" si="81"/>
        <v>-284</v>
      </c>
      <c r="DL42" s="61">
        <f t="shared" si="82"/>
        <v>30.747799999999668</v>
      </c>
      <c r="DM42" s="61">
        <v>1</v>
      </c>
      <c r="DN42" s="52">
        <f t="shared" si="91"/>
        <v>0</v>
      </c>
      <c r="DO42" s="60">
        <f t="shared" si="9"/>
        <v>1</v>
      </c>
      <c r="DP42" s="60">
        <f t="shared" si="83"/>
        <v>0</v>
      </c>
      <c r="DQ42" s="60">
        <f t="shared" si="84"/>
        <v>1.4704882011958066E-14</v>
      </c>
      <c r="DR42" s="60">
        <f t="shared" si="85"/>
        <v>4612.1699999999501</v>
      </c>
      <c r="DS42" s="60">
        <f t="shared" si="86"/>
        <v>26.116516898883717</v>
      </c>
    </row>
    <row r="43" spans="1:123">
      <c r="A43" s="52">
        <f t="shared" si="10"/>
        <v>0.90125046261082997</v>
      </c>
      <c r="B43" s="52">
        <v>0</v>
      </c>
      <c r="C43" s="73">
        <f t="shared" si="93"/>
        <v>3.25</v>
      </c>
      <c r="D43" s="77"/>
      <c r="E43" s="49">
        <f t="shared" si="87"/>
        <v>0.13700000000000004</v>
      </c>
      <c r="F43" s="49">
        <f t="shared" si="88"/>
        <v>2.3699999999999921</v>
      </c>
      <c r="G43" s="49">
        <f t="shared" si="89"/>
        <v>1.1849999999999961</v>
      </c>
      <c r="H43" s="49">
        <v>1</v>
      </c>
      <c r="I43" s="50">
        <f t="shared" si="12"/>
        <v>1.187689999999999</v>
      </c>
      <c r="J43" s="105">
        <f t="shared" si="13"/>
        <v>2.8148252999999883</v>
      </c>
      <c r="K43" s="121">
        <f t="shared" si="14"/>
        <v>6.0648252999999883</v>
      </c>
      <c r="L43" s="55">
        <f t="shared" si="15"/>
        <v>168.89701257893086</v>
      </c>
      <c r="M43" s="52">
        <f t="shared" si="90"/>
        <v>7.4000000000000039</v>
      </c>
      <c r="N43" s="56">
        <v>37</v>
      </c>
      <c r="O43" s="61">
        <f t="shared" si="16"/>
        <v>37</v>
      </c>
      <c r="P43" s="61">
        <f t="shared" si="17"/>
        <v>3.2</v>
      </c>
      <c r="Q43" s="46">
        <v>1</v>
      </c>
      <c r="R43" s="52">
        <f t="shared" si="18"/>
        <v>2</v>
      </c>
      <c r="S43" s="60">
        <f t="shared" si="0"/>
        <v>4</v>
      </c>
      <c r="T43" s="60">
        <f t="shared" si="19"/>
        <v>296</v>
      </c>
      <c r="U43" s="60">
        <f t="shared" si="20"/>
        <v>32428.226415154724</v>
      </c>
      <c r="V43" s="60">
        <f t="shared" si="21"/>
        <v>480</v>
      </c>
      <c r="W43" s="60">
        <f t="shared" si="22"/>
        <v>27.037513878324898</v>
      </c>
      <c r="X43" s="88">
        <f t="shared" si="23"/>
        <v>109.55481897011731</v>
      </c>
      <c r="AA43" s="61">
        <f t="shared" si="24"/>
        <v>37</v>
      </c>
      <c r="AB43" s="61">
        <f t="shared" si="25"/>
        <v>3.2</v>
      </c>
      <c r="AC43" s="61">
        <v>1</v>
      </c>
      <c r="AD43" s="52">
        <f t="shared" si="26"/>
        <v>1</v>
      </c>
      <c r="AE43" s="60">
        <f t="shared" si="1"/>
        <v>24</v>
      </c>
      <c r="AF43" s="60">
        <f t="shared" si="27"/>
        <v>888</v>
      </c>
      <c r="AG43" s="60">
        <f t="shared" si="28"/>
        <v>32428.226415154724</v>
      </c>
      <c r="AH43" s="60">
        <f t="shared" si="29"/>
        <v>480</v>
      </c>
      <c r="AI43" s="60">
        <f t="shared" si="30"/>
        <v>27.037513878324898</v>
      </c>
      <c r="AJ43" s="88">
        <f t="shared" si="92"/>
        <v>36.518272990039101</v>
      </c>
      <c r="AL43" s="61">
        <f t="shared" si="32"/>
        <v>22</v>
      </c>
      <c r="AM43" s="61">
        <f t="shared" si="33"/>
        <v>4.5093374999999956</v>
      </c>
      <c r="AN43" s="61">
        <v>1</v>
      </c>
      <c r="AO43" s="52">
        <f t="shared" si="34"/>
        <v>1.075</v>
      </c>
      <c r="AP43" s="60">
        <f t="shared" si="2"/>
        <v>9</v>
      </c>
      <c r="AQ43" s="60">
        <f t="shared" si="35"/>
        <v>212.85</v>
      </c>
      <c r="AR43" s="60">
        <f t="shared" si="36"/>
        <v>5712.1022434510724</v>
      </c>
      <c r="AS43" s="60">
        <f t="shared" si="37"/>
        <v>676.40062499999931</v>
      </c>
      <c r="AT43" s="60">
        <f t="shared" si="38"/>
        <v>27.037513878324898</v>
      </c>
      <c r="AU43" s="88">
        <f t="shared" si="95"/>
        <v>26.836280213535694</v>
      </c>
      <c r="AW43" s="61">
        <f t="shared" si="39"/>
        <v>2</v>
      </c>
      <c r="AX43" s="61">
        <f t="shared" si="40"/>
        <v>6.0282874999999887</v>
      </c>
      <c r="AY43" s="61">
        <v>1</v>
      </c>
      <c r="AZ43" s="52">
        <f t="shared" si="41"/>
        <v>1.175</v>
      </c>
      <c r="BA43" s="60">
        <f t="shared" si="3"/>
        <v>1</v>
      </c>
      <c r="BB43" s="60">
        <f t="shared" si="42"/>
        <v>2.35</v>
      </c>
      <c r="BC43" s="60">
        <f t="shared" si="43"/>
        <v>477.2623826798004</v>
      </c>
      <c r="BD43" s="60">
        <f t="shared" si="44"/>
        <v>904.24312499999826</v>
      </c>
      <c r="BE43" s="60">
        <f t="shared" si="45"/>
        <v>27.037513878324898</v>
      </c>
      <c r="BF43" s="88">
        <f t="shared" si="96"/>
        <v>203.09037560842569</v>
      </c>
      <c r="BH43" s="61">
        <f t="shared" si="46"/>
        <v>-23</v>
      </c>
      <c r="BI43" s="61">
        <f t="shared" si="47"/>
        <v>7.8155999999999786</v>
      </c>
      <c r="BJ43" s="61">
        <v>1</v>
      </c>
      <c r="BK43" s="52">
        <f t="shared" si="48"/>
        <v>1.3</v>
      </c>
      <c r="BL43" s="60">
        <f t="shared" si="4"/>
        <v>1</v>
      </c>
      <c r="BM43" s="60">
        <f t="shared" si="49"/>
        <v>-29.900000000000002</v>
      </c>
      <c r="BN43" s="60">
        <f t="shared" si="50"/>
        <v>19.336398801443604</v>
      </c>
      <c r="BO43" s="60">
        <f t="shared" si="51"/>
        <v>1172.3399999999967</v>
      </c>
      <c r="BP43" s="60">
        <f t="shared" si="52"/>
        <v>27.037513878324898</v>
      </c>
      <c r="BS43" s="61">
        <f t="shared" si="53"/>
        <v>-53</v>
      </c>
      <c r="BT43" s="61">
        <f t="shared" si="54"/>
        <v>9.9468999999999639</v>
      </c>
      <c r="BU43" s="61">
        <v>1</v>
      </c>
      <c r="BV43" s="52">
        <f t="shared" si="55"/>
        <v>1.45</v>
      </c>
      <c r="BW43" s="60">
        <f t="shared" si="5"/>
        <v>1</v>
      </c>
      <c r="BX43" s="60">
        <f t="shared" si="56"/>
        <v>-76.849999999999994</v>
      </c>
      <c r="BY43" s="60">
        <f t="shared" si="57"/>
        <v>0.3845218721972698</v>
      </c>
      <c r="BZ43" s="60">
        <f t="shared" si="58"/>
        <v>1492.0349999999946</v>
      </c>
      <c r="CA43" s="60">
        <f t="shared" si="59"/>
        <v>27.037513878324898</v>
      </c>
      <c r="CD43" s="61">
        <f t="shared" si="60"/>
        <v>-115</v>
      </c>
      <c r="CE43" s="61">
        <f t="shared" si="61"/>
        <v>13.380340799999919</v>
      </c>
      <c r="CF43" s="61">
        <v>1</v>
      </c>
      <c r="CG43" s="52">
        <f t="shared" si="62"/>
        <v>0</v>
      </c>
      <c r="CH43" s="60">
        <f t="shared" si="6"/>
        <v>1</v>
      </c>
      <c r="CI43" s="60">
        <f t="shared" si="63"/>
        <v>0</v>
      </c>
      <c r="CJ43" s="60">
        <f t="shared" si="64"/>
        <v>9.57036552429186E-5</v>
      </c>
      <c r="CK43" s="60">
        <f t="shared" si="65"/>
        <v>2007.0511199999878</v>
      </c>
      <c r="CL43" s="60">
        <f t="shared" si="66"/>
        <v>27.037513878324898</v>
      </c>
      <c r="CO43" s="61">
        <f t="shared" si="67"/>
        <v>-170</v>
      </c>
      <c r="CP43" s="61">
        <f t="shared" si="68"/>
        <v>17.355934299999859</v>
      </c>
      <c r="CQ43" s="61">
        <v>1</v>
      </c>
      <c r="CR43" s="52">
        <f t="shared" si="69"/>
        <v>0</v>
      </c>
      <c r="CS43" s="60">
        <f t="shared" si="7"/>
        <v>1</v>
      </c>
      <c r="CT43" s="60">
        <f t="shared" si="70"/>
        <v>0</v>
      </c>
      <c r="CU43" s="60">
        <f t="shared" si="71"/>
        <v>6.0614900314247925E-8</v>
      </c>
      <c r="CV43" s="60">
        <f t="shared" si="72"/>
        <v>2603.3901449999789</v>
      </c>
      <c r="CW43" s="60">
        <f t="shared" si="73"/>
        <v>27.037513878324898</v>
      </c>
      <c r="CZ43" s="61">
        <f t="shared" si="74"/>
        <v>-220</v>
      </c>
      <c r="DA43" s="61">
        <f t="shared" si="75"/>
        <v>21.89441929999979</v>
      </c>
      <c r="DB43" s="61">
        <v>1</v>
      </c>
      <c r="DC43" s="52">
        <f t="shared" si="76"/>
        <v>0</v>
      </c>
      <c r="DD43" s="60">
        <f t="shared" si="8"/>
        <v>1</v>
      </c>
      <c r="DE43" s="60">
        <f t="shared" si="77"/>
        <v>0</v>
      </c>
      <c r="DF43" s="60">
        <f t="shared" si="78"/>
        <v>7.467321881904172E-11</v>
      </c>
      <c r="DG43" s="60">
        <f t="shared" si="79"/>
        <v>3284.1628949999686</v>
      </c>
      <c r="DH43" s="60">
        <f t="shared" si="80"/>
        <v>27.037513878324898</v>
      </c>
      <c r="DK43" s="61">
        <f t="shared" si="81"/>
        <v>-283</v>
      </c>
      <c r="DL43" s="61">
        <f t="shared" si="82"/>
        <v>30.747799999999668</v>
      </c>
      <c r="DM43" s="61">
        <v>1</v>
      </c>
      <c r="DN43" s="52">
        <f t="shared" si="91"/>
        <v>0</v>
      </c>
      <c r="DO43" s="60">
        <f t="shared" si="9"/>
        <v>1</v>
      </c>
      <c r="DP43" s="60">
        <f t="shared" si="83"/>
        <v>0</v>
      </c>
      <c r="DQ43" s="60">
        <f t="shared" si="84"/>
        <v>1.689147377756173E-14</v>
      </c>
      <c r="DR43" s="60">
        <f t="shared" si="85"/>
        <v>4612.1699999999501</v>
      </c>
      <c r="DS43" s="60">
        <f t="shared" si="86"/>
        <v>27.037513878324898</v>
      </c>
    </row>
    <row r="44" spans="1:123">
      <c r="A44" s="52">
        <f t="shared" si="10"/>
        <v>0.9330329915368073</v>
      </c>
      <c r="B44" s="52">
        <v>0</v>
      </c>
      <c r="C44" s="73">
        <f t="shared" si="93"/>
        <v>3.25</v>
      </c>
      <c r="D44" s="77"/>
      <c r="E44" s="49">
        <f t="shared" si="87"/>
        <v>0.13800000000000004</v>
      </c>
      <c r="F44" s="49">
        <f>F43+1%</f>
        <v>2.3799999999999919</v>
      </c>
      <c r="G44" s="49">
        <f t="shared" si="89"/>
        <v>1.1899999999999959</v>
      </c>
      <c r="H44" s="49">
        <v>1</v>
      </c>
      <c r="I44" s="50">
        <f t="shared" si="12"/>
        <v>1.1904399999999988</v>
      </c>
      <c r="J44" s="105">
        <f t="shared" si="13"/>
        <v>2.8332471999999878</v>
      </c>
      <c r="K44" s="121">
        <f t="shared" si="14"/>
        <v>6.0832471999999882</v>
      </c>
      <c r="L44" s="55">
        <f t="shared" si="15"/>
        <v>194.01172051333143</v>
      </c>
      <c r="M44" s="52">
        <f t="shared" si="90"/>
        <v>7.6000000000000041</v>
      </c>
      <c r="N44" s="56">
        <v>38</v>
      </c>
      <c r="O44" s="61">
        <f t="shared" si="16"/>
        <v>38</v>
      </c>
      <c r="P44" s="61">
        <f t="shared" si="17"/>
        <v>3.2</v>
      </c>
      <c r="Q44" s="46">
        <v>1</v>
      </c>
      <c r="R44" s="52">
        <f t="shared" si="18"/>
        <v>2</v>
      </c>
      <c r="S44" s="60">
        <f t="shared" si="0"/>
        <v>4</v>
      </c>
      <c r="T44" s="60">
        <f t="shared" si="19"/>
        <v>304</v>
      </c>
      <c r="U44" s="60">
        <f t="shared" si="20"/>
        <v>37250.250338559636</v>
      </c>
      <c r="V44" s="60">
        <f t="shared" si="21"/>
        <v>480</v>
      </c>
      <c r="W44" s="60">
        <f t="shared" si="22"/>
        <v>27.990989746104219</v>
      </c>
      <c r="X44" s="88">
        <f t="shared" si="23"/>
        <v>122.53371821894616</v>
      </c>
      <c r="AA44" s="61">
        <f t="shared" si="24"/>
        <v>38</v>
      </c>
      <c r="AB44" s="61">
        <f t="shared" si="25"/>
        <v>3.2</v>
      </c>
      <c r="AC44" s="61">
        <v>1</v>
      </c>
      <c r="AD44" s="52">
        <f t="shared" si="26"/>
        <v>1</v>
      </c>
      <c r="AE44" s="60">
        <f t="shared" si="1"/>
        <v>24</v>
      </c>
      <c r="AF44" s="60">
        <f t="shared" si="27"/>
        <v>912</v>
      </c>
      <c r="AG44" s="60">
        <f t="shared" si="28"/>
        <v>37250.250338559636</v>
      </c>
      <c r="AH44" s="60">
        <f t="shared" si="29"/>
        <v>480</v>
      </c>
      <c r="AI44" s="60">
        <f t="shared" si="30"/>
        <v>27.990989746104219</v>
      </c>
      <c r="AJ44" s="88">
        <f t="shared" si="92"/>
        <v>40.844572739648726</v>
      </c>
      <c r="AL44" s="61">
        <f t="shared" si="32"/>
        <v>23</v>
      </c>
      <c r="AM44" s="61">
        <f t="shared" si="33"/>
        <v>4.5093374999999956</v>
      </c>
      <c r="AN44" s="61">
        <v>1</v>
      </c>
      <c r="AO44" s="52">
        <f t="shared" si="34"/>
        <v>1.075</v>
      </c>
      <c r="AP44" s="60">
        <f t="shared" si="2"/>
        <v>9</v>
      </c>
      <c r="AQ44" s="60">
        <f t="shared" si="35"/>
        <v>222.52499999999998</v>
      </c>
      <c r="AR44" s="60">
        <f t="shared" si="36"/>
        <v>6561.4824506271225</v>
      </c>
      <c r="AS44" s="60">
        <f t="shared" si="37"/>
        <v>676.40062499999931</v>
      </c>
      <c r="AT44" s="60">
        <f t="shared" si="38"/>
        <v>27.990989746104219</v>
      </c>
      <c r="AU44" s="88">
        <f t="shared" si="95"/>
        <v>29.486495677461512</v>
      </c>
      <c r="AW44" s="61">
        <f t="shared" si="39"/>
        <v>3</v>
      </c>
      <c r="AX44" s="61">
        <f t="shared" si="40"/>
        <v>6.0282874999999887</v>
      </c>
      <c r="AY44" s="61">
        <v>1</v>
      </c>
      <c r="AZ44" s="52">
        <f t="shared" si="41"/>
        <v>1.175</v>
      </c>
      <c r="BA44" s="60">
        <f t="shared" si="3"/>
        <v>1</v>
      </c>
      <c r="BB44" s="60">
        <f t="shared" si="42"/>
        <v>3.5250000000000004</v>
      </c>
      <c r="BC44" s="60">
        <f t="shared" si="43"/>
        <v>548.2305138862522</v>
      </c>
      <c r="BD44" s="60">
        <f t="shared" si="44"/>
        <v>904.24312499999826</v>
      </c>
      <c r="BE44" s="60">
        <f t="shared" si="45"/>
        <v>27.990989746104219</v>
      </c>
      <c r="BF44" s="88">
        <f t="shared" si="96"/>
        <v>155.52638691808571</v>
      </c>
      <c r="BH44" s="61">
        <f t="shared" si="46"/>
        <v>-22</v>
      </c>
      <c r="BI44" s="61">
        <f t="shared" si="47"/>
        <v>7.8155999999999786</v>
      </c>
      <c r="BJ44" s="61">
        <v>1</v>
      </c>
      <c r="BK44" s="52">
        <f t="shared" si="48"/>
        <v>1.3</v>
      </c>
      <c r="BL44" s="60">
        <f t="shared" si="4"/>
        <v>1</v>
      </c>
      <c r="BM44" s="60">
        <f t="shared" si="49"/>
        <v>-28.6</v>
      </c>
      <c r="BN44" s="60">
        <f t="shared" si="50"/>
        <v>22.211689494784913</v>
      </c>
      <c r="BO44" s="60">
        <f t="shared" si="51"/>
        <v>1172.3399999999967</v>
      </c>
      <c r="BP44" s="60">
        <f t="shared" si="52"/>
        <v>27.990989746104219</v>
      </c>
      <c r="BS44" s="61">
        <f t="shared" si="53"/>
        <v>-52</v>
      </c>
      <c r="BT44" s="61">
        <f t="shared" si="54"/>
        <v>9.9468999999999639</v>
      </c>
      <c r="BU44" s="61">
        <v>1</v>
      </c>
      <c r="BV44" s="52">
        <f t="shared" si="55"/>
        <v>1.45</v>
      </c>
      <c r="BW44" s="60">
        <f t="shared" si="5"/>
        <v>1</v>
      </c>
      <c r="BX44" s="60">
        <f t="shared" si="56"/>
        <v>-75.399999999999991</v>
      </c>
      <c r="BY44" s="60">
        <f t="shared" si="57"/>
        <v>0.44169964205338391</v>
      </c>
      <c r="BZ44" s="60">
        <f t="shared" si="58"/>
        <v>1492.0349999999946</v>
      </c>
      <c r="CA44" s="60">
        <f t="shared" si="59"/>
        <v>27.990989746104219</v>
      </c>
      <c r="CD44" s="61">
        <f t="shared" si="60"/>
        <v>-114</v>
      </c>
      <c r="CE44" s="61">
        <f t="shared" si="61"/>
        <v>13.380340799999919</v>
      </c>
      <c r="CF44" s="61">
        <v>1</v>
      </c>
      <c r="CG44" s="52">
        <f t="shared" si="62"/>
        <v>0</v>
      </c>
      <c r="CH44" s="60">
        <f t="shared" si="6"/>
        <v>1</v>
      </c>
      <c r="CI44" s="60">
        <f t="shared" si="63"/>
        <v>0</v>
      </c>
      <c r="CJ44" s="60">
        <f t="shared" si="64"/>
        <v>1.0993463134474398E-4</v>
      </c>
      <c r="CK44" s="60">
        <f t="shared" si="65"/>
        <v>2007.0511199999878</v>
      </c>
      <c r="CL44" s="60">
        <f t="shared" si="66"/>
        <v>27.990989746104219</v>
      </c>
      <c r="CO44" s="61">
        <f t="shared" si="67"/>
        <v>-169</v>
      </c>
      <c r="CP44" s="61">
        <f t="shared" si="68"/>
        <v>17.355934299999859</v>
      </c>
      <c r="CQ44" s="61">
        <v>1</v>
      </c>
      <c r="CR44" s="52">
        <f t="shared" si="69"/>
        <v>0</v>
      </c>
      <c r="CS44" s="60">
        <f t="shared" si="7"/>
        <v>1</v>
      </c>
      <c r="CT44" s="60">
        <f t="shared" si="70"/>
        <v>0</v>
      </c>
      <c r="CU44" s="60">
        <f t="shared" si="71"/>
        <v>6.962823627928585E-8</v>
      </c>
      <c r="CV44" s="60">
        <f t="shared" si="72"/>
        <v>2603.3901449999789</v>
      </c>
      <c r="CW44" s="60">
        <f t="shared" si="73"/>
        <v>27.990989746104219</v>
      </c>
      <c r="CZ44" s="61">
        <f t="shared" si="74"/>
        <v>-219</v>
      </c>
      <c r="DA44" s="61">
        <f t="shared" si="75"/>
        <v>21.89441929999979</v>
      </c>
      <c r="DB44" s="61">
        <v>1</v>
      </c>
      <c r="DC44" s="52">
        <f t="shared" si="76"/>
        <v>0</v>
      </c>
      <c r="DD44" s="60">
        <f t="shared" si="8"/>
        <v>1</v>
      </c>
      <c r="DE44" s="60">
        <f t="shared" si="77"/>
        <v>0</v>
      </c>
      <c r="DF44" s="60">
        <f t="shared" si="78"/>
        <v>8.5777003619766866E-11</v>
      </c>
      <c r="DG44" s="60">
        <f t="shared" si="79"/>
        <v>3284.1628949999686</v>
      </c>
      <c r="DH44" s="60">
        <f t="shared" si="80"/>
        <v>27.990989746104219</v>
      </c>
      <c r="DK44" s="61">
        <f t="shared" si="81"/>
        <v>-282</v>
      </c>
      <c r="DL44" s="61">
        <f t="shared" si="82"/>
        <v>30.747799999999668</v>
      </c>
      <c r="DM44" s="61">
        <v>1</v>
      </c>
      <c r="DN44" s="52">
        <f t="shared" si="91"/>
        <v>0</v>
      </c>
      <c r="DO44" s="60">
        <f t="shared" si="9"/>
        <v>1</v>
      </c>
      <c r="DP44" s="60">
        <f t="shared" si="83"/>
        <v>0</v>
      </c>
      <c r="DQ44" s="60">
        <f t="shared" si="84"/>
        <v>1.940320814176071E-14</v>
      </c>
      <c r="DR44" s="60">
        <f t="shared" si="85"/>
        <v>4612.1699999999501</v>
      </c>
      <c r="DS44" s="60">
        <f t="shared" si="86"/>
        <v>27.990989746104219</v>
      </c>
    </row>
    <row r="45" spans="1:123">
      <c r="A45" s="52">
        <f t="shared" si="10"/>
        <v>0.96593632892484549</v>
      </c>
      <c r="B45" s="52">
        <v>0</v>
      </c>
      <c r="C45" s="73">
        <f t="shared" si="93"/>
        <v>3.25</v>
      </c>
      <c r="D45" s="77"/>
      <c r="E45" s="49">
        <f t="shared" si="87"/>
        <v>0.13900000000000004</v>
      </c>
      <c r="F45" s="49">
        <f t="shared" si="88"/>
        <v>2.3899999999999917</v>
      </c>
      <c r="G45" s="49">
        <f t="shared" si="89"/>
        <v>1.1949999999999958</v>
      </c>
      <c r="H45" s="49">
        <v>1</v>
      </c>
      <c r="I45" s="50">
        <f t="shared" si="12"/>
        <v>1.193209999999999</v>
      </c>
      <c r="J45" s="105">
        <f t="shared" si="13"/>
        <v>2.8517718999999877</v>
      </c>
      <c r="K45" s="121">
        <f t="shared" si="14"/>
        <v>6.1017718999999877</v>
      </c>
      <c r="L45" s="55">
        <f t="shared" si="15"/>
        <v>222.86094420380837</v>
      </c>
      <c r="M45" s="52">
        <f t="shared" si="90"/>
        <v>7.8000000000000034</v>
      </c>
      <c r="N45" s="56">
        <v>39</v>
      </c>
      <c r="O45" s="61">
        <f t="shared" si="16"/>
        <v>39</v>
      </c>
      <c r="P45" s="61">
        <f t="shared" si="17"/>
        <v>3.2</v>
      </c>
      <c r="Q45" s="46">
        <v>1</v>
      </c>
      <c r="R45" s="52">
        <f t="shared" si="18"/>
        <v>2</v>
      </c>
      <c r="S45" s="60">
        <f t="shared" si="0"/>
        <v>4</v>
      </c>
      <c r="T45" s="60">
        <f t="shared" si="19"/>
        <v>312</v>
      </c>
      <c r="U45" s="60">
        <f t="shared" si="20"/>
        <v>42789.301287131209</v>
      </c>
      <c r="V45" s="60">
        <f t="shared" si="21"/>
        <v>480</v>
      </c>
      <c r="W45" s="60">
        <f t="shared" si="22"/>
        <v>28.978089867745364</v>
      </c>
      <c r="X45" s="88">
        <f t="shared" si="23"/>
        <v>137.14519643311286</v>
      </c>
      <c r="AA45" s="61">
        <f t="shared" si="24"/>
        <v>39</v>
      </c>
      <c r="AB45" s="61">
        <f t="shared" si="25"/>
        <v>3.2</v>
      </c>
      <c r="AC45" s="61">
        <v>1</v>
      </c>
      <c r="AD45" s="52">
        <f t="shared" si="26"/>
        <v>1</v>
      </c>
      <c r="AE45" s="60">
        <f t="shared" si="1"/>
        <v>24</v>
      </c>
      <c r="AF45" s="60">
        <f t="shared" si="27"/>
        <v>936</v>
      </c>
      <c r="AG45" s="60">
        <f t="shared" si="28"/>
        <v>42789.301287131209</v>
      </c>
      <c r="AH45" s="60">
        <f t="shared" si="29"/>
        <v>480</v>
      </c>
      <c r="AI45" s="60">
        <f t="shared" si="30"/>
        <v>28.978089867745364</v>
      </c>
      <c r="AJ45" s="88">
        <f t="shared" si="92"/>
        <v>45.715065477704286</v>
      </c>
      <c r="AL45" s="61">
        <f t="shared" si="32"/>
        <v>24</v>
      </c>
      <c r="AM45" s="61">
        <f t="shared" si="33"/>
        <v>4.5093374999999956</v>
      </c>
      <c r="AN45" s="61">
        <v>1</v>
      </c>
      <c r="AO45" s="52">
        <f t="shared" si="34"/>
        <v>1.075</v>
      </c>
      <c r="AP45" s="60">
        <f t="shared" si="2"/>
        <v>9</v>
      </c>
      <c r="AQ45" s="60">
        <f t="shared" si="35"/>
        <v>232.2</v>
      </c>
      <c r="AR45" s="60">
        <f t="shared" si="36"/>
        <v>7537.1640973772892</v>
      </c>
      <c r="AS45" s="60">
        <f t="shared" si="37"/>
        <v>676.40062499999931</v>
      </c>
      <c r="AT45" s="60">
        <f t="shared" si="38"/>
        <v>28.978089867745364</v>
      </c>
      <c r="AU45" s="88">
        <f t="shared" si="95"/>
        <v>32.459793701021916</v>
      </c>
      <c r="AW45" s="61">
        <f t="shared" si="39"/>
        <v>4</v>
      </c>
      <c r="AX45" s="61">
        <f t="shared" si="40"/>
        <v>6.0282874999999887</v>
      </c>
      <c r="AY45" s="61">
        <v>1</v>
      </c>
      <c r="AZ45" s="52">
        <f t="shared" si="41"/>
        <v>1.175</v>
      </c>
      <c r="BA45" s="60">
        <f t="shared" si="3"/>
        <v>1</v>
      </c>
      <c r="BB45" s="60">
        <f t="shared" si="42"/>
        <v>4.7</v>
      </c>
      <c r="BC45" s="60">
        <f t="shared" si="43"/>
        <v>629.75148946031698</v>
      </c>
      <c r="BD45" s="60">
        <f t="shared" si="44"/>
        <v>904.24312499999826</v>
      </c>
      <c r="BE45" s="60">
        <f t="shared" si="45"/>
        <v>28.978089867745364</v>
      </c>
      <c r="BF45" s="88">
        <f t="shared" si="96"/>
        <v>133.98967860857809</v>
      </c>
      <c r="BH45" s="61">
        <f t="shared" si="46"/>
        <v>-21</v>
      </c>
      <c r="BI45" s="61">
        <f t="shared" si="47"/>
        <v>7.8155999999999786</v>
      </c>
      <c r="BJ45" s="61">
        <v>1</v>
      </c>
      <c r="BK45" s="52">
        <f t="shared" si="48"/>
        <v>1.3</v>
      </c>
      <c r="BL45" s="60">
        <f t="shared" si="4"/>
        <v>1</v>
      </c>
      <c r="BM45" s="60">
        <f t="shared" si="49"/>
        <v>-27.3</v>
      </c>
      <c r="BN45" s="60">
        <f t="shared" si="50"/>
        <v>25.514531184364351</v>
      </c>
      <c r="BO45" s="60">
        <f t="shared" si="51"/>
        <v>1172.3399999999967</v>
      </c>
      <c r="BP45" s="60">
        <f t="shared" si="52"/>
        <v>28.978089867745364</v>
      </c>
      <c r="BS45" s="61">
        <f t="shared" si="53"/>
        <v>-51</v>
      </c>
      <c r="BT45" s="61">
        <f t="shared" si="54"/>
        <v>9.9468999999999639</v>
      </c>
      <c r="BU45" s="61">
        <v>1</v>
      </c>
      <c r="BV45" s="52">
        <f t="shared" si="55"/>
        <v>1.45</v>
      </c>
      <c r="BW45" s="60">
        <f t="shared" si="5"/>
        <v>1</v>
      </c>
      <c r="BX45" s="60">
        <f t="shared" si="56"/>
        <v>-73.95</v>
      </c>
      <c r="BY45" s="60">
        <f t="shared" si="57"/>
        <v>0.50737965222950132</v>
      </c>
      <c r="BZ45" s="60">
        <f t="shared" si="58"/>
        <v>1492.0349999999946</v>
      </c>
      <c r="CA45" s="60">
        <f t="shared" si="59"/>
        <v>28.978089867745364</v>
      </c>
      <c r="CD45" s="61">
        <f t="shared" si="60"/>
        <v>-113</v>
      </c>
      <c r="CE45" s="61">
        <f t="shared" si="61"/>
        <v>13.380340799999919</v>
      </c>
      <c r="CF45" s="61">
        <v>1</v>
      </c>
      <c r="CG45" s="52">
        <f t="shared" si="62"/>
        <v>0</v>
      </c>
      <c r="CH45" s="60">
        <f t="shared" si="6"/>
        <v>1</v>
      </c>
      <c r="CI45" s="60">
        <f t="shared" si="63"/>
        <v>0</v>
      </c>
      <c r="CJ45" s="60">
        <f t="shared" si="64"/>
        <v>1.2628173018291289E-4</v>
      </c>
      <c r="CK45" s="60">
        <f t="shared" si="65"/>
        <v>2007.0511199999878</v>
      </c>
      <c r="CL45" s="60">
        <f t="shared" si="66"/>
        <v>28.978089867745364</v>
      </c>
      <c r="CO45" s="61">
        <f t="shared" si="67"/>
        <v>-168</v>
      </c>
      <c r="CP45" s="61">
        <f t="shared" si="68"/>
        <v>17.355934299999859</v>
      </c>
      <c r="CQ45" s="61">
        <v>1</v>
      </c>
      <c r="CR45" s="52">
        <f t="shared" si="69"/>
        <v>0</v>
      </c>
      <c r="CS45" s="60">
        <f t="shared" si="7"/>
        <v>1</v>
      </c>
      <c r="CT45" s="60">
        <f t="shared" si="70"/>
        <v>0</v>
      </c>
      <c r="CU45" s="60">
        <f t="shared" si="71"/>
        <v>7.9981840475360551E-8</v>
      </c>
      <c r="CV45" s="60">
        <f t="shared" si="72"/>
        <v>2603.3901449999789</v>
      </c>
      <c r="CW45" s="60">
        <f t="shared" si="73"/>
        <v>28.978089867745364</v>
      </c>
      <c r="CZ45" s="61">
        <f t="shared" si="74"/>
        <v>-218</v>
      </c>
      <c r="DA45" s="61">
        <f t="shared" si="75"/>
        <v>21.89441929999979</v>
      </c>
      <c r="DB45" s="61">
        <v>1</v>
      </c>
      <c r="DC45" s="52">
        <f t="shared" si="76"/>
        <v>0</v>
      </c>
      <c r="DD45" s="60">
        <f t="shared" si="8"/>
        <v>1</v>
      </c>
      <c r="DE45" s="60">
        <f t="shared" si="77"/>
        <v>0</v>
      </c>
      <c r="DF45" s="60">
        <f t="shared" si="78"/>
        <v>9.853190295460093E-11</v>
      </c>
      <c r="DG45" s="60">
        <f t="shared" si="79"/>
        <v>3284.1628949999686</v>
      </c>
      <c r="DH45" s="60">
        <f t="shared" si="80"/>
        <v>28.978089867745364</v>
      </c>
      <c r="DK45" s="61">
        <f t="shared" si="81"/>
        <v>-281</v>
      </c>
      <c r="DL45" s="61">
        <f t="shared" si="82"/>
        <v>30.747799999999668</v>
      </c>
      <c r="DM45" s="61">
        <v>1</v>
      </c>
      <c r="DN45" s="52">
        <f t="shared" si="91"/>
        <v>0</v>
      </c>
      <c r="DO45" s="60">
        <f t="shared" si="9"/>
        <v>1</v>
      </c>
      <c r="DP45" s="60">
        <f t="shared" si="83"/>
        <v>0</v>
      </c>
      <c r="DQ45" s="60">
        <f t="shared" si="84"/>
        <v>2.22884332741056E-14</v>
      </c>
      <c r="DR45" s="60">
        <f t="shared" si="85"/>
        <v>4612.1699999999501</v>
      </c>
      <c r="DS45" s="60">
        <f t="shared" si="86"/>
        <v>28.978089867745364</v>
      </c>
    </row>
    <row r="46" spans="1:123">
      <c r="A46" s="52">
        <f t="shared" si="10"/>
        <v>1</v>
      </c>
      <c r="B46" s="52">
        <v>0</v>
      </c>
      <c r="C46" s="73">
        <f t="shared" si="93"/>
        <v>3.25</v>
      </c>
      <c r="D46" s="77"/>
      <c r="E46" s="49">
        <f t="shared" si="87"/>
        <v>0.14000000000000004</v>
      </c>
      <c r="F46" s="49">
        <f t="shared" si="88"/>
        <v>2.3999999999999915</v>
      </c>
      <c r="G46" s="49">
        <f t="shared" si="89"/>
        <v>1.1999999999999957</v>
      </c>
      <c r="H46" s="49">
        <v>1</v>
      </c>
      <c r="I46" s="50">
        <f t="shared" si="12"/>
        <v>1.1959999999999988</v>
      </c>
      <c r="J46" s="105">
        <f t="shared" si="13"/>
        <v>2.8703999999999872</v>
      </c>
      <c r="K46" s="121">
        <f t="shared" si="14"/>
        <v>6.1203999999999876</v>
      </c>
      <c r="L46" s="55">
        <f t="shared" si="15"/>
        <v>256.00000000000068</v>
      </c>
      <c r="M46" s="52">
        <f t="shared" si="90"/>
        <v>8.0000000000000036</v>
      </c>
      <c r="N46" s="56">
        <v>40</v>
      </c>
      <c r="O46" s="61">
        <f t="shared" si="16"/>
        <v>40</v>
      </c>
      <c r="P46" s="61">
        <f t="shared" si="17"/>
        <v>3.2</v>
      </c>
      <c r="Q46" s="46">
        <v>8</v>
      </c>
      <c r="R46" s="52">
        <f t="shared" si="18"/>
        <v>2</v>
      </c>
      <c r="S46" s="60">
        <f t="shared" si="0"/>
        <v>32</v>
      </c>
      <c r="T46" s="60">
        <f t="shared" si="19"/>
        <v>2560</v>
      </c>
      <c r="U46" s="60">
        <f t="shared" si="20"/>
        <v>49152.000000000131</v>
      </c>
      <c r="V46" s="60">
        <f t="shared" si="21"/>
        <v>480</v>
      </c>
      <c r="W46" s="60">
        <f t="shared" si="22"/>
        <v>30</v>
      </c>
      <c r="X46" s="88">
        <f t="shared" si="23"/>
        <v>19.200000000000053</v>
      </c>
      <c r="AA46" s="61">
        <f t="shared" si="24"/>
        <v>40</v>
      </c>
      <c r="AB46" s="61">
        <f t="shared" si="25"/>
        <v>3.2</v>
      </c>
      <c r="AC46" s="61">
        <v>1</v>
      </c>
      <c r="AD46" s="52">
        <f t="shared" si="26"/>
        <v>1</v>
      </c>
      <c r="AE46" s="60">
        <f t="shared" si="1"/>
        <v>24</v>
      </c>
      <c r="AF46" s="60">
        <f t="shared" si="27"/>
        <v>960</v>
      </c>
      <c r="AG46" s="60">
        <f t="shared" si="28"/>
        <v>49152.000000000131</v>
      </c>
      <c r="AH46" s="60">
        <f t="shared" si="29"/>
        <v>480</v>
      </c>
      <c r="AI46" s="60">
        <f t="shared" si="30"/>
        <v>30</v>
      </c>
      <c r="AJ46" s="88">
        <f t="shared" si="92"/>
        <v>51.200000000000138</v>
      </c>
      <c r="AL46" s="61">
        <f t="shared" si="32"/>
        <v>25</v>
      </c>
      <c r="AM46" s="61">
        <f t="shared" si="33"/>
        <v>4.5093374999999956</v>
      </c>
      <c r="AN46" s="61">
        <v>1</v>
      </c>
      <c r="AO46" s="52">
        <f t="shared" si="34"/>
        <v>1.075</v>
      </c>
      <c r="AP46" s="60">
        <f t="shared" si="2"/>
        <v>9</v>
      </c>
      <c r="AQ46" s="60">
        <f t="shared" si="35"/>
        <v>241.875</v>
      </c>
      <c r="AR46" s="60">
        <f t="shared" si="36"/>
        <v>8657.9280000000053</v>
      </c>
      <c r="AS46" s="60">
        <f t="shared" si="37"/>
        <v>676.40062499999931</v>
      </c>
      <c r="AT46" s="60">
        <f t="shared" si="38"/>
        <v>30</v>
      </c>
      <c r="AU46" s="88">
        <f t="shared" si="95"/>
        <v>35.79505116279072</v>
      </c>
      <c r="AW46" s="61">
        <f t="shared" si="39"/>
        <v>5</v>
      </c>
      <c r="AX46" s="61">
        <f t="shared" si="40"/>
        <v>6.0282874999999887</v>
      </c>
      <c r="AY46" s="61">
        <v>1</v>
      </c>
      <c r="AZ46" s="52">
        <f t="shared" si="41"/>
        <v>1.175</v>
      </c>
      <c r="BA46" s="60">
        <f t="shared" si="3"/>
        <v>1</v>
      </c>
      <c r="BB46" s="60">
        <f t="shared" si="42"/>
        <v>5.875</v>
      </c>
      <c r="BC46" s="60">
        <f t="shared" si="43"/>
        <v>723.39449999999874</v>
      </c>
      <c r="BD46" s="60">
        <f t="shared" si="44"/>
        <v>904.24312499999826</v>
      </c>
      <c r="BE46" s="60">
        <f t="shared" si="45"/>
        <v>30</v>
      </c>
      <c r="BF46" s="88">
        <f t="shared" si="96"/>
        <v>123.13097872340404</v>
      </c>
      <c r="BH46" s="61">
        <f t="shared" si="46"/>
        <v>-20</v>
      </c>
      <c r="BI46" s="61">
        <f t="shared" si="47"/>
        <v>7.8155999999999786</v>
      </c>
      <c r="BJ46" s="61">
        <v>1</v>
      </c>
      <c r="BK46" s="52">
        <f t="shared" si="48"/>
        <v>1.3</v>
      </c>
      <c r="BL46" s="60">
        <f t="shared" si="4"/>
        <v>1</v>
      </c>
      <c r="BM46" s="60">
        <f t="shared" si="49"/>
        <v>-26</v>
      </c>
      <c r="BN46" s="60">
        <f t="shared" si="50"/>
        <v>29.308499999999881</v>
      </c>
      <c r="BO46" s="60">
        <f t="shared" si="51"/>
        <v>1172.3399999999967</v>
      </c>
      <c r="BP46" s="60">
        <f t="shared" si="52"/>
        <v>30</v>
      </c>
      <c r="BS46" s="61">
        <f t="shared" si="53"/>
        <v>-50</v>
      </c>
      <c r="BT46" s="61">
        <f t="shared" si="54"/>
        <v>9.9468999999999639</v>
      </c>
      <c r="BU46" s="61">
        <v>1</v>
      </c>
      <c r="BV46" s="52">
        <f t="shared" si="55"/>
        <v>1.45</v>
      </c>
      <c r="BW46" s="60">
        <f t="shared" si="5"/>
        <v>1</v>
      </c>
      <c r="BX46" s="60">
        <f t="shared" si="56"/>
        <v>-72.5</v>
      </c>
      <c r="BY46" s="60">
        <f t="shared" si="57"/>
        <v>0.58282617187499597</v>
      </c>
      <c r="BZ46" s="60">
        <f t="shared" si="58"/>
        <v>1492.0349999999946</v>
      </c>
      <c r="CA46" s="60">
        <f t="shared" si="59"/>
        <v>30</v>
      </c>
      <c r="CD46" s="61">
        <f t="shared" si="60"/>
        <v>-112</v>
      </c>
      <c r="CE46" s="61">
        <f t="shared" si="61"/>
        <v>13.380340799999919</v>
      </c>
      <c r="CF46" s="61">
        <v>1</v>
      </c>
      <c r="CG46" s="52">
        <f t="shared" si="62"/>
        <v>0</v>
      </c>
      <c r="CH46" s="60">
        <f t="shared" si="6"/>
        <v>1</v>
      </c>
      <c r="CI46" s="60">
        <f t="shared" si="63"/>
        <v>0</v>
      </c>
      <c r="CJ46" s="60">
        <f t="shared" si="64"/>
        <v>1.4505961572729148E-4</v>
      </c>
      <c r="CK46" s="60">
        <f t="shared" si="65"/>
        <v>2007.0511199999878</v>
      </c>
      <c r="CL46" s="60">
        <f t="shared" si="66"/>
        <v>30</v>
      </c>
      <c r="CO46" s="61">
        <f t="shared" si="67"/>
        <v>-167</v>
      </c>
      <c r="CP46" s="61">
        <f t="shared" si="68"/>
        <v>17.355934299999859</v>
      </c>
      <c r="CQ46" s="61">
        <v>1</v>
      </c>
      <c r="CR46" s="52">
        <f t="shared" si="69"/>
        <v>0</v>
      </c>
      <c r="CS46" s="60">
        <f t="shared" si="7"/>
        <v>1</v>
      </c>
      <c r="CT46" s="60">
        <f t="shared" si="70"/>
        <v>0</v>
      </c>
      <c r="CU46" s="60">
        <f t="shared" si="71"/>
        <v>9.187500858368193E-8</v>
      </c>
      <c r="CV46" s="60">
        <f t="shared" si="72"/>
        <v>2603.3901449999789</v>
      </c>
      <c r="CW46" s="60">
        <f t="shared" si="73"/>
        <v>30</v>
      </c>
      <c r="CZ46" s="61">
        <f t="shared" si="74"/>
        <v>-217</v>
      </c>
      <c r="DA46" s="61">
        <f t="shared" si="75"/>
        <v>21.89441929999979</v>
      </c>
      <c r="DB46" s="61">
        <v>1</v>
      </c>
      <c r="DC46" s="52">
        <f t="shared" si="76"/>
        <v>0</v>
      </c>
      <c r="DD46" s="60">
        <f t="shared" si="8"/>
        <v>1</v>
      </c>
      <c r="DE46" s="60">
        <f t="shared" si="77"/>
        <v>0</v>
      </c>
      <c r="DF46" s="60">
        <f t="shared" si="78"/>
        <v>1.1318343483867755E-10</v>
      </c>
      <c r="DG46" s="60">
        <f t="shared" si="79"/>
        <v>3284.1628949999686</v>
      </c>
      <c r="DH46" s="60">
        <f t="shared" si="80"/>
        <v>30</v>
      </c>
      <c r="DK46" s="61">
        <f t="shared" si="81"/>
        <v>-280</v>
      </c>
      <c r="DL46" s="61">
        <f t="shared" si="82"/>
        <v>30.747799999999668</v>
      </c>
      <c r="DM46" s="61">
        <v>1</v>
      </c>
      <c r="DN46" s="52">
        <f t="shared" si="91"/>
        <v>0</v>
      </c>
      <c r="DO46" s="60">
        <f t="shared" si="9"/>
        <v>1</v>
      </c>
      <c r="DP46" s="60">
        <f t="shared" si="83"/>
        <v>0</v>
      </c>
      <c r="DQ46" s="60">
        <f t="shared" si="84"/>
        <v>2.5602686637426289E-14</v>
      </c>
      <c r="DR46" s="60">
        <f t="shared" si="85"/>
        <v>4612.1699999999501</v>
      </c>
      <c r="DS46" s="60">
        <f t="shared" si="86"/>
        <v>30</v>
      </c>
    </row>
    <row r="47" spans="1:123">
      <c r="A47" s="52">
        <f t="shared" si="10"/>
        <v>1.0352649238413776</v>
      </c>
      <c r="B47" s="52">
        <v>0</v>
      </c>
      <c r="C47" s="73">
        <f t="shared" si="93"/>
        <v>3.25</v>
      </c>
      <c r="D47" s="77"/>
      <c r="E47" s="49">
        <f t="shared" si="87"/>
        <v>0.14100000000000004</v>
      </c>
      <c r="F47" s="49">
        <f t="shared" si="88"/>
        <v>2.4099999999999913</v>
      </c>
      <c r="G47" s="49">
        <f t="shared" si="89"/>
        <v>1.2049999999999956</v>
      </c>
      <c r="H47" s="49">
        <v>1</v>
      </c>
      <c r="I47" s="50">
        <f t="shared" si="12"/>
        <v>1.1988099999999988</v>
      </c>
      <c r="J47" s="105">
        <f t="shared" si="13"/>
        <v>2.8891320999999865</v>
      </c>
      <c r="K47" s="121">
        <f t="shared" si="14"/>
        <v>6.139132099999987</v>
      </c>
      <c r="L47" s="55">
        <f t="shared" si="15"/>
        <v>294.06677887924178</v>
      </c>
      <c r="M47" s="52">
        <f t="shared" si="90"/>
        <v>8.2000000000000046</v>
      </c>
      <c r="N47" s="56">
        <v>41</v>
      </c>
      <c r="O47" s="61">
        <f t="shared" si="16"/>
        <v>41</v>
      </c>
      <c r="P47" s="61">
        <f t="shared" si="17"/>
        <v>3.2</v>
      </c>
      <c r="Q47" s="46">
        <v>1</v>
      </c>
      <c r="R47" s="52">
        <f t="shared" si="18"/>
        <v>2</v>
      </c>
      <c r="S47" s="60">
        <f t="shared" si="0"/>
        <v>32</v>
      </c>
      <c r="T47" s="60">
        <f t="shared" si="19"/>
        <v>2624</v>
      </c>
      <c r="U47" s="60">
        <f t="shared" si="20"/>
        <v>56460.821544814418</v>
      </c>
      <c r="V47" s="60">
        <f t="shared" si="21"/>
        <v>480</v>
      </c>
      <c r="W47" s="60">
        <f t="shared" si="22"/>
        <v>31.057947715241326</v>
      </c>
      <c r="X47" s="88">
        <f t="shared" si="23"/>
        <v>21.517081381407934</v>
      </c>
      <c r="AA47" s="61">
        <f t="shared" si="24"/>
        <v>41</v>
      </c>
      <c r="AB47" s="61">
        <f t="shared" si="25"/>
        <v>3.2</v>
      </c>
      <c r="AC47" s="61">
        <v>1</v>
      </c>
      <c r="AD47" s="52">
        <f t="shared" si="26"/>
        <v>1</v>
      </c>
      <c r="AE47" s="60">
        <f t="shared" si="1"/>
        <v>24</v>
      </c>
      <c r="AF47" s="60">
        <f t="shared" si="27"/>
        <v>984</v>
      </c>
      <c r="AG47" s="60">
        <f t="shared" si="28"/>
        <v>56460.821544814418</v>
      </c>
      <c r="AH47" s="60">
        <f t="shared" si="29"/>
        <v>480</v>
      </c>
      <c r="AI47" s="60">
        <f t="shared" si="30"/>
        <v>31.057947715241326</v>
      </c>
      <c r="AJ47" s="88">
        <f t="shared" si="92"/>
        <v>57.378883683754488</v>
      </c>
      <c r="AL47" s="61">
        <f t="shared" si="32"/>
        <v>26</v>
      </c>
      <c r="AM47" s="61">
        <f t="shared" si="33"/>
        <v>4.5093374999999956</v>
      </c>
      <c r="AN47" s="61">
        <v>1</v>
      </c>
      <c r="AO47" s="52">
        <f t="shared" si="34"/>
        <v>1.075</v>
      </c>
      <c r="AP47" s="60">
        <f t="shared" si="2"/>
        <v>9</v>
      </c>
      <c r="AQ47" s="60">
        <f t="shared" si="35"/>
        <v>251.54999999999998</v>
      </c>
      <c r="AR47" s="60">
        <f t="shared" si="36"/>
        <v>9945.3476512827747</v>
      </c>
      <c r="AS47" s="60">
        <f t="shared" si="37"/>
        <v>676.40062499999931</v>
      </c>
      <c r="AT47" s="60">
        <f t="shared" si="38"/>
        <v>31.057947715241326</v>
      </c>
      <c r="AU47" s="88">
        <f t="shared" si="95"/>
        <v>39.536265757435004</v>
      </c>
      <c r="AW47" s="61">
        <f t="shared" si="39"/>
        <v>6</v>
      </c>
      <c r="AX47" s="61">
        <f t="shared" si="40"/>
        <v>6.0282874999999887</v>
      </c>
      <c r="AY47" s="61">
        <v>1</v>
      </c>
      <c r="AZ47" s="52">
        <f t="shared" si="41"/>
        <v>1.175</v>
      </c>
      <c r="BA47" s="60">
        <f t="shared" si="3"/>
        <v>1</v>
      </c>
      <c r="BB47" s="60">
        <f t="shared" si="42"/>
        <v>7.0500000000000007</v>
      </c>
      <c r="BC47" s="60">
        <f t="shared" si="43"/>
        <v>830.96207216390133</v>
      </c>
      <c r="BD47" s="60">
        <f t="shared" si="44"/>
        <v>904.24312499999826</v>
      </c>
      <c r="BE47" s="60">
        <f t="shared" si="45"/>
        <v>31.057947715241326</v>
      </c>
      <c r="BF47" s="88">
        <f t="shared" si="96"/>
        <v>117.86696059062429</v>
      </c>
      <c r="BH47" s="61">
        <f t="shared" si="46"/>
        <v>-19</v>
      </c>
      <c r="BI47" s="61">
        <f t="shared" si="47"/>
        <v>7.8155999999999786</v>
      </c>
      <c r="BJ47" s="61">
        <v>1</v>
      </c>
      <c r="BK47" s="52">
        <f t="shared" si="48"/>
        <v>1.3</v>
      </c>
      <c r="BL47" s="60">
        <f t="shared" si="4"/>
        <v>1</v>
      </c>
      <c r="BM47" s="60">
        <f t="shared" si="49"/>
        <v>-24.7</v>
      </c>
      <c r="BN47" s="60">
        <f t="shared" si="50"/>
        <v>33.666625737430465</v>
      </c>
      <c r="BO47" s="60">
        <f t="shared" si="51"/>
        <v>1172.3399999999967</v>
      </c>
      <c r="BP47" s="60">
        <f t="shared" si="52"/>
        <v>31.057947715241326</v>
      </c>
      <c r="BS47" s="61">
        <f t="shared" si="53"/>
        <v>-49</v>
      </c>
      <c r="BT47" s="61">
        <f t="shared" si="54"/>
        <v>9.9468999999999639</v>
      </c>
      <c r="BU47" s="61">
        <v>1</v>
      </c>
      <c r="BV47" s="52">
        <f t="shared" si="55"/>
        <v>1.45</v>
      </c>
      <c r="BW47" s="60">
        <f t="shared" si="5"/>
        <v>1</v>
      </c>
      <c r="BX47" s="60">
        <f t="shared" si="56"/>
        <v>-71.05</v>
      </c>
      <c r="BY47" s="60">
        <f t="shared" si="57"/>
        <v>0.66949146488202704</v>
      </c>
      <c r="BZ47" s="60">
        <f t="shared" si="58"/>
        <v>1492.0349999999946</v>
      </c>
      <c r="CA47" s="60">
        <f t="shared" si="59"/>
        <v>31.057947715241326</v>
      </c>
      <c r="CD47" s="61">
        <f t="shared" si="60"/>
        <v>-111</v>
      </c>
      <c r="CE47" s="61">
        <f t="shared" si="61"/>
        <v>13.380340799999919</v>
      </c>
      <c r="CF47" s="61">
        <v>1</v>
      </c>
      <c r="CG47" s="52">
        <f t="shared" si="62"/>
        <v>0</v>
      </c>
      <c r="CH47" s="60">
        <f t="shared" si="6"/>
        <v>1</v>
      </c>
      <c r="CI47" s="60">
        <f t="shared" si="63"/>
        <v>0</v>
      </c>
      <c r="CJ47" s="60">
        <f t="shared" si="64"/>
        <v>1.666297419624418E-4</v>
      </c>
      <c r="CK47" s="60">
        <f t="shared" si="65"/>
        <v>2007.0511199999878</v>
      </c>
      <c r="CL47" s="60">
        <f t="shared" si="66"/>
        <v>31.057947715241326</v>
      </c>
      <c r="CO47" s="61">
        <f t="shared" si="67"/>
        <v>-166</v>
      </c>
      <c r="CP47" s="61">
        <f t="shared" si="68"/>
        <v>17.355934299999859</v>
      </c>
      <c r="CQ47" s="61">
        <v>1</v>
      </c>
      <c r="CR47" s="52">
        <f t="shared" si="69"/>
        <v>0</v>
      </c>
      <c r="CS47" s="60">
        <f t="shared" si="7"/>
        <v>1</v>
      </c>
      <c r="CT47" s="60">
        <f t="shared" si="70"/>
        <v>0</v>
      </c>
      <c r="CU47" s="60">
        <f t="shared" si="71"/>
        <v>1.0553667122541392E-7</v>
      </c>
      <c r="CV47" s="60">
        <f t="shared" si="72"/>
        <v>2603.3901449999789</v>
      </c>
      <c r="CW47" s="60">
        <f t="shared" si="73"/>
        <v>31.057947715241326</v>
      </c>
      <c r="CZ47" s="61">
        <f t="shared" si="74"/>
        <v>-216</v>
      </c>
      <c r="DA47" s="61">
        <f t="shared" si="75"/>
        <v>21.89441929999979</v>
      </c>
      <c r="DB47" s="61">
        <v>1</v>
      </c>
      <c r="DC47" s="52">
        <f t="shared" si="76"/>
        <v>0</v>
      </c>
      <c r="DD47" s="60">
        <f t="shared" si="8"/>
        <v>1</v>
      </c>
      <c r="DE47" s="60">
        <f t="shared" si="77"/>
        <v>0</v>
      </c>
      <c r="DF47" s="60">
        <f t="shared" si="78"/>
        <v>1.3001362541210305E-10</v>
      </c>
      <c r="DG47" s="60">
        <f t="shared" si="79"/>
        <v>3284.1628949999686</v>
      </c>
      <c r="DH47" s="60">
        <f t="shared" si="80"/>
        <v>31.057947715241326</v>
      </c>
      <c r="DK47" s="61">
        <f t="shared" si="81"/>
        <v>-279</v>
      </c>
      <c r="DL47" s="61">
        <f t="shared" si="82"/>
        <v>30.747799999999668</v>
      </c>
      <c r="DM47" s="61">
        <v>1</v>
      </c>
      <c r="DN47" s="52">
        <f t="shared" si="91"/>
        <v>0</v>
      </c>
      <c r="DO47" s="60">
        <f t="shared" si="9"/>
        <v>1</v>
      </c>
      <c r="DP47" s="60">
        <f t="shared" si="83"/>
        <v>0</v>
      </c>
      <c r="DQ47" s="60">
        <f t="shared" si="84"/>
        <v>2.9409764023916145E-14</v>
      </c>
      <c r="DR47" s="60">
        <f t="shared" si="85"/>
        <v>4612.1699999999501</v>
      </c>
      <c r="DS47" s="60">
        <f t="shared" si="86"/>
        <v>31.057947715241326</v>
      </c>
    </row>
    <row r="48" spans="1:123">
      <c r="A48" s="52">
        <f t="shared" si="10"/>
        <v>1.0717734625362934</v>
      </c>
      <c r="B48" s="52">
        <v>0</v>
      </c>
      <c r="C48" s="73">
        <f t="shared" si="93"/>
        <v>3.25</v>
      </c>
      <c r="D48" s="77"/>
      <c r="E48" s="49">
        <f t="shared" si="87"/>
        <v>0.14200000000000004</v>
      </c>
      <c r="F48" s="49">
        <f t="shared" si="88"/>
        <v>2.419999999999991</v>
      </c>
      <c r="G48" s="49">
        <f t="shared" si="89"/>
        <v>1.2099999999999955</v>
      </c>
      <c r="H48" s="49">
        <v>1</v>
      </c>
      <c r="I48" s="50">
        <f t="shared" si="12"/>
        <v>1.2016399999999989</v>
      </c>
      <c r="J48" s="105">
        <f t="shared" si="13"/>
        <v>2.9079687999999866</v>
      </c>
      <c r="K48" s="121">
        <f t="shared" si="14"/>
        <v>6.1579687999999866</v>
      </c>
      <c r="L48" s="55">
        <f t="shared" si="15"/>
        <v>337.79402515786188</v>
      </c>
      <c r="M48" s="52">
        <f t="shared" si="90"/>
        <v>8.4000000000000039</v>
      </c>
      <c r="N48" s="56">
        <v>42</v>
      </c>
      <c r="O48" s="61">
        <f t="shared" si="16"/>
        <v>42</v>
      </c>
      <c r="P48" s="61">
        <f t="shared" si="17"/>
        <v>3.2</v>
      </c>
      <c r="Q48" s="46">
        <v>1</v>
      </c>
      <c r="R48" s="52">
        <f t="shared" si="18"/>
        <v>2</v>
      </c>
      <c r="S48" s="60">
        <f t="shared" si="0"/>
        <v>32</v>
      </c>
      <c r="T48" s="60">
        <f t="shared" si="19"/>
        <v>2688</v>
      </c>
      <c r="U48" s="60">
        <f t="shared" si="20"/>
        <v>64856.452830309485</v>
      </c>
      <c r="V48" s="60">
        <f t="shared" si="21"/>
        <v>480</v>
      </c>
      <c r="W48" s="60">
        <f t="shared" si="22"/>
        <v>32.153203876088803</v>
      </c>
      <c r="X48" s="88">
        <f t="shared" si="23"/>
        <v>24.128144654132992</v>
      </c>
      <c r="AA48" s="61">
        <f t="shared" si="24"/>
        <v>42</v>
      </c>
      <c r="AB48" s="61">
        <f t="shared" si="25"/>
        <v>3.2</v>
      </c>
      <c r="AC48" s="61">
        <v>1</v>
      </c>
      <c r="AD48" s="52">
        <f t="shared" si="26"/>
        <v>1</v>
      </c>
      <c r="AE48" s="60">
        <f t="shared" si="1"/>
        <v>24</v>
      </c>
      <c r="AF48" s="60">
        <f t="shared" si="27"/>
        <v>1008</v>
      </c>
      <c r="AG48" s="60">
        <f t="shared" si="28"/>
        <v>64856.452830309485</v>
      </c>
      <c r="AH48" s="60">
        <f t="shared" si="29"/>
        <v>480</v>
      </c>
      <c r="AI48" s="60">
        <f t="shared" si="30"/>
        <v>32.153203876088803</v>
      </c>
      <c r="AJ48" s="88">
        <f t="shared" si="92"/>
        <v>64.341719077687983</v>
      </c>
      <c r="AL48" s="61">
        <f t="shared" si="32"/>
        <v>27</v>
      </c>
      <c r="AM48" s="61">
        <f t="shared" si="33"/>
        <v>4.5093374999999956</v>
      </c>
      <c r="AN48" s="61">
        <v>1</v>
      </c>
      <c r="AO48" s="52">
        <f t="shared" si="34"/>
        <v>1.075</v>
      </c>
      <c r="AP48" s="60">
        <f t="shared" si="2"/>
        <v>9</v>
      </c>
      <c r="AQ48" s="60">
        <f t="shared" si="35"/>
        <v>261.22499999999997</v>
      </c>
      <c r="AR48" s="60">
        <f t="shared" si="36"/>
        <v>11424.20448690215</v>
      </c>
      <c r="AS48" s="60">
        <f t="shared" si="37"/>
        <v>676.40062499999931</v>
      </c>
      <c r="AT48" s="60">
        <f t="shared" si="38"/>
        <v>32.153203876088803</v>
      </c>
      <c r="AU48" s="88">
        <f t="shared" si="95"/>
        <v>43.733197385021157</v>
      </c>
      <c r="AW48" s="61">
        <f t="shared" si="39"/>
        <v>7</v>
      </c>
      <c r="AX48" s="61">
        <f t="shared" si="40"/>
        <v>6.0282874999999887</v>
      </c>
      <c r="AY48" s="61">
        <v>1</v>
      </c>
      <c r="AZ48" s="52">
        <f t="shared" si="41"/>
        <v>1.175</v>
      </c>
      <c r="BA48" s="60">
        <f t="shared" si="3"/>
        <v>1</v>
      </c>
      <c r="BB48" s="60">
        <f t="shared" si="42"/>
        <v>8.2249999999999996</v>
      </c>
      <c r="BC48" s="60">
        <f t="shared" si="43"/>
        <v>954.52476535960113</v>
      </c>
      <c r="BD48" s="60">
        <f t="shared" si="44"/>
        <v>904.24312499999826</v>
      </c>
      <c r="BE48" s="60">
        <f t="shared" si="45"/>
        <v>32.153203876088803</v>
      </c>
      <c r="BF48" s="88">
        <f t="shared" si="96"/>
        <v>116.05164320481474</v>
      </c>
      <c r="BH48" s="61">
        <f t="shared" si="46"/>
        <v>-18</v>
      </c>
      <c r="BI48" s="61">
        <f t="shared" si="47"/>
        <v>7.8155999999999786</v>
      </c>
      <c r="BJ48" s="61">
        <v>1</v>
      </c>
      <c r="BK48" s="52">
        <f t="shared" si="48"/>
        <v>1.3</v>
      </c>
      <c r="BL48" s="60">
        <f t="shared" si="4"/>
        <v>1</v>
      </c>
      <c r="BM48" s="60">
        <f t="shared" si="49"/>
        <v>-23.400000000000002</v>
      </c>
      <c r="BN48" s="60">
        <f t="shared" si="50"/>
        <v>38.672797602887229</v>
      </c>
      <c r="BO48" s="60">
        <f t="shared" si="51"/>
        <v>1172.3399999999967</v>
      </c>
      <c r="BP48" s="60">
        <f t="shared" si="52"/>
        <v>32.153203876088803</v>
      </c>
      <c r="BS48" s="61">
        <f t="shared" si="53"/>
        <v>-48</v>
      </c>
      <c r="BT48" s="61">
        <f t="shared" si="54"/>
        <v>9.9468999999999639</v>
      </c>
      <c r="BU48" s="61">
        <v>1</v>
      </c>
      <c r="BV48" s="52">
        <f t="shared" si="55"/>
        <v>1.45</v>
      </c>
      <c r="BW48" s="60">
        <f t="shared" si="5"/>
        <v>1</v>
      </c>
      <c r="BX48" s="60">
        <f t="shared" si="56"/>
        <v>-69.599999999999994</v>
      </c>
      <c r="BY48" s="60">
        <f t="shared" si="57"/>
        <v>0.76904374439453971</v>
      </c>
      <c r="BZ48" s="60">
        <f t="shared" si="58"/>
        <v>1492.0349999999946</v>
      </c>
      <c r="CA48" s="60">
        <f t="shared" si="59"/>
        <v>32.153203876088803</v>
      </c>
      <c r="CD48" s="61">
        <f t="shared" si="60"/>
        <v>-110</v>
      </c>
      <c r="CE48" s="61">
        <f t="shared" si="61"/>
        <v>13.380340799999919</v>
      </c>
      <c r="CF48" s="61">
        <v>1</v>
      </c>
      <c r="CG48" s="52">
        <f t="shared" si="62"/>
        <v>0</v>
      </c>
      <c r="CH48" s="60">
        <f t="shared" si="6"/>
        <v>1</v>
      </c>
      <c r="CI48" s="60">
        <f t="shared" si="63"/>
        <v>0</v>
      </c>
      <c r="CJ48" s="60">
        <f t="shared" si="64"/>
        <v>1.9140731048583728E-4</v>
      </c>
      <c r="CK48" s="60">
        <f t="shared" si="65"/>
        <v>2007.0511199999878</v>
      </c>
      <c r="CL48" s="60">
        <f t="shared" si="66"/>
        <v>32.153203876088803</v>
      </c>
      <c r="CO48" s="61">
        <f t="shared" si="67"/>
        <v>-165</v>
      </c>
      <c r="CP48" s="61">
        <f t="shared" si="68"/>
        <v>17.355934299999859</v>
      </c>
      <c r="CQ48" s="61">
        <v>1</v>
      </c>
      <c r="CR48" s="52">
        <f t="shared" si="69"/>
        <v>0</v>
      </c>
      <c r="CS48" s="60">
        <f t="shared" si="7"/>
        <v>1</v>
      </c>
      <c r="CT48" s="60">
        <f t="shared" si="70"/>
        <v>0</v>
      </c>
      <c r="CU48" s="60">
        <f t="shared" si="71"/>
        <v>1.212298006284959E-7</v>
      </c>
      <c r="CV48" s="60">
        <f t="shared" si="72"/>
        <v>2603.3901449999789</v>
      </c>
      <c r="CW48" s="60">
        <f t="shared" si="73"/>
        <v>32.153203876088803</v>
      </c>
      <c r="CZ48" s="61">
        <f t="shared" si="74"/>
        <v>-215</v>
      </c>
      <c r="DA48" s="61">
        <f t="shared" si="75"/>
        <v>21.89441929999979</v>
      </c>
      <c r="DB48" s="61">
        <v>1</v>
      </c>
      <c r="DC48" s="52">
        <f t="shared" si="76"/>
        <v>0</v>
      </c>
      <c r="DD48" s="60">
        <f t="shared" si="8"/>
        <v>1</v>
      </c>
      <c r="DE48" s="60">
        <f t="shared" si="77"/>
        <v>0</v>
      </c>
      <c r="DF48" s="60">
        <f t="shared" si="78"/>
        <v>1.4934643763808349E-10</v>
      </c>
      <c r="DG48" s="60">
        <f t="shared" si="79"/>
        <v>3284.1628949999686</v>
      </c>
      <c r="DH48" s="60">
        <f t="shared" si="80"/>
        <v>32.153203876088803</v>
      </c>
      <c r="DK48" s="61">
        <f t="shared" si="81"/>
        <v>-278</v>
      </c>
      <c r="DL48" s="61">
        <f t="shared" si="82"/>
        <v>30.747799999999668</v>
      </c>
      <c r="DM48" s="61">
        <v>1</v>
      </c>
      <c r="DN48" s="52">
        <f t="shared" si="91"/>
        <v>0</v>
      </c>
      <c r="DO48" s="60">
        <f t="shared" si="9"/>
        <v>1</v>
      </c>
      <c r="DP48" s="60">
        <f t="shared" si="83"/>
        <v>0</v>
      </c>
      <c r="DQ48" s="60">
        <f t="shared" si="84"/>
        <v>3.3782947555123465E-14</v>
      </c>
      <c r="DR48" s="60">
        <f t="shared" si="85"/>
        <v>4612.1699999999501</v>
      </c>
      <c r="DS48" s="60">
        <f t="shared" si="86"/>
        <v>32.153203876088803</v>
      </c>
    </row>
    <row r="49" spans="1:123">
      <c r="A49" s="52">
        <f t="shared" si="10"/>
        <v>1.1095694720678453</v>
      </c>
      <c r="B49" s="52">
        <v>0</v>
      </c>
      <c r="C49" s="73">
        <f t="shared" si="93"/>
        <v>3.25</v>
      </c>
      <c r="D49" s="77"/>
      <c r="E49" s="49">
        <f t="shared" si="87"/>
        <v>0.14300000000000004</v>
      </c>
      <c r="F49" s="49">
        <f t="shared" si="88"/>
        <v>2.4299999999999908</v>
      </c>
      <c r="G49" s="49">
        <f t="shared" si="89"/>
        <v>1.2149999999999954</v>
      </c>
      <c r="H49" s="49">
        <v>1</v>
      </c>
      <c r="I49" s="50">
        <f t="shared" si="12"/>
        <v>1.2044899999999987</v>
      </c>
      <c r="J49" s="105">
        <f t="shared" si="13"/>
        <v>2.9269106999999859</v>
      </c>
      <c r="K49" s="121">
        <f t="shared" si="14"/>
        <v>6.1769106999999863</v>
      </c>
      <c r="L49" s="55">
        <f t="shared" si="15"/>
        <v>388.02344102666302</v>
      </c>
      <c r="M49" s="52">
        <f t="shared" si="90"/>
        <v>8.6000000000000032</v>
      </c>
      <c r="N49" s="56">
        <v>43</v>
      </c>
      <c r="O49" s="61">
        <f t="shared" si="16"/>
        <v>43</v>
      </c>
      <c r="P49" s="61">
        <f t="shared" si="17"/>
        <v>3.2</v>
      </c>
      <c r="Q49" s="46">
        <v>1</v>
      </c>
      <c r="R49" s="52">
        <f t="shared" si="18"/>
        <v>2</v>
      </c>
      <c r="S49" s="60">
        <f t="shared" si="0"/>
        <v>32</v>
      </c>
      <c r="T49" s="60">
        <f t="shared" si="19"/>
        <v>2752</v>
      </c>
      <c r="U49" s="60">
        <f t="shared" si="20"/>
        <v>74500.5006771193</v>
      </c>
      <c r="V49" s="60">
        <f t="shared" si="21"/>
        <v>480</v>
      </c>
      <c r="W49" s="60">
        <f t="shared" si="22"/>
        <v>33.287084162035356</v>
      </c>
      <c r="X49" s="88">
        <f t="shared" si="23"/>
        <v>27.071402862325328</v>
      </c>
      <c r="AA49" s="61">
        <f t="shared" si="24"/>
        <v>43</v>
      </c>
      <c r="AB49" s="61">
        <f t="shared" si="25"/>
        <v>3.2</v>
      </c>
      <c r="AC49" s="61">
        <v>1</v>
      </c>
      <c r="AD49" s="52">
        <f t="shared" si="26"/>
        <v>1</v>
      </c>
      <c r="AE49" s="60">
        <f t="shared" si="1"/>
        <v>24</v>
      </c>
      <c r="AF49" s="60">
        <f t="shared" si="27"/>
        <v>1032</v>
      </c>
      <c r="AG49" s="60">
        <f t="shared" si="28"/>
        <v>74500.5006771193</v>
      </c>
      <c r="AH49" s="60">
        <f t="shared" si="29"/>
        <v>480</v>
      </c>
      <c r="AI49" s="60">
        <f t="shared" si="30"/>
        <v>33.287084162035356</v>
      </c>
      <c r="AJ49" s="88">
        <f t="shared" si="92"/>
        <v>72.190407632867533</v>
      </c>
      <c r="AL49" s="61">
        <f t="shared" si="32"/>
        <v>28</v>
      </c>
      <c r="AM49" s="61">
        <f t="shared" si="33"/>
        <v>4.5093374999999956</v>
      </c>
      <c r="AN49" s="61">
        <v>1</v>
      </c>
      <c r="AO49" s="52">
        <f t="shared" si="34"/>
        <v>1.075</v>
      </c>
      <c r="AP49" s="60">
        <f t="shared" si="2"/>
        <v>9</v>
      </c>
      <c r="AQ49" s="60">
        <f t="shared" si="35"/>
        <v>270.89999999999998</v>
      </c>
      <c r="AR49" s="60">
        <f t="shared" si="36"/>
        <v>13122.964901254249</v>
      </c>
      <c r="AS49" s="60">
        <f t="shared" si="37"/>
        <v>676.40062499999931</v>
      </c>
      <c r="AT49" s="60">
        <f t="shared" si="38"/>
        <v>33.287084162035356</v>
      </c>
      <c r="AU49" s="88">
        <f t="shared" si="95"/>
        <v>48.442100041543924</v>
      </c>
      <c r="AW49" s="61">
        <f t="shared" si="39"/>
        <v>8</v>
      </c>
      <c r="AX49" s="61">
        <f t="shared" si="40"/>
        <v>6.0282874999999887</v>
      </c>
      <c r="AY49" s="61">
        <v>1</v>
      </c>
      <c r="AZ49" s="52">
        <f t="shared" si="41"/>
        <v>1.175</v>
      </c>
      <c r="BA49" s="60">
        <f t="shared" si="3"/>
        <v>1</v>
      </c>
      <c r="BB49" s="60">
        <f t="shared" si="42"/>
        <v>9.4</v>
      </c>
      <c r="BC49" s="60">
        <f t="shared" si="43"/>
        <v>1096.4610277725046</v>
      </c>
      <c r="BD49" s="60">
        <f t="shared" si="44"/>
        <v>904.24312499999826</v>
      </c>
      <c r="BE49" s="60">
        <f t="shared" si="45"/>
        <v>33.287084162035356</v>
      </c>
      <c r="BF49" s="88">
        <f t="shared" si="96"/>
        <v>116.64479018856431</v>
      </c>
      <c r="BH49" s="61">
        <f t="shared" si="46"/>
        <v>-17</v>
      </c>
      <c r="BI49" s="61">
        <f t="shared" si="47"/>
        <v>7.8155999999999786</v>
      </c>
      <c r="BJ49" s="61">
        <v>1</v>
      </c>
      <c r="BK49" s="52">
        <f t="shared" si="48"/>
        <v>1.3</v>
      </c>
      <c r="BL49" s="60">
        <f t="shared" si="4"/>
        <v>1</v>
      </c>
      <c r="BM49" s="60">
        <f t="shared" si="49"/>
        <v>-22.1</v>
      </c>
      <c r="BN49" s="60">
        <f t="shared" si="50"/>
        <v>44.423378989569834</v>
      </c>
      <c r="BO49" s="60">
        <f t="shared" si="51"/>
        <v>1172.3399999999967</v>
      </c>
      <c r="BP49" s="60">
        <f t="shared" si="52"/>
        <v>33.287084162035356</v>
      </c>
      <c r="BS49" s="61">
        <f t="shared" si="53"/>
        <v>-47</v>
      </c>
      <c r="BT49" s="61">
        <f t="shared" si="54"/>
        <v>9.9468999999999639</v>
      </c>
      <c r="BU49" s="61">
        <v>1</v>
      </c>
      <c r="BV49" s="52">
        <f t="shared" si="55"/>
        <v>1.45</v>
      </c>
      <c r="BW49" s="60">
        <f t="shared" si="5"/>
        <v>1</v>
      </c>
      <c r="BX49" s="60">
        <f t="shared" si="56"/>
        <v>-68.149999999999991</v>
      </c>
      <c r="BY49" s="60">
        <f t="shared" si="57"/>
        <v>0.88339928410676827</v>
      </c>
      <c r="BZ49" s="60">
        <f t="shared" si="58"/>
        <v>1492.0349999999946</v>
      </c>
      <c r="CA49" s="60">
        <f t="shared" si="59"/>
        <v>33.287084162035356</v>
      </c>
      <c r="CD49" s="61">
        <f t="shared" si="60"/>
        <v>-109</v>
      </c>
      <c r="CE49" s="61">
        <f t="shared" si="61"/>
        <v>13.380340799999919</v>
      </c>
      <c r="CF49" s="61">
        <v>1</v>
      </c>
      <c r="CG49" s="52">
        <f t="shared" si="62"/>
        <v>0</v>
      </c>
      <c r="CH49" s="60">
        <f t="shared" si="6"/>
        <v>1</v>
      </c>
      <c r="CI49" s="60">
        <f t="shared" si="63"/>
        <v>0</v>
      </c>
      <c r="CJ49" s="60">
        <f t="shared" si="64"/>
        <v>2.1986926268948803E-4</v>
      </c>
      <c r="CK49" s="60">
        <f t="shared" si="65"/>
        <v>2007.0511199999878</v>
      </c>
      <c r="CL49" s="60">
        <f t="shared" si="66"/>
        <v>33.287084162035356</v>
      </c>
      <c r="CO49" s="61">
        <f t="shared" si="67"/>
        <v>-164</v>
      </c>
      <c r="CP49" s="61">
        <f t="shared" si="68"/>
        <v>17.355934299999859</v>
      </c>
      <c r="CQ49" s="61">
        <v>1</v>
      </c>
      <c r="CR49" s="52">
        <f t="shared" si="69"/>
        <v>0</v>
      </c>
      <c r="CS49" s="60">
        <f t="shared" si="7"/>
        <v>1</v>
      </c>
      <c r="CT49" s="60">
        <f t="shared" si="70"/>
        <v>0</v>
      </c>
      <c r="CU49" s="60">
        <f t="shared" si="71"/>
        <v>1.3925647255857175E-7</v>
      </c>
      <c r="CV49" s="60">
        <f t="shared" si="72"/>
        <v>2603.3901449999789</v>
      </c>
      <c r="CW49" s="60">
        <f t="shared" si="73"/>
        <v>33.287084162035356</v>
      </c>
      <c r="CZ49" s="61">
        <f t="shared" si="74"/>
        <v>-214</v>
      </c>
      <c r="DA49" s="61">
        <f t="shared" si="75"/>
        <v>21.89441929999979</v>
      </c>
      <c r="DB49" s="61">
        <v>1</v>
      </c>
      <c r="DC49" s="52">
        <f t="shared" si="76"/>
        <v>0</v>
      </c>
      <c r="DD49" s="60">
        <f t="shared" si="8"/>
        <v>1</v>
      </c>
      <c r="DE49" s="60">
        <f t="shared" si="77"/>
        <v>0</v>
      </c>
      <c r="DF49" s="60">
        <f t="shared" si="78"/>
        <v>1.7155400723953381E-10</v>
      </c>
      <c r="DG49" s="60">
        <f t="shared" si="79"/>
        <v>3284.1628949999686</v>
      </c>
      <c r="DH49" s="60">
        <f t="shared" si="80"/>
        <v>33.287084162035356</v>
      </c>
      <c r="DK49" s="61">
        <f t="shared" si="81"/>
        <v>-277</v>
      </c>
      <c r="DL49" s="61">
        <f t="shared" si="82"/>
        <v>30.747799999999668</v>
      </c>
      <c r="DM49" s="61">
        <v>1</v>
      </c>
      <c r="DN49" s="52">
        <f t="shared" si="91"/>
        <v>0</v>
      </c>
      <c r="DO49" s="60">
        <f t="shared" si="9"/>
        <v>1</v>
      </c>
      <c r="DP49" s="60">
        <f t="shared" si="83"/>
        <v>0</v>
      </c>
      <c r="DQ49" s="60">
        <f t="shared" si="84"/>
        <v>3.8806416283521439E-14</v>
      </c>
      <c r="DR49" s="60">
        <f t="shared" si="85"/>
        <v>4612.1699999999501</v>
      </c>
      <c r="DS49" s="60">
        <f t="shared" si="86"/>
        <v>33.287084162035356</v>
      </c>
    </row>
    <row r="50" spans="1:123">
      <c r="A50" s="52">
        <f t="shared" si="10"/>
        <v>1.1486983549970353</v>
      </c>
      <c r="B50" s="52">
        <v>0</v>
      </c>
      <c r="C50" s="73">
        <f t="shared" si="93"/>
        <v>3.25</v>
      </c>
      <c r="D50" s="77"/>
      <c r="E50" s="49">
        <f t="shared" si="87"/>
        <v>0.14400000000000004</v>
      </c>
      <c r="F50" s="49">
        <f t="shared" si="88"/>
        <v>2.4399999999999906</v>
      </c>
      <c r="G50" s="49">
        <f t="shared" si="89"/>
        <v>1.2199999999999953</v>
      </c>
      <c r="H50" s="49">
        <v>1</v>
      </c>
      <c r="I50" s="50">
        <f t="shared" si="12"/>
        <v>1.2073599999999987</v>
      </c>
      <c r="J50" s="105">
        <f t="shared" si="13"/>
        <v>2.9459583999999852</v>
      </c>
      <c r="K50" s="121">
        <f t="shared" si="14"/>
        <v>6.1959583999999852</v>
      </c>
      <c r="L50" s="55">
        <f t="shared" si="15"/>
        <v>445.72188840761686</v>
      </c>
      <c r="M50" s="52">
        <f t="shared" si="90"/>
        <v>8.8000000000000043</v>
      </c>
      <c r="N50" s="56">
        <v>44</v>
      </c>
      <c r="O50" s="61">
        <f t="shared" si="16"/>
        <v>44</v>
      </c>
      <c r="P50" s="61">
        <f t="shared" si="17"/>
        <v>3.2</v>
      </c>
      <c r="Q50" s="46">
        <v>1</v>
      </c>
      <c r="R50" s="52">
        <f t="shared" si="18"/>
        <v>2</v>
      </c>
      <c r="S50" s="60">
        <f t="shared" si="0"/>
        <v>32</v>
      </c>
      <c r="T50" s="60">
        <f t="shared" si="19"/>
        <v>2816</v>
      </c>
      <c r="U50" s="60">
        <f t="shared" si="20"/>
        <v>85578.602574262433</v>
      </c>
      <c r="V50" s="60">
        <f t="shared" si="21"/>
        <v>480</v>
      </c>
      <c r="W50" s="60">
        <f t="shared" si="22"/>
        <v>34.460950649911062</v>
      </c>
      <c r="X50" s="88">
        <f t="shared" si="23"/>
        <v>30.390128755064783</v>
      </c>
      <c r="AA50" s="61">
        <f t="shared" si="24"/>
        <v>44</v>
      </c>
      <c r="AB50" s="61">
        <f t="shared" si="25"/>
        <v>3.2</v>
      </c>
      <c r="AC50" s="61">
        <v>1</v>
      </c>
      <c r="AD50" s="52">
        <f t="shared" si="26"/>
        <v>1</v>
      </c>
      <c r="AE50" s="60">
        <f t="shared" si="1"/>
        <v>24</v>
      </c>
      <c r="AF50" s="60">
        <f t="shared" si="27"/>
        <v>1056</v>
      </c>
      <c r="AG50" s="60">
        <f t="shared" si="28"/>
        <v>85578.602574262433</v>
      </c>
      <c r="AH50" s="60">
        <f t="shared" si="29"/>
        <v>480</v>
      </c>
      <c r="AI50" s="60">
        <f t="shared" si="30"/>
        <v>34.460950649911062</v>
      </c>
      <c r="AJ50" s="88">
        <f t="shared" si="92"/>
        <v>81.040343346839421</v>
      </c>
      <c r="AL50" s="61">
        <f t="shared" si="32"/>
        <v>29</v>
      </c>
      <c r="AM50" s="61">
        <f t="shared" si="33"/>
        <v>4.5093374999999956</v>
      </c>
      <c r="AN50" s="61">
        <v>1</v>
      </c>
      <c r="AO50" s="52">
        <f t="shared" si="34"/>
        <v>1.075</v>
      </c>
      <c r="AP50" s="60">
        <f t="shared" si="2"/>
        <v>9</v>
      </c>
      <c r="AQ50" s="60">
        <f t="shared" si="35"/>
        <v>280.57499999999999</v>
      </c>
      <c r="AR50" s="60">
        <f t="shared" si="36"/>
        <v>15074.328194754584</v>
      </c>
      <c r="AS50" s="60">
        <f t="shared" si="37"/>
        <v>676.40062499999931</v>
      </c>
      <c r="AT50" s="60">
        <f t="shared" si="38"/>
        <v>34.460950649911062</v>
      </c>
      <c r="AU50" s="88">
        <f t="shared" si="95"/>
        <v>53.72655509134664</v>
      </c>
      <c r="AW50" s="61">
        <f t="shared" si="39"/>
        <v>9</v>
      </c>
      <c r="AX50" s="61">
        <f t="shared" si="40"/>
        <v>6.0282874999999887</v>
      </c>
      <c r="AY50" s="61">
        <v>1</v>
      </c>
      <c r="AZ50" s="52">
        <f t="shared" si="41"/>
        <v>1.175</v>
      </c>
      <c r="BA50" s="60">
        <f t="shared" si="3"/>
        <v>1</v>
      </c>
      <c r="BB50" s="60">
        <f t="shared" si="42"/>
        <v>10.575000000000001</v>
      </c>
      <c r="BC50" s="60">
        <f t="shared" si="43"/>
        <v>1259.5029789206346</v>
      </c>
      <c r="BD50" s="60">
        <f t="shared" si="44"/>
        <v>904.24312499999826</v>
      </c>
      <c r="BE50" s="60">
        <f t="shared" si="45"/>
        <v>34.460950649911062</v>
      </c>
      <c r="BF50" s="88">
        <f t="shared" si="96"/>
        <v>119.10193654095835</v>
      </c>
      <c r="BH50" s="61">
        <f t="shared" si="46"/>
        <v>-16</v>
      </c>
      <c r="BI50" s="61">
        <f t="shared" si="47"/>
        <v>7.8155999999999786</v>
      </c>
      <c r="BJ50" s="61">
        <v>1</v>
      </c>
      <c r="BK50" s="52">
        <f t="shared" si="48"/>
        <v>1.3</v>
      </c>
      <c r="BL50" s="60">
        <f t="shared" si="4"/>
        <v>1</v>
      </c>
      <c r="BM50" s="60">
        <f t="shared" si="49"/>
        <v>-20.8</v>
      </c>
      <c r="BN50" s="60">
        <f t="shared" si="50"/>
        <v>51.029062368728717</v>
      </c>
      <c r="BO50" s="60">
        <f t="shared" si="51"/>
        <v>1172.3399999999967</v>
      </c>
      <c r="BP50" s="60">
        <f t="shared" si="52"/>
        <v>34.460950649911062</v>
      </c>
      <c r="BS50" s="61">
        <f t="shared" si="53"/>
        <v>-46</v>
      </c>
      <c r="BT50" s="61">
        <f t="shared" si="54"/>
        <v>9.9468999999999639</v>
      </c>
      <c r="BU50" s="61">
        <v>1</v>
      </c>
      <c r="BV50" s="52">
        <f t="shared" si="55"/>
        <v>1.45</v>
      </c>
      <c r="BW50" s="60">
        <f t="shared" si="5"/>
        <v>1</v>
      </c>
      <c r="BX50" s="60">
        <f t="shared" si="56"/>
        <v>-66.7</v>
      </c>
      <c r="BY50" s="60">
        <f t="shared" si="57"/>
        <v>1.0147593044590031</v>
      </c>
      <c r="BZ50" s="60">
        <f t="shared" si="58"/>
        <v>1492.0349999999946</v>
      </c>
      <c r="CA50" s="60">
        <f t="shared" si="59"/>
        <v>34.460950649911062</v>
      </c>
      <c r="CD50" s="61">
        <f t="shared" si="60"/>
        <v>-108</v>
      </c>
      <c r="CE50" s="61">
        <f t="shared" si="61"/>
        <v>13.380340799999919</v>
      </c>
      <c r="CF50" s="61">
        <v>1</v>
      </c>
      <c r="CG50" s="52">
        <f t="shared" si="62"/>
        <v>0</v>
      </c>
      <c r="CH50" s="60">
        <f t="shared" si="6"/>
        <v>1</v>
      </c>
      <c r="CI50" s="60">
        <f t="shared" si="63"/>
        <v>0</v>
      </c>
      <c r="CJ50" s="60">
        <f t="shared" si="64"/>
        <v>2.5256346036582589E-4</v>
      </c>
      <c r="CK50" s="60">
        <f t="shared" si="65"/>
        <v>2007.0511199999878</v>
      </c>
      <c r="CL50" s="60">
        <f t="shared" si="66"/>
        <v>34.460950649911062</v>
      </c>
      <c r="CO50" s="61">
        <f t="shared" si="67"/>
        <v>-163</v>
      </c>
      <c r="CP50" s="61">
        <f t="shared" si="68"/>
        <v>17.355934299999859</v>
      </c>
      <c r="CQ50" s="61">
        <v>1</v>
      </c>
      <c r="CR50" s="52">
        <f t="shared" si="69"/>
        <v>0</v>
      </c>
      <c r="CS50" s="60">
        <f t="shared" si="7"/>
        <v>1</v>
      </c>
      <c r="CT50" s="60">
        <f t="shared" si="70"/>
        <v>0</v>
      </c>
      <c r="CU50" s="60">
        <f t="shared" si="71"/>
        <v>1.599636809507211E-7</v>
      </c>
      <c r="CV50" s="60">
        <f t="shared" si="72"/>
        <v>2603.3901449999789</v>
      </c>
      <c r="CW50" s="60">
        <f t="shared" si="73"/>
        <v>34.460950649911062</v>
      </c>
      <c r="CZ50" s="61">
        <f t="shared" si="74"/>
        <v>-213</v>
      </c>
      <c r="DA50" s="61">
        <f t="shared" si="75"/>
        <v>21.89441929999979</v>
      </c>
      <c r="DB50" s="61">
        <v>1</v>
      </c>
      <c r="DC50" s="52">
        <f t="shared" si="76"/>
        <v>0</v>
      </c>
      <c r="DD50" s="60">
        <f t="shared" si="8"/>
        <v>1</v>
      </c>
      <c r="DE50" s="60">
        <f t="shared" si="77"/>
        <v>0</v>
      </c>
      <c r="DF50" s="60">
        <f t="shared" si="78"/>
        <v>1.9706380590920191E-10</v>
      </c>
      <c r="DG50" s="60">
        <f t="shared" si="79"/>
        <v>3284.1628949999686</v>
      </c>
      <c r="DH50" s="60">
        <f t="shared" si="80"/>
        <v>34.460950649911062</v>
      </c>
      <c r="DK50" s="61">
        <f t="shared" si="81"/>
        <v>-276</v>
      </c>
      <c r="DL50" s="61">
        <f t="shared" si="82"/>
        <v>30.747799999999668</v>
      </c>
      <c r="DM50" s="61">
        <v>1</v>
      </c>
      <c r="DN50" s="52">
        <f t="shared" si="91"/>
        <v>0</v>
      </c>
      <c r="DO50" s="60">
        <f t="shared" si="9"/>
        <v>1</v>
      </c>
      <c r="DP50" s="60">
        <f t="shared" si="83"/>
        <v>0</v>
      </c>
      <c r="DQ50" s="60">
        <f t="shared" si="84"/>
        <v>4.4576866548211225E-14</v>
      </c>
      <c r="DR50" s="60">
        <f t="shared" si="85"/>
        <v>4612.1699999999501</v>
      </c>
      <c r="DS50" s="60">
        <f t="shared" si="86"/>
        <v>34.460950649911062</v>
      </c>
    </row>
    <row r="51" spans="1:123">
      <c r="A51" s="52">
        <f t="shared" si="10"/>
        <v>1.1892071150027215</v>
      </c>
      <c r="B51" s="52">
        <v>0</v>
      </c>
      <c r="C51" s="73">
        <f t="shared" si="93"/>
        <v>3.25</v>
      </c>
      <c r="D51" s="77"/>
      <c r="E51" s="49">
        <f t="shared" si="87"/>
        <v>0.14500000000000005</v>
      </c>
      <c r="F51" s="49">
        <f t="shared" si="88"/>
        <v>2.4499999999999904</v>
      </c>
      <c r="G51" s="49">
        <f t="shared" si="89"/>
        <v>1.2249999999999952</v>
      </c>
      <c r="H51" s="49">
        <v>1</v>
      </c>
      <c r="I51" s="50">
        <f t="shared" si="12"/>
        <v>1.2102499999999987</v>
      </c>
      <c r="J51" s="105">
        <f t="shared" si="13"/>
        <v>2.9651124999999854</v>
      </c>
      <c r="K51" s="121">
        <f t="shared" si="14"/>
        <v>6.2151124999999858</v>
      </c>
      <c r="L51" s="55">
        <f t="shared" si="15"/>
        <v>512.00000000000148</v>
      </c>
      <c r="M51" s="52">
        <f t="shared" si="90"/>
        <v>9.0000000000000036</v>
      </c>
      <c r="N51" s="56">
        <v>45</v>
      </c>
      <c r="O51" s="61">
        <f t="shared" si="16"/>
        <v>45</v>
      </c>
      <c r="P51" s="61">
        <f t="shared" si="17"/>
        <v>3.2</v>
      </c>
      <c r="Q51" s="46">
        <v>1</v>
      </c>
      <c r="R51" s="52">
        <f t="shared" si="18"/>
        <v>2</v>
      </c>
      <c r="S51" s="60">
        <f t="shared" si="0"/>
        <v>32</v>
      </c>
      <c r="T51" s="60">
        <f t="shared" si="19"/>
        <v>2880</v>
      </c>
      <c r="U51" s="60">
        <f t="shared" si="20"/>
        <v>98304.000000000291</v>
      </c>
      <c r="V51" s="60">
        <f t="shared" si="21"/>
        <v>480</v>
      </c>
      <c r="W51" s="60">
        <f t="shared" si="22"/>
        <v>35.676213450081647</v>
      </c>
      <c r="X51" s="88">
        <f t="shared" si="23"/>
        <v>34.133333333333432</v>
      </c>
      <c r="AA51" s="61">
        <f t="shared" si="24"/>
        <v>45</v>
      </c>
      <c r="AB51" s="61">
        <f t="shared" si="25"/>
        <v>3.2</v>
      </c>
      <c r="AC51" s="61">
        <v>1</v>
      </c>
      <c r="AD51" s="52">
        <f t="shared" si="26"/>
        <v>1</v>
      </c>
      <c r="AE51" s="60">
        <f t="shared" si="1"/>
        <v>24</v>
      </c>
      <c r="AF51" s="60">
        <f t="shared" si="27"/>
        <v>1080</v>
      </c>
      <c r="AG51" s="60">
        <f t="shared" si="28"/>
        <v>98304.000000000291</v>
      </c>
      <c r="AH51" s="60">
        <f t="shared" si="29"/>
        <v>480</v>
      </c>
      <c r="AI51" s="60">
        <f t="shared" si="30"/>
        <v>35.676213450081647</v>
      </c>
      <c r="AJ51" s="88">
        <f t="shared" si="92"/>
        <v>91.022222222222496</v>
      </c>
      <c r="AL51" s="61">
        <f t="shared" si="32"/>
        <v>30</v>
      </c>
      <c r="AM51" s="61">
        <f t="shared" si="33"/>
        <v>4.5093374999999956</v>
      </c>
      <c r="AN51" s="61">
        <v>1</v>
      </c>
      <c r="AO51" s="52">
        <f t="shared" si="34"/>
        <v>1.075</v>
      </c>
      <c r="AP51" s="60">
        <f t="shared" si="2"/>
        <v>9</v>
      </c>
      <c r="AQ51" s="60">
        <f t="shared" si="35"/>
        <v>290.25</v>
      </c>
      <c r="AR51" s="60">
        <f t="shared" si="36"/>
        <v>17315.856000000011</v>
      </c>
      <c r="AS51" s="60">
        <f t="shared" si="37"/>
        <v>676.40062499999931</v>
      </c>
      <c r="AT51" s="60">
        <f t="shared" si="38"/>
        <v>35.676213450081647</v>
      </c>
      <c r="AU51" s="88">
        <f t="shared" si="95"/>
        <v>59.658418604651203</v>
      </c>
      <c r="AW51" s="61">
        <f t="shared" si="39"/>
        <v>10</v>
      </c>
      <c r="AX51" s="61">
        <f t="shared" si="40"/>
        <v>6.0282874999999887</v>
      </c>
      <c r="AY51" s="61">
        <v>5</v>
      </c>
      <c r="AZ51" s="52">
        <f t="shared" si="41"/>
        <v>1.175</v>
      </c>
      <c r="BA51" s="60">
        <f t="shared" si="3"/>
        <v>5</v>
      </c>
      <c r="BB51" s="60">
        <f t="shared" si="42"/>
        <v>58.75</v>
      </c>
      <c r="BC51" s="60">
        <f t="shared" si="43"/>
        <v>1446.7889999999982</v>
      </c>
      <c r="BD51" s="60">
        <f t="shared" si="44"/>
        <v>904.24312499999826</v>
      </c>
      <c r="BE51" s="60">
        <f t="shared" si="45"/>
        <v>35.676213450081647</v>
      </c>
      <c r="BF51" s="88">
        <f t="shared" si="96"/>
        <v>24.626195744680821</v>
      </c>
      <c r="BH51" s="61">
        <f t="shared" si="46"/>
        <v>-15</v>
      </c>
      <c r="BI51" s="61">
        <f t="shared" si="47"/>
        <v>7.8155999999999786</v>
      </c>
      <c r="BJ51" s="61">
        <v>1</v>
      </c>
      <c r="BK51" s="52">
        <f t="shared" si="48"/>
        <v>1.3</v>
      </c>
      <c r="BL51" s="60">
        <f t="shared" si="4"/>
        <v>1</v>
      </c>
      <c r="BM51" s="60">
        <f t="shared" si="49"/>
        <v>-19.5</v>
      </c>
      <c r="BN51" s="60">
        <f t="shared" si="50"/>
        <v>58.616999999999791</v>
      </c>
      <c r="BO51" s="60">
        <f t="shared" si="51"/>
        <v>1172.3399999999967</v>
      </c>
      <c r="BP51" s="60">
        <f t="shared" si="52"/>
        <v>35.676213450081647</v>
      </c>
      <c r="BS51" s="61">
        <f t="shared" si="53"/>
        <v>-45</v>
      </c>
      <c r="BT51" s="61">
        <f t="shared" si="54"/>
        <v>9.9468999999999639</v>
      </c>
      <c r="BU51" s="61">
        <v>1</v>
      </c>
      <c r="BV51" s="52">
        <f t="shared" si="55"/>
        <v>1.45</v>
      </c>
      <c r="BW51" s="60">
        <f t="shared" si="5"/>
        <v>1</v>
      </c>
      <c r="BX51" s="60">
        <f t="shared" si="56"/>
        <v>-65.25</v>
      </c>
      <c r="BY51" s="60">
        <f t="shared" si="57"/>
        <v>1.1656523437499924</v>
      </c>
      <c r="BZ51" s="60">
        <f t="shared" si="58"/>
        <v>1492.0349999999946</v>
      </c>
      <c r="CA51" s="60">
        <f t="shared" si="59"/>
        <v>35.676213450081647</v>
      </c>
      <c r="CD51" s="61">
        <f t="shared" si="60"/>
        <v>-107</v>
      </c>
      <c r="CE51" s="61">
        <f t="shared" si="61"/>
        <v>13.380340799999919</v>
      </c>
      <c r="CF51" s="61">
        <v>1</v>
      </c>
      <c r="CG51" s="52">
        <f t="shared" si="62"/>
        <v>0</v>
      </c>
      <c r="CH51" s="60">
        <f t="shared" si="6"/>
        <v>1</v>
      </c>
      <c r="CI51" s="60">
        <f t="shared" si="63"/>
        <v>0</v>
      </c>
      <c r="CJ51" s="60">
        <f t="shared" si="64"/>
        <v>2.9011923145458302E-4</v>
      </c>
      <c r="CK51" s="60">
        <f t="shared" si="65"/>
        <v>2007.0511199999878</v>
      </c>
      <c r="CL51" s="60">
        <f t="shared" si="66"/>
        <v>35.676213450081647</v>
      </c>
      <c r="CO51" s="61">
        <f t="shared" si="67"/>
        <v>-162</v>
      </c>
      <c r="CP51" s="61">
        <f t="shared" si="68"/>
        <v>17.355934299999859</v>
      </c>
      <c r="CQ51" s="61">
        <v>1</v>
      </c>
      <c r="CR51" s="52">
        <f t="shared" si="69"/>
        <v>0</v>
      </c>
      <c r="CS51" s="60">
        <f t="shared" si="7"/>
        <v>1</v>
      </c>
      <c r="CT51" s="60">
        <f t="shared" si="70"/>
        <v>0</v>
      </c>
      <c r="CU51" s="60">
        <f t="shared" si="71"/>
        <v>1.8375001716736391E-7</v>
      </c>
      <c r="CV51" s="60">
        <f t="shared" si="72"/>
        <v>2603.3901449999789</v>
      </c>
      <c r="CW51" s="60">
        <f t="shared" si="73"/>
        <v>35.676213450081647</v>
      </c>
      <c r="CZ51" s="61">
        <f t="shared" si="74"/>
        <v>-212</v>
      </c>
      <c r="DA51" s="61">
        <f t="shared" si="75"/>
        <v>21.89441929999979</v>
      </c>
      <c r="DB51" s="61">
        <v>1</v>
      </c>
      <c r="DC51" s="52">
        <f t="shared" si="76"/>
        <v>0</v>
      </c>
      <c r="DD51" s="60">
        <f t="shared" si="8"/>
        <v>1</v>
      </c>
      <c r="DE51" s="60">
        <f t="shared" si="77"/>
        <v>0</v>
      </c>
      <c r="DF51" s="60">
        <f t="shared" si="78"/>
        <v>2.2636686967735521E-10</v>
      </c>
      <c r="DG51" s="60">
        <f t="shared" si="79"/>
        <v>3284.1628949999686</v>
      </c>
      <c r="DH51" s="60">
        <f t="shared" si="80"/>
        <v>35.676213450081647</v>
      </c>
      <c r="DK51" s="61">
        <f t="shared" si="81"/>
        <v>-275</v>
      </c>
      <c r="DL51" s="61">
        <f t="shared" si="82"/>
        <v>30.747799999999668</v>
      </c>
      <c r="DM51" s="61">
        <v>1</v>
      </c>
      <c r="DN51" s="52">
        <f t="shared" si="91"/>
        <v>0</v>
      </c>
      <c r="DO51" s="60">
        <f t="shared" si="9"/>
        <v>1</v>
      </c>
      <c r="DP51" s="60">
        <f t="shared" si="83"/>
        <v>0</v>
      </c>
      <c r="DQ51" s="60">
        <f t="shared" si="84"/>
        <v>5.1205373274852585E-14</v>
      </c>
      <c r="DR51" s="60">
        <f t="shared" si="85"/>
        <v>4612.1699999999501</v>
      </c>
      <c r="DS51" s="60">
        <f t="shared" si="86"/>
        <v>35.676213450081647</v>
      </c>
    </row>
    <row r="52" spans="1:123">
      <c r="A52" s="52">
        <f t="shared" si="10"/>
        <v>1.2311444133449168</v>
      </c>
      <c r="B52" s="52">
        <v>0</v>
      </c>
      <c r="C52" s="73">
        <f t="shared" si="93"/>
        <v>3.25</v>
      </c>
      <c r="D52" s="77"/>
      <c r="E52" s="49">
        <f t="shared" si="87"/>
        <v>0.14600000000000005</v>
      </c>
      <c r="F52" s="49">
        <f t="shared" si="88"/>
        <v>2.4599999999999902</v>
      </c>
      <c r="G52" s="49">
        <f t="shared" si="89"/>
        <v>1.2299999999999951</v>
      </c>
      <c r="H52" s="49">
        <v>1</v>
      </c>
      <c r="I52" s="50">
        <f t="shared" si="12"/>
        <v>1.2131599999999987</v>
      </c>
      <c r="J52" s="105">
        <f t="shared" si="13"/>
        <v>2.984373599999985</v>
      </c>
      <c r="K52" s="121">
        <f t="shared" si="14"/>
        <v>6.2343735999999854</v>
      </c>
      <c r="L52" s="55">
        <f t="shared" si="15"/>
        <v>588.13355775848368</v>
      </c>
      <c r="M52" s="52">
        <f t="shared" si="90"/>
        <v>9.2000000000000046</v>
      </c>
      <c r="N52" s="56">
        <v>46</v>
      </c>
      <c r="O52" s="61">
        <f t="shared" si="16"/>
        <v>46</v>
      </c>
      <c r="P52" s="61">
        <f t="shared" si="17"/>
        <v>3.2</v>
      </c>
      <c r="Q52" s="46">
        <v>1</v>
      </c>
      <c r="R52" s="52">
        <f t="shared" si="18"/>
        <v>2</v>
      </c>
      <c r="S52" s="60">
        <f t="shared" si="0"/>
        <v>32</v>
      </c>
      <c r="T52" s="60">
        <f t="shared" si="19"/>
        <v>2944</v>
      </c>
      <c r="U52" s="60">
        <f t="shared" si="20"/>
        <v>112921.64308962887</v>
      </c>
      <c r="V52" s="60">
        <f t="shared" si="21"/>
        <v>480</v>
      </c>
      <c r="W52" s="60">
        <f t="shared" si="22"/>
        <v>36.9343324003475</v>
      </c>
      <c r="X52" s="88">
        <f t="shared" si="23"/>
        <v>38.356536375553283</v>
      </c>
      <c r="AA52" s="61">
        <f t="shared" si="24"/>
        <v>46</v>
      </c>
      <c r="AB52" s="61">
        <f t="shared" si="25"/>
        <v>3.2</v>
      </c>
      <c r="AC52" s="61">
        <v>1</v>
      </c>
      <c r="AD52" s="52">
        <f t="shared" si="26"/>
        <v>1</v>
      </c>
      <c r="AE52" s="60">
        <f t="shared" si="1"/>
        <v>24</v>
      </c>
      <c r="AF52" s="60">
        <f t="shared" si="27"/>
        <v>1104</v>
      </c>
      <c r="AG52" s="60">
        <f t="shared" si="28"/>
        <v>112921.64308962887</v>
      </c>
      <c r="AH52" s="60">
        <f t="shared" si="29"/>
        <v>480</v>
      </c>
      <c r="AI52" s="60">
        <f t="shared" si="30"/>
        <v>36.9343324003475</v>
      </c>
      <c r="AJ52" s="88">
        <f t="shared" si="92"/>
        <v>102.28409700147542</v>
      </c>
      <c r="AL52" s="61">
        <f t="shared" si="32"/>
        <v>31</v>
      </c>
      <c r="AM52" s="61">
        <f t="shared" si="33"/>
        <v>4.5093374999999956</v>
      </c>
      <c r="AN52" s="61">
        <v>1</v>
      </c>
      <c r="AO52" s="52">
        <f t="shared" si="34"/>
        <v>1.075</v>
      </c>
      <c r="AP52" s="60">
        <f t="shared" si="2"/>
        <v>9</v>
      </c>
      <c r="AQ52" s="60">
        <f t="shared" si="35"/>
        <v>299.92500000000001</v>
      </c>
      <c r="AR52" s="60">
        <f t="shared" si="36"/>
        <v>19890.695302565557</v>
      </c>
      <c r="AS52" s="60">
        <f t="shared" si="37"/>
        <v>676.40062499999931</v>
      </c>
      <c r="AT52" s="60">
        <f t="shared" si="38"/>
        <v>36.9343324003475</v>
      </c>
      <c r="AU52" s="88">
        <f t="shared" si="95"/>
        <v>66.318897399568414</v>
      </c>
      <c r="AW52" s="61">
        <f t="shared" si="39"/>
        <v>11</v>
      </c>
      <c r="AX52" s="61">
        <f t="shared" si="40"/>
        <v>6.0282874999999887</v>
      </c>
      <c r="AY52" s="61">
        <v>1</v>
      </c>
      <c r="AZ52" s="52">
        <f t="shared" si="41"/>
        <v>1.175</v>
      </c>
      <c r="BA52" s="60">
        <f t="shared" si="3"/>
        <v>5</v>
      </c>
      <c r="BB52" s="60">
        <f t="shared" si="42"/>
        <v>64.625</v>
      </c>
      <c r="BC52" s="60">
        <f t="shared" si="43"/>
        <v>1661.9241443278033</v>
      </c>
      <c r="BD52" s="60">
        <f t="shared" si="44"/>
        <v>904.24312499999826</v>
      </c>
      <c r="BE52" s="60">
        <f t="shared" si="45"/>
        <v>36.9343324003475</v>
      </c>
      <c r="BF52" s="88">
        <f t="shared" si="96"/>
        <v>25.716427765227131</v>
      </c>
      <c r="BH52" s="61">
        <f t="shared" si="46"/>
        <v>-14</v>
      </c>
      <c r="BI52" s="61">
        <f t="shared" si="47"/>
        <v>7.8155999999999786</v>
      </c>
      <c r="BJ52" s="61">
        <v>1</v>
      </c>
      <c r="BK52" s="52">
        <f t="shared" si="48"/>
        <v>1.3</v>
      </c>
      <c r="BL52" s="60">
        <f t="shared" si="4"/>
        <v>1</v>
      </c>
      <c r="BM52" s="60">
        <f t="shared" si="49"/>
        <v>-18.2</v>
      </c>
      <c r="BN52" s="60">
        <f t="shared" si="50"/>
        <v>67.333251474860973</v>
      </c>
      <c r="BO52" s="60">
        <f t="shared" si="51"/>
        <v>1172.3399999999967</v>
      </c>
      <c r="BP52" s="60">
        <f t="shared" si="52"/>
        <v>36.9343324003475</v>
      </c>
      <c r="BS52" s="61">
        <f t="shared" si="53"/>
        <v>-44</v>
      </c>
      <c r="BT52" s="61">
        <f t="shared" si="54"/>
        <v>9.9468999999999639</v>
      </c>
      <c r="BU52" s="61">
        <v>1</v>
      </c>
      <c r="BV52" s="52">
        <f t="shared" si="55"/>
        <v>1.45</v>
      </c>
      <c r="BW52" s="60">
        <f t="shared" si="5"/>
        <v>1</v>
      </c>
      <c r="BX52" s="60">
        <f t="shared" si="56"/>
        <v>-63.8</v>
      </c>
      <c r="BY52" s="60">
        <f t="shared" si="57"/>
        <v>1.3389829297640548</v>
      </c>
      <c r="BZ52" s="60">
        <f t="shared" si="58"/>
        <v>1492.0349999999946</v>
      </c>
      <c r="CA52" s="60">
        <f t="shared" si="59"/>
        <v>36.9343324003475</v>
      </c>
      <c r="CD52" s="61">
        <f t="shared" si="60"/>
        <v>-106</v>
      </c>
      <c r="CE52" s="61">
        <f t="shared" si="61"/>
        <v>13.380340799999919</v>
      </c>
      <c r="CF52" s="61">
        <v>1</v>
      </c>
      <c r="CG52" s="52">
        <f t="shared" si="62"/>
        <v>0</v>
      </c>
      <c r="CH52" s="60">
        <f t="shared" si="6"/>
        <v>1</v>
      </c>
      <c r="CI52" s="60">
        <f t="shared" si="63"/>
        <v>0</v>
      </c>
      <c r="CJ52" s="60">
        <f t="shared" si="64"/>
        <v>3.3325948392488365E-4</v>
      </c>
      <c r="CK52" s="60">
        <f t="shared" si="65"/>
        <v>2007.0511199999878</v>
      </c>
      <c r="CL52" s="60">
        <f t="shared" si="66"/>
        <v>36.9343324003475</v>
      </c>
      <c r="CO52" s="61">
        <f t="shared" si="67"/>
        <v>-161</v>
      </c>
      <c r="CP52" s="61">
        <f t="shared" si="68"/>
        <v>17.355934299999859</v>
      </c>
      <c r="CQ52" s="61">
        <v>1</v>
      </c>
      <c r="CR52" s="52">
        <f t="shared" si="69"/>
        <v>0</v>
      </c>
      <c r="CS52" s="60">
        <f t="shared" si="7"/>
        <v>1</v>
      </c>
      <c r="CT52" s="60">
        <f t="shared" si="70"/>
        <v>0</v>
      </c>
      <c r="CU52" s="60">
        <f t="shared" si="71"/>
        <v>2.1107334245082788E-7</v>
      </c>
      <c r="CV52" s="60">
        <f t="shared" si="72"/>
        <v>2603.3901449999789</v>
      </c>
      <c r="CW52" s="60">
        <f t="shared" si="73"/>
        <v>36.9343324003475</v>
      </c>
      <c r="CZ52" s="61">
        <f t="shared" si="74"/>
        <v>-211</v>
      </c>
      <c r="DA52" s="61">
        <f t="shared" si="75"/>
        <v>21.89441929999979</v>
      </c>
      <c r="DB52" s="61">
        <v>1</v>
      </c>
      <c r="DC52" s="52">
        <f t="shared" si="76"/>
        <v>0</v>
      </c>
      <c r="DD52" s="60">
        <f t="shared" si="8"/>
        <v>1</v>
      </c>
      <c r="DE52" s="60">
        <f t="shared" si="77"/>
        <v>0</v>
      </c>
      <c r="DF52" s="60">
        <f t="shared" si="78"/>
        <v>2.6002725082420621E-10</v>
      </c>
      <c r="DG52" s="60">
        <f t="shared" si="79"/>
        <v>3284.1628949999686</v>
      </c>
      <c r="DH52" s="60">
        <f t="shared" si="80"/>
        <v>36.9343324003475</v>
      </c>
      <c r="DK52" s="61">
        <f t="shared" si="81"/>
        <v>-274</v>
      </c>
      <c r="DL52" s="61">
        <f t="shared" si="82"/>
        <v>30.747799999999668</v>
      </c>
      <c r="DM52" s="61">
        <v>1</v>
      </c>
      <c r="DN52" s="52">
        <f t="shared" si="91"/>
        <v>0</v>
      </c>
      <c r="DO52" s="60">
        <f t="shared" si="9"/>
        <v>1</v>
      </c>
      <c r="DP52" s="60">
        <f t="shared" si="83"/>
        <v>0</v>
      </c>
      <c r="DQ52" s="60">
        <f t="shared" si="84"/>
        <v>5.8819528047832315E-14</v>
      </c>
      <c r="DR52" s="60">
        <f t="shared" si="85"/>
        <v>4612.1699999999501</v>
      </c>
      <c r="DS52" s="60">
        <f t="shared" si="86"/>
        <v>36.9343324003475</v>
      </c>
    </row>
    <row r="53" spans="1:123">
      <c r="A53" s="52">
        <f t="shared" si="10"/>
        <v>1.2745606273192629</v>
      </c>
      <c r="B53" s="52">
        <v>0</v>
      </c>
      <c r="C53" s="73">
        <f t="shared" si="93"/>
        <v>3.25</v>
      </c>
      <c r="D53" s="77"/>
      <c r="E53" s="49">
        <f t="shared" si="87"/>
        <v>0.14700000000000005</v>
      </c>
      <c r="F53" s="49">
        <f t="shared" si="88"/>
        <v>2.46999999999999</v>
      </c>
      <c r="G53" s="49">
        <f t="shared" si="89"/>
        <v>1.234999999999995</v>
      </c>
      <c r="H53" s="49">
        <v>1</v>
      </c>
      <c r="I53" s="50">
        <f t="shared" si="12"/>
        <v>1.2160899999999986</v>
      </c>
      <c r="J53" s="105">
        <f t="shared" si="13"/>
        <v>3.0037422999999843</v>
      </c>
      <c r="K53" s="121">
        <f t="shared" si="14"/>
        <v>6.2537422999999848</v>
      </c>
      <c r="L53" s="55">
        <f t="shared" si="15"/>
        <v>675.58805031572388</v>
      </c>
      <c r="M53" s="52">
        <f t="shared" si="90"/>
        <v>9.4000000000000039</v>
      </c>
      <c r="N53" s="56">
        <v>47</v>
      </c>
      <c r="O53" s="61">
        <f t="shared" si="16"/>
        <v>47</v>
      </c>
      <c r="P53" s="61">
        <f t="shared" si="17"/>
        <v>3.2</v>
      </c>
      <c r="Q53" s="46">
        <v>1</v>
      </c>
      <c r="R53" s="52">
        <f t="shared" si="18"/>
        <v>2</v>
      </c>
      <c r="S53" s="60">
        <f t="shared" si="0"/>
        <v>32</v>
      </c>
      <c r="T53" s="60">
        <f t="shared" si="19"/>
        <v>3008</v>
      </c>
      <c r="U53" s="60">
        <f t="shared" si="20"/>
        <v>129712.90566061898</v>
      </c>
      <c r="V53" s="60">
        <f t="shared" si="21"/>
        <v>480</v>
      </c>
      <c r="W53" s="60">
        <f t="shared" si="22"/>
        <v>38.236818819577884</v>
      </c>
      <c r="X53" s="88">
        <f t="shared" si="23"/>
        <v>43.122641509514288</v>
      </c>
      <c r="AA53" s="61">
        <f t="shared" si="24"/>
        <v>47</v>
      </c>
      <c r="AB53" s="61">
        <f t="shared" si="25"/>
        <v>3.2</v>
      </c>
      <c r="AC53" s="61">
        <v>1</v>
      </c>
      <c r="AD53" s="52">
        <f t="shared" si="26"/>
        <v>1</v>
      </c>
      <c r="AE53" s="60">
        <f t="shared" si="1"/>
        <v>24</v>
      </c>
      <c r="AF53" s="60">
        <f t="shared" si="27"/>
        <v>1128</v>
      </c>
      <c r="AG53" s="60">
        <f t="shared" si="28"/>
        <v>129712.90566061898</v>
      </c>
      <c r="AH53" s="60">
        <f t="shared" si="29"/>
        <v>480</v>
      </c>
      <c r="AI53" s="60">
        <f t="shared" si="30"/>
        <v>38.236818819577884</v>
      </c>
      <c r="AJ53" s="88">
        <f t="shared" si="92"/>
        <v>114.99371069203811</v>
      </c>
      <c r="AL53" s="61">
        <f t="shared" si="32"/>
        <v>32</v>
      </c>
      <c r="AM53" s="61">
        <f t="shared" si="33"/>
        <v>4.5093374999999956</v>
      </c>
      <c r="AN53" s="61">
        <v>1</v>
      </c>
      <c r="AO53" s="52">
        <f t="shared" si="34"/>
        <v>1.075</v>
      </c>
      <c r="AP53" s="60">
        <f t="shared" si="2"/>
        <v>9</v>
      </c>
      <c r="AQ53" s="60">
        <f t="shared" si="35"/>
        <v>309.59999999999997</v>
      </c>
      <c r="AR53" s="60">
        <f t="shared" si="36"/>
        <v>22848.408973804311</v>
      </c>
      <c r="AS53" s="60">
        <f t="shared" si="37"/>
        <v>676.40062499999931</v>
      </c>
      <c r="AT53" s="60">
        <f t="shared" si="38"/>
        <v>38.236818819577884</v>
      </c>
      <c r="AU53" s="88">
        <f t="shared" si="95"/>
        <v>73.799770587223236</v>
      </c>
      <c r="AW53" s="61">
        <f t="shared" si="39"/>
        <v>12</v>
      </c>
      <c r="AX53" s="61">
        <f t="shared" si="40"/>
        <v>6.0282874999999887</v>
      </c>
      <c r="AY53" s="61">
        <v>1</v>
      </c>
      <c r="AZ53" s="52">
        <f t="shared" si="41"/>
        <v>1.175</v>
      </c>
      <c r="BA53" s="60">
        <f t="shared" si="3"/>
        <v>5</v>
      </c>
      <c r="BB53" s="60">
        <f t="shared" si="42"/>
        <v>70.5</v>
      </c>
      <c r="BC53" s="60">
        <f t="shared" si="43"/>
        <v>1909.0495307192027</v>
      </c>
      <c r="BD53" s="60">
        <f t="shared" si="44"/>
        <v>904.24312499999826</v>
      </c>
      <c r="BE53" s="60">
        <f t="shared" si="45"/>
        <v>38.236818819577884</v>
      </c>
      <c r="BF53" s="88">
        <f t="shared" si="96"/>
        <v>27.078716747790111</v>
      </c>
      <c r="BH53" s="61">
        <f t="shared" si="46"/>
        <v>-13</v>
      </c>
      <c r="BI53" s="61">
        <f t="shared" si="47"/>
        <v>7.8155999999999786</v>
      </c>
      <c r="BJ53" s="61">
        <v>1</v>
      </c>
      <c r="BK53" s="52">
        <f t="shared" si="48"/>
        <v>1.3</v>
      </c>
      <c r="BL53" s="60">
        <f t="shared" si="4"/>
        <v>1</v>
      </c>
      <c r="BM53" s="60">
        <f t="shared" si="49"/>
        <v>-16.900000000000002</v>
      </c>
      <c r="BN53" s="60">
        <f t="shared" si="50"/>
        <v>77.345595205774458</v>
      </c>
      <c r="BO53" s="60">
        <f t="shared" si="51"/>
        <v>1172.3399999999967</v>
      </c>
      <c r="BP53" s="60">
        <f t="shared" si="52"/>
        <v>38.236818819577884</v>
      </c>
      <c r="BS53" s="61">
        <f t="shared" si="53"/>
        <v>-43</v>
      </c>
      <c r="BT53" s="61">
        <f t="shared" si="54"/>
        <v>9.9468999999999639</v>
      </c>
      <c r="BU53" s="61">
        <v>1</v>
      </c>
      <c r="BV53" s="52">
        <f t="shared" si="55"/>
        <v>1.45</v>
      </c>
      <c r="BW53" s="60">
        <f t="shared" si="5"/>
        <v>1</v>
      </c>
      <c r="BX53" s="60">
        <f t="shared" si="56"/>
        <v>-62.35</v>
      </c>
      <c r="BY53" s="60">
        <f t="shared" si="57"/>
        <v>1.5380874887890799</v>
      </c>
      <c r="BZ53" s="60">
        <f t="shared" si="58"/>
        <v>1492.0349999999946</v>
      </c>
      <c r="CA53" s="60">
        <f t="shared" si="59"/>
        <v>38.236818819577884</v>
      </c>
      <c r="CD53" s="61">
        <f t="shared" si="60"/>
        <v>-105</v>
      </c>
      <c r="CE53" s="61">
        <f t="shared" si="61"/>
        <v>13.380340799999919</v>
      </c>
      <c r="CF53" s="61">
        <v>1</v>
      </c>
      <c r="CG53" s="52">
        <f t="shared" si="62"/>
        <v>0</v>
      </c>
      <c r="CH53" s="60">
        <f t="shared" si="6"/>
        <v>1</v>
      </c>
      <c r="CI53" s="60">
        <f t="shared" si="63"/>
        <v>0</v>
      </c>
      <c r="CJ53" s="60">
        <f t="shared" si="64"/>
        <v>3.8281462097167467E-4</v>
      </c>
      <c r="CK53" s="60">
        <f t="shared" si="65"/>
        <v>2007.0511199999878</v>
      </c>
      <c r="CL53" s="60">
        <f t="shared" si="66"/>
        <v>38.236818819577884</v>
      </c>
      <c r="CO53" s="61">
        <f t="shared" si="67"/>
        <v>-160</v>
      </c>
      <c r="CP53" s="61">
        <f t="shared" si="68"/>
        <v>17.355934299999859</v>
      </c>
      <c r="CQ53" s="61">
        <v>1</v>
      </c>
      <c r="CR53" s="52">
        <f t="shared" si="69"/>
        <v>0</v>
      </c>
      <c r="CS53" s="60">
        <f t="shared" si="7"/>
        <v>1</v>
      </c>
      <c r="CT53" s="60">
        <f t="shared" si="70"/>
        <v>0</v>
      </c>
      <c r="CU53" s="60">
        <f t="shared" si="71"/>
        <v>2.4245960125699186E-7</v>
      </c>
      <c r="CV53" s="60">
        <f t="shared" si="72"/>
        <v>2603.3901449999789</v>
      </c>
      <c r="CW53" s="60">
        <f t="shared" si="73"/>
        <v>38.236818819577884</v>
      </c>
      <c r="CZ53" s="61">
        <f t="shared" si="74"/>
        <v>-210</v>
      </c>
      <c r="DA53" s="61">
        <f t="shared" si="75"/>
        <v>21.89441929999979</v>
      </c>
      <c r="DB53" s="61">
        <v>1</v>
      </c>
      <c r="DC53" s="52">
        <f t="shared" si="76"/>
        <v>0</v>
      </c>
      <c r="DD53" s="60">
        <f t="shared" si="8"/>
        <v>1</v>
      </c>
      <c r="DE53" s="60">
        <f t="shared" si="77"/>
        <v>0</v>
      </c>
      <c r="DF53" s="60">
        <f t="shared" si="78"/>
        <v>2.9869287527616709E-10</v>
      </c>
      <c r="DG53" s="60">
        <f t="shared" si="79"/>
        <v>3284.1628949999686</v>
      </c>
      <c r="DH53" s="60">
        <f t="shared" si="80"/>
        <v>38.236818819577884</v>
      </c>
      <c r="DK53" s="61">
        <f t="shared" si="81"/>
        <v>-273</v>
      </c>
      <c r="DL53" s="61">
        <f t="shared" si="82"/>
        <v>30.747799999999668</v>
      </c>
      <c r="DM53" s="61">
        <v>1</v>
      </c>
      <c r="DN53" s="52">
        <f t="shared" si="91"/>
        <v>0</v>
      </c>
      <c r="DO53" s="60">
        <f t="shared" si="9"/>
        <v>1</v>
      </c>
      <c r="DP53" s="60">
        <f t="shared" si="83"/>
        <v>0</v>
      </c>
      <c r="DQ53" s="60">
        <f t="shared" si="84"/>
        <v>6.7565895110246944E-14</v>
      </c>
      <c r="DR53" s="60">
        <f t="shared" si="85"/>
        <v>4612.1699999999501</v>
      </c>
      <c r="DS53" s="60">
        <f t="shared" si="86"/>
        <v>38.236818819577884</v>
      </c>
    </row>
    <row r="54" spans="1:123">
      <c r="A54" s="52">
        <f t="shared" si="10"/>
        <v>1.3195079107728951</v>
      </c>
      <c r="B54" s="52">
        <v>0</v>
      </c>
      <c r="C54" s="73">
        <f t="shared" si="93"/>
        <v>3.25</v>
      </c>
      <c r="D54" s="77"/>
      <c r="E54" s="49">
        <f t="shared" si="87"/>
        <v>0.14800000000000005</v>
      </c>
      <c r="F54" s="49">
        <f t="shared" si="88"/>
        <v>2.4799999999999898</v>
      </c>
      <c r="G54" s="49">
        <f t="shared" si="89"/>
        <v>1.2399999999999949</v>
      </c>
      <c r="H54" s="49">
        <v>1</v>
      </c>
      <c r="I54" s="50">
        <f t="shared" si="12"/>
        <v>1.2190399999999986</v>
      </c>
      <c r="J54" s="105">
        <f t="shared" si="13"/>
        <v>3.0232191999999838</v>
      </c>
      <c r="K54" s="121">
        <f t="shared" si="14"/>
        <v>6.2732191999999838</v>
      </c>
      <c r="L54" s="55">
        <f t="shared" si="15"/>
        <v>776.04688205332627</v>
      </c>
      <c r="M54" s="52">
        <f t="shared" si="90"/>
        <v>9.600000000000005</v>
      </c>
      <c r="N54" s="56">
        <v>48</v>
      </c>
      <c r="O54" s="61">
        <f t="shared" si="16"/>
        <v>48</v>
      </c>
      <c r="P54" s="61">
        <f t="shared" si="17"/>
        <v>3.2</v>
      </c>
      <c r="Q54" s="46">
        <v>1</v>
      </c>
      <c r="R54" s="52">
        <f t="shared" si="18"/>
        <v>2</v>
      </c>
      <c r="S54" s="60">
        <f t="shared" si="0"/>
        <v>32</v>
      </c>
      <c r="T54" s="60">
        <f t="shared" si="19"/>
        <v>3072</v>
      </c>
      <c r="U54" s="60">
        <f t="shared" si="20"/>
        <v>149001.00135423866</v>
      </c>
      <c r="V54" s="60">
        <f t="shared" si="21"/>
        <v>480</v>
      </c>
      <c r="W54" s="60">
        <f t="shared" si="22"/>
        <v>39.585237323186853</v>
      </c>
      <c r="X54" s="88">
        <f t="shared" si="23"/>
        <v>48.502930128332899</v>
      </c>
      <c r="AA54" s="61">
        <f t="shared" si="24"/>
        <v>48</v>
      </c>
      <c r="AB54" s="61">
        <f t="shared" si="25"/>
        <v>3.2</v>
      </c>
      <c r="AC54" s="61">
        <v>1</v>
      </c>
      <c r="AD54" s="52">
        <f t="shared" si="26"/>
        <v>1</v>
      </c>
      <c r="AE54" s="60">
        <f t="shared" si="1"/>
        <v>24</v>
      </c>
      <c r="AF54" s="60">
        <f t="shared" si="27"/>
        <v>1152</v>
      </c>
      <c r="AG54" s="60">
        <f t="shared" si="28"/>
        <v>149001.00135423866</v>
      </c>
      <c r="AH54" s="60">
        <f t="shared" si="29"/>
        <v>480</v>
      </c>
      <c r="AI54" s="60">
        <f t="shared" si="30"/>
        <v>39.585237323186853</v>
      </c>
      <c r="AJ54" s="88">
        <f t="shared" si="92"/>
        <v>129.34114700888773</v>
      </c>
      <c r="AL54" s="61">
        <f t="shared" si="32"/>
        <v>33</v>
      </c>
      <c r="AM54" s="61">
        <f t="shared" si="33"/>
        <v>4.5093374999999956</v>
      </c>
      <c r="AN54" s="61">
        <v>1</v>
      </c>
      <c r="AO54" s="52">
        <f t="shared" si="34"/>
        <v>1.075</v>
      </c>
      <c r="AP54" s="60">
        <f t="shared" si="2"/>
        <v>9</v>
      </c>
      <c r="AQ54" s="60">
        <f t="shared" si="35"/>
        <v>319.27499999999998</v>
      </c>
      <c r="AR54" s="60">
        <f t="shared" si="36"/>
        <v>26245.929802508508</v>
      </c>
      <c r="AS54" s="60">
        <f t="shared" si="37"/>
        <v>676.40062499999931</v>
      </c>
      <c r="AT54" s="60">
        <f t="shared" si="38"/>
        <v>39.585237323186853</v>
      </c>
      <c r="AU54" s="88">
        <f t="shared" si="95"/>
        <v>82.204775828074574</v>
      </c>
      <c r="AW54" s="61">
        <f t="shared" si="39"/>
        <v>13</v>
      </c>
      <c r="AX54" s="61">
        <f t="shared" si="40"/>
        <v>6.0282874999999887</v>
      </c>
      <c r="AY54" s="61">
        <v>1</v>
      </c>
      <c r="AZ54" s="52">
        <f t="shared" si="41"/>
        <v>1.175</v>
      </c>
      <c r="BA54" s="60">
        <f t="shared" si="3"/>
        <v>5</v>
      </c>
      <c r="BB54" s="60">
        <f t="shared" si="42"/>
        <v>76.375</v>
      </c>
      <c r="BC54" s="60">
        <f t="shared" si="43"/>
        <v>2192.9220555450102</v>
      </c>
      <c r="BD54" s="60">
        <f t="shared" si="44"/>
        <v>904.24312499999826</v>
      </c>
      <c r="BE54" s="60">
        <f t="shared" si="45"/>
        <v>39.585237323186853</v>
      </c>
      <c r="BF54" s="88">
        <f t="shared" si="96"/>
        <v>28.712563738723539</v>
      </c>
      <c r="BH54" s="61">
        <f t="shared" si="46"/>
        <v>-12</v>
      </c>
      <c r="BI54" s="61">
        <f t="shared" si="47"/>
        <v>7.8155999999999786</v>
      </c>
      <c r="BJ54" s="61">
        <v>1</v>
      </c>
      <c r="BK54" s="52">
        <f t="shared" si="48"/>
        <v>1.3</v>
      </c>
      <c r="BL54" s="60">
        <f t="shared" si="4"/>
        <v>1</v>
      </c>
      <c r="BM54" s="60">
        <f t="shared" si="49"/>
        <v>-15.600000000000001</v>
      </c>
      <c r="BN54" s="60">
        <f t="shared" si="50"/>
        <v>88.846757979139696</v>
      </c>
      <c r="BO54" s="60">
        <f t="shared" si="51"/>
        <v>1172.3399999999967</v>
      </c>
      <c r="BP54" s="60">
        <f t="shared" si="52"/>
        <v>39.585237323186853</v>
      </c>
      <c r="BS54" s="61">
        <f t="shared" si="53"/>
        <v>-42</v>
      </c>
      <c r="BT54" s="61">
        <f t="shared" si="54"/>
        <v>9.9468999999999639</v>
      </c>
      <c r="BU54" s="61">
        <v>1</v>
      </c>
      <c r="BV54" s="52">
        <f t="shared" si="55"/>
        <v>1.45</v>
      </c>
      <c r="BW54" s="60">
        <f t="shared" si="5"/>
        <v>1</v>
      </c>
      <c r="BX54" s="60">
        <f t="shared" si="56"/>
        <v>-60.9</v>
      </c>
      <c r="BY54" s="60">
        <f t="shared" si="57"/>
        <v>1.7667985682135368</v>
      </c>
      <c r="BZ54" s="60">
        <f t="shared" si="58"/>
        <v>1492.0349999999946</v>
      </c>
      <c r="CA54" s="60">
        <f t="shared" si="59"/>
        <v>39.585237323186853</v>
      </c>
      <c r="CD54" s="61">
        <f t="shared" si="60"/>
        <v>-104</v>
      </c>
      <c r="CE54" s="61">
        <f t="shared" si="61"/>
        <v>13.380340799999919</v>
      </c>
      <c r="CF54" s="61">
        <v>1</v>
      </c>
      <c r="CG54" s="52">
        <f t="shared" si="62"/>
        <v>0</v>
      </c>
      <c r="CH54" s="60">
        <f t="shared" si="6"/>
        <v>1</v>
      </c>
      <c r="CI54" s="60">
        <f t="shared" si="63"/>
        <v>0</v>
      </c>
      <c r="CJ54" s="60">
        <f t="shared" si="64"/>
        <v>4.3973852537897617E-4</v>
      </c>
      <c r="CK54" s="60">
        <f t="shared" si="65"/>
        <v>2007.0511199999878</v>
      </c>
      <c r="CL54" s="60">
        <f t="shared" si="66"/>
        <v>39.585237323186853</v>
      </c>
      <c r="CO54" s="61">
        <f t="shared" si="67"/>
        <v>-159</v>
      </c>
      <c r="CP54" s="61">
        <f t="shared" si="68"/>
        <v>17.355934299999859</v>
      </c>
      <c r="CQ54" s="61">
        <v>1</v>
      </c>
      <c r="CR54" s="52">
        <f t="shared" si="69"/>
        <v>0</v>
      </c>
      <c r="CS54" s="60">
        <f t="shared" si="7"/>
        <v>1</v>
      </c>
      <c r="CT54" s="60">
        <f t="shared" si="70"/>
        <v>0</v>
      </c>
      <c r="CU54" s="60">
        <f t="shared" si="71"/>
        <v>2.7851294511714361E-7</v>
      </c>
      <c r="CV54" s="60">
        <f t="shared" si="72"/>
        <v>2603.3901449999789</v>
      </c>
      <c r="CW54" s="60">
        <f t="shared" si="73"/>
        <v>39.585237323186853</v>
      </c>
      <c r="CZ54" s="61">
        <f t="shared" si="74"/>
        <v>-209</v>
      </c>
      <c r="DA54" s="61">
        <f t="shared" si="75"/>
        <v>21.89441929999979</v>
      </c>
      <c r="DB54" s="61">
        <v>1</v>
      </c>
      <c r="DC54" s="52">
        <f t="shared" si="76"/>
        <v>0</v>
      </c>
      <c r="DD54" s="60">
        <f t="shared" si="8"/>
        <v>1</v>
      </c>
      <c r="DE54" s="60">
        <f t="shared" si="77"/>
        <v>0</v>
      </c>
      <c r="DF54" s="60">
        <f t="shared" si="78"/>
        <v>3.4310801447906767E-10</v>
      </c>
      <c r="DG54" s="60">
        <f t="shared" si="79"/>
        <v>3284.1628949999686</v>
      </c>
      <c r="DH54" s="60">
        <f t="shared" si="80"/>
        <v>39.585237323186853</v>
      </c>
      <c r="DK54" s="61">
        <f t="shared" si="81"/>
        <v>-272</v>
      </c>
      <c r="DL54" s="61">
        <f t="shared" si="82"/>
        <v>30.747799999999668</v>
      </c>
      <c r="DM54" s="61">
        <v>1</v>
      </c>
      <c r="DN54" s="52">
        <f t="shared" si="91"/>
        <v>0</v>
      </c>
      <c r="DO54" s="60">
        <f t="shared" si="9"/>
        <v>1</v>
      </c>
      <c r="DP54" s="60">
        <f t="shared" si="83"/>
        <v>0</v>
      </c>
      <c r="DQ54" s="60">
        <f t="shared" si="84"/>
        <v>7.7612832567042892E-14</v>
      </c>
      <c r="DR54" s="60">
        <f t="shared" si="85"/>
        <v>4612.1699999999501</v>
      </c>
      <c r="DS54" s="60">
        <f t="shared" si="86"/>
        <v>39.585237323186853</v>
      </c>
    </row>
    <row r="55" spans="1:123">
      <c r="A55" s="52">
        <f t="shared" si="10"/>
        <v>1.3660402567543966</v>
      </c>
      <c r="B55" s="52">
        <v>0</v>
      </c>
      <c r="C55" s="73">
        <f t="shared" si="93"/>
        <v>3.25</v>
      </c>
      <c r="D55" s="77"/>
      <c r="E55" s="49">
        <f t="shared" si="87"/>
        <v>0.14900000000000005</v>
      </c>
      <c r="F55" s="49">
        <f t="shared" si="88"/>
        <v>2.4899999999999896</v>
      </c>
      <c r="G55" s="49">
        <f t="shared" si="89"/>
        <v>1.2449999999999948</v>
      </c>
      <c r="H55" s="49">
        <v>1</v>
      </c>
      <c r="I55" s="50">
        <f t="shared" si="12"/>
        <v>1.2220099999999985</v>
      </c>
      <c r="J55" s="105">
        <f t="shared" si="13"/>
        <v>3.0428048999999833</v>
      </c>
      <c r="K55" s="121">
        <f t="shared" si="14"/>
        <v>6.2928048999999833</v>
      </c>
      <c r="L55" s="55">
        <f t="shared" si="15"/>
        <v>891.44377681523406</v>
      </c>
      <c r="M55" s="52">
        <f t="shared" si="90"/>
        <v>9.800000000000006</v>
      </c>
      <c r="N55" s="56">
        <v>49</v>
      </c>
      <c r="O55" s="61">
        <f t="shared" si="16"/>
        <v>49</v>
      </c>
      <c r="P55" s="61">
        <f t="shared" si="17"/>
        <v>3.2</v>
      </c>
      <c r="Q55" s="46">
        <v>1</v>
      </c>
      <c r="R55" s="52">
        <f t="shared" si="18"/>
        <v>2</v>
      </c>
      <c r="S55" s="60">
        <f t="shared" si="0"/>
        <v>32</v>
      </c>
      <c r="T55" s="60">
        <f t="shared" si="19"/>
        <v>3136</v>
      </c>
      <c r="U55" s="60">
        <f t="shared" si="20"/>
        <v>171157.20514852495</v>
      </c>
      <c r="V55" s="60">
        <f t="shared" si="21"/>
        <v>480</v>
      </c>
      <c r="W55" s="60">
        <f t="shared" si="22"/>
        <v>40.981207702631899</v>
      </c>
      <c r="X55" s="88">
        <f t="shared" si="23"/>
        <v>54.578190417259236</v>
      </c>
      <c r="AA55" s="61">
        <f t="shared" si="24"/>
        <v>49</v>
      </c>
      <c r="AB55" s="61">
        <f t="shared" si="25"/>
        <v>3.2</v>
      </c>
      <c r="AC55" s="61">
        <v>1</v>
      </c>
      <c r="AD55" s="52">
        <f t="shared" si="26"/>
        <v>1</v>
      </c>
      <c r="AE55" s="60">
        <f t="shared" si="1"/>
        <v>24</v>
      </c>
      <c r="AF55" s="60">
        <f t="shared" si="27"/>
        <v>1176</v>
      </c>
      <c r="AG55" s="60">
        <f t="shared" si="28"/>
        <v>171157.20514852495</v>
      </c>
      <c r="AH55" s="60">
        <f t="shared" si="29"/>
        <v>480</v>
      </c>
      <c r="AI55" s="60">
        <f t="shared" si="30"/>
        <v>40.981207702631899</v>
      </c>
      <c r="AJ55" s="88">
        <f t="shared" si="92"/>
        <v>145.54184111269129</v>
      </c>
      <c r="AL55" s="61">
        <f t="shared" si="32"/>
        <v>34</v>
      </c>
      <c r="AM55" s="61">
        <f t="shared" si="33"/>
        <v>4.5093374999999956</v>
      </c>
      <c r="AN55" s="61">
        <v>1</v>
      </c>
      <c r="AO55" s="52">
        <f t="shared" si="34"/>
        <v>1.075</v>
      </c>
      <c r="AP55" s="60">
        <f t="shared" si="2"/>
        <v>9</v>
      </c>
      <c r="AQ55" s="60">
        <f t="shared" si="35"/>
        <v>328.95</v>
      </c>
      <c r="AR55" s="60">
        <f t="shared" si="36"/>
        <v>30148.656389509179</v>
      </c>
      <c r="AS55" s="60">
        <f t="shared" si="37"/>
        <v>676.40062499999931</v>
      </c>
      <c r="AT55" s="60">
        <f t="shared" si="38"/>
        <v>40.981207702631899</v>
      </c>
      <c r="AU55" s="88">
        <f t="shared" si="95"/>
        <v>91.651182214650191</v>
      </c>
      <c r="AW55" s="61">
        <f t="shared" si="39"/>
        <v>14</v>
      </c>
      <c r="AX55" s="61">
        <f t="shared" si="40"/>
        <v>6.0282874999999887</v>
      </c>
      <c r="AY55" s="61">
        <v>1</v>
      </c>
      <c r="AZ55" s="52">
        <f t="shared" si="41"/>
        <v>1.175</v>
      </c>
      <c r="BA55" s="60">
        <f t="shared" si="3"/>
        <v>5</v>
      </c>
      <c r="BB55" s="60">
        <f t="shared" si="42"/>
        <v>82.25</v>
      </c>
      <c r="BC55" s="60">
        <f t="shared" si="43"/>
        <v>2519.0059578412693</v>
      </c>
      <c r="BD55" s="60">
        <f t="shared" si="44"/>
        <v>904.24312499999826</v>
      </c>
      <c r="BE55" s="60">
        <f t="shared" si="45"/>
        <v>40.981207702631899</v>
      </c>
      <c r="BF55" s="88">
        <f t="shared" si="96"/>
        <v>30.626212253389291</v>
      </c>
      <c r="BH55" s="61">
        <f t="shared" si="46"/>
        <v>-11</v>
      </c>
      <c r="BI55" s="61">
        <f t="shared" si="47"/>
        <v>7.8155999999999786</v>
      </c>
      <c r="BJ55" s="61">
        <v>1</v>
      </c>
      <c r="BK55" s="52">
        <f t="shared" si="48"/>
        <v>1.3</v>
      </c>
      <c r="BL55" s="60">
        <f t="shared" si="4"/>
        <v>1</v>
      </c>
      <c r="BM55" s="60">
        <f t="shared" si="49"/>
        <v>-14.3</v>
      </c>
      <c r="BN55" s="60">
        <f t="shared" si="50"/>
        <v>102.05812473745748</v>
      </c>
      <c r="BO55" s="60">
        <f t="shared" si="51"/>
        <v>1172.3399999999967</v>
      </c>
      <c r="BP55" s="60">
        <f t="shared" si="52"/>
        <v>40.981207702631899</v>
      </c>
      <c r="BS55" s="61">
        <f t="shared" si="53"/>
        <v>-41</v>
      </c>
      <c r="BT55" s="61">
        <f t="shared" si="54"/>
        <v>9.9468999999999639</v>
      </c>
      <c r="BU55" s="61">
        <v>1</v>
      </c>
      <c r="BV55" s="52">
        <f t="shared" si="55"/>
        <v>1.45</v>
      </c>
      <c r="BW55" s="60">
        <f t="shared" si="5"/>
        <v>1</v>
      </c>
      <c r="BX55" s="60">
        <f t="shared" si="56"/>
        <v>-59.449999999999996</v>
      </c>
      <c r="BY55" s="60">
        <f t="shared" si="57"/>
        <v>2.0295186089180066</v>
      </c>
      <c r="BZ55" s="60">
        <f t="shared" si="58"/>
        <v>1492.0349999999946</v>
      </c>
      <c r="CA55" s="60">
        <f t="shared" si="59"/>
        <v>40.981207702631899</v>
      </c>
      <c r="CD55" s="61">
        <f t="shared" si="60"/>
        <v>-103</v>
      </c>
      <c r="CE55" s="61">
        <f t="shared" si="61"/>
        <v>13.380340799999919</v>
      </c>
      <c r="CF55" s="61">
        <v>1</v>
      </c>
      <c r="CG55" s="52">
        <f t="shared" si="62"/>
        <v>0</v>
      </c>
      <c r="CH55" s="60">
        <f t="shared" si="6"/>
        <v>1</v>
      </c>
      <c r="CI55" s="60">
        <f t="shared" si="63"/>
        <v>0</v>
      </c>
      <c r="CJ55" s="60">
        <f t="shared" si="64"/>
        <v>5.0512692073165189E-4</v>
      </c>
      <c r="CK55" s="60">
        <f t="shared" si="65"/>
        <v>2007.0511199999878</v>
      </c>
      <c r="CL55" s="60">
        <f t="shared" si="66"/>
        <v>40.981207702631899</v>
      </c>
      <c r="CO55" s="61">
        <f t="shared" si="67"/>
        <v>-158</v>
      </c>
      <c r="CP55" s="61">
        <f t="shared" si="68"/>
        <v>17.355934299999859</v>
      </c>
      <c r="CQ55" s="61">
        <v>1</v>
      </c>
      <c r="CR55" s="52">
        <f t="shared" si="69"/>
        <v>0</v>
      </c>
      <c r="CS55" s="60">
        <f t="shared" si="7"/>
        <v>1</v>
      </c>
      <c r="CT55" s="60">
        <f t="shared" si="70"/>
        <v>0</v>
      </c>
      <c r="CU55" s="60">
        <f t="shared" si="71"/>
        <v>3.1992736190144247E-7</v>
      </c>
      <c r="CV55" s="60">
        <f t="shared" si="72"/>
        <v>2603.3901449999789</v>
      </c>
      <c r="CW55" s="60">
        <f t="shared" si="73"/>
        <v>40.981207702631899</v>
      </c>
      <c r="CZ55" s="61">
        <f t="shared" si="74"/>
        <v>-208</v>
      </c>
      <c r="DA55" s="61">
        <f t="shared" si="75"/>
        <v>21.89441929999979</v>
      </c>
      <c r="DB55" s="61">
        <v>1</v>
      </c>
      <c r="DC55" s="52">
        <f t="shared" si="76"/>
        <v>0</v>
      </c>
      <c r="DD55" s="60">
        <f t="shared" si="8"/>
        <v>1</v>
      </c>
      <c r="DE55" s="60">
        <f t="shared" si="77"/>
        <v>0</v>
      </c>
      <c r="DF55" s="60">
        <f t="shared" si="78"/>
        <v>3.9412761181840398E-10</v>
      </c>
      <c r="DG55" s="60">
        <f t="shared" si="79"/>
        <v>3284.1628949999686</v>
      </c>
      <c r="DH55" s="60">
        <f t="shared" si="80"/>
        <v>40.981207702631899</v>
      </c>
      <c r="DK55" s="61">
        <f t="shared" si="81"/>
        <v>-271</v>
      </c>
      <c r="DL55" s="61">
        <f t="shared" si="82"/>
        <v>30.747799999999668</v>
      </c>
      <c r="DM55" s="61">
        <v>1</v>
      </c>
      <c r="DN55" s="52">
        <f t="shared" si="91"/>
        <v>0</v>
      </c>
      <c r="DO55" s="60">
        <f t="shared" si="9"/>
        <v>1</v>
      </c>
      <c r="DP55" s="60">
        <f t="shared" si="83"/>
        <v>0</v>
      </c>
      <c r="DQ55" s="60">
        <f t="shared" si="84"/>
        <v>8.9153733096422475E-14</v>
      </c>
      <c r="DR55" s="60">
        <f t="shared" si="85"/>
        <v>4612.1699999999501</v>
      </c>
      <c r="DS55" s="60">
        <f t="shared" si="86"/>
        <v>40.981207702631899</v>
      </c>
    </row>
    <row r="56" spans="1:123">
      <c r="A56" s="52">
        <f t="shared" si="10"/>
        <v>1.4142135623730963</v>
      </c>
      <c r="B56" s="52">
        <v>0</v>
      </c>
      <c r="C56" s="73">
        <f t="shared" si="93"/>
        <v>3.25</v>
      </c>
      <c r="D56" s="77"/>
      <c r="E56" s="49">
        <f t="shared" si="87"/>
        <v>0.15000000000000005</v>
      </c>
      <c r="F56" s="49">
        <f t="shared" si="88"/>
        <v>2.4999999999999893</v>
      </c>
      <c r="G56" s="49">
        <f t="shared" si="89"/>
        <v>1.2499999999999947</v>
      </c>
      <c r="H56" s="49">
        <v>1</v>
      </c>
      <c r="I56" s="50">
        <f t="shared" si="12"/>
        <v>1.2249999999999985</v>
      </c>
      <c r="J56" s="105">
        <f t="shared" si="13"/>
        <v>3.0624999999999831</v>
      </c>
      <c r="K56" s="121">
        <f t="shared" si="14"/>
        <v>6.3124999999999831</v>
      </c>
      <c r="L56" s="55">
        <f t="shared" si="15"/>
        <v>1024.0000000000034</v>
      </c>
      <c r="M56" s="52">
        <f t="shared" si="90"/>
        <v>10.000000000000005</v>
      </c>
      <c r="N56" s="56">
        <v>50</v>
      </c>
      <c r="O56" s="61">
        <f t="shared" si="16"/>
        <v>50</v>
      </c>
      <c r="P56" s="61">
        <f t="shared" si="17"/>
        <v>3.2</v>
      </c>
      <c r="Q56" s="46">
        <v>1</v>
      </c>
      <c r="R56" s="52">
        <f t="shared" si="18"/>
        <v>2</v>
      </c>
      <c r="S56" s="60">
        <f t="shared" si="0"/>
        <v>32</v>
      </c>
      <c r="T56" s="60">
        <f t="shared" si="19"/>
        <v>3200</v>
      </c>
      <c r="U56" s="60">
        <f t="shared" si="20"/>
        <v>196608.00000000064</v>
      </c>
      <c r="V56" s="60">
        <f t="shared" si="21"/>
        <v>480</v>
      </c>
      <c r="W56" s="60">
        <f t="shared" si="22"/>
        <v>42.426406871192889</v>
      </c>
      <c r="X56" s="88">
        <f t="shared" si="23"/>
        <v>61.440000000000197</v>
      </c>
      <c r="AA56" s="61">
        <f t="shared" si="24"/>
        <v>50</v>
      </c>
      <c r="AB56" s="61">
        <f t="shared" si="25"/>
        <v>3.2</v>
      </c>
      <c r="AC56" s="61">
        <v>9</v>
      </c>
      <c r="AD56" s="52">
        <f t="shared" si="26"/>
        <v>1</v>
      </c>
      <c r="AE56" s="60">
        <f t="shared" si="1"/>
        <v>216</v>
      </c>
      <c r="AF56" s="60">
        <f t="shared" si="27"/>
        <v>10800</v>
      </c>
      <c r="AG56" s="60">
        <f t="shared" si="28"/>
        <v>196608.00000000064</v>
      </c>
      <c r="AH56" s="60">
        <f t="shared" si="29"/>
        <v>480</v>
      </c>
      <c r="AI56" s="60">
        <f t="shared" si="30"/>
        <v>42.426406871192889</v>
      </c>
      <c r="AJ56" s="88">
        <f t="shared" si="92"/>
        <v>18.204444444444505</v>
      </c>
      <c r="AL56" s="61">
        <f t="shared" si="32"/>
        <v>35</v>
      </c>
      <c r="AM56" s="61">
        <f t="shared" si="33"/>
        <v>4.5093374999999956</v>
      </c>
      <c r="AN56" s="61">
        <v>1</v>
      </c>
      <c r="AO56" s="52">
        <f t="shared" si="34"/>
        <v>1.075</v>
      </c>
      <c r="AP56" s="60">
        <f t="shared" si="2"/>
        <v>9</v>
      </c>
      <c r="AQ56" s="60">
        <f t="shared" si="35"/>
        <v>338.625</v>
      </c>
      <c r="AR56" s="60">
        <f t="shared" si="36"/>
        <v>34631.71200000005</v>
      </c>
      <c r="AS56" s="60">
        <f t="shared" si="37"/>
        <v>676.40062499999931</v>
      </c>
      <c r="AT56" s="60">
        <f t="shared" si="38"/>
        <v>42.426406871192889</v>
      </c>
      <c r="AU56" s="88">
        <f t="shared" si="95"/>
        <v>102.27157475083071</v>
      </c>
      <c r="AW56" s="61">
        <f t="shared" si="39"/>
        <v>15</v>
      </c>
      <c r="AX56" s="61">
        <f t="shared" si="40"/>
        <v>6.0282874999999887</v>
      </c>
      <c r="AY56" s="61">
        <v>1</v>
      </c>
      <c r="AZ56" s="52">
        <f t="shared" si="41"/>
        <v>1.175</v>
      </c>
      <c r="BA56" s="60">
        <f t="shared" si="3"/>
        <v>5</v>
      </c>
      <c r="BB56" s="60">
        <f t="shared" si="42"/>
        <v>88.125</v>
      </c>
      <c r="BC56" s="60">
        <f t="shared" si="43"/>
        <v>2893.5779999999972</v>
      </c>
      <c r="BD56" s="60">
        <f t="shared" si="44"/>
        <v>904.24312499999826</v>
      </c>
      <c r="BE56" s="60">
        <f t="shared" si="45"/>
        <v>42.426406871192889</v>
      </c>
      <c r="BF56" s="88">
        <f t="shared" si="96"/>
        <v>32.83492765957444</v>
      </c>
      <c r="BH56" s="61">
        <f t="shared" si="46"/>
        <v>-10</v>
      </c>
      <c r="BI56" s="61">
        <f t="shared" si="47"/>
        <v>7.8155999999999786</v>
      </c>
      <c r="BJ56" s="61">
        <v>1</v>
      </c>
      <c r="BK56" s="52">
        <f t="shared" si="48"/>
        <v>1.3</v>
      </c>
      <c r="BL56" s="60">
        <f t="shared" si="4"/>
        <v>1</v>
      </c>
      <c r="BM56" s="60">
        <f t="shared" si="49"/>
        <v>-13</v>
      </c>
      <c r="BN56" s="60">
        <f t="shared" si="50"/>
        <v>117.23399999999961</v>
      </c>
      <c r="BO56" s="60">
        <f t="shared" si="51"/>
        <v>1172.3399999999967</v>
      </c>
      <c r="BP56" s="60">
        <f t="shared" si="52"/>
        <v>42.426406871192889</v>
      </c>
      <c r="BS56" s="61">
        <f t="shared" si="53"/>
        <v>-40</v>
      </c>
      <c r="BT56" s="61">
        <f t="shared" si="54"/>
        <v>9.9468999999999639</v>
      </c>
      <c r="BU56" s="61">
        <v>1</v>
      </c>
      <c r="BV56" s="52">
        <f t="shared" si="55"/>
        <v>1.45</v>
      </c>
      <c r="BW56" s="60">
        <f t="shared" si="5"/>
        <v>1</v>
      </c>
      <c r="BX56" s="60">
        <f t="shared" si="56"/>
        <v>-58</v>
      </c>
      <c r="BY56" s="60">
        <f t="shared" si="57"/>
        <v>2.3313046874999852</v>
      </c>
      <c r="BZ56" s="60">
        <f t="shared" si="58"/>
        <v>1492.0349999999946</v>
      </c>
      <c r="CA56" s="60">
        <f t="shared" si="59"/>
        <v>42.426406871192889</v>
      </c>
      <c r="CD56" s="61">
        <f t="shared" si="60"/>
        <v>-102</v>
      </c>
      <c r="CE56" s="61">
        <f t="shared" si="61"/>
        <v>13.380340799999919</v>
      </c>
      <c r="CF56" s="61">
        <v>1</v>
      </c>
      <c r="CG56" s="52">
        <f t="shared" si="62"/>
        <v>0</v>
      </c>
      <c r="CH56" s="60">
        <f t="shared" si="6"/>
        <v>1</v>
      </c>
      <c r="CI56" s="60">
        <f t="shared" si="63"/>
        <v>0</v>
      </c>
      <c r="CJ56" s="60">
        <f t="shared" si="64"/>
        <v>5.8023846290916647E-4</v>
      </c>
      <c r="CK56" s="60">
        <f t="shared" si="65"/>
        <v>2007.0511199999878</v>
      </c>
      <c r="CL56" s="60">
        <f t="shared" si="66"/>
        <v>42.426406871192889</v>
      </c>
      <c r="CO56" s="61">
        <f t="shared" si="67"/>
        <v>-157</v>
      </c>
      <c r="CP56" s="61">
        <f t="shared" si="68"/>
        <v>17.355934299999859</v>
      </c>
      <c r="CQ56" s="61">
        <v>1</v>
      </c>
      <c r="CR56" s="52">
        <f t="shared" si="69"/>
        <v>0</v>
      </c>
      <c r="CS56" s="60">
        <f t="shared" si="7"/>
        <v>1</v>
      </c>
      <c r="CT56" s="60">
        <f t="shared" si="70"/>
        <v>0</v>
      </c>
      <c r="CU56" s="60">
        <f t="shared" si="71"/>
        <v>3.6750003433472793E-7</v>
      </c>
      <c r="CV56" s="60">
        <f t="shared" si="72"/>
        <v>2603.3901449999789</v>
      </c>
      <c r="CW56" s="60">
        <f t="shared" si="73"/>
        <v>42.426406871192889</v>
      </c>
      <c r="CZ56" s="61">
        <f t="shared" si="74"/>
        <v>-207</v>
      </c>
      <c r="DA56" s="61">
        <f t="shared" si="75"/>
        <v>21.89441929999979</v>
      </c>
      <c r="DB56" s="61">
        <v>1</v>
      </c>
      <c r="DC56" s="52">
        <f t="shared" si="76"/>
        <v>0</v>
      </c>
      <c r="DD56" s="60">
        <f t="shared" si="8"/>
        <v>1</v>
      </c>
      <c r="DE56" s="60">
        <f t="shared" si="77"/>
        <v>0</v>
      </c>
      <c r="DF56" s="60">
        <f t="shared" si="78"/>
        <v>4.5273373935471068E-10</v>
      </c>
      <c r="DG56" s="60">
        <f t="shared" si="79"/>
        <v>3284.1628949999686</v>
      </c>
      <c r="DH56" s="60">
        <f t="shared" si="80"/>
        <v>42.426406871192889</v>
      </c>
      <c r="DK56" s="61">
        <f t="shared" si="81"/>
        <v>-270</v>
      </c>
      <c r="DL56" s="61">
        <f t="shared" si="82"/>
        <v>30.747799999999668</v>
      </c>
      <c r="DM56" s="61">
        <v>1</v>
      </c>
      <c r="DN56" s="52">
        <f t="shared" si="91"/>
        <v>0</v>
      </c>
      <c r="DO56" s="60">
        <f t="shared" si="9"/>
        <v>1</v>
      </c>
      <c r="DP56" s="60">
        <f t="shared" si="83"/>
        <v>0</v>
      </c>
      <c r="DQ56" s="60">
        <f t="shared" si="84"/>
        <v>1.0241074654970525E-13</v>
      </c>
      <c r="DR56" s="60">
        <f t="shared" si="85"/>
        <v>4612.1699999999501</v>
      </c>
      <c r="DS56" s="60">
        <f t="shared" si="86"/>
        <v>42.426406871192889</v>
      </c>
    </row>
    <row r="57" spans="1:123">
      <c r="A57" s="52">
        <f t="shared" si="10"/>
        <v>1.4640856959456268</v>
      </c>
      <c r="B57" s="52">
        <v>0</v>
      </c>
      <c r="C57" s="73">
        <f t="shared" si="93"/>
        <v>3.25</v>
      </c>
      <c r="D57" s="77"/>
      <c r="E57" s="49">
        <f t="shared" si="87"/>
        <v>0.15100000000000005</v>
      </c>
      <c r="F57" s="49">
        <f t="shared" si="88"/>
        <v>2.5099999999999891</v>
      </c>
      <c r="G57" s="49">
        <f t="shared" si="89"/>
        <v>1.2549999999999946</v>
      </c>
      <c r="H57" s="49">
        <v>1</v>
      </c>
      <c r="I57" s="50">
        <f t="shared" si="12"/>
        <v>1.2280099999999985</v>
      </c>
      <c r="J57" s="105">
        <f t="shared" si="13"/>
        <v>3.0823050999999828</v>
      </c>
      <c r="K57" s="121">
        <f t="shared" si="14"/>
        <v>6.3323050999999833</v>
      </c>
      <c r="L57" s="55">
        <f t="shared" si="15"/>
        <v>1176.2671155169678</v>
      </c>
      <c r="M57" s="52">
        <f t="shared" si="90"/>
        <v>10.200000000000005</v>
      </c>
      <c r="N57" s="56">
        <v>51</v>
      </c>
      <c r="O57" s="61">
        <f t="shared" si="16"/>
        <v>51</v>
      </c>
      <c r="P57" s="61">
        <f t="shared" si="17"/>
        <v>3.2</v>
      </c>
      <c r="Q57" s="46">
        <v>1</v>
      </c>
      <c r="R57" s="52">
        <f t="shared" si="18"/>
        <v>2</v>
      </c>
      <c r="S57" s="60">
        <f t="shared" si="0"/>
        <v>32</v>
      </c>
      <c r="T57" s="60">
        <f t="shared" si="19"/>
        <v>3264</v>
      </c>
      <c r="U57" s="60">
        <f t="shared" si="20"/>
        <v>225843.28617925782</v>
      </c>
      <c r="V57" s="60">
        <f t="shared" si="21"/>
        <v>480</v>
      </c>
      <c r="W57" s="60">
        <f t="shared" si="22"/>
        <v>43.922570878368802</v>
      </c>
      <c r="X57" s="88">
        <f t="shared" si="23"/>
        <v>69.192183265703989</v>
      </c>
      <c r="AA57" s="61">
        <f t="shared" si="24"/>
        <v>51</v>
      </c>
      <c r="AB57" s="61">
        <f t="shared" si="25"/>
        <v>3.2</v>
      </c>
      <c r="AC57" s="61">
        <v>1</v>
      </c>
      <c r="AD57" s="52">
        <f t="shared" si="26"/>
        <v>1</v>
      </c>
      <c r="AE57" s="60">
        <f t="shared" si="1"/>
        <v>216</v>
      </c>
      <c r="AF57" s="60">
        <f t="shared" si="27"/>
        <v>11016</v>
      </c>
      <c r="AG57" s="60">
        <f t="shared" si="28"/>
        <v>225843.28617925782</v>
      </c>
      <c r="AH57" s="60">
        <f t="shared" si="29"/>
        <v>480</v>
      </c>
      <c r="AI57" s="60">
        <f t="shared" si="30"/>
        <v>43.922570878368802</v>
      </c>
      <c r="AJ57" s="88">
        <f t="shared" si="92"/>
        <v>20.501387634282665</v>
      </c>
      <c r="AL57" s="61">
        <f t="shared" si="32"/>
        <v>36</v>
      </c>
      <c r="AM57" s="61">
        <f t="shared" si="33"/>
        <v>4.5093374999999956</v>
      </c>
      <c r="AN57" s="61">
        <v>1</v>
      </c>
      <c r="AO57" s="52">
        <f t="shared" si="34"/>
        <v>1.075</v>
      </c>
      <c r="AP57" s="60">
        <f t="shared" si="2"/>
        <v>9</v>
      </c>
      <c r="AQ57" s="60">
        <f t="shared" si="35"/>
        <v>348.3</v>
      </c>
      <c r="AR57" s="60">
        <f t="shared" si="36"/>
        <v>39781.390605131128</v>
      </c>
      <c r="AS57" s="60">
        <f t="shared" si="37"/>
        <v>676.40062499999931</v>
      </c>
      <c r="AT57" s="60">
        <f t="shared" si="38"/>
        <v>43.922570878368802</v>
      </c>
      <c r="AU57" s="88">
        <f t="shared" si="95"/>
        <v>114.2158788548123</v>
      </c>
      <c r="AW57" s="61">
        <f t="shared" si="39"/>
        <v>16</v>
      </c>
      <c r="AX57" s="61">
        <f t="shared" si="40"/>
        <v>6.0282874999999887</v>
      </c>
      <c r="AY57" s="61">
        <v>1</v>
      </c>
      <c r="AZ57" s="52">
        <f t="shared" si="41"/>
        <v>1.175</v>
      </c>
      <c r="BA57" s="60">
        <f t="shared" si="3"/>
        <v>5</v>
      </c>
      <c r="BB57" s="60">
        <f t="shared" si="42"/>
        <v>94</v>
      </c>
      <c r="BC57" s="60">
        <f t="shared" si="43"/>
        <v>3323.8482886556076</v>
      </c>
      <c r="BD57" s="60">
        <f t="shared" si="44"/>
        <v>904.24312499999826</v>
      </c>
      <c r="BE57" s="60">
        <f t="shared" si="45"/>
        <v>43.922570878368802</v>
      </c>
      <c r="BF57" s="88">
        <f t="shared" si="96"/>
        <v>35.360088177187315</v>
      </c>
      <c r="BH57" s="61">
        <f t="shared" si="46"/>
        <v>-9</v>
      </c>
      <c r="BI57" s="61">
        <f t="shared" si="47"/>
        <v>7.8155999999999786</v>
      </c>
      <c r="BJ57" s="61">
        <v>1</v>
      </c>
      <c r="BK57" s="52">
        <f t="shared" si="48"/>
        <v>1.3</v>
      </c>
      <c r="BL57" s="60">
        <f t="shared" si="4"/>
        <v>1</v>
      </c>
      <c r="BM57" s="60">
        <f t="shared" si="49"/>
        <v>-11.700000000000001</v>
      </c>
      <c r="BN57" s="60">
        <f t="shared" si="50"/>
        <v>134.66650294972195</v>
      </c>
      <c r="BO57" s="60">
        <f t="shared" si="51"/>
        <v>1172.3399999999967</v>
      </c>
      <c r="BP57" s="60">
        <f t="shared" si="52"/>
        <v>43.922570878368802</v>
      </c>
      <c r="BS57" s="61">
        <f t="shared" si="53"/>
        <v>-39</v>
      </c>
      <c r="BT57" s="61">
        <f t="shared" si="54"/>
        <v>9.9468999999999639</v>
      </c>
      <c r="BU57" s="61">
        <v>1</v>
      </c>
      <c r="BV57" s="52">
        <f t="shared" si="55"/>
        <v>1.45</v>
      </c>
      <c r="BW57" s="60">
        <f t="shared" si="5"/>
        <v>1</v>
      </c>
      <c r="BX57" s="60">
        <f t="shared" si="56"/>
        <v>-56.55</v>
      </c>
      <c r="BY57" s="60">
        <f t="shared" si="57"/>
        <v>2.6779658595281099</v>
      </c>
      <c r="BZ57" s="60">
        <f t="shared" si="58"/>
        <v>1492.0349999999946</v>
      </c>
      <c r="CA57" s="60">
        <f t="shared" si="59"/>
        <v>43.922570878368802</v>
      </c>
      <c r="CD57" s="61">
        <f t="shared" si="60"/>
        <v>-101</v>
      </c>
      <c r="CE57" s="61">
        <f t="shared" si="61"/>
        <v>13.380340799999919</v>
      </c>
      <c r="CF57" s="61">
        <v>1</v>
      </c>
      <c r="CG57" s="52">
        <f t="shared" si="62"/>
        <v>0</v>
      </c>
      <c r="CH57" s="60">
        <f t="shared" si="6"/>
        <v>1</v>
      </c>
      <c r="CI57" s="60">
        <f t="shared" si="63"/>
        <v>0</v>
      </c>
      <c r="CJ57" s="60">
        <f t="shared" si="64"/>
        <v>6.6651896784976762E-4</v>
      </c>
      <c r="CK57" s="60">
        <f t="shared" si="65"/>
        <v>2007.0511199999878</v>
      </c>
      <c r="CL57" s="60">
        <f t="shared" si="66"/>
        <v>43.922570878368802</v>
      </c>
      <c r="CO57" s="61">
        <f t="shared" si="67"/>
        <v>-156</v>
      </c>
      <c r="CP57" s="61">
        <f t="shared" si="68"/>
        <v>17.355934299999859</v>
      </c>
      <c r="CQ57" s="61">
        <v>1</v>
      </c>
      <c r="CR57" s="52">
        <f t="shared" si="69"/>
        <v>0</v>
      </c>
      <c r="CS57" s="60">
        <f t="shared" si="7"/>
        <v>1</v>
      </c>
      <c r="CT57" s="60">
        <f t="shared" si="70"/>
        <v>0</v>
      </c>
      <c r="CU57" s="60">
        <f t="shared" si="71"/>
        <v>4.2214668490165592E-7</v>
      </c>
      <c r="CV57" s="60">
        <f t="shared" si="72"/>
        <v>2603.3901449999789</v>
      </c>
      <c r="CW57" s="60">
        <f t="shared" si="73"/>
        <v>43.922570878368802</v>
      </c>
      <c r="CZ57" s="61">
        <f t="shared" si="74"/>
        <v>-206</v>
      </c>
      <c r="DA57" s="61">
        <f t="shared" si="75"/>
        <v>21.89441929999979</v>
      </c>
      <c r="DB57" s="61">
        <v>1</v>
      </c>
      <c r="DC57" s="52">
        <f t="shared" si="76"/>
        <v>0</v>
      </c>
      <c r="DD57" s="60">
        <f t="shared" si="8"/>
        <v>1</v>
      </c>
      <c r="DE57" s="60">
        <f t="shared" si="77"/>
        <v>0</v>
      </c>
      <c r="DF57" s="60">
        <f t="shared" si="78"/>
        <v>5.2005450164841262E-10</v>
      </c>
      <c r="DG57" s="60">
        <f t="shared" si="79"/>
        <v>3284.1628949999686</v>
      </c>
      <c r="DH57" s="60">
        <f t="shared" si="80"/>
        <v>43.922570878368802</v>
      </c>
      <c r="DK57" s="61">
        <f t="shared" si="81"/>
        <v>-269</v>
      </c>
      <c r="DL57" s="61">
        <f t="shared" si="82"/>
        <v>30.747799999999668</v>
      </c>
      <c r="DM57" s="61">
        <v>1</v>
      </c>
      <c r="DN57" s="52">
        <f t="shared" si="91"/>
        <v>0</v>
      </c>
      <c r="DO57" s="60">
        <f t="shared" si="9"/>
        <v>1</v>
      </c>
      <c r="DP57" s="60">
        <f t="shared" si="83"/>
        <v>0</v>
      </c>
      <c r="DQ57" s="60">
        <f t="shared" si="84"/>
        <v>1.1763905609566468E-13</v>
      </c>
      <c r="DR57" s="60">
        <f t="shared" si="85"/>
        <v>4612.1699999999501</v>
      </c>
      <c r="DS57" s="60">
        <f t="shared" si="86"/>
        <v>43.922570878368802</v>
      </c>
    </row>
    <row r="58" spans="1:123">
      <c r="A58" s="52">
        <f t="shared" si="10"/>
        <v>1.5157165665103995</v>
      </c>
      <c r="B58" s="52">
        <v>0</v>
      </c>
      <c r="C58" s="73">
        <f t="shared" si="93"/>
        <v>3.25</v>
      </c>
      <c r="D58" s="77"/>
      <c r="E58" s="49">
        <f t="shared" si="87"/>
        <v>0.15200000000000005</v>
      </c>
      <c r="F58" s="49">
        <f t="shared" si="88"/>
        <v>2.5199999999999889</v>
      </c>
      <c r="G58" s="49">
        <f t="shared" si="89"/>
        <v>1.2599999999999945</v>
      </c>
      <c r="H58" s="49">
        <v>1</v>
      </c>
      <c r="I58" s="50">
        <f t="shared" si="12"/>
        <v>1.2310399999999984</v>
      </c>
      <c r="J58" s="105">
        <f t="shared" si="13"/>
        <v>3.1022207999999822</v>
      </c>
      <c r="K58" s="121">
        <f t="shared" si="14"/>
        <v>6.3522207999999818</v>
      </c>
      <c r="L58" s="55">
        <f t="shared" si="15"/>
        <v>1351.1761006314484</v>
      </c>
      <c r="M58" s="52">
        <f t="shared" si="90"/>
        <v>10.400000000000006</v>
      </c>
      <c r="N58" s="56">
        <v>52</v>
      </c>
      <c r="O58" s="61">
        <f t="shared" si="16"/>
        <v>52</v>
      </c>
      <c r="P58" s="61">
        <f t="shared" si="17"/>
        <v>3.2</v>
      </c>
      <c r="Q58" s="46">
        <v>1</v>
      </c>
      <c r="R58" s="52">
        <f t="shared" si="18"/>
        <v>2</v>
      </c>
      <c r="S58" s="60">
        <f t="shared" si="0"/>
        <v>32</v>
      </c>
      <c r="T58" s="60">
        <f t="shared" si="19"/>
        <v>3328</v>
      </c>
      <c r="U58" s="60">
        <f t="shared" si="20"/>
        <v>259425.81132123811</v>
      </c>
      <c r="V58" s="60">
        <f t="shared" si="21"/>
        <v>480</v>
      </c>
      <c r="W58" s="60">
        <f t="shared" si="22"/>
        <v>45.471496995311988</v>
      </c>
      <c r="X58" s="88">
        <f t="shared" si="23"/>
        <v>77.952467344122027</v>
      </c>
      <c r="AA58" s="61">
        <f t="shared" si="24"/>
        <v>52</v>
      </c>
      <c r="AB58" s="61">
        <f t="shared" si="25"/>
        <v>3.2</v>
      </c>
      <c r="AC58" s="61">
        <v>1</v>
      </c>
      <c r="AD58" s="52">
        <f t="shared" si="26"/>
        <v>1</v>
      </c>
      <c r="AE58" s="60">
        <f t="shared" si="1"/>
        <v>216</v>
      </c>
      <c r="AF58" s="60">
        <f t="shared" si="27"/>
        <v>11232</v>
      </c>
      <c r="AG58" s="60">
        <f t="shared" si="28"/>
        <v>259425.81132123811</v>
      </c>
      <c r="AH58" s="60">
        <f t="shared" si="29"/>
        <v>480</v>
      </c>
      <c r="AI58" s="60">
        <f t="shared" si="30"/>
        <v>45.471496995311988</v>
      </c>
      <c r="AJ58" s="88">
        <f t="shared" si="92"/>
        <v>23.097027361221343</v>
      </c>
      <c r="AL58" s="61">
        <f t="shared" si="32"/>
        <v>37</v>
      </c>
      <c r="AM58" s="61">
        <f t="shared" si="33"/>
        <v>4.5093374999999956</v>
      </c>
      <c r="AN58" s="61">
        <v>1</v>
      </c>
      <c r="AO58" s="52">
        <f t="shared" si="34"/>
        <v>1.075</v>
      </c>
      <c r="AP58" s="60">
        <f t="shared" si="2"/>
        <v>9</v>
      </c>
      <c r="AQ58" s="60">
        <f t="shared" si="35"/>
        <v>357.97499999999997</v>
      </c>
      <c r="AR58" s="60">
        <f t="shared" si="36"/>
        <v>45696.81794760863</v>
      </c>
      <c r="AS58" s="60">
        <f t="shared" si="37"/>
        <v>676.40062499999931</v>
      </c>
      <c r="AT58" s="60">
        <f t="shared" si="38"/>
        <v>45.471496995311988</v>
      </c>
      <c r="AU58" s="88">
        <f t="shared" si="95"/>
        <v>127.65365723195373</v>
      </c>
      <c r="AW58" s="61">
        <f t="shared" si="39"/>
        <v>17</v>
      </c>
      <c r="AX58" s="61">
        <f t="shared" si="40"/>
        <v>6.0282874999999887</v>
      </c>
      <c r="AY58" s="61">
        <v>1</v>
      </c>
      <c r="AZ58" s="52">
        <f t="shared" si="41"/>
        <v>1.175</v>
      </c>
      <c r="BA58" s="60">
        <f t="shared" si="3"/>
        <v>5</v>
      </c>
      <c r="BB58" s="60">
        <f t="shared" si="42"/>
        <v>99.875</v>
      </c>
      <c r="BC58" s="60">
        <f t="shared" si="43"/>
        <v>3818.0990614384068</v>
      </c>
      <c r="BD58" s="60">
        <f t="shared" si="44"/>
        <v>904.24312499999826</v>
      </c>
      <c r="BE58" s="60">
        <f t="shared" si="45"/>
        <v>45.471496995311988</v>
      </c>
      <c r="BF58" s="88">
        <f t="shared" si="96"/>
        <v>38.228776585115462</v>
      </c>
      <c r="BH58" s="61">
        <f t="shared" si="46"/>
        <v>-8</v>
      </c>
      <c r="BI58" s="61">
        <f t="shared" si="47"/>
        <v>7.8155999999999786</v>
      </c>
      <c r="BJ58" s="61">
        <v>1</v>
      </c>
      <c r="BK58" s="52">
        <f t="shared" si="48"/>
        <v>1.3</v>
      </c>
      <c r="BL58" s="60">
        <f t="shared" si="4"/>
        <v>1</v>
      </c>
      <c r="BM58" s="60">
        <f t="shared" si="49"/>
        <v>-10.4</v>
      </c>
      <c r="BN58" s="60">
        <f t="shared" si="50"/>
        <v>154.69119041154897</v>
      </c>
      <c r="BO58" s="60">
        <f t="shared" si="51"/>
        <v>1172.3399999999967</v>
      </c>
      <c r="BP58" s="60">
        <f t="shared" si="52"/>
        <v>45.471496995311988</v>
      </c>
      <c r="BS58" s="61">
        <f t="shared" si="53"/>
        <v>-38</v>
      </c>
      <c r="BT58" s="61">
        <f t="shared" si="54"/>
        <v>9.9468999999999639</v>
      </c>
      <c r="BU58" s="61">
        <v>1</v>
      </c>
      <c r="BV58" s="52">
        <f t="shared" si="55"/>
        <v>1.45</v>
      </c>
      <c r="BW58" s="60">
        <f t="shared" si="5"/>
        <v>1</v>
      </c>
      <c r="BX58" s="60">
        <f t="shared" si="56"/>
        <v>-55.1</v>
      </c>
      <c r="BY58" s="60">
        <f t="shared" si="57"/>
        <v>3.0761749775781615</v>
      </c>
      <c r="BZ58" s="60">
        <f t="shared" si="58"/>
        <v>1492.0349999999946</v>
      </c>
      <c r="CA58" s="60">
        <f t="shared" si="59"/>
        <v>45.471496995311988</v>
      </c>
      <c r="CD58" s="61">
        <f t="shared" si="60"/>
        <v>-100</v>
      </c>
      <c r="CE58" s="61">
        <f t="shared" si="61"/>
        <v>13.380340799999919</v>
      </c>
      <c r="CF58" s="61">
        <v>1</v>
      </c>
      <c r="CG58" s="52">
        <f t="shared" si="62"/>
        <v>0</v>
      </c>
      <c r="CH58" s="60">
        <f t="shared" si="6"/>
        <v>1</v>
      </c>
      <c r="CI58" s="60">
        <f t="shared" si="63"/>
        <v>0</v>
      </c>
      <c r="CJ58" s="60">
        <f t="shared" si="64"/>
        <v>7.6562924194334967E-4</v>
      </c>
      <c r="CK58" s="60">
        <f t="shared" si="65"/>
        <v>2007.0511199999878</v>
      </c>
      <c r="CL58" s="60">
        <f t="shared" si="66"/>
        <v>45.471496995311988</v>
      </c>
      <c r="CO58" s="61">
        <f t="shared" si="67"/>
        <v>-155</v>
      </c>
      <c r="CP58" s="61">
        <f t="shared" si="68"/>
        <v>17.355934299999859</v>
      </c>
      <c r="CQ58" s="61">
        <v>1</v>
      </c>
      <c r="CR58" s="52">
        <f t="shared" si="69"/>
        <v>0</v>
      </c>
      <c r="CS58" s="60">
        <f t="shared" si="7"/>
        <v>1</v>
      </c>
      <c r="CT58" s="60">
        <f t="shared" si="70"/>
        <v>0</v>
      </c>
      <c r="CU58" s="60">
        <f t="shared" si="71"/>
        <v>4.8491920251398393E-7</v>
      </c>
      <c r="CV58" s="60">
        <f t="shared" si="72"/>
        <v>2603.3901449999789</v>
      </c>
      <c r="CW58" s="60">
        <f t="shared" si="73"/>
        <v>45.471496995311988</v>
      </c>
      <c r="CZ58" s="61">
        <f t="shared" si="74"/>
        <v>-205</v>
      </c>
      <c r="DA58" s="61">
        <f t="shared" si="75"/>
        <v>21.89441929999979</v>
      </c>
      <c r="DB58" s="61">
        <v>1</v>
      </c>
      <c r="DC58" s="52">
        <f t="shared" si="76"/>
        <v>0</v>
      </c>
      <c r="DD58" s="60">
        <f t="shared" si="8"/>
        <v>1</v>
      </c>
      <c r="DE58" s="60">
        <f t="shared" si="77"/>
        <v>0</v>
      </c>
      <c r="DF58" s="60">
        <f t="shared" si="78"/>
        <v>5.9738575055233427E-10</v>
      </c>
      <c r="DG58" s="60">
        <f t="shared" si="79"/>
        <v>3284.1628949999686</v>
      </c>
      <c r="DH58" s="60">
        <f t="shared" si="80"/>
        <v>45.471496995311988</v>
      </c>
      <c r="DK58" s="61">
        <f t="shared" si="81"/>
        <v>-268</v>
      </c>
      <c r="DL58" s="61">
        <f t="shared" si="82"/>
        <v>30.747799999999668</v>
      </c>
      <c r="DM58" s="61">
        <v>1</v>
      </c>
      <c r="DN58" s="52">
        <f t="shared" si="91"/>
        <v>0</v>
      </c>
      <c r="DO58" s="60">
        <f t="shared" si="9"/>
        <v>1</v>
      </c>
      <c r="DP58" s="60">
        <f t="shared" si="83"/>
        <v>0</v>
      </c>
      <c r="DQ58" s="60">
        <f t="shared" si="84"/>
        <v>1.3513179022049394E-13</v>
      </c>
      <c r="DR58" s="60">
        <f t="shared" si="85"/>
        <v>4612.1699999999501</v>
      </c>
      <c r="DS58" s="60">
        <f t="shared" si="86"/>
        <v>45.471496995311988</v>
      </c>
    </row>
    <row r="59" spans="1:123">
      <c r="A59" s="52">
        <f t="shared" si="10"/>
        <v>1.5691681957935031</v>
      </c>
      <c r="B59" s="52">
        <v>0</v>
      </c>
      <c r="C59" s="73">
        <f t="shared" si="93"/>
        <v>3.25</v>
      </c>
      <c r="D59" s="77"/>
      <c r="E59" s="49">
        <f t="shared" si="87"/>
        <v>0.15300000000000005</v>
      </c>
      <c r="F59" s="49">
        <f t="shared" si="88"/>
        <v>2.5299999999999887</v>
      </c>
      <c r="G59" s="49">
        <f t="shared" si="89"/>
        <v>1.2649999999999944</v>
      </c>
      <c r="H59" s="49">
        <v>1</v>
      </c>
      <c r="I59" s="50">
        <f t="shared" si="12"/>
        <v>1.2340899999999984</v>
      </c>
      <c r="J59" s="105">
        <f t="shared" si="13"/>
        <v>3.1222476999999818</v>
      </c>
      <c r="K59" s="121">
        <f t="shared" si="14"/>
        <v>6.3722476999999813</v>
      </c>
      <c r="L59" s="55">
        <f t="shared" si="15"/>
        <v>1552.093764106653</v>
      </c>
      <c r="M59" s="52">
        <f t="shared" si="90"/>
        <v>10.600000000000005</v>
      </c>
      <c r="N59" s="56">
        <v>53</v>
      </c>
      <c r="O59" s="61">
        <f t="shared" si="16"/>
        <v>53</v>
      </c>
      <c r="P59" s="61">
        <f t="shared" si="17"/>
        <v>3.2</v>
      </c>
      <c r="Q59" s="46">
        <v>1</v>
      </c>
      <c r="R59" s="52">
        <f t="shared" si="18"/>
        <v>2</v>
      </c>
      <c r="S59" s="60">
        <f t="shared" si="0"/>
        <v>32</v>
      </c>
      <c r="T59" s="60">
        <f t="shared" si="19"/>
        <v>3392</v>
      </c>
      <c r="U59" s="60">
        <f t="shared" si="20"/>
        <v>298002.00270847738</v>
      </c>
      <c r="V59" s="60">
        <f t="shared" si="21"/>
        <v>480</v>
      </c>
      <c r="W59" s="60">
        <f t="shared" si="22"/>
        <v>47.075045873805095</v>
      </c>
      <c r="X59" s="88">
        <f t="shared" si="23"/>
        <v>87.85436400603696</v>
      </c>
      <c r="AA59" s="61">
        <f t="shared" si="24"/>
        <v>53</v>
      </c>
      <c r="AB59" s="61">
        <f t="shared" si="25"/>
        <v>3.2</v>
      </c>
      <c r="AC59" s="61">
        <v>1</v>
      </c>
      <c r="AD59" s="52">
        <f t="shared" si="26"/>
        <v>1</v>
      </c>
      <c r="AE59" s="60">
        <f t="shared" si="1"/>
        <v>216</v>
      </c>
      <c r="AF59" s="60">
        <f t="shared" si="27"/>
        <v>11448</v>
      </c>
      <c r="AG59" s="60">
        <f t="shared" si="28"/>
        <v>298002.00270847738</v>
      </c>
      <c r="AH59" s="60">
        <f t="shared" si="29"/>
        <v>480</v>
      </c>
      <c r="AI59" s="60">
        <f t="shared" si="30"/>
        <v>47.075045873805095</v>
      </c>
      <c r="AJ59" s="88">
        <f t="shared" si="92"/>
        <v>26.030922668455396</v>
      </c>
      <c r="AL59" s="61">
        <f t="shared" si="32"/>
        <v>38</v>
      </c>
      <c r="AM59" s="61">
        <f t="shared" si="33"/>
        <v>4.5093374999999956</v>
      </c>
      <c r="AN59" s="61">
        <v>1</v>
      </c>
      <c r="AO59" s="52">
        <f t="shared" si="34"/>
        <v>1.075</v>
      </c>
      <c r="AP59" s="60">
        <f t="shared" si="2"/>
        <v>9</v>
      </c>
      <c r="AQ59" s="60">
        <f t="shared" si="35"/>
        <v>367.65</v>
      </c>
      <c r="AR59" s="60">
        <f t="shared" si="36"/>
        <v>52491.859605017024</v>
      </c>
      <c r="AS59" s="60">
        <f t="shared" si="37"/>
        <v>676.40062499999931</v>
      </c>
      <c r="AT59" s="60">
        <f t="shared" si="38"/>
        <v>47.075045873805095</v>
      </c>
      <c r="AU59" s="88">
        <f t="shared" si="95"/>
        <v>142.77671591191901</v>
      </c>
      <c r="AW59" s="61">
        <f t="shared" si="39"/>
        <v>18</v>
      </c>
      <c r="AX59" s="61">
        <f t="shared" si="40"/>
        <v>6.0282874999999887</v>
      </c>
      <c r="AY59" s="61">
        <v>1</v>
      </c>
      <c r="AZ59" s="52">
        <f t="shared" si="41"/>
        <v>1.175</v>
      </c>
      <c r="BA59" s="60">
        <f t="shared" si="3"/>
        <v>5</v>
      </c>
      <c r="BB59" s="60">
        <f t="shared" si="42"/>
        <v>105.75</v>
      </c>
      <c r="BC59" s="60">
        <f t="shared" si="43"/>
        <v>4385.8441110900212</v>
      </c>
      <c r="BD59" s="60">
        <f t="shared" si="44"/>
        <v>904.24312499999826</v>
      </c>
      <c r="BE59" s="60">
        <f t="shared" si="45"/>
        <v>47.075045873805095</v>
      </c>
      <c r="BF59" s="88">
        <f t="shared" si="96"/>
        <v>41.473703178156228</v>
      </c>
      <c r="BH59" s="61">
        <f t="shared" si="46"/>
        <v>-7</v>
      </c>
      <c r="BI59" s="61">
        <f t="shared" si="47"/>
        <v>7.8155999999999786</v>
      </c>
      <c r="BJ59" s="61">
        <v>1</v>
      </c>
      <c r="BK59" s="52">
        <f t="shared" si="48"/>
        <v>1.3</v>
      </c>
      <c r="BL59" s="60">
        <f t="shared" si="4"/>
        <v>1</v>
      </c>
      <c r="BM59" s="60">
        <f t="shared" si="49"/>
        <v>-9.1</v>
      </c>
      <c r="BN59" s="60">
        <f t="shared" si="50"/>
        <v>177.69351595827945</v>
      </c>
      <c r="BO59" s="60">
        <f t="shared" si="51"/>
        <v>1172.3399999999967</v>
      </c>
      <c r="BP59" s="60">
        <f t="shared" si="52"/>
        <v>47.075045873805095</v>
      </c>
      <c r="BS59" s="61">
        <f t="shared" si="53"/>
        <v>-37</v>
      </c>
      <c r="BT59" s="61">
        <f t="shared" si="54"/>
        <v>9.9468999999999639</v>
      </c>
      <c r="BU59" s="61">
        <v>1</v>
      </c>
      <c r="BV59" s="52">
        <f t="shared" si="55"/>
        <v>1.45</v>
      </c>
      <c r="BW59" s="60">
        <f t="shared" si="5"/>
        <v>1</v>
      </c>
      <c r="BX59" s="60">
        <f t="shared" si="56"/>
        <v>-53.65</v>
      </c>
      <c r="BY59" s="60">
        <f t="shared" si="57"/>
        <v>3.5335971364270757</v>
      </c>
      <c r="BZ59" s="60">
        <f t="shared" si="58"/>
        <v>1492.0349999999946</v>
      </c>
      <c r="CA59" s="60">
        <f t="shared" si="59"/>
        <v>47.075045873805095</v>
      </c>
      <c r="CD59" s="61">
        <f t="shared" si="60"/>
        <v>-99</v>
      </c>
      <c r="CE59" s="61">
        <f t="shared" si="61"/>
        <v>13.380340799999919</v>
      </c>
      <c r="CF59" s="61">
        <v>1</v>
      </c>
      <c r="CG59" s="52">
        <f t="shared" si="62"/>
        <v>0</v>
      </c>
      <c r="CH59" s="60">
        <f t="shared" si="6"/>
        <v>1</v>
      </c>
      <c r="CI59" s="60">
        <f t="shared" si="63"/>
        <v>0</v>
      </c>
      <c r="CJ59" s="60">
        <f t="shared" si="64"/>
        <v>8.7947705075795267E-4</v>
      </c>
      <c r="CK59" s="60">
        <f t="shared" si="65"/>
        <v>2007.0511199999878</v>
      </c>
      <c r="CL59" s="60">
        <f t="shared" si="66"/>
        <v>47.075045873805095</v>
      </c>
      <c r="CO59" s="61">
        <f t="shared" si="67"/>
        <v>-154</v>
      </c>
      <c r="CP59" s="61">
        <f t="shared" si="68"/>
        <v>17.355934299999859</v>
      </c>
      <c r="CQ59" s="61">
        <v>1</v>
      </c>
      <c r="CR59" s="52">
        <f t="shared" si="69"/>
        <v>0</v>
      </c>
      <c r="CS59" s="60">
        <f t="shared" si="7"/>
        <v>1</v>
      </c>
      <c r="CT59" s="60">
        <f t="shared" si="70"/>
        <v>0</v>
      </c>
      <c r="CU59" s="60">
        <f t="shared" si="71"/>
        <v>5.5702589023428743E-7</v>
      </c>
      <c r="CV59" s="60">
        <f t="shared" si="72"/>
        <v>2603.3901449999789</v>
      </c>
      <c r="CW59" s="60">
        <f t="shared" si="73"/>
        <v>47.075045873805095</v>
      </c>
      <c r="CZ59" s="61">
        <f t="shared" si="74"/>
        <v>-204</v>
      </c>
      <c r="DA59" s="61">
        <f t="shared" si="75"/>
        <v>21.89441929999979</v>
      </c>
      <c r="DB59" s="61">
        <v>1</v>
      </c>
      <c r="DC59" s="52">
        <f t="shared" si="76"/>
        <v>0</v>
      </c>
      <c r="DD59" s="60">
        <f t="shared" si="8"/>
        <v>1</v>
      </c>
      <c r="DE59" s="60">
        <f t="shared" si="77"/>
        <v>0</v>
      </c>
      <c r="DF59" s="60">
        <f t="shared" si="78"/>
        <v>6.8621602895813565E-10</v>
      </c>
      <c r="DG59" s="60">
        <f t="shared" si="79"/>
        <v>3284.1628949999686</v>
      </c>
      <c r="DH59" s="60">
        <f t="shared" si="80"/>
        <v>47.075045873805095</v>
      </c>
      <c r="DK59" s="61">
        <f t="shared" si="81"/>
        <v>-267</v>
      </c>
      <c r="DL59" s="61">
        <f t="shared" si="82"/>
        <v>30.747799999999668</v>
      </c>
      <c r="DM59" s="61">
        <v>1</v>
      </c>
      <c r="DN59" s="52">
        <f t="shared" si="91"/>
        <v>0</v>
      </c>
      <c r="DO59" s="60">
        <f t="shared" si="9"/>
        <v>1</v>
      </c>
      <c r="DP59" s="60">
        <f t="shared" si="83"/>
        <v>0</v>
      </c>
      <c r="DQ59" s="60">
        <f t="shared" si="84"/>
        <v>1.5522566513408583E-13</v>
      </c>
      <c r="DR59" s="60">
        <f t="shared" si="85"/>
        <v>4612.1699999999501</v>
      </c>
      <c r="DS59" s="60">
        <f t="shared" si="86"/>
        <v>47.075045873805095</v>
      </c>
    </row>
    <row r="60" spans="1:123">
      <c r="A60" s="52">
        <f t="shared" si="10"/>
        <v>1.6245047927124727</v>
      </c>
      <c r="B60" s="52">
        <v>0</v>
      </c>
      <c r="C60" s="73">
        <f t="shared" si="93"/>
        <v>3.25</v>
      </c>
      <c r="D60" s="77"/>
      <c r="E60" s="49">
        <f t="shared" si="87"/>
        <v>0.15400000000000005</v>
      </c>
      <c r="F60" s="49">
        <f t="shared" si="88"/>
        <v>2.5399999999999885</v>
      </c>
      <c r="G60" s="49">
        <f t="shared" si="89"/>
        <v>1.2699999999999942</v>
      </c>
      <c r="H60" s="49">
        <v>1</v>
      </c>
      <c r="I60" s="50">
        <f t="shared" si="12"/>
        <v>1.2371599999999983</v>
      </c>
      <c r="J60" s="105">
        <f t="shared" si="13"/>
        <v>3.1423863999999813</v>
      </c>
      <c r="K60" s="121">
        <f t="shared" si="14"/>
        <v>6.3923863999999817</v>
      </c>
      <c r="L60" s="55">
        <f t="shared" si="15"/>
        <v>1782.8875536304683</v>
      </c>
      <c r="M60" s="52">
        <f t="shared" si="90"/>
        <v>10.800000000000006</v>
      </c>
      <c r="N60" s="56">
        <v>54</v>
      </c>
      <c r="O60" s="61">
        <f t="shared" si="16"/>
        <v>54</v>
      </c>
      <c r="P60" s="61">
        <f t="shared" si="17"/>
        <v>3.2</v>
      </c>
      <c r="Q60" s="46">
        <v>1</v>
      </c>
      <c r="R60" s="52">
        <f t="shared" si="18"/>
        <v>2</v>
      </c>
      <c r="S60" s="60">
        <f t="shared" si="0"/>
        <v>32</v>
      </c>
      <c r="T60" s="60">
        <f t="shared" si="19"/>
        <v>3456</v>
      </c>
      <c r="U60" s="60">
        <f t="shared" si="20"/>
        <v>342314.41029704991</v>
      </c>
      <c r="V60" s="60">
        <f t="shared" si="21"/>
        <v>480</v>
      </c>
      <c r="W60" s="60">
        <f t="shared" si="22"/>
        <v>48.735143781374184</v>
      </c>
      <c r="X60" s="88">
        <f t="shared" si="23"/>
        <v>99.049308535026015</v>
      </c>
      <c r="AA60" s="61">
        <f t="shared" si="24"/>
        <v>54</v>
      </c>
      <c r="AB60" s="61">
        <f t="shared" si="25"/>
        <v>3.2</v>
      </c>
      <c r="AC60" s="61">
        <v>1</v>
      </c>
      <c r="AD60" s="52">
        <f t="shared" si="26"/>
        <v>1</v>
      </c>
      <c r="AE60" s="60">
        <f t="shared" si="1"/>
        <v>216</v>
      </c>
      <c r="AF60" s="60">
        <f t="shared" si="27"/>
        <v>11664</v>
      </c>
      <c r="AG60" s="60">
        <f t="shared" si="28"/>
        <v>342314.41029704991</v>
      </c>
      <c r="AH60" s="60">
        <f t="shared" si="29"/>
        <v>480</v>
      </c>
      <c r="AI60" s="60">
        <f t="shared" si="30"/>
        <v>48.735143781374184</v>
      </c>
      <c r="AJ60" s="88">
        <f t="shared" si="92"/>
        <v>29.347943269637337</v>
      </c>
      <c r="AL60" s="61">
        <f t="shared" si="32"/>
        <v>39</v>
      </c>
      <c r="AM60" s="61">
        <f t="shared" si="33"/>
        <v>4.5093374999999956</v>
      </c>
      <c r="AN60" s="61">
        <v>1</v>
      </c>
      <c r="AO60" s="52">
        <f t="shared" si="34"/>
        <v>1.075</v>
      </c>
      <c r="AP60" s="60">
        <f t="shared" si="2"/>
        <v>9</v>
      </c>
      <c r="AQ60" s="60">
        <f t="shared" si="35"/>
        <v>377.32499999999999</v>
      </c>
      <c r="AR60" s="60">
        <f t="shared" si="36"/>
        <v>60297.312779018379</v>
      </c>
      <c r="AS60" s="60">
        <f t="shared" si="37"/>
        <v>676.40062499999931</v>
      </c>
      <c r="AT60" s="60">
        <f t="shared" si="38"/>
        <v>48.735143781374184</v>
      </c>
      <c r="AU60" s="88">
        <f t="shared" si="95"/>
        <v>159.80206129733884</v>
      </c>
      <c r="AW60" s="61">
        <f t="shared" si="39"/>
        <v>19</v>
      </c>
      <c r="AX60" s="61">
        <f t="shared" si="40"/>
        <v>6.0282874999999887</v>
      </c>
      <c r="AY60" s="61">
        <v>1</v>
      </c>
      <c r="AZ60" s="52">
        <f t="shared" si="41"/>
        <v>1.175</v>
      </c>
      <c r="BA60" s="60">
        <f t="shared" si="3"/>
        <v>5</v>
      </c>
      <c r="BB60" s="60">
        <f t="shared" si="42"/>
        <v>111.625</v>
      </c>
      <c r="BC60" s="60">
        <f t="shared" si="43"/>
        <v>5038.0119156825413</v>
      </c>
      <c r="BD60" s="60">
        <f t="shared" si="44"/>
        <v>904.24312499999826</v>
      </c>
      <c r="BE60" s="60">
        <f t="shared" si="45"/>
        <v>48.735143781374184</v>
      </c>
      <c r="BF60" s="88">
        <f t="shared" si="96"/>
        <v>45.133365426047405</v>
      </c>
      <c r="BH60" s="61">
        <f t="shared" si="46"/>
        <v>-6</v>
      </c>
      <c r="BI60" s="61">
        <f t="shared" si="47"/>
        <v>7.8155999999999786</v>
      </c>
      <c r="BJ60" s="61">
        <v>1</v>
      </c>
      <c r="BK60" s="52">
        <f t="shared" si="48"/>
        <v>1.3</v>
      </c>
      <c r="BL60" s="60">
        <f t="shared" si="4"/>
        <v>1</v>
      </c>
      <c r="BM60" s="60">
        <f t="shared" si="49"/>
        <v>-7.8000000000000007</v>
      </c>
      <c r="BN60" s="60">
        <f t="shared" si="50"/>
        <v>204.11624947491504</v>
      </c>
      <c r="BO60" s="60">
        <f t="shared" si="51"/>
        <v>1172.3399999999967</v>
      </c>
      <c r="BP60" s="60">
        <f t="shared" si="52"/>
        <v>48.735143781374184</v>
      </c>
      <c r="BS60" s="61">
        <f t="shared" si="53"/>
        <v>-36</v>
      </c>
      <c r="BT60" s="61">
        <f t="shared" si="54"/>
        <v>9.9468999999999639</v>
      </c>
      <c r="BU60" s="61">
        <v>1</v>
      </c>
      <c r="BV60" s="52">
        <f t="shared" si="55"/>
        <v>1.45</v>
      </c>
      <c r="BW60" s="60">
        <f t="shared" si="5"/>
        <v>1</v>
      </c>
      <c r="BX60" s="60">
        <f t="shared" si="56"/>
        <v>-52.199999999999996</v>
      </c>
      <c r="BY60" s="60">
        <f t="shared" si="57"/>
        <v>4.0590372178360141</v>
      </c>
      <c r="BZ60" s="60">
        <f t="shared" si="58"/>
        <v>1492.0349999999946</v>
      </c>
      <c r="CA60" s="60">
        <f t="shared" si="59"/>
        <v>48.735143781374184</v>
      </c>
      <c r="CD60" s="61">
        <f t="shared" si="60"/>
        <v>-98</v>
      </c>
      <c r="CE60" s="61">
        <f t="shared" si="61"/>
        <v>13.380340799999919</v>
      </c>
      <c r="CF60" s="61">
        <v>1</v>
      </c>
      <c r="CG60" s="52">
        <f t="shared" si="62"/>
        <v>0</v>
      </c>
      <c r="CH60" s="60">
        <f t="shared" si="6"/>
        <v>1</v>
      </c>
      <c r="CI60" s="60">
        <f t="shared" si="63"/>
        <v>0</v>
      </c>
      <c r="CJ60" s="60">
        <f t="shared" si="64"/>
        <v>1.0102538414633042E-3</v>
      </c>
      <c r="CK60" s="60">
        <f t="shared" si="65"/>
        <v>2007.0511199999878</v>
      </c>
      <c r="CL60" s="60">
        <f t="shared" si="66"/>
        <v>48.735143781374184</v>
      </c>
      <c r="CO60" s="61">
        <f t="shared" si="67"/>
        <v>-153</v>
      </c>
      <c r="CP60" s="61">
        <f t="shared" si="68"/>
        <v>17.355934299999859</v>
      </c>
      <c r="CQ60" s="61">
        <v>1</v>
      </c>
      <c r="CR60" s="52">
        <f t="shared" si="69"/>
        <v>0</v>
      </c>
      <c r="CS60" s="60">
        <f t="shared" si="7"/>
        <v>1</v>
      </c>
      <c r="CT60" s="60">
        <f t="shared" si="70"/>
        <v>0</v>
      </c>
      <c r="CU60" s="60">
        <f t="shared" si="71"/>
        <v>6.3985472380288494E-7</v>
      </c>
      <c r="CV60" s="60">
        <f t="shared" si="72"/>
        <v>2603.3901449999789</v>
      </c>
      <c r="CW60" s="60">
        <f t="shared" si="73"/>
        <v>48.735143781374184</v>
      </c>
      <c r="CZ60" s="61">
        <f t="shared" si="74"/>
        <v>-203</v>
      </c>
      <c r="DA60" s="61">
        <f t="shared" si="75"/>
        <v>21.89441929999979</v>
      </c>
      <c r="DB60" s="61">
        <v>1</v>
      </c>
      <c r="DC60" s="52">
        <f t="shared" si="76"/>
        <v>0</v>
      </c>
      <c r="DD60" s="60">
        <f t="shared" si="8"/>
        <v>1</v>
      </c>
      <c r="DE60" s="60">
        <f t="shared" si="77"/>
        <v>0</v>
      </c>
      <c r="DF60" s="60">
        <f t="shared" si="78"/>
        <v>7.8825522363680837E-10</v>
      </c>
      <c r="DG60" s="60">
        <f t="shared" si="79"/>
        <v>3284.1628949999686</v>
      </c>
      <c r="DH60" s="60">
        <f t="shared" si="80"/>
        <v>48.735143781374184</v>
      </c>
      <c r="DK60" s="61">
        <f t="shared" si="81"/>
        <v>-266</v>
      </c>
      <c r="DL60" s="61">
        <f t="shared" si="82"/>
        <v>30.747799999999668</v>
      </c>
      <c r="DM60" s="61">
        <v>1</v>
      </c>
      <c r="DN60" s="52">
        <f t="shared" si="91"/>
        <v>0</v>
      </c>
      <c r="DO60" s="60">
        <f t="shared" si="9"/>
        <v>1</v>
      </c>
      <c r="DP60" s="60">
        <f t="shared" si="83"/>
        <v>0</v>
      </c>
      <c r="DQ60" s="60">
        <f t="shared" si="84"/>
        <v>1.7830746619284503E-13</v>
      </c>
      <c r="DR60" s="60">
        <f t="shared" si="85"/>
        <v>4612.1699999999501</v>
      </c>
      <c r="DS60" s="60">
        <f t="shared" si="86"/>
        <v>48.735143781374184</v>
      </c>
    </row>
    <row r="61" spans="1:123">
      <c r="A61" s="52">
        <f t="shared" si="10"/>
        <v>1.6817928305074312</v>
      </c>
      <c r="B61" s="52">
        <v>0</v>
      </c>
      <c r="C61" s="73">
        <f t="shared" si="93"/>
        <v>3.25</v>
      </c>
      <c r="D61" s="77"/>
      <c r="E61" s="49">
        <f t="shared" si="87"/>
        <v>0.15500000000000005</v>
      </c>
      <c r="F61" s="49">
        <f t="shared" si="88"/>
        <v>2.5499999999999883</v>
      </c>
      <c r="G61" s="49">
        <f t="shared" si="89"/>
        <v>1.2749999999999941</v>
      </c>
      <c r="H61" s="49">
        <v>1</v>
      </c>
      <c r="I61" s="50">
        <f t="shared" si="12"/>
        <v>1.2402499999999983</v>
      </c>
      <c r="J61" s="105">
        <f t="shared" si="13"/>
        <v>3.1626374999999811</v>
      </c>
      <c r="K61" s="121">
        <f t="shared" si="14"/>
        <v>6.4126374999999811</v>
      </c>
      <c r="L61" s="55">
        <f t="shared" si="15"/>
        <v>2048.0000000000077</v>
      </c>
      <c r="M61" s="52">
        <f t="shared" si="90"/>
        <v>11.000000000000005</v>
      </c>
      <c r="N61" s="56">
        <v>55</v>
      </c>
      <c r="O61" s="61">
        <f t="shared" si="16"/>
        <v>55</v>
      </c>
      <c r="P61" s="61">
        <f t="shared" si="17"/>
        <v>3.2</v>
      </c>
      <c r="Q61" s="46">
        <v>1</v>
      </c>
      <c r="R61" s="52">
        <f t="shared" si="18"/>
        <v>2</v>
      </c>
      <c r="S61" s="60">
        <f t="shared" si="0"/>
        <v>32</v>
      </c>
      <c r="T61" s="60">
        <f t="shared" si="19"/>
        <v>3520</v>
      </c>
      <c r="U61" s="60">
        <f t="shared" si="20"/>
        <v>393216.00000000151</v>
      </c>
      <c r="V61" s="60">
        <f t="shared" si="21"/>
        <v>480</v>
      </c>
      <c r="W61" s="60">
        <f t="shared" si="22"/>
        <v>50.45378491522294</v>
      </c>
      <c r="X61" s="88">
        <f t="shared" si="23"/>
        <v>111.70909090909134</v>
      </c>
      <c r="AA61" s="61">
        <f t="shared" si="24"/>
        <v>55</v>
      </c>
      <c r="AB61" s="61">
        <f t="shared" si="25"/>
        <v>3.2</v>
      </c>
      <c r="AC61" s="61">
        <v>1</v>
      </c>
      <c r="AD61" s="52">
        <f t="shared" si="26"/>
        <v>1</v>
      </c>
      <c r="AE61" s="60">
        <f t="shared" si="1"/>
        <v>216</v>
      </c>
      <c r="AF61" s="60">
        <f t="shared" si="27"/>
        <v>11880</v>
      </c>
      <c r="AG61" s="60">
        <f t="shared" si="28"/>
        <v>393216.00000000151</v>
      </c>
      <c r="AH61" s="60">
        <f t="shared" si="29"/>
        <v>480</v>
      </c>
      <c r="AI61" s="60">
        <f t="shared" si="30"/>
        <v>50.45378491522294</v>
      </c>
      <c r="AJ61" s="88">
        <f t="shared" si="92"/>
        <v>33.098989898990027</v>
      </c>
      <c r="AL61" s="61">
        <f t="shared" si="32"/>
        <v>40</v>
      </c>
      <c r="AM61" s="61">
        <f t="shared" si="33"/>
        <v>4.5093374999999956</v>
      </c>
      <c r="AN61" s="61">
        <v>8</v>
      </c>
      <c r="AO61" s="52">
        <f t="shared" si="34"/>
        <v>1.075</v>
      </c>
      <c r="AP61" s="60">
        <f t="shared" si="2"/>
        <v>72</v>
      </c>
      <c r="AQ61" s="60">
        <f t="shared" si="35"/>
        <v>3096</v>
      </c>
      <c r="AR61" s="60">
        <f t="shared" si="36"/>
        <v>69263.424000000115</v>
      </c>
      <c r="AS61" s="60">
        <f t="shared" si="37"/>
        <v>676.40062499999931</v>
      </c>
      <c r="AT61" s="60">
        <f t="shared" si="38"/>
        <v>50.45378491522294</v>
      </c>
      <c r="AU61" s="88">
        <f t="shared" si="95"/>
        <v>22.371906976744224</v>
      </c>
      <c r="AW61" s="61">
        <f t="shared" si="39"/>
        <v>20</v>
      </c>
      <c r="AX61" s="61">
        <f t="shared" si="40"/>
        <v>6.0282874999999887</v>
      </c>
      <c r="AY61" s="61">
        <v>1</v>
      </c>
      <c r="AZ61" s="52">
        <f t="shared" si="41"/>
        <v>1.175</v>
      </c>
      <c r="BA61" s="60">
        <f t="shared" si="3"/>
        <v>5</v>
      </c>
      <c r="BB61" s="60">
        <f t="shared" si="42"/>
        <v>117.5</v>
      </c>
      <c r="BC61" s="60">
        <f t="shared" si="43"/>
        <v>5787.1559999999963</v>
      </c>
      <c r="BD61" s="60">
        <f t="shared" si="44"/>
        <v>904.24312499999826</v>
      </c>
      <c r="BE61" s="60">
        <f t="shared" si="45"/>
        <v>50.45378491522294</v>
      </c>
      <c r="BF61" s="88">
        <f t="shared" si="96"/>
        <v>49.252391489361671</v>
      </c>
      <c r="BH61" s="61">
        <f t="shared" si="46"/>
        <v>-5</v>
      </c>
      <c r="BI61" s="61">
        <f t="shared" si="47"/>
        <v>7.8155999999999786</v>
      </c>
      <c r="BJ61" s="61">
        <v>1</v>
      </c>
      <c r="BK61" s="52">
        <f t="shared" si="48"/>
        <v>1.3</v>
      </c>
      <c r="BL61" s="60">
        <f t="shared" si="4"/>
        <v>1</v>
      </c>
      <c r="BM61" s="60">
        <f t="shared" si="49"/>
        <v>-6.5</v>
      </c>
      <c r="BN61" s="60">
        <f t="shared" si="50"/>
        <v>234.46799999999931</v>
      </c>
      <c r="BO61" s="60">
        <f t="shared" si="51"/>
        <v>1172.3399999999967</v>
      </c>
      <c r="BP61" s="60">
        <f t="shared" si="52"/>
        <v>50.45378491522294</v>
      </c>
      <c r="BS61" s="61">
        <f t="shared" si="53"/>
        <v>-35</v>
      </c>
      <c r="BT61" s="61">
        <f t="shared" si="54"/>
        <v>9.9468999999999639</v>
      </c>
      <c r="BU61" s="61">
        <v>1</v>
      </c>
      <c r="BV61" s="52">
        <f t="shared" si="55"/>
        <v>1.45</v>
      </c>
      <c r="BW61" s="60">
        <f t="shared" si="5"/>
        <v>1</v>
      </c>
      <c r="BX61" s="60">
        <f t="shared" si="56"/>
        <v>-50.75</v>
      </c>
      <c r="BY61" s="60">
        <f t="shared" si="57"/>
        <v>4.6626093749999713</v>
      </c>
      <c r="BZ61" s="60">
        <f t="shared" si="58"/>
        <v>1492.0349999999946</v>
      </c>
      <c r="CA61" s="60">
        <f t="shared" si="59"/>
        <v>50.45378491522294</v>
      </c>
      <c r="CD61" s="61">
        <f t="shared" si="60"/>
        <v>-97</v>
      </c>
      <c r="CE61" s="61">
        <f t="shared" si="61"/>
        <v>13.380340799999919</v>
      </c>
      <c r="CF61" s="61">
        <v>1</v>
      </c>
      <c r="CG61" s="52">
        <f t="shared" si="62"/>
        <v>0</v>
      </c>
      <c r="CH61" s="60">
        <f t="shared" si="6"/>
        <v>1</v>
      </c>
      <c r="CI61" s="60">
        <f t="shared" si="63"/>
        <v>0</v>
      </c>
      <c r="CJ61" s="60">
        <f t="shared" si="64"/>
        <v>1.1604769258183329E-3</v>
      </c>
      <c r="CK61" s="60">
        <f t="shared" si="65"/>
        <v>2007.0511199999878</v>
      </c>
      <c r="CL61" s="60">
        <f t="shared" si="66"/>
        <v>50.45378491522294</v>
      </c>
      <c r="CO61" s="61">
        <f t="shared" si="67"/>
        <v>-152</v>
      </c>
      <c r="CP61" s="61">
        <f t="shared" si="68"/>
        <v>17.355934299999859</v>
      </c>
      <c r="CQ61" s="61">
        <v>1</v>
      </c>
      <c r="CR61" s="52">
        <f t="shared" si="69"/>
        <v>0</v>
      </c>
      <c r="CS61" s="60">
        <f t="shared" si="7"/>
        <v>1</v>
      </c>
      <c r="CT61" s="60">
        <f t="shared" si="70"/>
        <v>0</v>
      </c>
      <c r="CU61" s="60">
        <f t="shared" si="71"/>
        <v>7.3500006866945629E-7</v>
      </c>
      <c r="CV61" s="60">
        <f t="shared" si="72"/>
        <v>2603.3901449999789</v>
      </c>
      <c r="CW61" s="60">
        <f t="shared" si="73"/>
        <v>50.45378491522294</v>
      </c>
      <c r="CZ61" s="61">
        <f t="shared" si="74"/>
        <v>-202</v>
      </c>
      <c r="DA61" s="61">
        <f t="shared" si="75"/>
        <v>21.89441929999979</v>
      </c>
      <c r="DB61" s="61">
        <v>1</v>
      </c>
      <c r="DC61" s="52">
        <f t="shared" si="76"/>
        <v>0</v>
      </c>
      <c r="DD61" s="60">
        <f t="shared" si="8"/>
        <v>1</v>
      </c>
      <c r="DE61" s="60">
        <f t="shared" si="77"/>
        <v>0</v>
      </c>
      <c r="DF61" s="60">
        <f t="shared" si="78"/>
        <v>9.0546747870942156E-10</v>
      </c>
      <c r="DG61" s="60">
        <f t="shared" si="79"/>
        <v>3284.1628949999686</v>
      </c>
      <c r="DH61" s="60">
        <f t="shared" si="80"/>
        <v>50.45378491522294</v>
      </c>
      <c r="DK61" s="61">
        <f t="shared" si="81"/>
        <v>-265</v>
      </c>
      <c r="DL61" s="61">
        <f t="shared" si="82"/>
        <v>30.747799999999668</v>
      </c>
      <c r="DM61" s="61">
        <v>1</v>
      </c>
      <c r="DN61" s="52">
        <f t="shared" si="91"/>
        <v>0</v>
      </c>
      <c r="DO61" s="60">
        <f t="shared" si="9"/>
        <v>1</v>
      </c>
      <c r="DP61" s="60">
        <f t="shared" si="83"/>
        <v>0</v>
      </c>
      <c r="DQ61" s="60">
        <f t="shared" si="84"/>
        <v>2.0482149309941049E-13</v>
      </c>
      <c r="DR61" s="60">
        <f t="shared" si="85"/>
        <v>4612.1699999999501</v>
      </c>
      <c r="DS61" s="60">
        <f t="shared" si="86"/>
        <v>50.45378491522294</v>
      </c>
    </row>
    <row r="62" spans="1:123">
      <c r="A62" s="52">
        <f t="shared" si="10"/>
        <v>1.7411011265922505</v>
      </c>
      <c r="B62" s="52">
        <v>0</v>
      </c>
      <c r="C62" s="73">
        <f t="shared" si="93"/>
        <v>3.25</v>
      </c>
      <c r="D62" s="77"/>
      <c r="E62" s="49">
        <f t="shared" si="87"/>
        <v>0.15600000000000006</v>
      </c>
      <c r="F62" s="49">
        <f t="shared" si="88"/>
        <v>2.5599999999999881</v>
      </c>
      <c r="G62" s="49">
        <f t="shared" si="89"/>
        <v>1.279999999999994</v>
      </c>
      <c r="H62" s="49">
        <v>1</v>
      </c>
      <c r="I62" s="50">
        <f t="shared" si="12"/>
        <v>1.2433599999999982</v>
      </c>
      <c r="J62" s="105">
        <f t="shared" si="13"/>
        <v>3.1830015999999808</v>
      </c>
      <c r="K62" s="121">
        <f t="shared" si="14"/>
        <v>6.4330015999999812</v>
      </c>
      <c r="L62" s="55">
        <f t="shared" si="15"/>
        <v>2352.5342310339365</v>
      </c>
      <c r="M62" s="52">
        <f t="shared" si="90"/>
        <v>11.200000000000006</v>
      </c>
      <c r="N62" s="56">
        <v>56</v>
      </c>
      <c r="O62" s="61">
        <f t="shared" si="16"/>
        <v>56</v>
      </c>
      <c r="P62" s="61">
        <f t="shared" si="17"/>
        <v>3.2</v>
      </c>
      <c r="Q62" s="46">
        <v>1</v>
      </c>
      <c r="R62" s="52">
        <f t="shared" si="18"/>
        <v>2</v>
      </c>
      <c r="S62" s="60">
        <f t="shared" si="0"/>
        <v>32</v>
      </c>
      <c r="T62" s="60">
        <f t="shared" si="19"/>
        <v>3584</v>
      </c>
      <c r="U62" s="60">
        <f t="shared" si="20"/>
        <v>451686.57235851581</v>
      </c>
      <c r="V62" s="60">
        <f t="shared" si="21"/>
        <v>480</v>
      </c>
      <c r="W62" s="60">
        <f t="shared" si="22"/>
        <v>52.233033797767511</v>
      </c>
      <c r="X62" s="88">
        <f t="shared" si="23"/>
        <v>126.02861951967517</v>
      </c>
      <c r="AA62" s="61">
        <f t="shared" si="24"/>
        <v>56</v>
      </c>
      <c r="AB62" s="61">
        <f t="shared" si="25"/>
        <v>3.2</v>
      </c>
      <c r="AC62" s="61">
        <v>1</v>
      </c>
      <c r="AD62" s="52">
        <f t="shared" si="26"/>
        <v>1</v>
      </c>
      <c r="AE62" s="60">
        <f t="shared" si="1"/>
        <v>216</v>
      </c>
      <c r="AF62" s="60">
        <f t="shared" si="27"/>
        <v>12096</v>
      </c>
      <c r="AG62" s="60">
        <f t="shared" si="28"/>
        <v>451686.57235851581</v>
      </c>
      <c r="AH62" s="60">
        <f t="shared" si="29"/>
        <v>480</v>
      </c>
      <c r="AI62" s="60">
        <f t="shared" si="30"/>
        <v>52.233033797767511</v>
      </c>
      <c r="AJ62" s="88">
        <f t="shared" si="92"/>
        <v>37.341813191014865</v>
      </c>
      <c r="AL62" s="61">
        <f t="shared" si="32"/>
        <v>41</v>
      </c>
      <c r="AM62" s="61">
        <f t="shared" si="33"/>
        <v>4.5093374999999956</v>
      </c>
      <c r="AN62" s="61">
        <v>1</v>
      </c>
      <c r="AO62" s="52">
        <f t="shared" si="34"/>
        <v>1.075</v>
      </c>
      <c r="AP62" s="60">
        <f t="shared" si="2"/>
        <v>72</v>
      </c>
      <c r="AQ62" s="60">
        <f t="shared" si="35"/>
        <v>3173.4</v>
      </c>
      <c r="AR62" s="60">
        <f t="shared" si="36"/>
        <v>79562.781210262285</v>
      </c>
      <c r="AS62" s="60">
        <f t="shared" si="37"/>
        <v>676.40062499999931</v>
      </c>
      <c r="AT62" s="60">
        <f t="shared" si="38"/>
        <v>52.233033797767511</v>
      </c>
      <c r="AU62" s="88">
        <f t="shared" si="95"/>
        <v>25.071778285202711</v>
      </c>
      <c r="AW62" s="61">
        <f t="shared" si="39"/>
        <v>21</v>
      </c>
      <c r="AX62" s="61">
        <f t="shared" si="40"/>
        <v>6.0282874999999887</v>
      </c>
      <c r="AY62" s="61">
        <v>1</v>
      </c>
      <c r="AZ62" s="52">
        <f t="shared" si="41"/>
        <v>1.175</v>
      </c>
      <c r="BA62" s="60">
        <f t="shared" si="3"/>
        <v>5</v>
      </c>
      <c r="BB62" s="60">
        <f t="shared" si="42"/>
        <v>123.375</v>
      </c>
      <c r="BC62" s="60">
        <f t="shared" si="43"/>
        <v>6647.696577311217</v>
      </c>
      <c r="BD62" s="60">
        <f t="shared" si="44"/>
        <v>904.24312499999826</v>
      </c>
      <c r="BE62" s="60">
        <f t="shared" si="45"/>
        <v>52.233033797767511</v>
      </c>
      <c r="BF62" s="88">
        <f t="shared" si="96"/>
        <v>53.88203912714259</v>
      </c>
      <c r="BH62" s="61">
        <f t="shared" si="46"/>
        <v>-4</v>
      </c>
      <c r="BI62" s="61">
        <f t="shared" si="47"/>
        <v>7.8155999999999786</v>
      </c>
      <c r="BJ62" s="61">
        <v>1</v>
      </c>
      <c r="BK62" s="52">
        <f t="shared" si="48"/>
        <v>1.3</v>
      </c>
      <c r="BL62" s="60">
        <f t="shared" si="4"/>
        <v>1</v>
      </c>
      <c r="BM62" s="60">
        <f t="shared" si="49"/>
        <v>-5.2</v>
      </c>
      <c r="BN62" s="60">
        <f t="shared" si="50"/>
        <v>269.333005899444</v>
      </c>
      <c r="BO62" s="60">
        <f t="shared" si="51"/>
        <v>1172.3399999999967</v>
      </c>
      <c r="BP62" s="60">
        <f t="shared" si="52"/>
        <v>52.233033797767511</v>
      </c>
      <c r="BS62" s="61">
        <f t="shared" si="53"/>
        <v>-34</v>
      </c>
      <c r="BT62" s="61">
        <f t="shared" si="54"/>
        <v>9.9468999999999639</v>
      </c>
      <c r="BU62" s="61">
        <v>1</v>
      </c>
      <c r="BV62" s="52">
        <f t="shared" si="55"/>
        <v>1.45</v>
      </c>
      <c r="BW62" s="60">
        <f t="shared" si="5"/>
        <v>1</v>
      </c>
      <c r="BX62" s="60">
        <f t="shared" si="56"/>
        <v>-49.3</v>
      </c>
      <c r="BY62" s="60">
        <f t="shared" si="57"/>
        <v>5.3559317190562217</v>
      </c>
      <c r="BZ62" s="60">
        <f t="shared" si="58"/>
        <v>1492.0349999999946</v>
      </c>
      <c r="CA62" s="60">
        <f t="shared" si="59"/>
        <v>52.233033797767511</v>
      </c>
      <c r="CD62" s="61">
        <f t="shared" si="60"/>
        <v>-96</v>
      </c>
      <c r="CE62" s="61">
        <f t="shared" si="61"/>
        <v>13.380340799999919</v>
      </c>
      <c r="CF62" s="61">
        <v>1</v>
      </c>
      <c r="CG62" s="52">
        <f t="shared" si="62"/>
        <v>0</v>
      </c>
      <c r="CH62" s="60">
        <f t="shared" si="6"/>
        <v>1</v>
      </c>
      <c r="CI62" s="60">
        <f t="shared" si="63"/>
        <v>0</v>
      </c>
      <c r="CJ62" s="60">
        <f t="shared" si="64"/>
        <v>1.3330379356995352E-3</v>
      </c>
      <c r="CK62" s="60">
        <f t="shared" si="65"/>
        <v>2007.0511199999878</v>
      </c>
      <c r="CL62" s="60">
        <f t="shared" si="66"/>
        <v>52.233033797767511</v>
      </c>
      <c r="CO62" s="61">
        <f t="shared" si="67"/>
        <v>-151</v>
      </c>
      <c r="CP62" s="61">
        <f t="shared" si="68"/>
        <v>17.355934299999859</v>
      </c>
      <c r="CQ62" s="61">
        <v>1</v>
      </c>
      <c r="CR62" s="52">
        <f t="shared" si="69"/>
        <v>0</v>
      </c>
      <c r="CS62" s="60">
        <f t="shared" si="7"/>
        <v>1</v>
      </c>
      <c r="CT62" s="60">
        <f t="shared" si="70"/>
        <v>0</v>
      </c>
      <c r="CU62" s="60">
        <f t="shared" si="71"/>
        <v>8.4429336980331217E-7</v>
      </c>
      <c r="CV62" s="60">
        <f t="shared" si="72"/>
        <v>2603.3901449999789</v>
      </c>
      <c r="CW62" s="60">
        <f t="shared" si="73"/>
        <v>52.233033797767511</v>
      </c>
      <c r="CZ62" s="61">
        <f t="shared" si="74"/>
        <v>-201</v>
      </c>
      <c r="DA62" s="61">
        <f t="shared" si="75"/>
        <v>21.89441929999979</v>
      </c>
      <c r="DB62" s="61">
        <v>1</v>
      </c>
      <c r="DC62" s="52">
        <f t="shared" si="76"/>
        <v>0</v>
      </c>
      <c r="DD62" s="60">
        <f t="shared" si="8"/>
        <v>1</v>
      </c>
      <c r="DE62" s="60">
        <f t="shared" si="77"/>
        <v>0</v>
      </c>
      <c r="DF62" s="60">
        <f t="shared" si="78"/>
        <v>1.0401090032968255E-9</v>
      </c>
      <c r="DG62" s="60">
        <f t="shared" si="79"/>
        <v>3284.1628949999686</v>
      </c>
      <c r="DH62" s="60">
        <f t="shared" si="80"/>
        <v>52.233033797767511</v>
      </c>
      <c r="DK62" s="61">
        <f t="shared" si="81"/>
        <v>-264</v>
      </c>
      <c r="DL62" s="61">
        <f t="shared" si="82"/>
        <v>30.747799999999668</v>
      </c>
      <c r="DM62" s="61">
        <v>1</v>
      </c>
      <c r="DN62" s="52">
        <f t="shared" si="91"/>
        <v>0</v>
      </c>
      <c r="DO62" s="60">
        <f t="shared" si="9"/>
        <v>1</v>
      </c>
      <c r="DP62" s="60">
        <f t="shared" si="83"/>
        <v>0</v>
      </c>
      <c r="DQ62" s="60">
        <f t="shared" si="84"/>
        <v>2.3527811219132946E-13</v>
      </c>
      <c r="DR62" s="60">
        <f t="shared" si="85"/>
        <v>4612.1699999999501</v>
      </c>
      <c r="DS62" s="60">
        <f t="shared" si="86"/>
        <v>52.233033797767511</v>
      </c>
    </row>
    <row r="63" spans="1:123">
      <c r="A63" s="52">
        <f t="shared" si="10"/>
        <v>1.8025009252216628</v>
      </c>
      <c r="B63" s="52">
        <v>0</v>
      </c>
      <c r="C63" s="73">
        <f t="shared" si="93"/>
        <v>3.25</v>
      </c>
      <c r="D63" s="77"/>
      <c r="E63" s="49">
        <f t="shared" si="87"/>
        <v>0.15700000000000006</v>
      </c>
      <c r="F63" s="49">
        <f t="shared" si="88"/>
        <v>2.5699999999999878</v>
      </c>
      <c r="G63" s="49">
        <f t="shared" si="89"/>
        <v>1.2849999999999939</v>
      </c>
      <c r="H63" s="49">
        <v>1</v>
      </c>
      <c r="I63" s="50">
        <f t="shared" si="12"/>
        <v>1.2464899999999983</v>
      </c>
      <c r="J63" s="105">
        <f t="shared" si="13"/>
        <v>3.2034792999999806</v>
      </c>
      <c r="K63" s="121">
        <f t="shared" si="14"/>
        <v>6.4534792999999802</v>
      </c>
      <c r="L63" s="55">
        <f t="shared" si="15"/>
        <v>2702.3522012628982</v>
      </c>
      <c r="M63" s="52">
        <f t="shared" si="90"/>
        <v>11.400000000000006</v>
      </c>
      <c r="N63" s="56">
        <v>57</v>
      </c>
      <c r="O63" s="61">
        <f t="shared" si="16"/>
        <v>57</v>
      </c>
      <c r="P63" s="61">
        <f t="shared" si="17"/>
        <v>3.2</v>
      </c>
      <c r="Q63" s="46">
        <v>1</v>
      </c>
      <c r="R63" s="52">
        <f t="shared" si="18"/>
        <v>2</v>
      </c>
      <c r="S63" s="60">
        <f t="shared" si="0"/>
        <v>32</v>
      </c>
      <c r="T63" s="60">
        <f t="shared" si="19"/>
        <v>3648</v>
      </c>
      <c r="U63" s="60">
        <f t="shared" si="20"/>
        <v>518851.62264247646</v>
      </c>
      <c r="V63" s="60">
        <f t="shared" si="21"/>
        <v>480</v>
      </c>
      <c r="W63" s="60">
        <f t="shared" si="22"/>
        <v>54.075027756649888</v>
      </c>
      <c r="X63" s="88">
        <f t="shared" si="23"/>
        <v>142.22906322436307</v>
      </c>
      <c r="AA63" s="61">
        <f t="shared" si="24"/>
        <v>57</v>
      </c>
      <c r="AB63" s="61">
        <f t="shared" si="25"/>
        <v>3.2</v>
      </c>
      <c r="AC63" s="61">
        <v>1</v>
      </c>
      <c r="AD63" s="52">
        <f t="shared" si="26"/>
        <v>1</v>
      </c>
      <c r="AE63" s="60">
        <f t="shared" si="1"/>
        <v>216</v>
      </c>
      <c r="AF63" s="60">
        <f t="shared" si="27"/>
        <v>12312</v>
      </c>
      <c r="AG63" s="60">
        <f t="shared" si="28"/>
        <v>518851.62264247646</v>
      </c>
      <c r="AH63" s="60">
        <f t="shared" si="29"/>
        <v>480</v>
      </c>
      <c r="AI63" s="60">
        <f t="shared" si="30"/>
        <v>54.075027756649888</v>
      </c>
      <c r="AJ63" s="88">
        <f t="shared" si="92"/>
        <v>42.141944659070539</v>
      </c>
      <c r="AL63" s="61">
        <f t="shared" si="32"/>
        <v>42</v>
      </c>
      <c r="AM63" s="61">
        <f t="shared" si="33"/>
        <v>4.5093374999999956</v>
      </c>
      <c r="AN63" s="61">
        <v>1</v>
      </c>
      <c r="AO63" s="52">
        <f t="shared" si="34"/>
        <v>1.075</v>
      </c>
      <c r="AP63" s="60">
        <f t="shared" si="2"/>
        <v>72</v>
      </c>
      <c r="AQ63" s="60">
        <f t="shared" si="35"/>
        <v>3250.7999999999997</v>
      </c>
      <c r="AR63" s="60">
        <f t="shared" si="36"/>
        <v>91393.635895217303</v>
      </c>
      <c r="AS63" s="60">
        <f t="shared" si="37"/>
        <v>676.40062499999931</v>
      </c>
      <c r="AT63" s="60">
        <f t="shared" si="38"/>
        <v>54.075027756649888</v>
      </c>
      <c r="AU63" s="88">
        <f t="shared" si="95"/>
        <v>28.114198318942201</v>
      </c>
      <c r="AW63" s="61">
        <f t="shared" si="39"/>
        <v>22</v>
      </c>
      <c r="AX63" s="61">
        <f t="shared" si="40"/>
        <v>6.0282874999999887</v>
      </c>
      <c r="AY63" s="61">
        <v>1</v>
      </c>
      <c r="AZ63" s="52">
        <f t="shared" si="41"/>
        <v>1.175</v>
      </c>
      <c r="BA63" s="60">
        <f t="shared" si="3"/>
        <v>5</v>
      </c>
      <c r="BB63" s="60">
        <f t="shared" si="42"/>
        <v>129.25</v>
      </c>
      <c r="BC63" s="60">
        <f t="shared" si="43"/>
        <v>7636.1981228768154</v>
      </c>
      <c r="BD63" s="60">
        <f t="shared" si="44"/>
        <v>904.24312499999826</v>
      </c>
      <c r="BE63" s="60">
        <f t="shared" si="45"/>
        <v>54.075027756649888</v>
      </c>
      <c r="BF63" s="88">
        <f t="shared" si="96"/>
        <v>59.080836540633001</v>
      </c>
      <c r="BH63" s="61">
        <f t="shared" si="46"/>
        <v>-3</v>
      </c>
      <c r="BI63" s="61">
        <f t="shared" si="47"/>
        <v>7.8155999999999786</v>
      </c>
      <c r="BJ63" s="61">
        <v>1</v>
      </c>
      <c r="BK63" s="52">
        <f t="shared" si="48"/>
        <v>1.3</v>
      </c>
      <c r="BL63" s="60">
        <f t="shared" si="4"/>
        <v>1</v>
      </c>
      <c r="BM63" s="60">
        <f t="shared" si="49"/>
        <v>-3.9000000000000004</v>
      </c>
      <c r="BN63" s="60">
        <f t="shared" si="50"/>
        <v>309.38238082309806</v>
      </c>
      <c r="BO63" s="60">
        <f t="shared" si="51"/>
        <v>1172.3399999999967</v>
      </c>
      <c r="BP63" s="60">
        <f t="shared" si="52"/>
        <v>54.075027756649888</v>
      </c>
      <c r="BS63" s="61">
        <f t="shared" si="53"/>
        <v>-33</v>
      </c>
      <c r="BT63" s="61">
        <f t="shared" si="54"/>
        <v>9.9468999999999639</v>
      </c>
      <c r="BU63" s="61">
        <v>1</v>
      </c>
      <c r="BV63" s="52">
        <f t="shared" si="55"/>
        <v>1.45</v>
      </c>
      <c r="BW63" s="60">
        <f t="shared" si="5"/>
        <v>1</v>
      </c>
      <c r="BX63" s="60">
        <f t="shared" si="56"/>
        <v>-47.85</v>
      </c>
      <c r="BY63" s="60">
        <f t="shared" si="57"/>
        <v>6.1523499551563239</v>
      </c>
      <c r="BZ63" s="60">
        <f t="shared" si="58"/>
        <v>1492.0349999999946</v>
      </c>
      <c r="CA63" s="60">
        <f t="shared" si="59"/>
        <v>54.075027756649888</v>
      </c>
      <c r="CD63" s="61">
        <f t="shared" si="60"/>
        <v>-95</v>
      </c>
      <c r="CE63" s="61">
        <f t="shared" si="61"/>
        <v>13.380340799999919</v>
      </c>
      <c r="CF63" s="61">
        <v>1</v>
      </c>
      <c r="CG63" s="52">
        <f t="shared" si="62"/>
        <v>0</v>
      </c>
      <c r="CH63" s="60">
        <f t="shared" si="6"/>
        <v>1</v>
      </c>
      <c r="CI63" s="60">
        <f t="shared" si="63"/>
        <v>0</v>
      </c>
      <c r="CJ63" s="60">
        <f t="shared" si="64"/>
        <v>1.5312584838866998E-3</v>
      </c>
      <c r="CK63" s="60">
        <f t="shared" si="65"/>
        <v>2007.0511199999878</v>
      </c>
      <c r="CL63" s="60">
        <f t="shared" si="66"/>
        <v>54.075027756649888</v>
      </c>
      <c r="CO63" s="61">
        <f t="shared" si="67"/>
        <v>-150</v>
      </c>
      <c r="CP63" s="61">
        <f t="shared" si="68"/>
        <v>17.355934299999859</v>
      </c>
      <c r="CQ63" s="61">
        <v>1</v>
      </c>
      <c r="CR63" s="52">
        <f t="shared" si="69"/>
        <v>0</v>
      </c>
      <c r="CS63" s="60">
        <f t="shared" si="7"/>
        <v>1</v>
      </c>
      <c r="CT63" s="60">
        <f t="shared" si="70"/>
        <v>0</v>
      </c>
      <c r="CU63" s="60">
        <f t="shared" si="71"/>
        <v>9.6983840502796807E-7</v>
      </c>
      <c r="CV63" s="60">
        <f t="shared" si="72"/>
        <v>2603.3901449999789</v>
      </c>
      <c r="CW63" s="60">
        <f t="shared" si="73"/>
        <v>54.075027756649888</v>
      </c>
      <c r="CZ63" s="61">
        <f t="shared" si="74"/>
        <v>-200</v>
      </c>
      <c r="DA63" s="61">
        <f t="shared" si="75"/>
        <v>21.89441929999979</v>
      </c>
      <c r="DB63" s="61">
        <v>1</v>
      </c>
      <c r="DC63" s="52">
        <f t="shared" si="76"/>
        <v>0</v>
      </c>
      <c r="DD63" s="60">
        <f t="shared" si="8"/>
        <v>1</v>
      </c>
      <c r="DE63" s="60">
        <f t="shared" si="77"/>
        <v>0</v>
      </c>
      <c r="DF63" s="60">
        <f t="shared" si="78"/>
        <v>1.1947715011046692E-9</v>
      </c>
      <c r="DG63" s="60">
        <f t="shared" si="79"/>
        <v>3284.1628949999686</v>
      </c>
      <c r="DH63" s="60">
        <f t="shared" si="80"/>
        <v>54.075027756649888</v>
      </c>
      <c r="DK63" s="61">
        <f t="shared" si="81"/>
        <v>-263</v>
      </c>
      <c r="DL63" s="61">
        <f t="shared" si="82"/>
        <v>30.747799999999668</v>
      </c>
      <c r="DM63" s="61">
        <v>1</v>
      </c>
      <c r="DN63" s="52">
        <f t="shared" si="91"/>
        <v>0</v>
      </c>
      <c r="DO63" s="60">
        <f t="shared" si="9"/>
        <v>1</v>
      </c>
      <c r="DP63" s="60">
        <f t="shared" si="83"/>
        <v>0</v>
      </c>
      <c r="DQ63" s="60">
        <f t="shared" si="84"/>
        <v>2.7026358044098798E-13</v>
      </c>
      <c r="DR63" s="60">
        <f t="shared" si="85"/>
        <v>4612.1699999999501</v>
      </c>
      <c r="DS63" s="60">
        <f t="shared" si="86"/>
        <v>54.075027756649888</v>
      </c>
    </row>
    <row r="64" spans="1:123">
      <c r="A64" s="52">
        <f t="shared" si="10"/>
        <v>1.8660659830736175</v>
      </c>
      <c r="B64" s="52">
        <v>0</v>
      </c>
      <c r="C64" s="73">
        <f t="shared" si="93"/>
        <v>3.25</v>
      </c>
      <c r="D64" s="77"/>
      <c r="E64" s="49">
        <f t="shared" si="87"/>
        <v>0.15800000000000006</v>
      </c>
      <c r="F64" s="49">
        <f t="shared" si="88"/>
        <v>2.5799999999999876</v>
      </c>
      <c r="G64" s="49">
        <f t="shared" si="89"/>
        <v>1.2899999999999938</v>
      </c>
      <c r="H64" s="49">
        <v>1</v>
      </c>
      <c r="I64" s="50">
        <f t="shared" si="12"/>
        <v>1.2496399999999981</v>
      </c>
      <c r="J64" s="105">
        <f t="shared" si="13"/>
        <v>3.2240711999999796</v>
      </c>
      <c r="K64" s="121">
        <f t="shared" si="14"/>
        <v>6.4740711999999796</v>
      </c>
      <c r="L64" s="55">
        <f t="shared" si="15"/>
        <v>3104.1875282133069</v>
      </c>
      <c r="M64" s="52">
        <f t="shared" si="90"/>
        <v>11.600000000000007</v>
      </c>
      <c r="N64" s="56">
        <v>58</v>
      </c>
      <c r="O64" s="61">
        <f t="shared" si="16"/>
        <v>58</v>
      </c>
      <c r="P64" s="61">
        <f t="shared" si="17"/>
        <v>3.2</v>
      </c>
      <c r="Q64" s="46">
        <v>1</v>
      </c>
      <c r="R64" s="52">
        <f t="shared" si="18"/>
        <v>2</v>
      </c>
      <c r="S64" s="60">
        <f t="shared" si="0"/>
        <v>32</v>
      </c>
      <c r="T64" s="60">
        <f t="shared" si="19"/>
        <v>3712</v>
      </c>
      <c r="U64" s="60">
        <f t="shared" si="20"/>
        <v>596004.00541695487</v>
      </c>
      <c r="V64" s="60">
        <f t="shared" si="21"/>
        <v>480</v>
      </c>
      <c r="W64" s="60">
        <f t="shared" si="22"/>
        <v>55.981979492208524</v>
      </c>
      <c r="X64" s="88">
        <f t="shared" si="23"/>
        <v>160.56142387310206</v>
      </c>
      <c r="AA64" s="61">
        <f t="shared" si="24"/>
        <v>58</v>
      </c>
      <c r="AB64" s="61">
        <f t="shared" si="25"/>
        <v>3.2</v>
      </c>
      <c r="AC64" s="61">
        <v>1</v>
      </c>
      <c r="AD64" s="52">
        <f t="shared" si="26"/>
        <v>1</v>
      </c>
      <c r="AE64" s="60">
        <f t="shared" si="1"/>
        <v>216</v>
      </c>
      <c r="AF64" s="60">
        <f t="shared" si="27"/>
        <v>12528</v>
      </c>
      <c r="AG64" s="60">
        <f t="shared" si="28"/>
        <v>596004.00541695487</v>
      </c>
      <c r="AH64" s="60">
        <f t="shared" si="29"/>
        <v>480</v>
      </c>
      <c r="AI64" s="60">
        <f t="shared" si="30"/>
        <v>55.981979492208524</v>
      </c>
      <c r="AJ64" s="88">
        <f t="shared" si="92"/>
        <v>47.573755221659873</v>
      </c>
      <c r="AL64" s="61">
        <f t="shared" si="32"/>
        <v>43</v>
      </c>
      <c r="AM64" s="61">
        <f t="shared" si="33"/>
        <v>4.5093374999999956</v>
      </c>
      <c r="AN64" s="61">
        <v>1</v>
      </c>
      <c r="AO64" s="52">
        <f t="shared" si="34"/>
        <v>1.075</v>
      </c>
      <c r="AP64" s="60">
        <f t="shared" si="2"/>
        <v>72</v>
      </c>
      <c r="AQ64" s="60">
        <f t="shared" si="35"/>
        <v>3328.2</v>
      </c>
      <c r="AR64" s="60">
        <f t="shared" si="36"/>
        <v>104983.71921003409</v>
      </c>
      <c r="AS64" s="60">
        <f t="shared" si="37"/>
        <v>676.40062499999931</v>
      </c>
      <c r="AT64" s="60">
        <f t="shared" si="38"/>
        <v>55.981979492208524</v>
      </c>
      <c r="AU64" s="88">
        <f t="shared" si="95"/>
        <v>31.543693050307702</v>
      </c>
      <c r="AW64" s="61">
        <f t="shared" si="39"/>
        <v>23</v>
      </c>
      <c r="AX64" s="61">
        <f t="shared" si="40"/>
        <v>6.0282874999999887</v>
      </c>
      <c r="AY64" s="61">
        <v>1</v>
      </c>
      <c r="AZ64" s="52">
        <f t="shared" si="41"/>
        <v>1.175</v>
      </c>
      <c r="BA64" s="60">
        <f t="shared" si="3"/>
        <v>5</v>
      </c>
      <c r="BB64" s="60">
        <f t="shared" si="42"/>
        <v>135.125</v>
      </c>
      <c r="BC64" s="60">
        <f t="shared" si="43"/>
        <v>8771.6882221800461</v>
      </c>
      <c r="BD64" s="60">
        <f t="shared" si="44"/>
        <v>904.24312499999826</v>
      </c>
      <c r="BE64" s="60">
        <f t="shared" si="45"/>
        <v>55.981979492208524</v>
      </c>
      <c r="BF64" s="88">
        <f t="shared" si="96"/>
        <v>64.915361496244557</v>
      </c>
      <c r="BH64" s="61">
        <f t="shared" si="46"/>
        <v>-2</v>
      </c>
      <c r="BI64" s="61">
        <f t="shared" si="47"/>
        <v>7.8155999999999786</v>
      </c>
      <c r="BJ64" s="61">
        <v>1</v>
      </c>
      <c r="BK64" s="52">
        <f t="shared" si="48"/>
        <v>1.3</v>
      </c>
      <c r="BL64" s="60">
        <f t="shared" si="4"/>
        <v>1</v>
      </c>
      <c r="BM64" s="60">
        <f t="shared" si="49"/>
        <v>-2.6</v>
      </c>
      <c r="BN64" s="60">
        <f t="shared" si="50"/>
        <v>355.38703191655901</v>
      </c>
      <c r="BO64" s="60">
        <f t="shared" si="51"/>
        <v>1172.3399999999967</v>
      </c>
      <c r="BP64" s="60">
        <f t="shared" si="52"/>
        <v>55.981979492208524</v>
      </c>
      <c r="BS64" s="61">
        <f t="shared" si="53"/>
        <v>-32</v>
      </c>
      <c r="BT64" s="61">
        <f t="shared" si="54"/>
        <v>9.9468999999999639</v>
      </c>
      <c r="BU64" s="61">
        <v>1</v>
      </c>
      <c r="BV64" s="52">
        <f t="shared" si="55"/>
        <v>1.45</v>
      </c>
      <c r="BW64" s="60">
        <f t="shared" si="5"/>
        <v>1</v>
      </c>
      <c r="BX64" s="60">
        <f t="shared" si="56"/>
        <v>-46.4</v>
      </c>
      <c r="BY64" s="60">
        <f t="shared" si="57"/>
        <v>7.0671942728541524</v>
      </c>
      <c r="BZ64" s="60">
        <f t="shared" si="58"/>
        <v>1492.0349999999946</v>
      </c>
      <c r="CA64" s="60">
        <f t="shared" si="59"/>
        <v>55.981979492208524</v>
      </c>
      <c r="CD64" s="61">
        <f t="shared" si="60"/>
        <v>-94</v>
      </c>
      <c r="CE64" s="61">
        <f t="shared" si="61"/>
        <v>13.380340799999919</v>
      </c>
      <c r="CF64" s="61">
        <v>1</v>
      </c>
      <c r="CG64" s="52">
        <f t="shared" si="62"/>
        <v>0</v>
      </c>
      <c r="CH64" s="60">
        <f t="shared" si="6"/>
        <v>1</v>
      </c>
      <c r="CI64" s="60">
        <f t="shared" si="63"/>
        <v>0</v>
      </c>
      <c r="CJ64" s="60">
        <f t="shared" si="64"/>
        <v>1.7589541015159064E-3</v>
      </c>
      <c r="CK64" s="60">
        <f t="shared" si="65"/>
        <v>2007.0511199999878</v>
      </c>
      <c r="CL64" s="60">
        <f t="shared" si="66"/>
        <v>55.981979492208524</v>
      </c>
      <c r="CO64" s="61">
        <f t="shared" si="67"/>
        <v>-149</v>
      </c>
      <c r="CP64" s="61">
        <f t="shared" si="68"/>
        <v>17.355934299999859</v>
      </c>
      <c r="CQ64" s="61">
        <v>1</v>
      </c>
      <c r="CR64" s="52">
        <f t="shared" si="69"/>
        <v>0</v>
      </c>
      <c r="CS64" s="60">
        <f t="shared" si="7"/>
        <v>1</v>
      </c>
      <c r="CT64" s="60">
        <f t="shared" si="70"/>
        <v>0</v>
      </c>
      <c r="CU64" s="60">
        <f t="shared" si="71"/>
        <v>1.1140517804685753E-6</v>
      </c>
      <c r="CV64" s="60">
        <f t="shared" si="72"/>
        <v>2603.3901449999789</v>
      </c>
      <c r="CW64" s="60">
        <f t="shared" si="73"/>
        <v>55.981979492208524</v>
      </c>
      <c r="CZ64" s="61">
        <f t="shared" si="74"/>
        <v>-199</v>
      </c>
      <c r="DA64" s="61">
        <f t="shared" si="75"/>
        <v>21.89441929999979</v>
      </c>
      <c r="DB64" s="61">
        <v>1</v>
      </c>
      <c r="DC64" s="52">
        <f t="shared" si="76"/>
        <v>0</v>
      </c>
      <c r="DD64" s="60">
        <f t="shared" si="8"/>
        <v>1</v>
      </c>
      <c r="DE64" s="60">
        <f t="shared" si="77"/>
        <v>0</v>
      </c>
      <c r="DF64" s="60">
        <f t="shared" si="78"/>
        <v>1.3724320579162717E-9</v>
      </c>
      <c r="DG64" s="60">
        <f t="shared" si="79"/>
        <v>3284.1628949999686</v>
      </c>
      <c r="DH64" s="60">
        <f t="shared" si="80"/>
        <v>55.981979492208524</v>
      </c>
      <c r="DK64" s="61">
        <f t="shared" si="81"/>
        <v>-262</v>
      </c>
      <c r="DL64" s="61">
        <f t="shared" si="82"/>
        <v>30.747799999999668</v>
      </c>
      <c r="DM64" s="61">
        <v>1</v>
      </c>
      <c r="DN64" s="52">
        <f t="shared" si="91"/>
        <v>0</v>
      </c>
      <c r="DO64" s="60">
        <f t="shared" si="9"/>
        <v>1</v>
      </c>
      <c r="DP64" s="60">
        <f t="shared" si="83"/>
        <v>0</v>
      </c>
      <c r="DQ64" s="60">
        <f t="shared" si="84"/>
        <v>3.1045133026817177E-13</v>
      </c>
      <c r="DR64" s="60">
        <f t="shared" si="85"/>
        <v>4612.1699999999501</v>
      </c>
      <c r="DS64" s="60">
        <f t="shared" si="86"/>
        <v>55.981979492208524</v>
      </c>
    </row>
    <row r="65" spans="1:123">
      <c r="A65" s="52">
        <f t="shared" si="10"/>
        <v>1.9318726578496941</v>
      </c>
      <c r="B65" s="52">
        <v>0</v>
      </c>
      <c r="C65" s="73">
        <f t="shared" si="93"/>
        <v>3.25</v>
      </c>
      <c r="D65" s="77"/>
      <c r="E65" s="49">
        <f t="shared" si="87"/>
        <v>0.15900000000000006</v>
      </c>
      <c r="F65" s="49">
        <f t="shared" si="88"/>
        <v>2.5899999999999874</v>
      </c>
      <c r="G65" s="49">
        <f t="shared" si="89"/>
        <v>1.2949999999999937</v>
      </c>
      <c r="H65" s="49">
        <v>1</v>
      </c>
      <c r="I65" s="50">
        <f t="shared" si="12"/>
        <v>1.2528099999999982</v>
      </c>
      <c r="J65" s="105">
        <f t="shared" si="13"/>
        <v>3.2447778999999795</v>
      </c>
      <c r="K65" s="121">
        <f t="shared" si="14"/>
        <v>6.4947778999999795</v>
      </c>
      <c r="L65" s="55">
        <f t="shared" si="15"/>
        <v>3565.7751072609381</v>
      </c>
      <c r="M65" s="52">
        <f t="shared" si="90"/>
        <v>11.800000000000008</v>
      </c>
      <c r="N65" s="56">
        <v>59</v>
      </c>
      <c r="O65" s="61">
        <f t="shared" si="16"/>
        <v>59</v>
      </c>
      <c r="P65" s="61">
        <f t="shared" si="17"/>
        <v>3.2</v>
      </c>
      <c r="Q65" s="46">
        <v>1</v>
      </c>
      <c r="R65" s="52">
        <f t="shared" si="18"/>
        <v>2</v>
      </c>
      <c r="S65" s="60">
        <f t="shared" si="0"/>
        <v>32</v>
      </c>
      <c r="T65" s="60">
        <f t="shared" si="19"/>
        <v>3776</v>
      </c>
      <c r="U65" s="60">
        <f t="shared" si="20"/>
        <v>684628.82059410005</v>
      </c>
      <c r="V65" s="60">
        <f t="shared" si="21"/>
        <v>480</v>
      </c>
      <c r="W65" s="60">
        <f t="shared" si="22"/>
        <v>57.956179735490821</v>
      </c>
      <c r="X65" s="88">
        <f t="shared" si="23"/>
        <v>181.31059867428496</v>
      </c>
      <c r="AA65" s="61">
        <f t="shared" si="24"/>
        <v>59</v>
      </c>
      <c r="AB65" s="61">
        <f t="shared" si="25"/>
        <v>3.2</v>
      </c>
      <c r="AC65" s="61">
        <v>1</v>
      </c>
      <c r="AD65" s="52">
        <f t="shared" si="26"/>
        <v>1</v>
      </c>
      <c r="AE65" s="60">
        <f t="shared" si="1"/>
        <v>216</v>
      </c>
      <c r="AF65" s="60">
        <f t="shared" si="27"/>
        <v>12744</v>
      </c>
      <c r="AG65" s="60">
        <f t="shared" si="28"/>
        <v>684628.82059410005</v>
      </c>
      <c r="AH65" s="60">
        <f t="shared" si="29"/>
        <v>480</v>
      </c>
      <c r="AI65" s="60">
        <f t="shared" si="30"/>
        <v>57.956179735490821</v>
      </c>
      <c r="AJ65" s="88">
        <f t="shared" si="92"/>
        <v>53.721658866454803</v>
      </c>
      <c r="AL65" s="61">
        <f t="shared" si="32"/>
        <v>44</v>
      </c>
      <c r="AM65" s="61">
        <f t="shared" si="33"/>
        <v>4.5093374999999956</v>
      </c>
      <c r="AN65" s="61">
        <v>1</v>
      </c>
      <c r="AO65" s="52">
        <f t="shared" si="34"/>
        <v>1.075</v>
      </c>
      <c r="AP65" s="60">
        <f t="shared" si="2"/>
        <v>72</v>
      </c>
      <c r="AQ65" s="60">
        <f t="shared" si="35"/>
        <v>3405.6</v>
      </c>
      <c r="AR65" s="60">
        <f t="shared" si="36"/>
        <v>120594.62555803679</v>
      </c>
      <c r="AS65" s="60">
        <f t="shared" si="37"/>
        <v>676.40062499999931</v>
      </c>
      <c r="AT65" s="60">
        <f t="shared" si="38"/>
        <v>57.956179735490821</v>
      </c>
      <c r="AU65" s="88">
        <f t="shared" si="95"/>
        <v>35.410684037478504</v>
      </c>
      <c r="AW65" s="61">
        <f t="shared" si="39"/>
        <v>24</v>
      </c>
      <c r="AX65" s="61">
        <f t="shared" si="40"/>
        <v>6.0282874999999887</v>
      </c>
      <c r="AY65" s="61">
        <v>1</v>
      </c>
      <c r="AZ65" s="52">
        <f t="shared" si="41"/>
        <v>1.175</v>
      </c>
      <c r="BA65" s="60">
        <f t="shared" si="3"/>
        <v>5</v>
      </c>
      <c r="BB65" s="60">
        <f t="shared" si="42"/>
        <v>141</v>
      </c>
      <c r="BC65" s="60">
        <f t="shared" si="43"/>
        <v>10076.023831365086</v>
      </c>
      <c r="BD65" s="60">
        <f t="shared" si="44"/>
        <v>904.24312499999826</v>
      </c>
      <c r="BE65" s="60">
        <f t="shared" si="45"/>
        <v>57.956179735490821</v>
      </c>
      <c r="BF65" s="88">
        <f t="shared" si="96"/>
        <v>71.46116192457508</v>
      </c>
      <c r="BH65" s="61">
        <f t="shared" si="46"/>
        <v>-1</v>
      </c>
      <c r="BI65" s="61">
        <f t="shared" si="47"/>
        <v>7.8155999999999786</v>
      </c>
      <c r="BJ65" s="61">
        <v>1</v>
      </c>
      <c r="BK65" s="52">
        <f t="shared" si="48"/>
        <v>1.3</v>
      </c>
      <c r="BL65" s="60">
        <f t="shared" si="4"/>
        <v>1</v>
      </c>
      <c r="BM65" s="60">
        <f t="shared" si="49"/>
        <v>-1.3</v>
      </c>
      <c r="BN65" s="60">
        <f t="shared" si="50"/>
        <v>408.23249894983013</v>
      </c>
      <c r="BO65" s="60">
        <f t="shared" si="51"/>
        <v>1172.3399999999967</v>
      </c>
      <c r="BP65" s="60">
        <f t="shared" si="52"/>
        <v>57.956179735490821</v>
      </c>
      <c r="BS65" s="61">
        <f t="shared" si="53"/>
        <v>-31</v>
      </c>
      <c r="BT65" s="61">
        <f t="shared" si="54"/>
        <v>9.9468999999999639</v>
      </c>
      <c r="BU65" s="61">
        <v>1</v>
      </c>
      <c r="BV65" s="52">
        <f t="shared" si="55"/>
        <v>1.45</v>
      </c>
      <c r="BW65" s="60">
        <f t="shared" si="5"/>
        <v>1</v>
      </c>
      <c r="BX65" s="60">
        <f t="shared" si="56"/>
        <v>-44.949999999999996</v>
      </c>
      <c r="BY65" s="60">
        <f t="shared" si="57"/>
        <v>8.1180744356720318</v>
      </c>
      <c r="BZ65" s="60">
        <f t="shared" si="58"/>
        <v>1492.0349999999946</v>
      </c>
      <c r="CA65" s="60">
        <f t="shared" si="59"/>
        <v>57.956179735490821</v>
      </c>
      <c r="CD65" s="61">
        <f t="shared" si="60"/>
        <v>-93</v>
      </c>
      <c r="CE65" s="61">
        <f t="shared" si="61"/>
        <v>13.380340799999919</v>
      </c>
      <c r="CF65" s="61">
        <v>1</v>
      </c>
      <c r="CG65" s="52">
        <f t="shared" si="62"/>
        <v>0</v>
      </c>
      <c r="CH65" s="60">
        <f t="shared" si="6"/>
        <v>1</v>
      </c>
      <c r="CI65" s="60">
        <f t="shared" si="63"/>
        <v>0</v>
      </c>
      <c r="CJ65" s="60">
        <f t="shared" si="64"/>
        <v>2.0205076829266089E-3</v>
      </c>
      <c r="CK65" s="60">
        <f t="shared" si="65"/>
        <v>2007.0511199999878</v>
      </c>
      <c r="CL65" s="60">
        <f t="shared" si="66"/>
        <v>57.956179735490821</v>
      </c>
      <c r="CO65" s="61">
        <f t="shared" si="67"/>
        <v>-148</v>
      </c>
      <c r="CP65" s="61">
        <f t="shared" si="68"/>
        <v>17.355934299999859</v>
      </c>
      <c r="CQ65" s="61">
        <v>1</v>
      </c>
      <c r="CR65" s="52">
        <f t="shared" si="69"/>
        <v>0</v>
      </c>
      <c r="CS65" s="60">
        <f t="shared" si="7"/>
        <v>1</v>
      </c>
      <c r="CT65" s="60">
        <f t="shared" si="70"/>
        <v>0</v>
      </c>
      <c r="CU65" s="60">
        <f t="shared" si="71"/>
        <v>1.2797094476057703E-6</v>
      </c>
      <c r="CV65" s="60">
        <f t="shared" si="72"/>
        <v>2603.3901449999789</v>
      </c>
      <c r="CW65" s="60">
        <f t="shared" si="73"/>
        <v>57.956179735490821</v>
      </c>
      <c r="CZ65" s="61">
        <f t="shared" si="74"/>
        <v>-198</v>
      </c>
      <c r="DA65" s="61">
        <f t="shared" si="75"/>
        <v>21.89441929999979</v>
      </c>
      <c r="DB65" s="61">
        <v>1</v>
      </c>
      <c r="DC65" s="52">
        <f t="shared" si="76"/>
        <v>0</v>
      </c>
      <c r="DD65" s="60">
        <f t="shared" si="8"/>
        <v>1</v>
      </c>
      <c r="DE65" s="60">
        <f t="shared" si="77"/>
        <v>0</v>
      </c>
      <c r="DF65" s="60">
        <f t="shared" si="78"/>
        <v>1.5765104472736167E-9</v>
      </c>
      <c r="DG65" s="60">
        <f t="shared" si="79"/>
        <v>3284.1628949999686</v>
      </c>
      <c r="DH65" s="60">
        <f t="shared" si="80"/>
        <v>57.956179735490821</v>
      </c>
      <c r="DK65" s="61">
        <f t="shared" si="81"/>
        <v>-261</v>
      </c>
      <c r="DL65" s="61">
        <f t="shared" si="82"/>
        <v>30.747799999999668</v>
      </c>
      <c r="DM65" s="61">
        <v>1</v>
      </c>
      <c r="DN65" s="52">
        <f t="shared" si="91"/>
        <v>0</v>
      </c>
      <c r="DO65" s="60">
        <f t="shared" si="9"/>
        <v>1</v>
      </c>
      <c r="DP65" s="60">
        <f t="shared" si="83"/>
        <v>0</v>
      </c>
      <c r="DQ65" s="60">
        <f t="shared" si="84"/>
        <v>3.566149323856902E-13</v>
      </c>
      <c r="DR65" s="60">
        <f t="shared" si="85"/>
        <v>4612.1699999999501</v>
      </c>
      <c r="DS65" s="60">
        <f t="shared" si="86"/>
        <v>57.956179735490821</v>
      </c>
    </row>
    <row r="66" spans="1:123">
      <c r="A66" s="52">
        <f t="shared" si="10"/>
        <v>2.0000000000000031</v>
      </c>
      <c r="B66" s="52">
        <v>0</v>
      </c>
      <c r="C66" s="73">
        <f t="shared" si="93"/>
        <v>4.55</v>
      </c>
      <c r="D66" s="76">
        <f>1+N66/200</f>
        <v>1.3</v>
      </c>
      <c r="E66" s="49">
        <f t="shared" si="87"/>
        <v>0.16000000000000006</v>
      </c>
      <c r="F66" s="49">
        <f t="shared" si="88"/>
        <v>2.5999999999999872</v>
      </c>
      <c r="G66" s="49">
        <f t="shared" si="89"/>
        <v>1.2999999999999936</v>
      </c>
      <c r="H66" s="49">
        <v>1</v>
      </c>
      <c r="I66" s="50">
        <f t="shared" si="12"/>
        <v>1.255999999999998</v>
      </c>
      <c r="J66" s="105">
        <f t="shared" si="13"/>
        <v>3.2655999999999787</v>
      </c>
      <c r="K66" s="121">
        <f t="shared" si="14"/>
        <v>7.8155999999999786</v>
      </c>
      <c r="L66" s="55">
        <f t="shared" si="15"/>
        <v>4096.0000000000164</v>
      </c>
      <c r="M66" s="52">
        <f t="shared" si="90"/>
        <v>12.000000000000007</v>
      </c>
      <c r="N66" s="56">
        <v>60</v>
      </c>
      <c r="O66" s="61">
        <f t="shared" si="16"/>
        <v>60</v>
      </c>
      <c r="P66" s="61">
        <f t="shared" si="17"/>
        <v>3.2</v>
      </c>
      <c r="Q66" s="46">
        <v>10</v>
      </c>
      <c r="R66" s="52">
        <f t="shared" si="18"/>
        <v>2</v>
      </c>
      <c r="S66" s="60">
        <f t="shared" si="0"/>
        <v>320</v>
      </c>
      <c r="T66" s="60">
        <f t="shared" si="19"/>
        <v>38400</v>
      </c>
      <c r="U66" s="60">
        <f t="shared" si="20"/>
        <v>786432.00000000314</v>
      </c>
      <c r="V66" s="60">
        <f t="shared" si="21"/>
        <v>480</v>
      </c>
      <c r="W66" s="60">
        <f t="shared" si="22"/>
        <v>60.000000000000092</v>
      </c>
      <c r="X66" s="88">
        <f t="shared" si="23"/>
        <v>20.480000000000082</v>
      </c>
      <c r="AA66" s="61">
        <f t="shared" si="24"/>
        <v>60</v>
      </c>
      <c r="AB66" s="61">
        <f t="shared" si="25"/>
        <v>3.2</v>
      </c>
      <c r="AC66" s="61">
        <v>1</v>
      </c>
      <c r="AD66" s="52">
        <f t="shared" si="26"/>
        <v>1</v>
      </c>
      <c r="AE66" s="60">
        <f t="shared" si="1"/>
        <v>216</v>
      </c>
      <c r="AF66" s="60">
        <f t="shared" si="27"/>
        <v>12960</v>
      </c>
      <c r="AG66" s="60">
        <f t="shared" si="28"/>
        <v>786432.00000000314</v>
      </c>
      <c r="AH66" s="60">
        <f t="shared" si="29"/>
        <v>480</v>
      </c>
      <c r="AI66" s="60">
        <f t="shared" si="30"/>
        <v>60.000000000000092</v>
      </c>
      <c r="AJ66" s="88">
        <f t="shared" si="92"/>
        <v>60.681481481481725</v>
      </c>
      <c r="AL66" s="61">
        <f t="shared" si="32"/>
        <v>45</v>
      </c>
      <c r="AM66" s="61">
        <f t="shared" si="33"/>
        <v>4.5093374999999956</v>
      </c>
      <c r="AN66" s="61">
        <v>1</v>
      </c>
      <c r="AO66" s="52">
        <f t="shared" si="34"/>
        <v>1.075</v>
      </c>
      <c r="AP66" s="60">
        <f t="shared" si="2"/>
        <v>72</v>
      </c>
      <c r="AQ66" s="60">
        <f t="shared" si="35"/>
        <v>3483</v>
      </c>
      <c r="AR66" s="60">
        <f t="shared" si="36"/>
        <v>138526.84800000026</v>
      </c>
      <c r="AS66" s="60">
        <f t="shared" si="37"/>
        <v>676.40062499999931</v>
      </c>
      <c r="AT66" s="60">
        <f t="shared" si="38"/>
        <v>60.000000000000092</v>
      </c>
      <c r="AU66" s="88">
        <f t="shared" si="95"/>
        <v>39.772279069767514</v>
      </c>
      <c r="AW66" s="61">
        <f t="shared" si="39"/>
        <v>25</v>
      </c>
      <c r="AX66" s="61">
        <f t="shared" si="40"/>
        <v>6.0282874999999887</v>
      </c>
      <c r="AY66" s="61">
        <v>1</v>
      </c>
      <c r="AZ66" s="52">
        <f t="shared" si="41"/>
        <v>1.175</v>
      </c>
      <c r="BA66" s="60">
        <f t="shared" si="3"/>
        <v>5</v>
      </c>
      <c r="BB66" s="60">
        <f t="shared" si="42"/>
        <v>146.875</v>
      </c>
      <c r="BC66" s="60">
        <f t="shared" si="43"/>
        <v>11574.311999999998</v>
      </c>
      <c r="BD66" s="60">
        <f t="shared" si="44"/>
        <v>904.24312499999826</v>
      </c>
      <c r="BE66" s="60">
        <f t="shared" si="45"/>
        <v>60.000000000000092</v>
      </c>
      <c r="BF66" s="88">
        <f t="shared" si="96"/>
        <v>78.803826382978713</v>
      </c>
      <c r="BH66" s="61">
        <f t="shared" si="46"/>
        <v>0</v>
      </c>
      <c r="BI66" s="61">
        <f t="shared" si="47"/>
        <v>7.8155999999999786</v>
      </c>
      <c r="BJ66" s="61">
        <v>1</v>
      </c>
      <c r="BK66" s="52">
        <f t="shared" si="48"/>
        <v>1.3</v>
      </c>
      <c r="BL66" s="60">
        <f t="shared" si="4"/>
        <v>1</v>
      </c>
      <c r="BM66" s="60">
        <f t="shared" si="49"/>
        <v>0</v>
      </c>
      <c r="BN66" s="60">
        <f t="shared" si="50"/>
        <v>468.93599999999873</v>
      </c>
      <c r="BO66" s="60">
        <f t="shared" si="51"/>
        <v>1172.3399999999967</v>
      </c>
      <c r="BP66" s="60">
        <f t="shared" si="52"/>
        <v>60.000000000000092</v>
      </c>
      <c r="BS66" s="61">
        <f t="shared" si="53"/>
        <v>-30</v>
      </c>
      <c r="BT66" s="61">
        <f t="shared" si="54"/>
        <v>9.9468999999999639</v>
      </c>
      <c r="BU66" s="61">
        <v>1</v>
      </c>
      <c r="BV66" s="52">
        <f t="shared" si="55"/>
        <v>1.45</v>
      </c>
      <c r="BW66" s="60">
        <f t="shared" si="5"/>
        <v>1</v>
      </c>
      <c r="BX66" s="60">
        <f t="shared" si="56"/>
        <v>-43.5</v>
      </c>
      <c r="BY66" s="60">
        <f t="shared" si="57"/>
        <v>9.3252187499999497</v>
      </c>
      <c r="BZ66" s="60">
        <f t="shared" si="58"/>
        <v>1492.0349999999946</v>
      </c>
      <c r="CA66" s="60">
        <f t="shared" si="59"/>
        <v>60.000000000000092</v>
      </c>
      <c r="CD66" s="61">
        <f t="shared" si="60"/>
        <v>-92</v>
      </c>
      <c r="CE66" s="61">
        <f t="shared" si="61"/>
        <v>13.380340799999919</v>
      </c>
      <c r="CF66" s="61">
        <v>1</v>
      </c>
      <c r="CG66" s="52">
        <f t="shared" si="62"/>
        <v>0</v>
      </c>
      <c r="CH66" s="60">
        <f t="shared" si="6"/>
        <v>1</v>
      </c>
      <c r="CI66" s="60">
        <f t="shared" si="63"/>
        <v>0</v>
      </c>
      <c r="CJ66" s="60">
        <f t="shared" si="64"/>
        <v>2.3209538516366667E-3</v>
      </c>
      <c r="CK66" s="60">
        <f t="shared" si="65"/>
        <v>2007.0511199999878</v>
      </c>
      <c r="CL66" s="60">
        <f t="shared" si="66"/>
        <v>60.000000000000092</v>
      </c>
      <c r="CO66" s="61">
        <f t="shared" si="67"/>
        <v>-147</v>
      </c>
      <c r="CP66" s="61">
        <f t="shared" si="68"/>
        <v>17.355934299999859</v>
      </c>
      <c r="CQ66" s="61">
        <v>1</v>
      </c>
      <c r="CR66" s="52">
        <f t="shared" si="69"/>
        <v>0</v>
      </c>
      <c r="CS66" s="60">
        <f t="shared" si="7"/>
        <v>1</v>
      </c>
      <c r="CT66" s="60">
        <f t="shared" si="70"/>
        <v>0</v>
      </c>
      <c r="CU66" s="60">
        <f t="shared" si="71"/>
        <v>1.4700001373389128E-6</v>
      </c>
      <c r="CV66" s="60">
        <f t="shared" si="72"/>
        <v>2603.3901449999789</v>
      </c>
      <c r="CW66" s="60">
        <f t="shared" si="73"/>
        <v>60.000000000000092</v>
      </c>
      <c r="CZ66" s="61">
        <f t="shared" si="74"/>
        <v>-197</v>
      </c>
      <c r="DA66" s="61">
        <f t="shared" si="75"/>
        <v>21.89441929999979</v>
      </c>
      <c r="DB66" s="61">
        <v>1</v>
      </c>
      <c r="DC66" s="52">
        <f t="shared" si="76"/>
        <v>0</v>
      </c>
      <c r="DD66" s="60">
        <f t="shared" si="8"/>
        <v>1</v>
      </c>
      <c r="DE66" s="60">
        <f t="shared" si="77"/>
        <v>0</v>
      </c>
      <c r="DF66" s="60">
        <f t="shared" si="78"/>
        <v>1.8109349574188439E-9</v>
      </c>
      <c r="DG66" s="60">
        <f t="shared" si="79"/>
        <v>3284.1628949999686</v>
      </c>
      <c r="DH66" s="60">
        <f t="shared" si="80"/>
        <v>60.000000000000092</v>
      </c>
      <c r="DK66" s="61">
        <f t="shared" si="81"/>
        <v>-260</v>
      </c>
      <c r="DL66" s="61">
        <f t="shared" si="82"/>
        <v>30.747799999999668</v>
      </c>
      <c r="DM66" s="61">
        <v>1</v>
      </c>
      <c r="DN66" s="52">
        <f t="shared" si="91"/>
        <v>0</v>
      </c>
      <c r="DO66" s="60">
        <f t="shared" si="9"/>
        <v>1</v>
      </c>
      <c r="DP66" s="60">
        <f t="shared" si="83"/>
        <v>0</v>
      </c>
      <c r="DQ66" s="60">
        <f t="shared" si="84"/>
        <v>4.0964298619882113E-13</v>
      </c>
      <c r="DR66" s="60">
        <f t="shared" si="85"/>
        <v>4612.1699999999501</v>
      </c>
      <c r="DS66" s="60">
        <f t="shared" si="86"/>
        <v>60.000000000000092</v>
      </c>
    </row>
    <row r="67" spans="1:123">
      <c r="A67" s="52">
        <f t="shared" si="10"/>
        <v>2.0705298476827583</v>
      </c>
      <c r="B67" s="52">
        <v>0</v>
      </c>
      <c r="C67" s="73">
        <f t="shared" si="93"/>
        <v>4.55</v>
      </c>
      <c r="D67" s="77"/>
      <c r="E67" s="49">
        <f t="shared" si="87"/>
        <v>0.16100000000000006</v>
      </c>
      <c r="F67" s="49">
        <f t="shared" si="88"/>
        <v>2.609999999999987</v>
      </c>
      <c r="G67" s="49">
        <f t="shared" si="89"/>
        <v>1.3049999999999935</v>
      </c>
      <c r="H67" s="49">
        <v>1</v>
      </c>
      <c r="I67" s="50">
        <f t="shared" si="12"/>
        <v>1.2592099999999982</v>
      </c>
      <c r="J67" s="105">
        <f t="shared" si="13"/>
        <v>3.2865380999999787</v>
      </c>
      <c r="K67" s="121">
        <f t="shared" si="14"/>
        <v>7.836538099999979</v>
      </c>
      <c r="L67" s="55">
        <f t="shared" si="15"/>
        <v>4705.068462067874</v>
      </c>
      <c r="M67" s="52">
        <f t="shared" si="90"/>
        <v>12.200000000000006</v>
      </c>
      <c r="N67" s="56">
        <v>61</v>
      </c>
      <c r="O67" s="61">
        <f t="shared" si="16"/>
        <v>61</v>
      </c>
      <c r="P67" s="61">
        <f t="shared" si="17"/>
        <v>3.2</v>
      </c>
      <c r="Q67" s="46">
        <v>1</v>
      </c>
      <c r="R67" s="52">
        <f t="shared" si="18"/>
        <v>2</v>
      </c>
      <c r="S67" s="60">
        <f t="shared" si="0"/>
        <v>320</v>
      </c>
      <c r="T67" s="60">
        <f t="shared" si="19"/>
        <v>39040</v>
      </c>
      <c r="U67" s="60">
        <f t="shared" si="20"/>
        <v>903373.14471703186</v>
      </c>
      <c r="V67" s="60">
        <f t="shared" si="21"/>
        <v>480</v>
      </c>
      <c r="W67" s="60">
        <f t="shared" si="22"/>
        <v>62.115895430482752</v>
      </c>
      <c r="X67" s="88">
        <f t="shared" si="23"/>
        <v>23.139680960989544</v>
      </c>
      <c r="AA67" s="61">
        <f t="shared" si="24"/>
        <v>61</v>
      </c>
      <c r="AB67" s="61">
        <f t="shared" si="25"/>
        <v>3.2</v>
      </c>
      <c r="AC67" s="61">
        <v>1</v>
      </c>
      <c r="AD67" s="52">
        <f t="shared" si="26"/>
        <v>1</v>
      </c>
      <c r="AE67" s="60">
        <f t="shared" si="1"/>
        <v>216</v>
      </c>
      <c r="AF67" s="60">
        <f t="shared" si="27"/>
        <v>13176</v>
      </c>
      <c r="AG67" s="60">
        <f t="shared" si="28"/>
        <v>903373.14471703186</v>
      </c>
      <c r="AH67" s="60">
        <f t="shared" si="29"/>
        <v>480</v>
      </c>
      <c r="AI67" s="60">
        <f t="shared" si="30"/>
        <v>62.115895430482752</v>
      </c>
      <c r="AJ67" s="88">
        <f t="shared" si="92"/>
        <v>68.562017662191252</v>
      </c>
      <c r="AL67" s="61">
        <f t="shared" si="32"/>
        <v>46</v>
      </c>
      <c r="AM67" s="61">
        <f t="shared" si="33"/>
        <v>4.5093374999999956</v>
      </c>
      <c r="AN67" s="61">
        <v>1</v>
      </c>
      <c r="AO67" s="52">
        <f t="shared" si="34"/>
        <v>1.075</v>
      </c>
      <c r="AP67" s="60">
        <f t="shared" si="2"/>
        <v>72</v>
      </c>
      <c r="AQ67" s="60">
        <f t="shared" si="35"/>
        <v>3560.3999999999996</v>
      </c>
      <c r="AR67" s="60">
        <f t="shared" si="36"/>
        <v>159125.56242052463</v>
      </c>
      <c r="AS67" s="60">
        <f t="shared" si="37"/>
        <v>676.40062499999931</v>
      </c>
      <c r="AT67" s="60">
        <f t="shared" si="38"/>
        <v>62.115895430482752</v>
      </c>
      <c r="AU67" s="88">
        <f t="shared" si="95"/>
        <v>44.693169986665723</v>
      </c>
      <c r="AW67" s="61">
        <f t="shared" si="39"/>
        <v>26</v>
      </c>
      <c r="AX67" s="61">
        <f t="shared" si="40"/>
        <v>6.0282874999999887</v>
      </c>
      <c r="AY67" s="61">
        <v>1</v>
      </c>
      <c r="AZ67" s="52">
        <f t="shared" si="41"/>
        <v>1.175</v>
      </c>
      <c r="BA67" s="60">
        <f t="shared" si="3"/>
        <v>5</v>
      </c>
      <c r="BB67" s="60">
        <f t="shared" si="42"/>
        <v>152.75</v>
      </c>
      <c r="BC67" s="60">
        <f t="shared" si="43"/>
        <v>13295.393154622439</v>
      </c>
      <c r="BD67" s="60">
        <f t="shared" si="44"/>
        <v>904.24312499999826</v>
      </c>
      <c r="BE67" s="60">
        <f t="shared" si="45"/>
        <v>62.115895430482752</v>
      </c>
      <c r="BF67" s="88">
        <f t="shared" si="96"/>
        <v>87.040217051538065</v>
      </c>
      <c r="BH67" s="61">
        <f t="shared" si="46"/>
        <v>1</v>
      </c>
      <c r="BI67" s="61">
        <f t="shared" si="47"/>
        <v>7.8155999999999786</v>
      </c>
      <c r="BJ67" s="61">
        <v>1</v>
      </c>
      <c r="BK67" s="52">
        <f t="shared" si="48"/>
        <v>1.3</v>
      </c>
      <c r="BL67" s="60">
        <f t="shared" si="4"/>
        <v>1</v>
      </c>
      <c r="BM67" s="60">
        <f t="shared" si="49"/>
        <v>1.3</v>
      </c>
      <c r="BN67" s="60">
        <f t="shared" si="50"/>
        <v>538.66601179888823</v>
      </c>
      <c r="BO67" s="60">
        <f t="shared" si="51"/>
        <v>1172.3399999999967</v>
      </c>
      <c r="BP67" s="60">
        <f t="shared" si="52"/>
        <v>62.115895430482752</v>
      </c>
      <c r="BQ67" s="88">
        <f t="shared" ref="BQ67:BQ71" si="97">BN67/BM67</f>
        <v>414.35847061452938</v>
      </c>
      <c r="BS67" s="61">
        <f t="shared" si="53"/>
        <v>-29</v>
      </c>
      <c r="BT67" s="61">
        <f t="shared" si="54"/>
        <v>9.9468999999999639</v>
      </c>
      <c r="BU67" s="61">
        <v>1</v>
      </c>
      <c r="BV67" s="52">
        <f t="shared" si="55"/>
        <v>1.45</v>
      </c>
      <c r="BW67" s="60">
        <f t="shared" si="5"/>
        <v>1</v>
      </c>
      <c r="BX67" s="60">
        <f t="shared" si="56"/>
        <v>-42.05</v>
      </c>
      <c r="BY67" s="60">
        <f t="shared" si="57"/>
        <v>10.711863438112447</v>
      </c>
      <c r="BZ67" s="60">
        <f t="shared" si="58"/>
        <v>1492.0349999999946</v>
      </c>
      <c r="CA67" s="60">
        <f t="shared" si="59"/>
        <v>62.115895430482752</v>
      </c>
      <c r="CD67" s="61">
        <f t="shared" si="60"/>
        <v>-91</v>
      </c>
      <c r="CE67" s="61">
        <f t="shared" si="61"/>
        <v>13.380340799999919</v>
      </c>
      <c r="CF67" s="61">
        <v>1</v>
      </c>
      <c r="CG67" s="52">
        <f t="shared" si="62"/>
        <v>0</v>
      </c>
      <c r="CH67" s="60">
        <f t="shared" si="6"/>
        <v>1</v>
      </c>
      <c r="CI67" s="60">
        <f t="shared" si="63"/>
        <v>0</v>
      </c>
      <c r="CJ67" s="60">
        <f t="shared" si="64"/>
        <v>2.6660758713990722E-3</v>
      </c>
      <c r="CK67" s="60">
        <f t="shared" si="65"/>
        <v>2007.0511199999878</v>
      </c>
      <c r="CL67" s="60">
        <f t="shared" si="66"/>
        <v>62.115895430482752</v>
      </c>
      <c r="CO67" s="61">
        <f t="shared" si="67"/>
        <v>-146</v>
      </c>
      <c r="CP67" s="61">
        <f t="shared" si="68"/>
        <v>17.355934299999859</v>
      </c>
      <c r="CQ67" s="61">
        <v>1</v>
      </c>
      <c r="CR67" s="52">
        <f t="shared" si="69"/>
        <v>0</v>
      </c>
      <c r="CS67" s="60">
        <f t="shared" si="7"/>
        <v>1</v>
      </c>
      <c r="CT67" s="60">
        <f t="shared" si="70"/>
        <v>0</v>
      </c>
      <c r="CU67" s="60">
        <f t="shared" si="71"/>
        <v>1.688586739606625E-6</v>
      </c>
      <c r="CV67" s="60">
        <f t="shared" si="72"/>
        <v>2603.3901449999789</v>
      </c>
      <c r="CW67" s="60">
        <f t="shared" si="73"/>
        <v>62.115895430482752</v>
      </c>
      <c r="CZ67" s="61">
        <f t="shared" si="74"/>
        <v>-196</v>
      </c>
      <c r="DA67" s="61">
        <f t="shared" si="75"/>
        <v>21.89441929999979</v>
      </c>
      <c r="DB67" s="61">
        <v>1</v>
      </c>
      <c r="DC67" s="52">
        <f t="shared" si="76"/>
        <v>0</v>
      </c>
      <c r="DD67" s="60">
        <f t="shared" si="8"/>
        <v>1</v>
      </c>
      <c r="DE67" s="60">
        <f t="shared" si="77"/>
        <v>0</v>
      </c>
      <c r="DF67" s="60">
        <f t="shared" si="78"/>
        <v>2.0802180065936513E-9</v>
      </c>
      <c r="DG67" s="60">
        <f t="shared" si="79"/>
        <v>3284.1628949999686</v>
      </c>
      <c r="DH67" s="60">
        <f t="shared" si="80"/>
        <v>62.115895430482752</v>
      </c>
      <c r="DK67" s="61">
        <f t="shared" si="81"/>
        <v>-259</v>
      </c>
      <c r="DL67" s="61">
        <f t="shared" si="82"/>
        <v>30.747799999999668</v>
      </c>
      <c r="DM67" s="61">
        <v>1</v>
      </c>
      <c r="DN67" s="52">
        <f t="shared" si="91"/>
        <v>0</v>
      </c>
      <c r="DO67" s="60">
        <f t="shared" si="9"/>
        <v>1</v>
      </c>
      <c r="DP67" s="60">
        <f t="shared" si="83"/>
        <v>0</v>
      </c>
      <c r="DQ67" s="60">
        <f t="shared" si="84"/>
        <v>4.7055622438265902E-13</v>
      </c>
      <c r="DR67" s="60">
        <f t="shared" si="85"/>
        <v>4612.1699999999501</v>
      </c>
      <c r="DS67" s="60">
        <f t="shared" si="86"/>
        <v>62.115895430482752</v>
      </c>
    </row>
    <row r="68" spans="1:123">
      <c r="A68" s="52">
        <f t="shared" si="10"/>
        <v>2.1435469250725898</v>
      </c>
      <c r="B68" s="52">
        <v>0</v>
      </c>
      <c r="C68" s="73">
        <f t="shared" si="93"/>
        <v>4.55</v>
      </c>
      <c r="D68" s="77"/>
      <c r="E68" s="49">
        <f t="shared" si="87"/>
        <v>0.16200000000000006</v>
      </c>
      <c r="F68" s="49">
        <f t="shared" si="88"/>
        <v>2.6199999999999868</v>
      </c>
      <c r="G68" s="49">
        <f t="shared" si="89"/>
        <v>1.3099999999999934</v>
      </c>
      <c r="H68" s="49">
        <v>1</v>
      </c>
      <c r="I68" s="50">
        <f t="shared" si="12"/>
        <v>1.262439999999998</v>
      </c>
      <c r="J68" s="105">
        <f t="shared" si="13"/>
        <v>3.3075927999999779</v>
      </c>
      <c r="K68" s="121">
        <f t="shared" si="14"/>
        <v>7.8575927999999777</v>
      </c>
      <c r="L68" s="55">
        <f t="shared" si="15"/>
        <v>5404.7044025257965</v>
      </c>
      <c r="M68" s="52">
        <f t="shared" si="90"/>
        <v>12.400000000000007</v>
      </c>
      <c r="N68" s="56">
        <v>62</v>
      </c>
      <c r="O68" s="61">
        <f t="shared" si="16"/>
        <v>62</v>
      </c>
      <c r="P68" s="61">
        <f t="shared" si="17"/>
        <v>3.2</v>
      </c>
      <c r="Q68" s="46">
        <v>1</v>
      </c>
      <c r="R68" s="52">
        <f t="shared" si="18"/>
        <v>2</v>
      </c>
      <c r="S68" s="60">
        <f t="shared" si="0"/>
        <v>320</v>
      </c>
      <c r="T68" s="60">
        <f t="shared" si="19"/>
        <v>39680</v>
      </c>
      <c r="U68" s="60">
        <f t="shared" si="20"/>
        <v>1037703.2452849529</v>
      </c>
      <c r="V68" s="60">
        <f t="shared" si="21"/>
        <v>480</v>
      </c>
      <c r="W68" s="60">
        <f t="shared" si="22"/>
        <v>64.306407752177691</v>
      </c>
      <c r="X68" s="88">
        <f t="shared" si="23"/>
        <v>26.151795496092564</v>
      </c>
      <c r="AA68" s="61">
        <f t="shared" si="24"/>
        <v>62</v>
      </c>
      <c r="AB68" s="61">
        <f t="shared" si="25"/>
        <v>3.2</v>
      </c>
      <c r="AC68" s="61">
        <v>1</v>
      </c>
      <c r="AD68" s="52">
        <f t="shared" si="26"/>
        <v>1</v>
      </c>
      <c r="AE68" s="60">
        <f t="shared" si="1"/>
        <v>216</v>
      </c>
      <c r="AF68" s="60">
        <f t="shared" si="27"/>
        <v>13392</v>
      </c>
      <c r="AG68" s="60">
        <f t="shared" si="28"/>
        <v>1037703.2452849529</v>
      </c>
      <c r="AH68" s="60">
        <f t="shared" si="29"/>
        <v>480</v>
      </c>
      <c r="AI68" s="60">
        <f t="shared" si="30"/>
        <v>64.306407752177691</v>
      </c>
      <c r="AJ68" s="88">
        <f t="shared" si="92"/>
        <v>77.486801469903895</v>
      </c>
      <c r="AL68" s="61">
        <f t="shared" si="32"/>
        <v>47</v>
      </c>
      <c r="AM68" s="61">
        <f t="shared" si="33"/>
        <v>4.5093374999999956</v>
      </c>
      <c r="AN68" s="61">
        <v>1</v>
      </c>
      <c r="AO68" s="52">
        <f t="shared" si="34"/>
        <v>1.075</v>
      </c>
      <c r="AP68" s="60">
        <f t="shared" si="2"/>
        <v>72</v>
      </c>
      <c r="AQ68" s="60">
        <f t="shared" si="35"/>
        <v>3637.7999999999997</v>
      </c>
      <c r="AR68" s="60">
        <f t="shared" si="36"/>
        <v>182787.27179043464</v>
      </c>
      <c r="AS68" s="60">
        <f t="shared" si="37"/>
        <v>676.40062499999931</v>
      </c>
      <c r="AT68" s="60">
        <f t="shared" si="38"/>
        <v>64.306407752177691</v>
      </c>
      <c r="AU68" s="88">
        <f t="shared" si="95"/>
        <v>50.246652314705223</v>
      </c>
      <c r="AW68" s="61">
        <f t="shared" si="39"/>
        <v>27</v>
      </c>
      <c r="AX68" s="61">
        <f t="shared" si="40"/>
        <v>6.0282874999999887</v>
      </c>
      <c r="AY68" s="61">
        <v>1</v>
      </c>
      <c r="AZ68" s="52">
        <f t="shared" si="41"/>
        <v>1.175</v>
      </c>
      <c r="BA68" s="60">
        <f t="shared" si="3"/>
        <v>5</v>
      </c>
      <c r="BB68" s="60">
        <f t="shared" si="42"/>
        <v>158.625</v>
      </c>
      <c r="BC68" s="60">
        <f t="shared" si="43"/>
        <v>15272.396245753635</v>
      </c>
      <c r="BD68" s="60">
        <f t="shared" si="44"/>
        <v>904.24312499999826</v>
      </c>
      <c r="BE68" s="60">
        <f t="shared" si="45"/>
        <v>64.306407752177691</v>
      </c>
      <c r="BF68" s="88">
        <f t="shared" si="96"/>
        <v>96.279881769920465</v>
      </c>
      <c r="BH68" s="61">
        <f t="shared" si="46"/>
        <v>2</v>
      </c>
      <c r="BI68" s="61">
        <f t="shared" si="47"/>
        <v>7.8155999999999786</v>
      </c>
      <c r="BJ68" s="61">
        <v>1</v>
      </c>
      <c r="BK68" s="52">
        <f t="shared" si="48"/>
        <v>1.3</v>
      </c>
      <c r="BL68" s="60">
        <f t="shared" si="4"/>
        <v>1</v>
      </c>
      <c r="BM68" s="60">
        <f t="shared" si="49"/>
        <v>2.6</v>
      </c>
      <c r="BN68" s="60">
        <f t="shared" si="50"/>
        <v>618.76476164619635</v>
      </c>
      <c r="BO68" s="60">
        <f t="shared" si="51"/>
        <v>1172.3399999999967</v>
      </c>
      <c r="BP68" s="60">
        <f t="shared" si="52"/>
        <v>64.306407752177691</v>
      </c>
      <c r="BQ68" s="88">
        <f t="shared" si="97"/>
        <v>237.98644678699858</v>
      </c>
      <c r="BS68" s="61">
        <f t="shared" si="53"/>
        <v>-28</v>
      </c>
      <c r="BT68" s="61">
        <f t="shared" si="54"/>
        <v>9.9468999999999639</v>
      </c>
      <c r="BU68" s="61">
        <v>1</v>
      </c>
      <c r="BV68" s="52">
        <f t="shared" si="55"/>
        <v>1.45</v>
      </c>
      <c r="BW68" s="60">
        <f t="shared" si="5"/>
        <v>1</v>
      </c>
      <c r="BX68" s="60">
        <f t="shared" si="56"/>
        <v>-40.6</v>
      </c>
      <c r="BY68" s="60">
        <f t="shared" si="57"/>
        <v>12.304699910312651</v>
      </c>
      <c r="BZ68" s="60">
        <f t="shared" si="58"/>
        <v>1492.0349999999946</v>
      </c>
      <c r="CA68" s="60">
        <f t="shared" si="59"/>
        <v>64.306407752177691</v>
      </c>
      <c r="CD68" s="61">
        <f t="shared" si="60"/>
        <v>-90</v>
      </c>
      <c r="CE68" s="61">
        <f t="shared" si="61"/>
        <v>13.380340799999919</v>
      </c>
      <c r="CF68" s="61">
        <v>1</v>
      </c>
      <c r="CG68" s="52">
        <f t="shared" si="62"/>
        <v>0</v>
      </c>
      <c r="CH68" s="60">
        <f t="shared" si="6"/>
        <v>1</v>
      </c>
      <c r="CI68" s="60">
        <f t="shared" si="63"/>
        <v>0</v>
      </c>
      <c r="CJ68" s="60">
        <f t="shared" si="64"/>
        <v>3.0625169677734008E-3</v>
      </c>
      <c r="CK68" s="60">
        <f t="shared" si="65"/>
        <v>2007.0511199999878</v>
      </c>
      <c r="CL68" s="60">
        <f t="shared" si="66"/>
        <v>64.306407752177691</v>
      </c>
      <c r="CO68" s="61">
        <f t="shared" si="67"/>
        <v>-145</v>
      </c>
      <c r="CP68" s="61">
        <f t="shared" si="68"/>
        <v>17.355934299999859</v>
      </c>
      <c r="CQ68" s="61">
        <v>1</v>
      </c>
      <c r="CR68" s="52">
        <f t="shared" si="69"/>
        <v>0</v>
      </c>
      <c r="CS68" s="60">
        <f t="shared" si="7"/>
        <v>1</v>
      </c>
      <c r="CT68" s="60">
        <f t="shared" si="70"/>
        <v>0</v>
      </c>
      <c r="CU68" s="60">
        <f t="shared" si="71"/>
        <v>1.9396768100559366E-6</v>
      </c>
      <c r="CV68" s="60">
        <f t="shared" si="72"/>
        <v>2603.3901449999789</v>
      </c>
      <c r="CW68" s="60">
        <f t="shared" si="73"/>
        <v>64.306407752177691</v>
      </c>
      <c r="CZ68" s="61">
        <f t="shared" si="74"/>
        <v>-195</v>
      </c>
      <c r="DA68" s="61">
        <f t="shared" si="75"/>
        <v>21.89441929999979</v>
      </c>
      <c r="DB68" s="61">
        <v>1</v>
      </c>
      <c r="DC68" s="52">
        <f t="shared" si="76"/>
        <v>0</v>
      </c>
      <c r="DD68" s="60">
        <f t="shared" si="8"/>
        <v>1</v>
      </c>
      <c r="DE68" s="60">
        <f t="shared" si="77"/>
        <v>0</v>
      </c>
      <c r="DF68" s="60">
        <f t="shared" si="78"/>
        <v>2.3895430022093387E-9</v>
      </c>
      <c r="DG68" s="60">
        <f t="shared" si="79"/>
        <v>3284.1628949999686</v>
      </c>
      <c r="DH68" s="60">
        <f t="shared" si="80"/>
        <v>64.306407752177691</v>
      </c>
      <c r="DK68" s="61">
        <f t="shared" si="81"/>
        <v>-258</v>
      </c>
      <c r="DL68" s="61">
        <f t="shared" si="82"/>
        <v>30.747799999999668</v>
      </c>
      <c r="DM68" s="61">
        <v>1</v>
      </c>
      <c r="DN68" s="52">
        <f t="shared" si="91"/>
        <v>0</v>
      </c>
      <c r="DO68" s="60">
        <f t="shared" si="9"/>
        <v>1</v>
      </c>
      <c r="DP68" s="60">
        <f t="shared" si="83"/>
        <v>0</v>
      </c>
      <c r="DQ68" s="60">
        <f t="shared" si="84"/>
        <v>5.4052716088197615E-13</v>
      </c>
      <c r="DR68" s="60">
        <f t="shared" si="85"/>
        <v>4612.1699999999501</v>
      </c>
      <c r="DS68" s="60">
        <f t="shared" si="86"/>
        <v>64.306407752177691</v>
      </c>
    </row>
    <row r="69" spans="1:123">
      <c r="A69" s="52">
        <f t="shared" si="10"/>
        <v>2.2191389441356941</v>
      </c>
      <c r="B69" s="52">
        <v>0</v>
      </c>
      <c r="C69" s="73">
        <f t="shared" si="93"/>
        <v>4.55</v>
      </c>
      <c r="D69" s="77"/>
      <c r="E69" s="49">
        <f t="shared" si="87"/>
        <v>0.16300000000000006</v>
      </c>
      <c r="F69" s="49">
        <f t="shared" si="88"/>
        <v>2.6299999999999866</v>
      </c>
      <c r="G69" s="49">
        <f t="shared" si="89"/>
        <v>1.3149999999999933</v>
      </c>
      <c r="H69" s="49">
        <v>1</v>
      </c>
      <c r="I69" s="50">
        <f t="shared" si="12"/>
        <v>1.265689999999998</v>
      </c>
      <c r="J69" s="105">
        <f t="shared" si="13"/>
        <v>3.3287646999999776</v>
      </c>
      <c r="K69" s="121">
        <f t="shared" si="14"/>
        <v>7.8787646999999774</v>
      </c>
      <c r="L69" s="55">
        <f t="shared" si="15"/>
        <v>6208.3750564266165</v>
      </c>
      <c r="M69" s="52">
        <f t="shared" si="90"/>
        <v>12.600000000000007</v>
      </c>
      <c r="N69" s="56">
        <v>63</v>
      </c>
      <c r="O69" s="61">
        <f t="shared" si="16"/>
        <v>63</v>
      </c>
      <c r="P69" s="61">
        <f t="shared" si="17"/>
        <v>3.2</v>
      </c>
      <c r="Q69" s="46">
        <v>1</v>
      </c>
      <c r="R69" s="52">
        <f t="shared" si="18"/>
        <v>2</v>
      </c>
      <c r="S69" s="60">
        <f t="shared" si="0"/>
        <v>320</v>
      </c>
      <c r="T69" s="60">
        <f t="shared" si="19"/>
        <v>40320</v>
      </c>
      <c r="U69" s="60">
        <f t="shared" si="20"/>
        <v>1192008.0108339104</v>
      </c>
      <c r="V69" s="60">
        <f t="shared" si="21"/>
        <v>480</v>
      </c>
      <c r="W69" s="60">
        <f t="shared" si="22"/>
        <v>66.574168324070826</v>
      </c>
      <c r="X69" s="88">
        <f t="shared" si="23"/>
        <v>29.563690744888653</v>
      </c>
      <c r="AA69" s="61">
        <f t="shared" si="24"/>
        <v>63</v>
      </c>
      <c r="AB69" s="61">
        <f t="shared" si="25"/>
        <v>3.2</v>
      </c>
      <c r="AC69" s="61">
        <v>1</v>
      </c>
      <c r="AD69" s="52">
        <f t="shared" si="26"/>
        <v>1</v>
      </c>
      <c r="AE69" s="60">
        <f t="shared" si="1"/>
        <v>216</v>
      </c>
      <c r="AF69" s="60">
        <f t="shared" si="27"/>
        <v>13608</v>
      </c>
      <c r="AG69" s="60">
        <f t="shared" si="28"/>
        <v>1192008.0108339104</v>
      </c>
      <c r="AH69" s="60">
        <f t="shared" si="29"/>
        <v>480</v>
      </c>
      <c r="AI69" s="60">
        <f t="shared" si="30"/>
        <v>66.574168324070826</v>
      </c>
      <c r="AJ69" s="88">
        <f t="shared" si="92"/>
        <v>87.596120725596009</v>
      </c>
      <c r="AL69" s="61">
        <f t="shared" si="32"/>
        <v>48</v>
      </c>
      <c r="AM69" s="61">
        <f t="shared" si="33"/>
        <v>4.5093374999999956</v>
      </c>
      <c r="AN69" s="61">
        <v>1</v>
      </c>
      <c r="AO69" s="52">
        <f t="shared" si="34"/>
        <v>1.075</v>
      </c>
      <c r="AP69" s="60">
        <f t="shared" si="2"/>
        <v>72</v>
      </c>
      <c r="AQ69" s="60">
        <f t="shared" si="35"/>
        <v>3715.2</v>
      </c>
      <c r="AR69" s="60">
        <f t="shared" si="36"/>
        <v>209967.43842006824</v>
      </c>
      <c r="AS69" s="60">
        <f t="shared" si="37"/>
        <v>676.40062499999931</v>
      </c>
      <c r="AT69" s="60">
        <f t="shared" si="38"/>
        <v>66.574168324070826</v>
      </c>
      <c r="AU69" s="88">
        <f t="shared" si="95"/>
        <v>56.515783381801313</v>
      </c>
      <c r="AW69" s="61">
        <f t="shared" si="39"/>
        <v>28</v>
      </c>
      <c r="AX69" s="61">
        <f t="shared" si="40"/>
        <v>6.0282874999999887</v>
      </c>
      <c r="AY69" s="61">
        <v>1</v>
      </c>
      <c r="AZ69" s="52">
        <f t="shared" si="41"/>
        <v>1.175</v>
      </c>
      <c r="BA69" s="60">
        <f t="shared" si="3"/>
        <v>5</v>
      </c>
      <c r="BB69" s="60">
        <f t="shared" si="42"/>
        <v>164.5</v>
      </c>
      <c r="BC69" s="60">
        <f t="shared" si="43"/>
        <v>17543.376444360099</v>
      </c>
      <c r="BD69" s="60">
        <f t="shared" si="44"/>
        <v>904.24312499999826</v>
      </c>
      <c r="BE69" s="60">
        <f t="shared" si="45"/>
        <v>66.574168324070826</v>
      </c>
      <c r="BF69" s="88">
        <f t="shared" si="96"/>
        <v>106.64666531525896</v>
      </c>
      <c r="BH69" s="61">
        <f t="shared" si="46"/>
        <v>3</v>
      </c>
      <c r="BI69" s="61">
        <f t="shared" si="47"/>
        <v>7.8155999999999786</v>
      </c>
      <c r="BJ69" s="61">
        <v>1</v>
      </c>
      <c r="BK69" s="52">
        <f t="shared" si="48"/>
        <v>1.3</v>
      </c>
      <c r="BL69" s="60">
        <f t="shared" si="4"/>
        <v>1</v>
      </c>
      <c r="BM69" s="60">
        <f t="shared" si="49"/>
        <v>3.9000000000000004</v>
      </c>
      <c r="BN69" s="60">
        <f t="shared" si="50"/>
        <v>710.77406383311825</v>
      </c>
      <c r="BO69" s="60">
        <f t="shared" si="51"/>
        <v>1172.3399999999967</v>
      </c>
      <c r="BP69" s="60">
        <f t="shared" si="52"/>
        <v>66.574168324070826</v>
      </c>
      <c r="BQ69" s="88">
        <f t="shared" si="97"/>
        <v>182.24975995720979</v>
      </c>
      <c r="BS69" s="61">
        <f t="shared" si="53"/>
        <v>-27</v>
      </c>
      <c r="BT69" s="61">
        <f t="shared" si="54"/>
        <v>9.9468999999999639</v>
      </c>
      <c r="BU69" s="61">
        <v>1</v>
      </c>
      <c r="BV69" s="52">
        <f t="shared" si="55"/>
        <v>1.45</v>
      </c>
      <c r="BW69" s="60">
        <f t="shared" si="5"/>
        <v>1</v>
      </c>
      <c r="BX69" s="60">
        <f t="shared" si="56"/>
        <v>-39.15</v>
      </c>
      <c r="BY69" s="60">
        <f t="shared" si="57"/>
        <v>14.13438854570831</v>
      </c>
      <c r="BZ69" s="60">
        <f t="shared" si="58"/>
        <v>1492.0349999999946</v>
      </c>
      <c r="CA69" s="60">
        <f t="shared" si="59"/>
        <v>66.574168324070826</v>
      </c>
      <c r="CD69" s="61">
        <f t="shared" si="60"/>
        <v>-89</v>
      </c>
      <c r="CE69" s="61">
        <f t="shared" si="61"/>
        <v>13.380340799999919</v>
      </c>
      <c r="CF69" s="61">
        <v>1</v>
      </c>
      <c r="CG69" s="52">
        <f t="shared" si="62"/>
        <v>0</v>
      </c>
      <c r="CH69" s="60">
        <f t="shared" si="6"/>
        <v>1</v>
      </c>
      <c r="CI69" s="60">
        <f t="shared" si="63"/>
        <v>0</v>
      </c>
      <c r="CJ69" s="60">
        <f t="shared" si="64"/>
        <v>3.5179082030318129E-3</v>
      </c>
      <c r="CK69" s="60">
        <f t="shared" si="65"/>
        <v>2007.0511199999878</v>
      </c>
      <c r="CL69" s="60">
        <f t="shared" si="66"/>
        <v>66.574168324070826</v>
      </c>
      <c r="CO69" s="61">
        <f t="shared" si="67"/>
        <v>-144</v>
      </c>
      <c r="CP69" s="61">
        <f t="shared" si="68"/>
        <v>17.355934299999859</v>
      </c>
      <c r="CQ69" s="61">
        <v>1</v>
      </c>
      <c r="CR69" s="52">
        <f t="shared" si="69"/>
        <v>0</v>
      </c>
      <c r="CS69" s="60">
        <f t="shared" si="7"/>
        <v>1</v>
      </c>
      <c r="CT69" s="60">
        <f t="shared" si="70"/>
        <v>0</v>
      </c>
      <c r="CU69" s="60">
        <f t="shared" si="71"/>
        <v>2.228103560937151E-6</v>
      </c>
      <c r="CV69" s="60">
        <f t="shared" si="72"/>
        <v>2603.3901449999789</v>
      </c>
      <c r="CW69" s="60">
        <f t="shared" si="73"/>
        <v>66.574168324070826</v>
      </c>
      <c r="CZ69" s="61">
        <f t="shared" si="74"/>
        <v>-194</v>
      </c>
      <c r="DA69" s="61">
        <f t="shared" si="75"/>
        <v>21.89441929999979</v>
      </c>
      <c r="DB69" s="61">
        <v>1</v>
      </c>
      <c r="DC69" s="52">
        <f t="shared" si="76"/>
        <v>0</v>
      </c>
      <c r="DD69" s="60">
        <f t="shared" si="8"/>
        <v>1</v>
      </c>
      <c r="DE69" s="60">
        <f t="shared" si="77"/>
        <v>0</v>
      </c>
      <c r="DF69" s="60">
        <f t="shared" si="78"/>
        <v>2.7448641158325443E-9</v>
      </c>
      <c r="DG69" s="60">
        <f t="shared" si="79"/>
        <v>3284.1628949999686</v>
      </c>
      <c r="DH69" s="60">
        <f t="shared" si="80"/>
        <v>66.574168324070826</v>
      </c>
      <c r="DK69" s="61">
        <f t="shared" si="81"/>
        <v>-257</v>
      </c>
      <c r="DL69" s="61">
        <f t="shared" si="82"/>
        <v>30.747799999999668</v>
      </c>
      <c r="DM69" s="61">
        <v>1</v>
      </c>
      <c r="DN69" s="52">
        <f t="shared" si="91"/>
        <v>0</v>
      </c>
      <c r="DO69" s="60">
        <f t="shared" si="9"/>
        <v>1</v>
      </c>
      <c r="DP69" s="60">
        <f t="shared" si="83"/>
        <v>0</v>
      </c>
      <c r="DQ69" s="60">
        <f t="shared" si="84"/>
        <v>6.2090266053634374E-13</v>
      </c>
      <c r="DR69" s="60">
        <f t="shared" si="85"/>
        <v>4612.1699999999501</v>
      </c>
      <c r="DS69" s="60">
        <f t="shared" si="86"/>
        <v>66.574168324070826</v>
      </c>
    </row>
    <row r="70" spans="1:123">
      <c r="A70" s="52">
        <f t="shared" si="10"/>
        <v>2.2973967099940742</v>
      </c>
      <c r="B70" s="52">
        <v>0</v>
      </c>
      <c r="C70" s="73">
        <f t="shared" si="93"/>
        <v>4.55</v>
      </c>
      <c r="D70" s="77"/>
      <c r="E70" s="49">
        <f t="shared" si="87"/>
        <v>0.16400000000000006</v>
      </c>
      <c r="F70" s="49">
        <f t="shared" si="88"/>
        <v>2.6399999999999864</v>
      </c>
      <c r="G70" s="49">
        <f t="shared" si="89"/>
        <v>1.3199999999999932</v>
      </c>
      <c r="H70" s="49">
        <v>1</v>
      </c>
      <c r="I70" s="50">
        <f t="shared" si="12"/>
        <v>1.2689599999999979</v>
      </c>
      <c r="J70" s="105">
        <f t="shared" si="13"/>
        <v>3.3500543999999772</v>
      </c>
      <c r="K70" s="121">
        <f t="shared" si="14"/>
        <v>7.9000543999999771</v>
      </c>
      <c r="L70" s="55">
        <f t="shared" si="15"/>
        <v>7131.5502145218798</v>
      </c>
      <c r="M70" s="52">
        <f t="shared" si="90"/>
        <v>12.800000000000008</v>
      </c>
      <c r="N70" s="56">
        <v>64</v>
      </c>
      <c r="O70" s="61">
        <f t="shared" si="16"/>
        <v>64</v>
      </c>
      <c r="P70" s="61">
        <f t="shared" si="17"/>
        <v>3.2</v>
      </c>
      <c r="Q70" s="46">
        <v>1</v>
      </c>
      <c r="R70" s="52">
        <f t="shared" si="18"/>
        <v>2</v>
      </c>
      <c r="S70" s="60">
        <f t="shared" ref="S70:S133" si="98">S69*Q70</f>
        <v>320</v>
      </c>
      <c r="T70" s="60">
        <f t="shared" si="19"/>
        <v>40960</v>
      </c>
      <c r="U70" s="60">
        <f t="shared" si="20"/>
        <v>1369257.641188201</v>
      </c>
      <c r="V70" s="60">
        <f t="shared" si="21"/>
        <v>480</v>
      </c>
      <c r="W70" s="60">
        <f t="shared" si="22"/>
        <v>68.921901299822224</v>
      </c>
      <c r="X70" s="88">
        <f t="shared" si="23"/>
        <v>33.429141630571316</v>
      </c>
      <c r="AA70" s="61">
        <f t="shared" si="24"/>
        <v>64</v>
      </c>
      <c r="AB70" s="61">
        <f t="shared" si="25"/>
        <v>3.2</v>
      </c>
      <c r="AC70" s="61">
        <v>1</v>
      </c>
      <c r="AD70" s="52">
        <f t="shared" si="26"/>
        <v>1</v>
      </c>
      <c r="AE70" s="60">
        <f t="shared" ref="AE70:AE133" si="99">AE69*AC70</f>
        <v>216</v>
      </c>
      <c r="AF70" s="60">
        <f t="shared" si="27"/>
        <v>13824</v>
      </c>
      <c r="AG70" s="60">
        <f t="shared" si="28"/>
        <v>1369257.641188201</v>
      </c>
      <c r="AH70" s="60">
        <f t="shared" si="29"/>
        <v>480</v>
      </c>
      <c r="AI70" s="60">
        <f t="shared" si="30"/>
        <v>68.921901299822224</v>
      </c>
      <c r="AJ70" s="88">
        <f t="shared" si="92"/>
        <v>99.049308535026114</v>
      </c>
      <c r="AL70" s="61">
        <f t="shared" si="32"/>
        <v>49</v>
      </c>
      <c r="AM70" s="61">
        <f t="shared" si="33"/>
        <v>4.5093374999999956</v>
      </c>
      <c r="AN70" s="61">
        <v>1</v>
      </c>
      <c r="AO70" s="52">
        <f t="shared" si="34"/>
        <v>1.075</v>
      </c>
      <c r="AP70" s="60">
        <f t="shared" ref="AP70:AP133" si="100">AP69*AN70</f>
        <v>72</v>
      </c>
      <c r="AQ70" s="60">
        <f t="shared" si="35"/>
        <v>3792.6</v>
      </c>
      <c r="AR70" s="60">
        <f t="shared" si="36"/>
        <v>241189.25111607366</v>
      </c>
      <c r="AS70" s="60">
        <f t="shared" si="37"/>
        <v>676.40062499999931</v>
      </c>
      <c r="AT70" s="60">
        <f t="shared" si="38"/>
        <v>68.921901299822224</v>
      </c>
      <c r="AU70" s="88">
        <f t="shared" si="95"/>
        <v>63.59469786322672</v>
      </c>
      <c r="AW70" s="61">
        <f t="shared" si="39"/>
        <v>29</v>
      </c>
      <c r="AX70" s="61">
        <f t="shared" si="40"/>
        <v>6.0282874999999887</v>
      </c>
      <c r="AY70" s="61">
        <v>1</v>
      </c>
      <c r="AZ70" s="52">
        <f t="shared" si="41"/>
        <v>1.175</v>
      </c>
      <c r="BA70" s="60">
        <f t="shared" ref="BA70:BA133" si="101">BA69*AY70</f>
        <v>5</v>
      </c>
      <c r="BB70" s="60">
        <f t="shared" si="42"/>
        <v>170.375</v>
      </c>
      <c r="BC70" s="60">
        <f t="shared" si="43"/>
        <v>20152.04766273018</v>
      </c>
      <c r="BD70" s="60">
        <f t="shared" si="44"/>
        <v>904.24312499999826</v>
      </c>
      <c r="BE70" s="60">
        <f t="shared" si="45"/>
        <v>68.921901299822224</v>
      </c>
      <c r="BF70" s="88">
        <f t="shared" si="96"/>
        <v>118.2805438751588</v>
      </c>
      <c r="BH70" s="61">
        <f t="shared" si="46"/>
        <v>4</v>
      </c>
      <c r="BI70" s="61">
        <f t="shared" si="47"/>
        <v>7.8155999999999786</v>
      </c>
      <c r="BJ70" s="61">
        <v>1</v>
      </c>
      <c r="BK70" s="52">
        <f t="shared" si="48"/>
        <v>1.3</v>
      </c>
      <c r="BL70" s="60">
        <f t="shared" ref="BL70:BL133" si="102">BL69*BJ70</f>
        <v>1</v>
      </c>
      <c r="BM70" s="60">
        <f t="shared" si="49"/>
        <v>5.2</v>
      </c>
      <c r="BN70" s="60">
        <f t="shared" si="50"/>
        <v>816.46499789966049</v>
      </c>
      <c r="BO70" s="60">
        <f t="shared" si="51"/>
        <v>1172.3399999999967</v>
      </c>
      <c r="BP70" s="60">
        <f t="shared" si="52"/>
        <v>68.921901299822224</v>
      </c>
      <c r="BQ70" s="88">
        <f t="shared" si="97"/>
        <v>157.01249959608856</v>
      </c>
      <c r="BS70" s="61">
        <f t="shared" si="53"/>
        <v>-26</v>
      </c>
      <c r="BT70" s="61">
        <f t="shared" si="54"/>
        <v>9.9468999999999639</v>
      </c>
      <c r="BU70" s="61">
        <v>1</v>
      </c>
      <c r="BV70" s="52">
        <f t="shared" si="55"/>
        <v>1.45</v>
      </c>
      <c r="BW70" s="60">
        <f t="shared" ref="BW70:BW133" si="103">BW69*BU70</f>
        <v>1</v>
      </c>
      <c r="BX70" s="60">
        <f t="shared" si="56"/>
        <v>-37.699999999999996</v>
      </c>
      <c r="BY70" s="60">
        <f t="shared" si="57"/>
        <v>16.236148871344071</v>
      </c>
      <c r="BZ70" s="60">
        <f t="shared" si="58"/>
        <v>1492.0349999999946</v>
      </c>
      <c r="CA70" s="60">
        <f t="shared" si="59"/>
        <v>68.921901299822224</v>
      </c>
      <c r="CD70" s="61">
        <f t="shared" si="60"/>
        <v>-88</v>
      </c>
      <c r="CE70" s="61">
        <f t="shared" si="61"/>
        <v>13.380340799999919</v>
      </c>
      <c r="CF70" s="61">
        <v>1</v>
      </c>
      <c r="CG70" s="52">
        <f t="shared" si="62"/>
        <v>0</v>
      </c>
      <c r="CH70" s="60">
        <f t="shared" ref="CH70:CH133" si="104">CH69*CF70</f>
        <v>1</v>
      </c>
      <c r="CI70" s="60">
        <f t="shared" si="63"/>
        <v>0</v>
      </c>
      <c r="CJ70" s="60">
        <f t="shared" si="64"/>
        <v>4.0410153658532203E-3</v>
      </c>
      <c r="CK70" s="60">
        <f t="shared" si="65"/>
        <v>2007.0511199999878</v>
      </c>
      <c r="CL70" s="60">
        <f t="shared" si="66"/>
        <v>68.921901299822224</v>
      </c>
      <c r="CO70" s="61">
        <f t="shared" si="67"/>
        <v>-143</v>
      </c>
      <c r="CP70" s="61">
        <f t="shared" si="68"/>
        <v>17.355934299999859</v>
      </c>
      <c r="CQ70" s="61">
        <v>1</v>
      </c>
      <c r="CR70" s="52">
        <f t="shared" si="69"/>
        <v>0</v>
      </c>
      <c r="CS70" s="60">
        <f t="shared" ref="CS70:CS133" si="105">CS69*CQ70</f>
        <v>1</v>
      </c>
      <c r="CT70" s="60">
        <f t="shared" si="70"/>
        <v>0</v>
      </c>
      <c r="CU70" s="60">
        <f t="shared" si="71"/>
        <v>2.5594188952115419E-6</v>
      </c>
      <c r="CV70" s="60">
        <f t="shared" si="72"/>
        <v>2603.3901449999789</v>
      </c>
      <c r="CW70" s="60">
        <f t="shared" si="73"/>
        <v>68.921901299822224</v>
      </c>
      <c r="CZ70" s="61">
        <f t="shared" si="74"/>
        <v>-193</v>
      </c>
      <c r="DA70" s="61">
        <f t="shared" si="75"/>
        <v>21.89441929999979</v>
      </c>
      <c r="DB70" s="61">
        <v>1</v>
      </c>
      <c r="DC70" s="52">
        <f t="shared" si="76"/>
        <v>0</v>
      </c>
      <c r="DD70" s="60">
        <f t="shared" ref="DD70:DD133" si="106">DD69*DB70</f>
        <v>1</v>
      </c>
      <c r="DE70" s="60">
        <f t="shared" si="77"/>
        <v>0</v>
      </c>
      <c r="DF70" s="60">
        <f t="shared" si="78"/>
        <v>3.1530208945472343E-9</v>
      </c>
      <c r="DG70" s="60">
        <f t="shared" si="79"/>
        <v>3284.1628949999686</v>
      </c>
      <c r="DH70" s="60">
        <f t="shared" si="80"/>
        <v>68.921901299822224</v>
      </c>
      <c r="DK70" s="61">
        <f t="shared" si="81"/>
        <v>-256</v>
      </c>
      <c r="DL70" s="61">
        <f t="shared" si="82"/>
        <v>30.747799999999668</v>
      </c>
      <c r="DM70" s="61">
        <v>1</v>
      </c>
      <c r="DN70" s="52">
        <f t="shared" si="91"/>
        <v>0</v>
      </c>
      <c r="DO70" s="60">
        <f t="shared" ref="DO70:DO133" si="107">DO69*DM70</f>
        <v>1</v>
      </c>
      <c r="DP70" s="60">
        <f t="shared" si="83"/>
        <v>0</v>
      </c>
      <c r="DQ70" s="60">
        <f t="shared" si="84"/>
        <v>7.1322986477138051E-13</v>
      </c>
      <c r="DR70" s="60">
        <f t="shared" si="85"/>
        <v>4612.1699999999501</v>
      </c>
      <c r="DS70" s="60">
        <f t="shared" si="86"/>
        <v>68.921901299822224</v>
      </c>
    </row>
    <row r="71" spans="1:123">
      <c r="A71" s="52">
        <f t="shared" ref="A71:A134" si="108">POWER(POWER(2,0.05),N71-40)</f>
        <v>2.3784142300054469</v>
      </c>
      <c r="B71" s="52">
        <v>0</v>
      </c>
      <c r="C71" s="73">
        <f>IF(D71&gt;0,C70+D71,C70)</f>
        <v>4.55</v>
      </c>
      <c r="D71" s="108"/>
      <c r="E71" s="49">
        <f t="shared" si="87"/>
        <v>0.16500000000000006</v>
      </c>
      <c r="F71" s="49">
        <f t="shared" si="88"/>
        <v>2.6499999999999861</v>
      </c>
      <c r="G71" s="49">
        <f t="shared" si="89"/>
        <v>1.3249999999999931</v>
      </c>
      <c r="H71" s="49">
        <v>1</v>
      </c>
      <c r="I71" s="50">
        <f t="shared" ref="I71:I134" si="109">(1-E71)+E71*F71</f>
        <v>1.2722499999999979</v>
      </c>
      <c r="J71" s="105">
        <f t="shared" ref="J71:J134" si="110">I71*G71*H71*2</f>
        <v>3.3714624999999767</v>
      </c>
      <c r="K71" s="121">
        <f t="shared" ref="K71:K134" si="111">C71+J71</f>
        <v>7.9214624999999765</v>
      </c>
      <c r="L71" s="55">
        <f t="shared" ref="L71:L134" si="112">POWER($M$1,N71)</f>
        <v>8192.0000000000364</v>
      </c>
      <c r="M71" s="52">
        <f t="shared" si="90"/>
        <v>13.000000000000007</v>
      </c>
      <c r="N71" s="56">
        <v>65</v>
      </c>
      <c r="O71" s="61">
        <f t="shared" ref="O71:O134" si="113">$N71-P$3</f>
        <v>65</v>
      </c>
      <c r="P71" s="61">
        <f t="shared" ref="P71:P134" si="114">Q$3</f>
        <v>3.2</v>
      </c>
      <c r="Q71" s="46">
        <v>1</v>
      </c>
      <c r="R71" s="52">
        <f t="shared" ref="R71:R134" si="115">R$3</f>
        <v>2</v>
      </c>
      <c r="S71" s="60">
        <f t="shared" si="98"/>
        <v>320</v>
      </c>
      <c r="T71" s="60">
        <f t="shared" ref="T71:T134" si="116">O71*S71*R71</f>
        <v>41600</v>
      </c>
      <c r="U71" s="60">
        <f t="shared" ref="U71:U134" si="117">Q$3*S$3*POWER($M$1,O71)</f>
        <v>1572864.000000007</v>
      </c>
      <c r="V71" s="60">
        <f t="shared" ref="V71:V134" si="118">W$3</f>
        <v>480</v>
      </c>
      <c r="W71" s="60">
        <f t="shared" ref="W71:W134" si="119">$A71*(30+$B71)</f>
        <v>71.352426900163408</v>
      </c>
      <c r="X71" s="88">
        <f t="shared" ref="X71:X134" si="120">U71/T71</f>
        <v>37.809230769230936</v>
      </c>
      <c r="AA71" s="61">
        <f t="shared" ref="AA71:AA134" si="121">$N71-AB$3</f>
        <v>65</v>
      </c>
      <c r="AB71" s="61">
        <f t="shared" ref="AB71:AB134" si="122">AC$3</f>
        <v>3.2</v>
      </c>
      <c r="AC71" s="61">
        <v>1</v>
      </c>
      <c r="AD71" s="52">
        <f t="shared" ref="AD71:AD134" si="123">AD$3</f>
        <v>1</v>
      </c>
      <c r="AE71" s="60">
        <f t="shared" si="99"/>
        <v>216</v>
      </c>
      <c r="AF71" s="60">
        <f t="shared" ref="AF71:AF134" si="124">AA71*AE71*AD71</f>
        <v>14040</v>
      </c>
      <c r="AG71" s="60">
        <f t="shared" ref="AG71:AG134" si="125">AC$3*AE$3*POWER($M$1,AA71)</f>
        <v>1572864.000000007</v>
      </c>
      <c r="AH71" s="60">
        <f t="shared" ref="AH71:AH134" si="126">AI$3</f>
        <v>480</v>
      </c>
      <c r="AI71" s="60">
        <f t="shared" ref="AI71:AI134" si="127">$A71*(30+$B71)</f>
        <v>71.352426900163408</v>
      </c>
      <c r="AJ71" s="88">
        <f t="shared" si="92"/>
        <v>112.02735042735092</v>
      </c>
      <c r="AL71" s="61">
        <f t="shared" ref="AL71:AL134" si="128">$N71-AM$3</f>
        <v>50</v>
      </c>
      <c r="AM71" s="61">
        <f t="shared" ref="AM71:AM134" si="129">AN$3</f>
        <v>4.5093374999999956</v>
      </c>
      <c r="AN71" s="61">
        <v>1</v>
      </c>
      <c r="AO71" s="52">
        <f t="shared" ref="AO71:AO134" si="130">AO$3</f>
        <v>1.075</v>
      </c>
      <c r="AP71" s="60">
        <f t="shared" si="100"/>
        <v>72</v>
      </c>
      <c r="AQ71" s="60">
        <f t="shared" ref="AQ71:AQ134" si="131">AL71*AP71*AO71</f>
        <v>3870</v>
      </c>
      <c r="AR71" s="60">
        <f t="shared" ref="AR71:AR134" si="132">AN$3*AP$3*POWER($M$1,AL71)</f>
        <v>277053.69600000064</v>
      </c>
      <c r="AS71" s="60">
        <f t="shared" ref="AS71:AS134" si="133">AT$3</f>
        <v>676.40062499999931</v>
      </c>
      <c r="AT71" s="60">
        <f t="shared" ref="AT71:AT134" si="134">$A71*(30+$B71)</f>
        <v>71.352426900163408</v>
      </c>
      <c r="AU71" s="88">
        <f t="shared" si="95"/>
        <v>71.590102325581555</v>
      </c>
      <c r="AW71" s="61">
        <f t="shared" ref="AW71:AW134" si="135">$N71-AX$3</f>
        <v>30</v>
      </c>
      <c r="AX71" s="61">
        <f t="shared" ref="AX71:AX134" si="136">AY$3</f>
        <v>6.0282874999999887</v>
      </c>
      <c r="AY71" s="61">
        <v>6</v>
      </c>
      <c r="AZ71" s="52">
        <f t="shared" ref="AZ71:AZ134" si="137">AZ$3</f>
        <v>1.175</v>
      </c>
      <c r="BA71" s="60">
        <f t="shared" si="101"/>
        <v>30</v>
      </c>
      <c r="BB71" s="60">
        <f t="shared" ref="BB71:BB134" si="138">AW71*BA71*AZ71</f>
        <v>1057.5</v>
      </c>
      <c r="BC71" s="60">
        <f t="shared" ref="BC71:BC134" si="139">AY$3*BA$3*POWER($M$1,AW71)</f>
        <v>23148.623999999996</v>
      </c>
      <c r="BD71" s="60">
        <f t="shared" ref="BD71:BD134" si="140">BE$3</f>
        <v>904.24312499999826</v>
      </c>
      <c r="BE71" s="60">
        <f t="shared" ref="BE71:BE134" si="141">$A71*(30+$B71)</f>
        <v>71.352426900163408</v>
      </c>
      <c r="BF71" s="88">
        <f t="shared" si="96"/>
        <v>21.889951773049642</v>
      </c>
      <c r="BH71" s="61">
        <f t="shared" ref="BH71:BH134" si="142">$N71-BI$3</f>
        <v>5</v>
      </c>
      <c r="BI71" s="61">
        <f t="shared" ref="BI71:BI134" si="143">BJ$3</f>
        <v>7.8155999999999786</v>
      </c>
      <c r="BJ71" s="61">
        <v>1</v>
      </c>
      <c r="BK71" s="52">
        <f t="shared" ref="BK71:BK134" si="144">BK$3</f>
        <v>1.3</v>
      </c>
      <c r="BL71" s="60">
        <f t="shared" si="102"/>
        <v>1</v>
      </c>
      <c r="BM71" s="60">
        <f t="shared" ref="BM71:BM134" si="145">BH71*BL71*BK71</f>
        <v>6.5</v>
      </c>
      <c r="BN71" s="60">
        <f t="shared" ref="BN71:BN134" si="146">BJ$3*BL$3*POWER($M$1,BH71)</f>
        <v>937.87199999999768</v>
      </c>
      <c r="BO71" s="60">
        <f t="shared" ref="BO71:BO134" si="147">BP$3</f>
        <v>1172.3399999999967</v>
      </c>
      <c r="BP71" s="60">
        <f t="shared" ref="BP71:BP134" si="148">$A71*(30+$B71)</f>
        <v>71.352426900163408</v>
      </c>
      <c r="BQ71" s="88">
        <f t="shared" si="97"/>
        <v>144.28799999999964</v>
      </c>
      <c r="BS71" s="61">
        <f t="shared" ref="BS71:BS134" si="149">$N71-BT$3</f>
        <v>-25</v>
      </c>
      <c r="BT71" s="61">
        <f t="shared" ref="BT71:BT134" si="150">BU$3</f>
        <v>9.9468999999999639</v>
      </c>
      <c r="BU71" s="61">
        <v>1</v>
      </c>
      <c r="BV71" s="52">
        <f t="shared" ref="BV71:BV134" si="151">BV$3</f>
        <v>1.45</v>
      </c>
      <c r="BW71" s="60">
        <f t="shared" si="103"/>
        <v>1</v>
      </c>
      <c r="BX71" s="60">
        <f t="shared" ref="BX71:BX134" si="152">BS71*BW71*BV71</f>
        <v>-36.25</v>
      </c>
      <c r="BY71" s="60">
        <f t="shared" ref="BY71:BY134" si="153">BU$3*BW$3*POWER($M$1,BS71)</f>
        <v>18.650437499999899</v>
      </c>
      <c r="BZ71" s="60">
        <f t="shared" ref="BZ71:BZ134" si="154">CA$3</f>
        <v>1492.0349999999946</v>
      </c>
      <c r="CA71" s="60">
        <f t="shared" ref="CA71:CA134" si="155">$A71*(30+$B71)</f>
        <v>71.352426900163408</v>
      </c>
      <c r="CD71" s="61">
        <f t="shared" ref="CD71:CD134" si="156">$N71-CE$3</f>
        <v>-87</v>
      </c>
      <c r="CE71" s="61">
        <f t="shared" ref="CE71:CE134" si="157">CF$3</f>
        <v>13.380340799999919</v>
      </c>
      <c r="CF71" s="61">
        <v>1</v>
      </c>
      <c r="CG71" s="52">
        <f t="shared" ref="CG71:CG134" si="158">CG$3</f>
        <v>0</v>
      </c>
      <c r="CH71" s="60">
        <f t="shared" si="104"/>
        <v>1</v>
      </c>
      <c r="CI71" s="60">
        <f t="shared" ref="CI71:CI134" si="159">CD71*CH71*CG71</f>
        <v>0</v>
      </c>
      <c r="CJ71" s="60">
        <f t="shared" ref="CJ71:CJ134" si="160">CF$3*CH$3*POWER($M$1,CD71)</f>
        <v>4.6419077032733352E-3</v>
      </c>
      <c r="CK71" s="60">
        <f t="shared" ref="CK71:CK134" si="161">CL$3</f>
        <v>2007.0511199999878</v>
      </c>
      <c r="CL71" s="60">
        <f t="shared" ref="CL71:CL134" si="162">$A71*(30+$B71)</f>
        <v>71.352426900163408</v>
      </c>
      <c r="CO71" s="61">
        <f t="shared" ref="CO71:CO134" si="163">$N71-CP$3</f>
        <v>-142</v>
      </c>
      <c r="CP71" s="61">
        <f t="shared" ref="CP71:CP134" si="164">CQ$3</f>
        <v>17.355934299999859</v>
      </c>
      <c r="CQ71" s="61">
        <v>1</v>
      </c>
      <c r="CR71" s="52">
        <f t="shared" ref="CR71:CR134" si="165">CR$3</f>
        <v>0</v>
      </c>
      <c r="CS71" s="60">
        <f t="shared" si="105"/>
        <v>1</v>
      </c>
      <c r="CT71" s="60">
        <f t="shared" ref="CT71:CT134" si="166">CO71*CS71*CR71</f>
        <v>0</v>
      </c>
      <c r="CU71" s="60">
        <f t="shared" ref="CU71:CU134" si="167">CQ$3*CS$3*POWER($M$1,CO71)</f>
        <v>2.9400002746778268E-6</v>
      </c>
      <c r="CV71" s="60">
        <f t="shared" ref="CV71:CV134" si="168">CW$3</f>
        <v>2603.3901449999789</v>
      </c>
      <c r="CW71" s="60">
        <f t="shared" ref="CW71:CW134" si="169">$A71*(30+$B71)</f>
        <v>71.352426900163408</v>
      </c>
      <c r="CZ71" s="61">
        <f t="shared" ref="CZ71:CZ134" si="170">$N71-DA$3</f>
        <v>-192</v>
      </c>
      <c r="DA71" s="61">
        <f t="shared" ref="DA71:DA134" si="171">DB$3</f>
        <v>21.89441929999979</v>
      </c>
      <c r="DB71" s="61">
        <v>1</v>
      </c>
      <c r="DC71" s="52">
        <f t="shared" ref="DC71:DC134" si="172">DC$3</f>
        <v>0</v>
      </c>
      <c r="DD71" s="60">
        <f t="shared" si="106"/>
        <v>1</v>
      </c>
      <c r="DE71" s="60">
        <f t="shared" ref="DE71:DE134" si="173">CZ71*DD71*DC71</f>
        <v>0</v>
      </c>
      <c r="DF71" s="60">
        <f t="shared" ref="DF71:DF134" si="174">DB$3*DD$3*POWER($M$1,CZ71)</f>
        <v>3.6218699148376883E-9</v>
      </c>
      <c r="DG71" s="60">
        <f t="shared" ref="DG71:DG134" si="175">DH$3</f>
        <v>3284.1628949999686</v>
      </c>
      <c r="DH71" s="60">
        <f t="shared" ref="DH71:DH134" si="176">$A71*(30+$B71)</f>
        <v>71.352426900163408</v>
      </c>
      <c r="DK71" s="61">
        <f t="shared" ref="DK71:DK134" si="177">$N71-DL$3</f>
        <v>-255</v>
      </c>
      <c r="DL71" s="61">
        <f t="shared" ref="DL71:DL134" si="178">DM$3</f>
        <v>30.747799999999668</v>
      </c>
      <c r="DM71" s="61">
        <v>1</v>
      </c>
      <c r="DN71" s="52">
        <f t="shared" si="91"/>
        <v>0</v>
      </c>
      <c r="DO71" s="60">
        <f t="shared" si="107"/>
        <v>1</v>
      </c>
      <c r="DP71" s="60">
        <f t="shared" ref="DP71:DP134" si="179">DK71*DO71*DN71</f>
        <v>0</v>
      </c>
      <c r="DQ71" s="60">
        <f t="shared" ref="DQ71:DQ134" si="180">DM$3*DO$3*POWER($M$1,DK71)</f>
        <v>8.1928597239764247E-13</v>
      </c>
      <c r="DR71" s="60">
        <f t="shared" ref="DR71:DR134" si="181">DS$3</f>
        <v>4612.1699999999501</v>
      </c>
      <c r="DS71" s="60">
        <f t="shared" ref="DS71:DS134" si="182">$A71*(30+$B71)</f>
        <v>71.352426900163408</v>
      </c>
    </row>
    <row r="72" spans="1:123">
      <c r="A72" s="52">
        <f t="shared" si="108"/>
        <v>2.462288826689838</v>
      </c>
      <c r="B72" s="52">
        <v>0</v>
      </c>
      <c r="C72" s="73">
        <f t="shared" si="93"/>
        <v>4.55</v>
      </c>
      <c r="D72" s="77"/>
      <c r="E72" s="49">
        <f t="shared" ref="E72:E135" si="183">E71+0.1%</f>
        <v>0.16600000000000006</v>
      </c>
      <c r="F72" s="49">
        <f t="shared" ref="F72:F135" si="184">F71+1%</f>
        <v>2.6599999999999859</v>
      </c>
      <c r="G72" s="49">
        <f t="shared" ref="G72:G135" si="185">G71+0.5%</f>
        <v>1.329999999999993</v>
      </c>
      <c r="H72" s="49">
        <v>1</v>
      </c>
      <c r="I72" s="50">
        <f t="shared" si="109"/>
        <v>1.2755599999999978</v>
      </c>
      <c r="J72" s="105">
        <f t="shared" si="110"/>
        <v>3.3929895999999764</v>
      </c>
      <c r="K72" s="121">
        <f t="shared" si="111"/>
        <v>7.9429895999999758</v>
      </c>
      <c r="L72" s="55">
        <f t="shared" si="112"/>
        <v>9410.1369241357534</v>
      </c>
      <c r="M72" s="52">
        <f t="shared" ref="M72:M135" si="186">LOG(L72,2)</f>
        <v>13.200000000000006</v>
      </c>
      <c r="N72" s="56">
        <v>66</v>
      </c>
      <c r="O72" s="61">
        <f t="shared" si="113"/>
        <v>66</v>
      </c>
      <c r="P72" s="61">
        <f t="shared" si="114"/>
        <v>3.2</v>
      </c>
      <c r="Q72" s="46">
        <v>1</v>
      </c>
      <c r="R72" s="52">
        <f t="shared" si="115"/>
        <v>2</v>
      </c>
      <c r="S72" s="60">
        <f t="shared" si="98"/>
        <v>320</v>
      </c>
      <c r="T72" s="60">
        <f t="shared" si="116"/>
        <v>42240</v>
      </c>
      <c r="U72" s="60">
        <f t="shared" si="117"/>
        <v>1806746.2894340646</v>
      </c>
      <c r="V72" s="60">
        <f t="shared" si="118"/>
        <v>480</v>
      </c>
      <c r="W72" s="60">
        <f t="shared" si="119"/>
        <v>73.868664800695143</v>
      </c>
      <c r="X72" s="88">
        <f t="shared" si="120"/>
        <v>42.773349655162512</v>
      </c>
      <c r="AA72" s="61">
        <f t="shared" si="121"/>
        <v>66</v>
      </c>
      <c r="AB72" s="61">
        <f t="shared" si="122"/>
        <v>3.2</v>
      </c>
      <c r="AC72" s="61">
        <v>1</v>
      </c>
      <c r="AD72" s="52">
        <f t="shared" si="123"/>
        <v>1</v>
      </c>
      <c r="AE72" s="60">
        <f t="shared" si="99"/>
        <v>216</v>
      </c>
      <c r="AF72" s="60">
        <f t="shared" si="124"/>
        <v>14256</v>
      </c>
      <c r="AG72" s="60">
        <f t="shared" si="125"/>
        <v>1806746.2894340646</v>
      </c>
      <c r="AH72" s="60">
        <f t="shared" si="126"/>
        <v>480</v>
      </c>
      <c r="AI72" s="60">
        <f t="shared" si="127"/>
        <v>73.868664800695143</v>
      </c>
      <c r="AJ72" s="88">
        <f t="shared" si="92"/>
        <v>126.73585083011116</v>
      </c>
      <c r="AL72" s="61">
        <f t="shared" si="128"/>
        <v>51</v>
      </c>
      <c r="AM72" s="61">
        <f t="shared" si="129"/>
        <v>4.5093374999999956</v>
      </c>
      <c r="AN72" s="61">
        <v>1</v>
      </c>
      <c r="AO72" s="52">
        <f t="shared" si="130"/>
        <v>1.075</v>
      </c>
      <c r="AP72" s="60">
        <f t="shared" si="100"/>
        <v>72</v>
      </c>
      <c r="AQ72" s="60">
        <f t="shared" si="131"/>
        <v>3947.3999999999996</v>
      </c>
      <c r="AR72" s="60">
        <f t="shared" si="132"/>
        <v>318251.12484104937</v>
      </c>
      <c r="AS72" s="60">
        <f t="shared" si="133"/>
        <v>676.40062499999931</v>
      </c>
      <c r="AT72" s="60">
        <f t="shared" si="134"/>
        <v>73.868664800695143</v>
      </c>
      <c r="AU72" s="88">
        <f t="shared" si="95"/>
        <v>80.622973309279374</v>
      </c>
      <c r="AW72" s="61">
        <f t="shared" si="135"/>
        <v>31</v>
      </c>
      <c r="AX72" s="61">
        <f t="shared" si="136"/>
        <v>6.0282874999999887</v>
      </c>
      <c r="AY72" s="61">
        <v>1</v>
      </c>
      <c r="AZ72" s="52">
        <f t="shared" si="137"/>
        <v>1.175</v>
      </c>
      <c r="BA72" s="60">
        <f t="shared" si="101"/>
        <v>30</v>
      </c>
      <c r="BB72" s="60">
        <f t="shared" si="138"/>
        <v>1092.75</v>
      </c>
      <c r="BC72" s="60">
        <f t="shared" si="139"/>
        <v>26590.786309244886</v>
      </c>
      <c r="BD72" s="60">
        <f t="shared" si="140"/>
        <v>904.24312499999826</v>
      </c>
      <c r="BE72" s="60">
        <f t="shared" si="141"/>
        <v>73.868664800695143</v>
      </c>
      <c r="BF72" s="88">
        <f t="shared" ref="BF72:BF135" si="187">BC72/BB72</f>
        <v>24.333824121935379</v>
      </c>
      <c r="BH72" s="61">
        <f t="shared" si="142"/>
        <v>6</v>
      </c>
      <c r="BI72" s="61">
        <f t="shared" si="143"/>
        <v>7.8155999999999786</v>
      </c>
      <c r="BJ72" s="61">
        <v>1</v>
      </c>
      <c r="BK72" s="52">
        <f t="shared" si="144"/>
        <v>1.3</v>
      </c>
      <c r="BL72" s="60">
        <f t="shared" si="102"/>
        <v>1</v>
      </c>
      <c r="BM72" s="60">
        <f t="shared" si="145"/>
        <v>7.8000000000000007</v>
      </c>
      <c r="BN72" s="60">
        <f t="shared" si="146"/>
        <v>1077.3320235977767</v>
      </c>
      <c r="BO72" s="60">
        <f t="shared" si="147"/>
        <v>1172.3399999999967</v>
      </c>
      <c r="BP72" s="60">
        <f t="shared" si="148"/>
        <v>73.868664800695143</v>
      </c>
      <c r="BQ72" s="88">
        <f t="shared" ref="BQ72:BQ108" si="188">BN72/BM72</f>
        <v>138.11949020484315</v>
      </c>
      <c r="BS72" s="61">
        <f t="shared" si="149"/>
        <v>-24</v>
      </c>
      <c r="BT72" s="61">
        <f t="shared" si="150"/>
        <v>9.9468999999999639</v>
      </c>
      <c r="BU72" s="61">
        <v>1</v>
      </c>
      <c r="BV72" s="52">
        <f t="shared" si="151"/>
        <v>1.45</v>
      </c>
      <c r="BW72" s="60">
        <f t="shared" si="103"/>
        <v>1</v>
      </c>
      <c r="BX72" s="60">
        <f t="shared" si="152"/>
        <v>-34.799999999999997</v>
      </c>
      <c r="BY72" s="60">
        <f t="shared" si="153"/>
        <v>21.423726876224904</v>
      </c>
      <c r="BZ72" s="60">
        <f t="shared" si="154"/>
        <v>1492.0349999999946</v>
      </c>
      <c r="CA72" s="60">
        <f t="shared" si="155"/>
        <v>73.868664800695143</v>
      </c>
      <c r="CD72" s="61">
        <f t="shared" si="156"/>
        <v>-86</v>
      </c>
      <c r="CE72" s="61">
        <f t="shared" si="157"/>
        <v>13.380340799999919</v>
      </c>
      <c r="CF72" s="61">
        <v>1</v>
      </c>
      <c r="CG72" s="52">
        <f t="shared" si="158"/>
        <v>0</v>
      </c>
      <c r="CH72" s="60">
        <f t="shared" si="104"/>
        <v>1</v>
      </c>
      <c r="CI72" s="60">
        <f t="shared" si="159"/>
        <v>0</v>
      </c>
      <c r="CJ72" s="60">
        <f t="shared" si="160"/>
        <v>5.3321517427981462E-3</v>
      </c>
      <c r="CK72" s="60">
        <f t="shared" si="161"/>
        <v>2007.0511199999878</v>
      </c>
      <c r="CL72" s="60">
        <f t="shared" si="162"/>
        <v>73.868664800695143</v>
      </c>
      <c r="CO72" s="61">
        <f t="shared" si="163"/>
        <v>-141</v>
      </c>
      <c r="CP72" s="61">
        <f t="shared" si="164"/>
        <v>17.355934299999859</v>
      </c>
      <c r="CQ72" s="61">
        <v>1</v>
      </c>
      <c r="CR72" s="52">
        <f t="shared" si="165"/>
        <v>0</v>
      </c>
      <c r="CS72" s="60">
        <f t="shared" si="105"/>
        <v>1</v>
      </c>
      <c r="CT72" s="60">
        <f t="shared" si="166"/>
        <v>0</v>
      </c>
      <c r="CU72" s="60">
        <f t="shared" si="167"/>
        <v>3.3771734792132512E-6</v>
      </c>
      <c r="CV72" s="60">
        <f t="shared" si="168"/>
        <v>2603.3901449999789</v>
      </c>
      <c r="CW72" s="60">
        <f t="shared" si="169"/>
        <v>73.868664800695143</v>
      </c>
      <c r="CZ72" s="61">
        <f t="shared" si="170"/>
        <v>-191</v>
      </c>
      <c r="DA72" s="61">
        <f t="shared" si="171"/>
        <v>21.89441929999979</v>
      </c>
      <c r="DB72" s="61">
        <v>1</v>
      </c>
      <c r="DC72" s="52">
        <f t="shared" si="172"/>
        <v>0</v>
      </c>
      <c r="DD72" s="60">
        <f t="shared" si="106"/>
        <v>1</v>
      </c>
      <c r="DE72" s="60">
        <f t="shared" si="173"/>
        <v>0</v>
      </c>
      <c r="DF72" s="60">
        <f t="shared" si="174"/>
        <v>4.1604360131873043E-9</v>
      </c>
      <c r="DG72" s="60">
        <f t="shared" si="175"/>
        <v>3284.1628949999686</v>
      </c>
      <c r="DH72" s="60">
        <f t="shared" si="176"/>
        <v>73.868664800695143</v>
      </c>
      <c r="DK72" s="61">
        <f t="shared" si="177"/>
        <v>-254</v>
      </c>
      <c r="DL72" s="61">
        <f t="shared" si="178"/>
        <v>30.747799999999668</v>
      </c>
      <c r="DM72" s="61">
        <v>1</v>
      </c>
      <c r="DN72" s="52">
        <f t="shared" ref="DN72:DN135" si="189">DN71</f>
        <v>0</v>
      </c>
      <c r="DO72" s="60">
        <f t="shared" si="107"/>
        <v>1</v>
      </c>
      <c r="DP72" s="60">
        <f t="shared" si="179"/>
        <v>0</v>
      </c>
      <c r="DQ72" s="60">
        <f t="shared" si="180"/>
        <v>9.4111244876531825E-13</v>
      </c>
      <c r="DR72" s="60">
        <f t="shared" si="181"/>
        <v>4612.1699999999501</v>
      </c>
      <c r="DS72" s="60">
        <f t="shared" si="182"/>
        <v>73.868664800695143</v>
      </c>
    </row>
    <row r="73" spans="1:123">
      <c r="A73" s="52">
        <f t="shared" si="108"/>
        <v>2.5491212546385298</v>
      </c>
      <c r="B73" s="52">
        <v>0</v>
      </c>
      <c r="C73" s="73">
        <f t="shared" si="93"/>
        <v>4.55</v>
      </c>
      <c r="D73" s="77"/>
      <c r="E73" s="49">
        <f t="shared" si="183"/>
        <v>0.16700000000000007</v>
      </c>
      <c r="F73" s="49">
        <f t="shared" si="184"/>
        <v>2.6699999999999857</v>
      </c>
      <c r="G73" s="49">
        <f t="shared" si="185"/>
        <v>1.3349999999999929</v>
      </c>
      <c r="H73" s="49">
        <v>1</v>
      </c>
      <c r="I73" s="50">
        <f t="shared" si="109"/>
        <v>1.2788899999999979</v>
      </c>
      <c r="J73" s="105">
        <f t="shared" si="110"/>
        <v>3.4146362999999762</v>
      </c>
      <c r="K73" s="121">
        <f t="shared" si="111"/>
        <v>7.9646362999999756</v>
      </c>
      <c r="L73" s="55">
        <f t="shared" si="112"/>
        <v>10809.408805051598</v>
      </c>
      <c r="M73" s="52">
        <f t="shared" si="186"/>
        <v>13.400000000000007</v>
      </c>
      <c r="N73" s="56">
        <v>67</v>
      </c>
      <c r="O73" s="61">
        <f t="shared" si="113"/>
        <v>67</v>
      </c>
      <c r="P73" s="61">
        <f t="shared" si="114"/>
        <v>3.2</v>
      </c>
      <c r="Q73" s="46">
        <v>1</v>
      </c>
      <c r="R73" s="52">
        <f t="shared" si="115"/>
        <v>2</v>
      </c>
      <c r="S73" s="60">
        <f t="shared" si="98"/>
        <v>320</v>
      </c>
      <c r="T73" s="60">
        <f t="shared" si="116"/>
        <v>42880</v>
      </c>
      <c r="U73" s="60">
        <f t="shared" si="117"/>
        <v>2075406.4905699068</v>
      </c>
      <c r="V73" s="60">
        <f t="shared" si="118"/>
        <v>480</v>
      </c>
      <c r="W73" s="60">
        <f t="shared" si="119"/>
        <v>76.473637639155896</v>
      </c>
      <c r="X73" s="88">
        <f t="shared" si="120"/>
        <v>48.400337933066858</v>
      </c>
      <c r="AA73" s="61">
        <f t="shared" si="121"/>
        <v>67</v>
      </c>
      <c r="AB73" s="61">
        <f t="shared" si="122"/>
        <v>3.2</v>
      </c>
      <c r="AC73" s="61">
        <v>1</v>
      </c>
      <c r="AD73" s="52">
        <f t="shared" si="123"/>
        <v>1</v>
      </c>
      <c r="AE73" s="60">
        <f t="shared" si="99"/>
        <v>216</v>
      </c>
      <c r="AF73" s="60">
        <f t="shared" si="124"/>
        <v>14472</v>
      </c>
      <c r="AG73" s="60">
        <f t="shared" si="125"/>
        <v>2075406.4905699068</v>
      </c>
      <c r="AH73" s="60">
        <f t="shared" si="126"/>
        <v>480</v>
      </c>
      <c r="AI73" s="60">
        <f t="shared" si="127"/>
        <v>76.473637639155896</v>
      </c>
      <c r="AJ73" s="88">
        <f t="shared" si="92"/>
        <v>143.40840869056845</v>
      </c>
      <c r="AL73" s="61">
        <f t="shared" si="128"/>
        <v>52</v>
      </c>
      <c r="AM73" s="61">
        <f t="shared" si="129"/>
        <v>4.5093374999999956</v>
      </c>
      <c r="AN73" s="61">
        <v>1</v>
      </c>
      <c r="AO73" s="52">
        <f t="shared" si="130"/>
        <v>1.075</v>
      </c>
      <c r="AP73" s="60">
        <f t="shared" si="100"/>
        <v>72</v>
      </c>
      <c r="AQ73" s="60">
        <f t="shared" si="131"/>
        <v>4024.7999999999997</v>
      </c>
      <c r="AR73" s="60">
        <f t="shared" si="132"/>
        <v>365574.54358086945</v>
      </c>
      <c r="AS73" s="60">
        <f t="shared" si="133"/>
        <v>676.40062499999931</v>
      </c>
      <c r="AT73" s="60">
        <f t="shared" si="134"/>
        <v>76.473637639155896</v>
      </c>
      <c r="AU73" s="88">
        <f t="shared" si="95"/>
        <v>90.830486876582555</v>
      </c>
      <c r="AW73" s="61">
        <f t="shared" si="135"/>
        <v>32</v>
      </c>
      <c r="AX73" s="61">
        <f t="shared" si="136"/>
        <v>6.0282874999999887</v>
      </c>
      <c r="AY73" s="61">
        <v>1</v>
      </c>
      <c r="AZ73" s="52">
        <f t="shared" si="137"/>
        <v>1.175</v>
      </c>
      <c r="BA73" s="60">
        <f t="shared" si="101"/>
        <v>30</v>
      </c>
      <c r="BB73" s="60">
        <f t="shared" si="138"/>
        <v>1128</v>
      </c>
      <c r="BC73" s="60">
        <f t="shared" si="139"/>
        <v>30544.792491507287</v>
      </c>
      <c r="BD73" s="60">
        <f t="shared" si="140"/>
        <v>904.24312499999826</v>
      </c>
      <c r="BE73" s="60">
        <f t="shared" si="141"/>
        <v>76.473637639155896</v>
      </c>
      <c r="BF73" s="88">
        <f t="shared" si="187"/>
        <v>27.07871674779015</v>
      </c>
      <c r="BH73" s="61">
        <f t="shared" si="142"/>
        <v>7</v>
      </c>
      <c r="BI73" s="61">
        <f t="shared" si="143"/>
        <v>7.8155999999999786</v>
      </c>
      <c r="BJ73" s="61">
        <v>1</v>
      </c>
      <c r="BK73" s="52">
        <f t="shared" si="144"/>
        <v>1.3</v>
      </c>
      <c r="BL73" s="60">
        <f t="shared" si="102"/>
        <v>1</v>
      </c>
      <c r="BM73" s="60">
        <f t="shared" si="145"/>
        <v>9.1</v>
      </c>
      <c r="BN73" s="60">
        <f t="shared" si="146"/>
        <v>1237.5295232923932</v>
      </c>
      <c r="BO73" s="60">
        <f t="shared" si="147"/>
        <v>1172.3399999999967</v>
      </c>
      <c r="BP73" s="60">
        <f t="shared" si="148"/>
        <v>76.473637639155896</v>
      </c>
      <c r="BQ73" s="88">
        <f t="shared" si="188"/>
        <v>135.99225530685641</v>
      </c>
      <c r="BS73" s="61">
        <f t="shared" si="149"/>
        <v>-23</v>
      </c>
      <c r="BT73" s="61">
        <f t="shared" si="150"/>
        <v>9.9468999999999639</v>
      </c>
      <c r="BU73" s="61">
        <v>1</v>
      </c>
      <c r="BV73" s="52">
        <f t="shared" si="151"/>
        <v>1.45</v>
      </c>
      <c r="BW73" s="60">
        <f t="shared" si="103"/>
        <v>1</v>
      </c>
      <c r="BX73" s="60">
        <f t="shared" si="152"/>
        <v>-33.35</v>
      </c>
      <c r="BY73" s="60">
        <f t="shared" si="153"/>
        <v>24.609399820625313</v>
      </c>
      <c r="BZ73" s="60">
        <f t="shared" si="154"/>
        <v>1492.0349999999946</v>
      </c>
      <c r="CA73" s="60">
        <f t="shared" si="155"/>
        <v>76.473637639155896</v>
      </c>
      <c r="CD73" s="61">
        <f t="shared" si="156"/>
        <v>-85</v>
      </c>
      <c r="CE73" s="61">
        <f t="shared" si="157"/>
        <v>13.380340799999919</v>
      </c>
      <c r="CF73" s="61">
        <v>1</v>
      </c>
      <c r="CG73" s="52">
        <f t="shared" si="158"/>
        <v>0</v>
      </c>
      <c r="CH73" s="60">
        <f t="shared" si="104"/>
        <v>1</v>
      </c>
      <c r="CI73" s="60">
        <f t="shared" si="159"/>
        <v>0</v>
      </c>
      <c r="CJ73" s="60">
        <f t="shared" si="160"/>
        <v>6.1250339355468043E-3</v>
      </c>
      <c r="CK73" s="60">
        <f t="shared" si="161"/>
        <v>2007.0511199999878</v>
      </c>
      <c r="CL73" s="60">
        <f t="shared" si="162"/>
        <v>76.473637639155896</v>
      </c>
      <c r="CO73" s="61">
        <f t="shared" si="163"/>
        <v>-140</v>
      </c>
      <c r="CP73" s="61">
        <f t="shared" si="164"/>
        <v>17.355934299999859</v>
      </c>
      <c r="CQ73" s="61">
        <v>1</v>
      </c>
      <c r="CR73" s="52">
        <f t="shared" si="165"/>
        <v>0</v>
      </c>
      <c r="CS73" s="60">
        <f t="shared" si="105"/>
        <v>1</v>
      </c>
      <c r="CT73" s="60">
        <f t="shared" si="166"/>
        <v>0</v>
      </c>
      <c r="CU73" s="60">
        <f t="shared" si="167"/>
        <v>3.8793536201118748E-6</v>
      </c>
      <c r="CV73" s="60">
        <f t="shared" si="168"/>
        <v>2603.3901449999789</v>
      </c>
      <c r="CW73" s="60">
        <f t="shared" si="169"/>
        <v>76.473637639155896</v>
      </c>
      <c r="CZ73" s="61">
        <f t="shared" si="170"/>
        <v>-190</v>
      </c>
      <c r="DA73" s="61">
        <f t="shared" si="171"/>
        <v>21.89441929999979</v>
      </c>
      <c r="DB73" s="61">
        <v>1</v>
      </c>
      <c r="DC73" s="52">
        <f t="shared" si="172"/>
        <v>0</v>
      </c>
      <c r="DD73" s="60">
        <f t="shared" si="106"/>
        <v>1</v>
      </c>
      <c r="DE73" s="60">
        <f t="shared" si="173"/>
        <v>0</v>
      </c>
      <c r="DF73" s="60">
        <f t="shared" si="174"/>
        <v>4.77908600441868E-9</v>
      </c>
      <c r="DG73" s="60">
        <f t="shared" si="175"/>
        <v>3284.1628949999686</v>
      </c>
      <c r="DH73" s="60">
        <f t="shared" si="176"/>
        <v>76.473637639155896</v>
      </c>
      <c r="DK73" s="61">
        <f t="shared" si="177"/>
        <v>-253</v>
      </c>
      <c r="DL73" s="61">
        <f t="shared" si="178"/>
        <v>30.747799999999668</v>
      </c>
      <c r="DM73" s="61">
        <v>1</v>
      </c>
      <c r="DN73" s="52">
        <f t="shared" si="189"/>
        <v>0</v>
      </c>
      <c r="DO73" s="60">
        <f t="shared" si="107"/>
        <v>1</v>
      </c>
      <c r="DP73" s="60">
        <f t="shared" si="179"/>
        <v>0</v>
      </c>
      <c r="DQ73" s="60">
        <f t="shared" si="180"/>
        <v>1.0810543217639527E-12</v>
      </c>
      <c r="DR73" s="60">
        <f t="shared" si="181"/>
        <v>4612.1699999999501</v>
      </c>
      <c r="DS73" s="60">
        <f t="shared" si="182"/>
        <v>76.473637639155896</v>
      </c>
    </row>
    <row r="74" spans="1:123">
      <c r="A74" s="52">
        <f t="shared" si="108"/>
        <v>2.6390158215457942</v>
      </c>
      <c r="B74" s="52">
        <v>0</v>
      </c>
      <c r="C74" s="73">
        <f t="shared" si="93"/>
        <v>4.55</v>
      </c>
      <c r="D74" s="77"/>
      <c r="E74" s="49">
        <f t="shared" si="183"/>
        <v>0.16800000000000007</v>
      </c>
      <c r="F74" s="49">
        <f t="shared" si="184"/>
        <v>2.6799999999999855</v>
      </c>
      <c r="G74" s="49">
        <f t="shared" si="185"/>
        <v>1.3399999999999928</v>
      </c>
      <c r="H74" s="49">
        <v>1</v>
      </c>
      <c r="I74" s="50">
        <f t="shared" si="109"/>
        <v>1.2822399999999976</v>
      </c>
      <c r="J74" s="105">
        <f t="shared" si="110"/>
        <v>3.4364031999999751</v>
      </c>
      <c r="K74" s="121">
        <f t="shared" si="111"/>
        <v>7.9864031999999749</v>
      </c>
      <c r="L74" s="55">
        <f t="shared" si="112"/>
        <v>12416.750112853239</v>
      </c>
      <c r="M74" s="52">
        <f t="shared" si="186"/>
        <v>13.600000000000007</v>
      </c>
      <c r="N74" s="56">
        <v>68</v>
      </c>
      <c r="O74" s="61">
        <f t="shared" si="113"/>
        <v>68</v>
      </c>
      <c r="P74" s="61">
        <f t="shared" si="114"/>
        <v>3.2</v>
      </c>
      <c r="Q74" s="46">
        <v>1</v>
      </c>
      <c r="R74" s="52">
        <f t="shared" si="115"/>
        <v>2</v>
      </c>
      <c r="S74" s="60">
        <f t="shared" si="98"/>
        <v>320</v>
      </c>
      <c r="T74" s="60">
        <f t="shared" si="116"/>
        <v>43520</v>
      </c>
      <c r="U74" s="60">
        <f t="shared" si="117"/>
        <v>2384016.0216678218</v>
      </c>
      <c r="V74" s="60">
        <f t="shared" si="118"/>
        <v>480</v>
      </c>
      <c r="W74" s="60">
        <f t="shared" si="119"/>
        <v>79.170474646373819</v>
      </c>
      <c r="X74" s="88">
        <f t="shared" si="120"/>
        <v>54.779779909646642</v>
      </c>
      <c r="AA74" s="61">
        <f t="shared" si="121"/>
        <v>68</v>
      </c>
      <c r="AB74" s="61">
        <f t="shared" si="122"/>
        <v>3.2</v>
      </c>
      <c r="AC74" s="61">
        <v>1</v>
      </c>
      <c r="AD74" s="52">
        <f t="shared" si="123"/>
        <v>1</v>
      </c>
      <c r="AE74" s="60">
        <f t="shared" si="99"/>
        <v>216</v>
      </c>
      <c r="AF74" s="60">
        <f t="shared" si="124"/>
        <v>14688</v>
      </c>
      <c r="AG74" s="60">
        <f t="shared" si="125"/>
        <v>2384016.0216678218</v>
      </c>
      <c r="AH74" s="60">
        <f t="shared" si="126"/>
        <v>480</v>
      </c>
      <c r="AI74" s="60">
        <f t="shared" si="127"/>
        <v>79.170474646373819</v>
      </c>
      <c r="AJ74" s="88">
        <f t="shared" si="92"/>
        <v>162.3104589915456</v>
      </c>
      <c r="AL74" s="61">
        <f t="shared" si="128"/>
        <v>53</v>
      </c>
      <c r="AM74" s="61">
        <f t="shared" si="129"/>
        <v>4.5093374999999956</v>
      </c>
      <c r="AN74" s="61">
        <v>1</v>
      </c>
      <c r="AO74" s="52">
        <f t="shared" si="130"/>
        <v>1.075</v>
      </c>
      <c r="AP74" s="60">
        <f t="shared" si="100"/>
        <v>72</v>
      </c>
      <c r="AQ74" s="60">
        <f t="shared" si="131"/>
        <v>4102.2</v>
      </c>
      <c r="AR74" s="60">
        <f t="shared" si="132"/>
        <v>419934.8768401366</v>
      </c>
      <c r="AS74" s="60">
        <f t="shared" si="133"/>
        <v>676.40062499999931</v>
      </c>
      <c r="AT74" s="60">
        <f t="shared" si="134"/>
        <v>79.170474646373819</v>
      </c>
      <c r="AU74" s="88">
        <f t="shared" si="95"/>
        <v>102.3682114085458</v>
      </c>
      <c r="AW74" s="61">
        <f t="shared" si="135"/>
        <v>33</v>
      </c>
      <c r="AX74" s="61">
        <f t="shared" si="136"/>
        <v>6.0282874999999887</v>
      </c>
      <c r="AY74" s="61">
        <v>1</v>
      </c>
      <c r="AZ74" s="52">
        <f t="shared" si="137"/>
        <v>1.175</v>
      </c>
      <c r="BA74" s="60">
        <f t="shared" si="101"/>
        <v>30</v>
      </c>
      <c r="BB74" s="60">
        <f t="shared" si="138"/>
        <v>1163.25</v>
      </c>
      <c r="BC74" s="60">
        <f t="shared" si="139"/>
        <v>35086.752888720213</v>
      </c>
      <c r="BD74" s="60">
        <f t="shared" si="140"/>
        <v>904.24312499999826</v>
      </c>
      <c r="BE74" s="60">
        <f t="shared" si="141"/>
        <v>79.170474646373819</v>
      </c>
      <c r="BF74" s="88">
        <f t="shared" si="187"/>
        <v>30.162693220477294</v>
      </c>
      <c r="BH74" s="61">
        <f t="shared" si="142"/>
        <v>8</v>
      </c>
      <c r="BI74" s="61">
        <f t="shared" si="143"/>
        <v>7.8155999999999786</v>
      </c>
      <c r="BJ74" s="61">
        <v>1</v>
      </c>
      <c r="BK74" s="52">
        <f t="shared" si="144"/>
        <v>1.3</v>
      </c>
      <c r="BL74" s="60">
        <f t="shared" si="102"/>
        <v>1</v>
      </c>
      <c r="BM74" s="60">
        <f t="shared" si="145"/>
        <v>10.4</v>
      </c>
      <c r="BN74" s="60">
        <f t="shared" si="146"/>
        <v>1421.548127666237</v>
      </c>
      <c r="BO74" s="60">
        <f t="shared" si="147"/>
        <v>1172.3399999999967</v>
      </c>
      <c r="BP74" s="60">
        <f t="shared" si="148"/>
        <v>79.170474646373819</v>
      </c>
      <c r="BQ74" s="88">
        <f t="shared" si="188"/>
        <v>136.6873199679074</v>
      </c>
      <c r="BS74" s="61">
        <f t="shared" si="149"/>
        <v>-22</v>
      </c>
      <c r="BT74" s="61">
        <f t="shared" si="150"/>
        <v>9.9468999999999639</v>
      </c>
      <c r="BU74" s="61">
        <v>1</v>
      </c>
      <c r="BV74" s="52">
        <f t="shared" si="151"/>
        <v>1.45</v>
      </c>
      <c r="BW74" s="60">
        <f t="shared" si="103"/>
        <v>1</v>
      </c>
      <c r="BX74" s="60">
        <f t="shared" si="152"/>
        <v>-31.9</v>
      </c>
      <c r="BY74" s="60">
        <f t="shared" si="153"/>
        <v>28.268777091416634</v>
      </c>
      <c r="BZ74" s="60">
        <f t="shared" si="154"/>
        <v>1492.0349999999946</v>
      </c>
      <c r="CA74" s="60">
        <f t="shared" si="155"/>
        <v>79.170474646373819</v>
      </c>
      <c r="CD74" s="61">
        <f t="shared" si="156"/>
        <v>-84</v>
      </c>
      <c r="CE74" s="61">
        <f t="shared" si="157"/>
        <v>13.380340799999919</v>
      </c>
      <c r="CF74" s="61">
        <v>1</v>
      </c>
      <c r="CG74" s="52">
        <f t="shared" si="158"/>
        <v>0</v>
      </c>
      <c r="CH74" s="60">
        <f t="shared" si="104"/>
        <v>1</v>
      </c>
      <c r="CI74" s="60">
        <f t="shared" si="159"/>
        <v>0</v>
      </c>
      <c r="CJ74" s="60">
        <f t="shared" si="160"/>
        <v>7.0358164060636292E-3</v>
      </c>
      <c r="CK74" s="60">
        <f t="shared" si="161"/>
        <v>2007.0511199999878</v>
      </c>
      <c r="CL74" s="60">
        <f t="shared" si="162"/>
        <v>79.170474646373819</v>
      </c>
      <c r="CO74" s="61">
        <f t="shared" si="163"/>
        <v>-139</v>
      </c>
      <c r="CP74" s="61">
        <f t="shared" si="164"/>
        <v>17.355934299999859</v>
      </c>
      <c r="CQ74" s="61">
        <v>1</v>
      </c>
      <c r="CR74" s="52">
        <f t="shared" si="165"/>
        <v>0</v>
      </c>
      <c r="CS74" s="60">
        <f t="shared" si="105"/>
        <v>1</v>
      </c>
      <c r="CT74" s="60">
        <f t="shared" si="166"/>
        <v>0</v>
      </c>
      <c r="CU74" s="60">
        <f t="shared" si="167"/>
        <v>4.4562071218743037E-6</v>
      </c>
      <c r="CV74" s="60">
        <f t="shared" si="168"/>
        <v>2603.3901449999789</v>
      </c>
      <c r="CW74" s="60">
        <f t="shared" si="169"/>
        <v>79.170474646373819</v>
      </c>
      <c r="CZ74" s="61">
        <f t="shared" si="170"/>
        <v>-189</v>
      </c>
      <c r="DA74" s="61">
        <f t="shared" si="171"/>
        <v>21.89441929999979</v>
      </c>
      <c r="DB74" s="61">
        <v>1</v>
      </c>
      <c r="DC74" s="52">
        <f t="shared" si="172"/>
        <v>0</v>
      </c>
      <c r="DD74" s="60">
        <f t="shared" si="106"/>
        <v>1</v>
      </c>
      <c r="DE74" s="60">
        <f t="shared" si="173"/>
        <v>0</v>
      </c>
      <c r="DF74" s="60">
        <f t="shared" si="174"/>
        <v>5.489728231665091E-9</v>
      </c>
      <c r="DG74" s="60">
        <f t="shared" si="175"/>
        <v>3284.1628949999686</v>
      </c>
      <c r="DH74" s="60">
        <f t="shared" si="176"/>
        <v>79.170474646373819</v>
      </c>
      <c r="DK74" s="61">
        <f t="shared" si="177"/>
        <v>-252</v>
      </c>
      <c r="DL74" s="61">
        <f t="shared" si="178"/>
        <v>30.747799999999668</v>
      </c>
      <c r="DM74" s="61">
        <v>1</v>
      </c>
      <c r="DN74" s="52">
        <f t="shared" si="189"/>
        <v>0</v>
      </c>
      <c r="DO74" s="60">
        <f t="shared" si="107"/>
        <v>1</v>
      </c>
      <c r="DP74" s="60">
        <f t="shared" si="179"/>
        <v>0</v>
      </c>
      <c r="DQ74" s="60">
        <f t="shared" si="180"/>
        <v>1.2418053210726879E-12</v>
      </c>
      <c r="DR74" s="60">
        <f t="shared" si="181"/>
        <v>4612.1699999999501</v>
      </c>
      <c r="DS74" s="60">
        <f t="shared" si="182"/>
        <v>79.170474646373819</v>
      </c>
    </row>
    <row r="75" spans="1:123">
      <c r="A75" s="52">
        <f t="shared" si="108"/>
        <v>2.7320805135087971</v>
      </c>
      <c r="B75" s="52">
        <v>0</v>
      </c>
      <c r="C75" s="73">
        <f t="shared" si="93"/>
        <v>4.55</v>
      </c>
      <c r="D75" s="77"/>
      <c r="E75" s="49">
        <f t="shared" si="183"/>
        <v>0.16900000000000007</v>
      </c>
      <c r="F75" s="49">
        <f t="shared" si="184"/>
        <v>2.6899999999999853</v>
      </c>
      <c r="G75" s="49">
        <f t="shared" si="185"/>
        <v>1.3449999999999926</v>
      </c>
      <c r="H75" s="49">
        <v>1</v>
      </c>
      <c r="I75" s="50">
        <f t="shared" si="109"/>
        <v>1.2856099999999977</v>
      </c>
      <c r="J75" s="105">
        <f t="shared" si="110"/>
        <v>3.4582908999999749</v>
      </c>
      <c r="K75" s="121">
        <f t="shared" si="111"/>
        <v>8.0082908999999738</v>
      </c>
      <c r="L75" s="55">
        <f t="shared" si="112"/>
        <v>14263.100429043763</v>
      </c>
      <c r="M75" s="52">
        <f t="shared" si="186"/>
        <v>13.800000000000008</v>
      </c>
      <c r="N75" s="56">
        <v>69</v>
      </c>
      <c r="O75" s="61">
        <f t="shared" si="113"/>
        <v>69</v>
      </c>
      <c r="P75" s="61">
        <f t="shared" si="114"/>
        <v>3.2</v>
      </c>
      <c r="Q75" s="46">
        <v>1</v>
      </c>
      <c r="R75" s="52">
        <f t="shared" si="115"/>
        <v>2</v>
      </c>
      <c r="S75" s="60">
        <f t="shared" si="98"/>
        <v>320</v>
      </c>
      <c r="T75" s="60">
        <f t="shared" si="116"/>
        <v>44160</v>
      </c>
      <c r="U75" s="60">
        <f t="shared" si="117"/>
        <v>2738515.2823764025</v>
      </c>
      <c r="V75" s="60">
        <f t="shared" si="118"/>
        <v>480</v>
      </c>
      <c r="W75" s="60">
        <f t="shared" si="119"/>
        <v>81.962415405263911</v>
      </c>
      <c r="X75" s="88">
        <f t="shared" si="120"/>
        <v>62.01348012627723</v>
      </c>
      <c r="AA75" s="61">
        <f t="shared" si="121"/>
        <v>69</v>
      </c>
      <c r="AB75" s="61">
        <f t="shared" si="122"/>
        <v>3.2</v>
      </c>
      <c r="AC75" s="61">
        <v>1</v>
      </c>
      <c r="AD75" s="52">
        <f t="shared" si="123"/>
        <v>1</v>
      </c>
      <c r="AE75" s="60">
        <f t="shared" si="99"/>
        <v>216</v>
      </c>
      <c r="AF75" s="60">
        <f t="shared" si="124"/>
        <v>14904</v>
      </c>
      <c r="AG75" s="60">
        <f t="shared" si="125"/>
        <v>2738515.2823764025</v>
      </c>
      <c r="AH75" s="60">
        <f t="shared" si="126"/>
        <v>480</v>
      </c>
      <c r="AI75" s="60">
        <f t="shared" si="127"/>
        <v>81.962415405263911</v>
      </c>
      <c r="AJ75" s="88">
        <f t="shared" si="92"/>
        <v>183.74364481859919</v>
      </c>
      <c r="AL75" s="61">
        <f t="shared" si="128"/>
        <v>54</v>
      </c>
      <c r="AM75" s="61">
        <f t="shared" si="129"/>
        <v>4.5093374999999956</v>
      </c>
      <c r="AN75" s="61">
        <v>1</v>
      </c>
      <c r="AO75" s="52">
        <f t="shared" si="130"/>
        <v>1.075</v>
      </c>
      <c r="AP75" s="60">
        <f t="shared" si="100"/>
        <v>72</v>
      </c>
      <c r="AQ75" s="60">
        <f t="shared" si="131"/>
        <v>4179.5999999999995</v>
      </c>
      <c r="AR75" s="60">
        <f t="shared" si="132"/>
        <v>482378.50223214744</v>
      </c>
      <c r="AS75" s="60">
        <f t="shared" si="133"/>
        <v>676.40062499999931</v>
      </c>
      <c r="AT75" s="60">
        <f t="shared" si="134"/>
        <v>81.962415405263911</v>
      </c>
      <c r="AU75" s="88">
        <f t="shared" si="95"/>
        <v>115.41259982585595</v>
      </c>
      <c r="AW75" s="61">
        <f t="shared" si="135"/>
        <v>34</v>
      </c>
      <c r="AX75" s="61">
        <f t="shared" si="136"/>
        <v>6.0282874999999887</v>
      </c>
      <c r="AY75" s="61">
        <v>1</v>
      </c>
      <c r="AZ75" s="52">
        <f t="shared" si="137"/>
        <v>1.175</v>
      </c>
      <c r="BA75" s="60">
        <f t="shared" si="101"/>
        <v>30</v>
      </c>
      <c r="BB75" s="60">
        <f t="shared" si="138"/>
        <v>1198.5</v>
      </c>
      <c r="BC75" s="60">
        <f t="shared" si="139"/>
        <v>40304.095325460374</v>
      </c>
      <c r="BD75" s="60">
        <f t="shared" si="140"/>
        <v>904.24312499999826</v>
      </c>
      <c r="BE75" s="60">
        <f t="shared" si="141"/>
        <v>81.962415405263911</v>
      </c>
      <c r="BF75" s="88">
        <f t="shared" si="187"/>
        <v>33.628782082153002</v>
      </c>
      <c r="BH75" s="61">
        <f t="shared" si="142"/>
        <v>9</v>
      </c>
      <c r="BI75" s="61">
        <f t="shared" si="143"/>
        <v>7.8155999999999786</v>
      </c>
      <c r="BJ75" s="61">
        <v>1</v>
      </c>
      <c r="BK75" s="52">
        <f t="shared" si="144"/>
        <v>1.3</v>
      </c>
      <c r="BL75" s="60">
        <f t="shared" si="102"/>
        <v>1</v>
      </c>
      <c r="BM75" s="60">
        <f t="shared" si="145"/>
        <v>11.700000000000001</v>
      </c>
      <c r="BN75" s="60">
        <f t="shared" si="146"/>
        <v>1632.9299957993217</v>
      </c>
      <c r="BO75" s="60">
        <f t="shared" si="147"/>
        <v>1172.3399999999967</v>
      </c>
      <c r="BP75" s="60">
        <f t="shared" si="148"/>
        <v>81.962415405263911</v>
      </c>
      <c r="BQ75" s="88">
        <f t="shared" si="188"/>
        <v>139.56666630763431</v>
      </c>
      <c r="BS75" s="61">
        <f t="shared" si="149"/>
        <v>-21</v>
      </c>
      <c r="BT75" s="61">
        <f t="shared" si="150"/>
        <v>9.9468999999999639</v>
      </c>
      <c r="BU75" s="61">
        <v>1</v>
      </c>
      <c r="BV75" s="52">
        <f t="shared" si="151"/>
        <v>1.45</v>
      </c>
      <c r="BW75" s="60">
        <f t="shared" si="103"/>
        <v>1</v>
      </c>
      <c r="BX75" s="60">
        <f t="shared" si="152"/>
        <v>-30.45</v>
      </c>
      <c r="BY75" s="60">
        <f t="shared" si="153"/>
        <v>32.472297742688156</v>
      </c>
      <c r="BZ75" s="60">
        <f t="shared" si="154"/>
        <v>1492.0349999999946</v>
      </c>
      <c r="CA75" s="60">
        <f t="shared" si="155"/>
        <v>81.962415405263911</v>
      </c>
      <c r="CD75" s="61">
        <f t="shared" si="156"/>
        <v>-83</v>
      </c>
      <c r="CE75" s="61">
        <f t="shared" si="157"/>
        <v>13.380340799999919</v>
      </c>
      <c r="CF75" s="61">
        <v>1</v>
      </c>
      <c r="CG75" s="52">
        <f t="shared" si="158"/>
        <v>0</v>
      </c>
      <c r="CH75" s="60">
        <f t="shared" si="104"/>
        <v>1</v>
      </c>
      <c r="CI75" s="60">
        <f t="shared" si="159"/>
        <v>0</v>
      </c>
      <c r="CJ75" s="60">
        <f t="shared" si="160"/>
        <v>8.0820307317064424E-3</v>
      </c>
      <c r="CK75" s="60">
        <f t="shared" si="161"/>
        <v>2007.0511199999878</v>
      </c>
      <c r="CL75" s="60">
        <f t="shared" si="162"/>
        <v>81.962415405263911</v>
      </c>
      <c r="CO75" s="61">
        <f t="shared" si="163"/>
        <v>-138</v>
      </c>
      <c r="CP75" s="61">
        <f t="shared" si="164"/>
        <v>17.355934299999859</v>
      </c>
      <c r="CQ75" s="61">
        <v>1</v>
      </c>
      <c r="CR75" s="52">
        <f t="shared" si="165"/>
        <v>0</v>
      </c>
      <c r="CS75" s="60">
        <f t="shared" si="105"/>
        <v>1</v>
      </c>
      <c r="CT75" s="60">
        <f t="shared" si="166"/>
        <v>0</v>
      </c>
      <c r="CU75" s="60">
        <f t="shared" si="167"/>
        <v>5.1188377904230846E-6</v>
      </c>
      <c r="CV75" s="60">
        <f t="shared" si="168"/>
        <v>2603.3901449999789</v>
      </c>
      <c r="CW75" s="60">
        <f t="shared" si="169"/>
        <v>81.962415405263911</v>
      </c>
      <c r="CZ75" s="61">
        <f t="shared" si="170"/>
        <v>-188</v>
      </c>
      <c r="DA75" s="61">
        <f t="shared" si="171"/>
        <v>21.89441929999979</v>
      </c>
      <c r="DB75" s="61">
        <v>1</v>
      </c>
      <c r="DC75" s="52">
        <f t="shared" si="172"/>
        <v>0</v>
      </c>
      <c r="DD75" s="60">
        <f t="shared" si="106"/>
        <v>1</v>
      </c>
      <c r="DE75" s="60">
        <f t="shared" si="173"/>
        <v>0</v>
      </c>
      <c r="DF75" s="60">
        <f t="shared" si="174"/>
        <v>6.3060417890944719E-9</v>
      </c>
      <c r="DG75" s="60">
        <f t="shared" si="175"/>
        <v>3284.1628949999686</v>
      </c>
      <c r="DH75" s="60">
        <f t="shared" si="176"/>
        <v>81.962415405263911</v>
      </c>
      <c r="DK75" s="61">
        <f t="shared" si="177"/>
        <v>-251</v>
      </c>
      <c r="DL75" s="61">
        <f t="shared" si="178"/>
        <v>30.747799999999668</v>
      </c>
      <c r="DM75" s="61">
        <v>1</v>
      </c>
      <c r="DN75" s="52">
        <f t="shared" si="189"/>
        <v>0</v>
      </c>
      <c r="DO75" s="60">
        <f t="shared" si="107"/>
        <v>1</v>
      </c>
      <c r="DP75" s="60">
        <f t="shared" si="179"/>
        <v>0</v>
      </c>
      <c r="DQ75" s="60">
        <f t="shared" si="180"/>
        <v>1.4264597295427614E-12</v>
      </c>
      <c r="DR75" s="60">
        <f t="shared" si="181"/>
        <v>4612.1699999999501</v>
      </c>
      <c r="DS75" s="60">
        <f t="shared" si="182"/>
        <v>81.962415405263911</v>
      </c>
    </row>
    <row r="76" spans="1:123">
      <c r="A76" s="52">
        <f t="shared" si="108"/>
        <v>2.8284271247461965</v>
      </c>
      <c r="B76" s="52">
        <v>0</v>
      </c>
      <c r="C76" s="73">
        <f t="shared" si="93"/>
        <v>4.55</v>
      </c>
      <c r="D76" s="77"/>
      <c r="E76" s="49">
        <f t="shared" si="183"/>
        <v>0.17000000000000007</v>
      </c>
      <c r="F76" s="49">
        <f t="shared" si="184"/>
        <v>2.6999999999999851</v>
      </c>
      <c r="G76" s="49">
        <f t="shared" si="185"/>
        <v>1.3499999999999925</v>
      </c>
      <c r="H76" s="49">
        <v>1</v>
      </c>
      <c r="I76" s="50">
        <f t="shared" si="109"/>
        <v>1.2889999999999975</v>
      </c>
      <c r="J76" s="105">
        <f t="shared" si="110"/>
        <v>3.480299999999974</v>
      </c>
      <c r="K76" s="121">
        <f t="shared" si="111"/>
        <v>8.0302999999999738</v>
      </c>
      <c r="L76" s="55">
        <f t="shared" si="112"/>
        <v>16384.000000000076</v>
      </c>
      <c r="M76" s="52">
        <f t="shared" si="186"/>
        <v>14.000000000000007</v>
      </c>
      <c r="N76" s="56">
        <v>70</v>
      </c>
      <c r="O76" s="61">
        <f t="shared" si="113"/>
        <v>70</v>
      </c>
      <c r="P76" s="61">
        <f t="shared" si="114"/>
        <v>3.2</v>
      </c>
      <c r="Q76" s="46">
        <v>1</v>
      </c>
      <c r="R76" s="52">
        <f t="shared" si="115"/>
        <v>2</v>
      </c>
      <c r="S76" s="60">
        <f t="shared" si="98"/>
        <v>320</v>
      </c>
      <c r="T76" s="60">
        <f t="shared" si="116"/>
        <v>44800</v>
      </c>
      <c r="U76" s="60">
        <f t="shared" si="117"/>
        <v>3145728.0000000149</v>
      </c>
      <c r="V76" s="60">
        <f t="shared" si="118"/>
        <v>480</v>
      </c>
      <c r="W76" s="60">
        <f t="shared" si="119"/>
        <v>84.852813742385891</v>
      </c>
      <c r="X76" s="88">
        <f t="shared" si="120"/>
        <v>70.217142857143187</v>
      </c>
      <c r="AA76" s="61">
        <f t="shared" si="121"/>
        <v>70</v>
      </c>
      <c r="AB76" s="61">
        <f t="shared" si="122"/>
        <v>3.2</v>
      </c>
      <c r="AC76" s="61">
        <v>1</v>
      </c>
      <c r="AD76" s="52">
        <f t="shared" si="123"/>
        <v>1</v>
      </c>
      <c r="AE76" s="60">
        <f t="shared" si="99"/>
        <v>216</v>
      </c>
      <c r="AF76" s="60">
        <f t="shared" si="124"/>
        <v>15120</v>
      </c>
      <c r="AG76" s="60">
        <f t="shared" si="125"/>
        <v>3145728.0000000149</v>
      </c>
      <c r="AH76" s="60">
        <f t="shared" si="126"/>
        <v>480</v>
      </c>
      <c r="AI76" s="60">
        <f t="shared" si="127"/>
        <v>84.852813742385891</v>
      </c>
      <c r="AJ76" s="88">
        <f t="shared" si="92"/>
        <v>208.05079365079465</v>
      </c>
      <c r="AL76" s="61">
        <f t="shared" si="128"/>
        <v>55</v>
      </c>
      <c r="AM76" s="61">
        <f t="shared" si="129"/>
        <v>4.5093374999999956</v>
      </c>
      <c r="AN76" s="61">
        <v>1</v>
      </c>
      <c r="AO76" s="52">
        <f t="shared" si="130"/>
        <v>1.075</v>
      </c>
      <c r="AP76" s="60">
        <f t="shared" si="100"/>
        <v>72</v>
      </c>
      <c r="AQ76" s="60">
        <f t="shared" si="131"/>
        <v>4257</v>
      </c>
      <c r="AR76" s="60">
        <f t="shared" si="132"/>
        <v>554107.39200000151</v>
      </c>
      <c r="AS76" s="60">
        <f t="shared" si="133"/>
        <v>676.40062499999931</v>
      </c>
      <c r="AT76" s="60">
        <f t="shared" si="134"/>
        <v>84.852813742385891</v>
      </c>
      <c r="AU76" s="88">
        <f t="shared" si="95"/>
        <v>130.16382241014836</v>
      </c>
      <c r="AW76" s="61">
        <f t="shared" si="135"/>
        <v>35</v>
      </c>
      <c r="AX76" s="61">
        <f t="shared" si="136"/>
        <v>6.0282874999999887</v>
      </c>
      <c r="AY76" s="61">
        <v>1</v>
      </c>
      <c r="AZ76" s="52">
        <f t="shared" si="137"/>
        <v>1.175</v>
      </c>
      <c r="BA76" s="60">
        <f t="shared" si="101"/>
        <v>30</v>
      </c>
      <c r="BB76" s="60">
        <f t="shared" si="138"/>
        <v>1233.75</v>
      </c>
      <c r="BC76" s="60">
        <f t="shared" si="139"/>
        <v>46297.248000000029</v>
      </c>
      <c r="BD76" s="60">
        <f t="shared" si="140"/>
        <v>904.24312499999826</v>
      </c>
      <c r="BE76" s="60">
        <f t="shared" si="141"/>
        <v>84.852813742385891</v>
      </c>
      <c r="BF76" s="88">
        <f t="shared" si="187"/>
        <v>37.52563161094227</v>
      </c>
      <c r="BH76" s="61">
        <f t="shared" si="142"/>
        <v>10</v>
      </c>
      <c r="BI76" s="61">
        <f t="shared" si="143"/>
        <v>7.8155999999999786</v>
      </c>
      <c r="BJ76" s="61">
        <v>5</v>
      </c>
      <c r="BK76" s="52">
        <f t="shared" si="144"/>
        <v>1.3</v>
      </c>
      <c r="BL76" s="60">
        <f t="shared" si="102"/>
        <v>5</v>
      </c>
      <c r="BM76" s="60">
        <f t="shared" si="145"/>
        <v>65</v>
      </c>
      <c r="BN76" s="60">
        <f t="shared" si="146"/>
        <v>1875.743999999996</v>
      </c>
      <c r="BO76" s="60">
        <f t="shared" si="147"/>
        <v>1172.3399999999967</v>
      </c>
      <c r="BP76" s="60">
        <f t="shared" si="148"/>
        <v>84.852813742385891</v>
      </c>
      <c r="BQ76" s="88">
        <f t="shared" si="188"/>
        <v>28.857599999999938</v>
      </c>
      <c r="BS76" s="61">
        <f t="shared" si="149"/>
        <v>-20</v>
      </c>
      <c r="BT76" s="61">
        <f t="shared" si="150"/>
        <v>9.9468999999999639</v>
      </c>
      <c r="BU76" s="61">
        <v>1</v>
      </c>
      <c r="BV76" s="52">
        <f t="shared" si="151"/>
        <v>1.45</v>
      </c>
      <c r="BW76" s="60">
        <f t="shared" si="103"/>
        <v>1</v>
      </c>
      <c r="BX76" s="60">
        <f t="shared" si="152"/>
        <v>-29</v>
      </c>
      <c r="BY76" s="60">
        <f t="shared" si="153"/>
        <v>37.300874999999813</v>
      </c>
      <c r="BZ76" s="60">
        <f t="shared" si="154"/>
        <v>1492.0349999999946</v>
      </c>
      <c r="CA76" s="60">
        <f t="shared" si="155"/>
        <v>84.852813742385891</v>
      </c>
      <c r="CD76" s="61">
        <f t="shared" si="156"/>
        <v>-82</v>
      </c>
      <c r="CE76" s="61">
        <f t="shared" si="157"/>
        <v>13.380340799999919</v>
      </c>
      <c r="CF76" s="61">
        <v>1</v>
      </c>
      <c r="CG76" s="52">
        <f t="shared" si="158"/>
        <v>0</v>
      </c>
      <c r="CH76" s="60">
        <f t="shared" si="104"/>
        <v>1</v>
      </c>
      <c r="CI76" s="60">
        <f t="shared" si="159"/>
        <v>0</v>
      </c>
      <c r="CJ76" s="60">
        <f t="shared" si="160"/>
        <v>9.2838154065466739E-3</v>
      </c>
      <c r="CK76" s="60">
        <f t="shared" si="161"/>
        <v>2007.0511199999878</v>
      </c>
      <c r="CL76" s="60">
        <f t="shared" si="162"/>
        <v>84.852813742385891</v>
      </c>
      <c r="CO76" s="61">
        <f t="shared" si="163"/>
        <v>-137</v>
      </c>
      <c r="CP76" s="61">
        <f t="shared" si="164"/>
        <v>17.355934299999859</v>
      </c>
      <c r="CQ76" s="61">
        <v>1</v>
      </c>
      <c r="CR76" s="52">
        <f t="shared" si="165"/>
        <v>0</v>
      </c>
      <c r="CS76" s="60">
        <f t="shared" si="105"/>
        <v>1</v>
      </c>
      <c r="CT76" s="60">
        <f t="shared" si="166"/>
        <v>0</v>
      </c>
      <c r="CU76" s="60">
        <f t="shared" si="167"/>
        <v>5.8800005493556554E-6</v>
      </c>
      <c r="CV76" s="60">
        <f t="shared" si="168"/>
        <v>2603.3901449999789</v>
      </c>
      <c r="CW76" s="60">
        <f t="shared" si="169"/>
        <v>84.852813742385891</v>
      </c>
      <c r="CZ76" s="61">
        <f t="shared" si="170"/>
        <v>-187</v>
      </c>
      <c r="DA76" s="61">
        <f t="shared" si="171"/>
        <v>21.89441929999979</v>
      </c>
      <c r="DB76" s="61">
        <v>1</v>
      </c>
      <c r="DC76" s="52">
        <f t="shared" si="172"/>
        <v>0</v>
      </c>
      <c r="DD76" s="60">
        <f t="shared" si="106"/>
        <v>1</v>
      </c>
      <c r="DE76" s="60">
        <f t="shared" si="173"/>
        <v>0</v>
      </c>
      <c r="DF76" s="60">
        <f t="shared" si="174"/>
        <v>7.2437398296753807E-9</v>
      </c>
      <c r="DG76" s="60">
        <f t="shared" si="175"/>
        <v>3284.1628949999686</v>
      </c>
      <c r="DH76" s="60">
        <f t="shared" si="176"/>
        <v>84.852813742385891</v>
      </c>
      <c r="DK76" s="61">
        <f t="shared" si="177"/>
        <v>-250</v>
      </c>
      <c r="DL76" s="61">
        <f t="shared" si="178"/>
        <v>30.747799999999668</v>
      </c>
      <c r="DM76" s="61">
        <v>1</v>
      </c>
      <c r="DN76" s="52">
        <f t="shared" si="189"/>
        <v>0</v>
      </c>
      <c r="DO76" s="60">
        <f t="shared" si="107"/>
        <v>1</v>
      </c>
      <c r="DP76" s="60">
        <f t="shared" si="179"/>
        <v>0</v>
      </c>
      <c r="DQ76" s="60">
        <f t="shared" si="180"/>
        <v>1.6385719447952857E-12</v>
      </c>
      <c r="DR76" s="60">
        <f t="shared" si="181"/>
        <v>4612.1699999999501</v>
      </c>
      <c r="DS76" s="60">
        <f t="shared" si="182"/>
        <v>84.852813742385891</v>
      </c>
    </row>
    <row r="77" spans="1:123">
      <c r="A77" s="52">
        <f t="shared" si="108"/>
        <v>2.9281713918912584</v>
      </c>
      <c r="B77" s="52">
        <v>0</v>
      </c>
      <c r="C77" s="73">
        <f t="shared" si="93"/>
        <v>4.55</v>
      </c>
      <c r="D77" s="77"/>
      <c r="E77" s="49">
        <f t="shared" si="183"/>
        <v>0.17100000000000007</v>
      </c>
      <c r="F77" s="49">
        <f t="shared" si="184"/>
        <v>2.7099999999999849</v>
      </c>
      <c r="G77" s="49">
        <f t="shared" si="185"/>
        <v>1.3549999999999924</v>
      </c>
      <c r="H77" s="49">
        <v>1</v>
      </c>
      <c r="I77" s="50">
        <f t="shared" si="109"/>
        <v>1.2924099999999976</v>
      </c>
      <c r="J77" s="105">
        <f t="shared" si="110"/>
        <v>3.5024310999999742</v>
      </c>
      <c r="K77" s="121">
        <f t="shared" si="111"/>
        <v>8.0524310999999749</v>
      </c>
      <c r="L77" s="55">
        <f t="shared" si="112"/>
        <v>18820.27384827151</v>
      </c>
      <c r="M77" s="52">
        <f t="shared" si="186"/>
        <v>14.200000000000008</v>
      </c>
      <c r="N77" s="56">
        <v>71</v>
      </c>
      <c r="O77" s="61">
        <f t="shared" si="113"/>
        <v>71</v>
      </c>
      <c r="P77" s="61">
        <f t="shared" si="114"/>
        <v>3.2</v>
      </c>
      <c r="Q77" s="46">
        <v>1</v>
      </c>
      <c r="R77" s="52">
        <f t="shared" si="115"/>
        <v>2</v>
      </c>
      <c r="S77" s="60">
        <f t="shared" si="98"/>
        <v>320</v>
      </c>
      <c r="T77" s="60">
        <f t="shared" si="116"/>
        <v>45440</v>
      </c>
      <c r="U77" s="60">
        <f t="shared" si="117"/>
        <v>3613492.5788681302</v>
      </c>
      <c r="V77" s="60">
        <f t="shared" si="118"/>
        <v>480</v>
      </c>
      <c r="W77" s="60">
        <f t="shared" si="119"/>
        <v>87.845141756737746</v>
      </c>
      <c r="X77" s="88">
        <f t="shared" si="120"/>
        <v>79.522283865935961</v>
      </c>
      <c r="AA77" s="61">
        <f t="shared" si="121"/>
        <v>71</v>
      </c>
      <c r="AB77" s="61">
        <f t="shared" si="122"/>
        <v>3.2</v>
      </c>
      <c r="AC77" s="61">
        <v>1</v>
      </c>
      <c r="AD77" s="52">
        <f t="shared" si="123"/>
        <v>1</v>
      </c>
      <c r="AE77" s="60">
        <f t="shared" si="99"/>
        <v>216</v>
      </c>
      <c r="AF77" s="60">
        <f t="shared" si="124"/>
        <v>15336</v>
      </c>
      <c r="AG77" s="60">
        <f t="shared" si="125"/>
        <v>3613492.5788681302</v>
      </c>
      <c r="AH77" s="60">
        <f t="shared" si="126"/>
        <v>480</v>
      </c>
      <c r="AI77" s="60">
        <f t="shared" si="127"/>
        <v>87.845141756737746</v>
      </c>
      <c r="AJ77" s="88">
        <f t="shared" si="92"/>
        <v>235.62158182499545</v>
      </c>
      <c r="AL77" s="61">
        <f t="shared" si="128"/>
        <v>56</v>
      </c>
      <c r="AM77" s="61">
        <f t="shared" si="129"/>
        <v>4.5093374999999956</v>
      </c>
      <c r="AN77" s="61">
        <v>1</v>
      </c>
      <c r="AO77" s="52">
        <f t="shared" si="130"/>
        <v>1.075</v>
      </c>
      <c r="AP77" s="60">
        <f t="shared" si="100"/>
        <v>72</v>
      </c>
      <c r="AQ77" s="60">
        <f t="shared" si="131"/>
        <v>4334.3999999999996</v>
      </c>
      <c r="AR77" s="60">
        <f t="shared" si="132"/>
        <v>636502.24968209898</v>
      </c>
      <c r="AS77" s="60">
        <f t="shared" si="133"/>
        <v>676.40062499999931</v>
      </c>
      <c r="AT77" s="60">
        <f t="shared" si="134"/>
        <v>87.845141756737746</v>
      </c>
      <c r="AU77" s="88">
        <f t="shared" si="95"/>
        <v>146.84898709904462</v>
      </c>
      <c r="AW77" s="61">
        <f t="shared" si="135"/>
        <v>36</v>
      </c>
      <c r="AX77" s="61">
        <f t="shared" si="136"/>
        <v>6.0282874999999887</v>
      </c>
      <c r="AY77" s="61">
        <v>1</v>
      </c>
      <c r="AZ77" s="52">
        <f t="shared" si="137"/>
        <v>1.175</v>
      </c>
      <c r="BA77" s="60">
        <f t="shared" si="101"/>
        <v>30</v>
      </c>
      <c r="BB77" s="60">
        <f t="shared" si="138"/>
        <v>1269</v>
      </c>
      <c r="BC77" s="60">
        <f t="shared" si="139"/>
        <v>53181.572618489794</v>
      </c>
      <c r="BD77" s="60">
        <f t="shared" si="140"/>
        <v>904.24312499999826</v>
      </c>
      <c r="BE77" s="60">
        <f t="shared" si="141"/>
        <v>87.845141756737746</v>
      </c>
      <c r="BF77" s="88">
        <f t="shared" si="187"/>
        <v>41.908252654444283</v>
      </c>
      <c r="BH77" s="61">
        <f t="shared" si="142"/>
        <v>11</v>
      </c>
      <c r="BI77" s="61">
        <f t="shared" si="143"/>
        <v>7.8155999999999786</v>
      </c>
      <c r="BJ77" s="61">
        <v>1</v>
      </c>
      <c r="BK77" s="52">
        <f t="shared" si="144"/>
        <v>1.3</v>
      </c>
      <c r="BL77" s="60">
        <f t="shared" si="102"/>
        <v>5</v>
      </c>
      <c r="BM77" s="60">
        <f t="shared" si="145"/>
        <v>71.5</v>
      </c>
      <c r="BN77" s="60">
        <f t="shared" si="146"/>
        <v>2154.6640471955538</v>
      </c>
      <c r="BO77" s="60">
        <f t="shared" si="147"/>
        <v>1172.3399999999967</v>
      </c>
      <c r="BP77" s="60">
        <f t="shared" si="148"/>
        <v>87.845141756737746</v>
      </c>
      <c r="BQ77" s="88">
        <f t="shared" si="188"/>
        <v>30.135161499238514</v>
      </c>
      <c r="BS77" s="61">
        <f t="shared" si="149"/>
        <v>-19</v>
      </c>
      <c r="BT77" s="61">
        <f t="shared" si="150"/>
        <v>9.9468999999999639</v>
      </c>
      <c r="BU77" s="61">
        <v>1</v>
      </c>
      <c r="BV77" s="52">
        <f t="shared" si="151"/>
        <v>1.45</v>
      </c>
      <c r="BW77" s="60">
        <f t="shared" si="103"/>
        <v>1</v>
      </c>
      <c r="BX77" s="60">
        <f t="shared" si="152"/>
        <v>-27.55</v>
      </c>
      <c r="BY77" s="60">
        <f t="shared" si="153"/>
        <v>42.847453752449816</v>
      </c>
      <c r="BZ77" s="60">
        <f t="shared" si="154"/>
        <v>1492.0349999999946</v>
      </c>
      <c r="CA77" s="60">
        <f t="shared" si="155"/>
        <v>87.845141756737746</v>
      </c>
      <c r="CD77" s="61">
        <f t="shared" si="156"/>
        <v>-81</v>
      </c>
      <c r="CE77" s="61">
        <f t="shared" si="157"/>
        <v>13.380340799999919</v>
      </c>
      <c r="CF77" s="61">
        <v>1</v>
      </c>
      <c r="CG77" s="52">
        <f t="shared" si="158"/>
        <v>0</v>
      </c>
      <c r="CH77" s="60">
        <f t="shared" si="104"/>
        <v>1</v>
      </c>
      <c r="CI77" s="60">
        <f t="shared" si="159"/>
        <v>0</v>
      </c>
      <c r="CJ77" s="60">
        <f t="shared" si="160"/>
        <v>1.0664303485596294E-2</v>
      </c>
      <c r="CK77" s="60">
        <f t="shared" si="161"/>
        <v>2007.0511199999878</v>
      </c>
      <c r="CL77" s="60">
        <f t="shared" si="162"/>
        <v>87.845141756737746</v>
      </c>
      <c r="CO77" s="61">
        <f t="shared" si="163"/>
        <v>-136</v>
      </c>
      <c r="CP77" s="61">
        <f t="shared" si="164"/>
        <v>17.355934299999859</v>
      </c>
      <c r="CQ77" s="61">
        <v>1</v>
      </c>
      <c r="CR77" s="52">
        <f t="shared" si="165"/>
        <v>0</v>
      </c>
      <c r="CS77" s="60">
        <f t="shared" si="105"/>
        <v>1</v>
      </c>
      <c r="CT77" s="60">
        <f t="shared" si="166"/>
        <v>0</v>
      </c>
      <c r="CU77" s="60">
        <f t="shared" si="167"/>
        <v>6.7543469584265033E-6</v>
      </c>
      <c r="CV77" s="60">
        <f t="shared" si="168"/>
        <v>2603.3901449999789</v>
      </c>
      <c r="CW77" s="60">
        <f t="shared" si="169"/>
        <v>87.845141756737746</v>
      </c>
      <c r="CZ77" s="61">
        <f t="shared" si="170"/>
        <v>-186</v>
      </c>
      <c r="DA77" s="61">
        <f t="shared" si="171"/>
        <v>21.89441929999979</v>
      </c>
      <c r="DB77" s="61">
        <v>1</v>
      </c>
      <c r="DC77" s="52">
        <f t="shared" si="172"/>
        <v>0</v>
      </c>
      <c r="DD77" s="60">
        <f t="shared" si="106"/>
        <v>1</v>
      </c>
      <c r="DE77" s="60">
        <f t="shared" si="173"/>
        <v>0</v>
      </c>
      <c r="DF77" s="60">
        <f t="shared" si="174"/>
        <v>8.3208720263746136E-9</v>
      </c>
      <c r="DG77" s="60">
        <f t="shared" si="175"/>
        <v>3284.1628949999686</v>
      </c>
      <c r="DH77" s="60">
        <f t="shared" si="176"/>
        <v>87.845141756737746</v>
      </c>
      <c r="DK77" s="61">
        <f t="shared" si="177"/>
        <v>-249</v>
      </c>
      <c r="DL77" s="61">
        <f t="shared" si="178"/>
        <v>30.747799999999668</v>
      </c>
      <c r="DM77" s="61">
        <v>1</v>
      </c>
      <c r="DN77" s="52">
        <f t="shared" si="189"/>
        <v>0</v>
      </c>
      <c r="DO77" s="60">
        <f t="shared" si="107"/>
        <v>1</v>
      </c>
      <c r="DP77" s="60">
        <f t="shared" si="179"/>
        <v>0</v>
      </c>
      <c r="DQ77" s="60">
        <f t="shared" si="180"/>
        <v>1.8822248975306365E-12</v>
      </c>
      <c r="DR77" s="60">
        <f t="shared" si="181"/>
        <v>4612.1699999999501</v>
      </c>
      <c r="DS77" s="60">
        <f t="shared" si="182"/>
        <v>87.845141756737746</v>
      </c>
    </row>
    <row r="78" spans="1:123">
      <c r="A78" s="52">
        <f t="shared" si="108"/>
        <v>3.031433133020804</v>
      </c>
      <c r="B78" s="52">
        <v>0</v>
      </c>
      <c r="C78" s="73">
        <f t="shared" si="93"/>
        <v>4.55</v>
      </c>
      <c r="D78" s="77"/>
      <c r="E78" s="49">
        <f t="shared" si="183"/>
        <v>0.17200000000000007</v>
      </c>
      <c r="F78" s="49">
        <f t="shared" si="184"/>
        <v>2.7199999999999847</v>
      </c>
      <c r="G78" s="49">
        <f t="shared" si="185"/>
        <v>1.3599999999999923</v>
      </c>
      <c r="H78" s="49">
        <v>1</v>
      </c>
      <c r="I78" s="50">
        <f t="shared" si="109"/>
        <v>1.2958399999999974</v>
      </c>
      <c r="J78" s="105">
        <f t="shared" si="110"/>
        <v>3.5246847999999731</v>
      </c>
      <c r="K78" s="121">
        <f t="shared" si="111"/>
        <v>8.0746847999999734</v>
      </c>
      <c r="L78" s="55">
        <f t="shared" si="112"/>
        <v>21618.817610103204</v>
      </c>
      <c r="M78" s="52">
        <f t="shared" si="186"/>
        <v>14.400000000000007</v>
      </c>
      <c r="N78" s="56">
        <v>72</v>
      </c>
      <c r="O78" s="61">
        <f t="shared" si="113"/>
        <v>72</v>
      </c>
      <c r="P78" s="61">
        <f t="shared" si="114"/>
        <v>3.2</v>
      </c>
      <c r="Q78" s="46">
        <v>1</v>
      </c>
      <c r="R78" s="52">
        <f t="shared" si="115"/>
        <v>2</v>
      </c>
      <c r="S78" s="60">
        <f t="shared" si="98"/>
        <v>320</v>
      </c>
      <c r="T78" s="60">
        <f t="shared" si="116"/>
        <v>46080</v>
      </c>
      <c r="U78" s="60">
        <f t="shared" si="117"/>
        <v>4150812.9811398154</v>
      </c>
      <c r="V78" s="60">
        <f t="shared" si="118"/>
        <v>480</v>
      </c>
      <c r="W78" s="60">
        <f t="shared" si="119"/>
        <v>90.942993990624117</v>
      </c>
      <c r="X78" s="88">
        <f t="shared" si="120"/>
        <v>90.078406708763353</v>
      </c>
      <c r="AA78" s="61">
        <f t="shared" si="121"/>
        <v>72</v>
      </c>
      <c r="AB78" s="61">
        <f t="shared" si="122"/>
        <v>3.2</v>
      </c>
      <c r="AC78" s="61">
        <v>1</v>
      </c>
      <c r="AD78" s="52">
        <f t="shared" si="123"/>
        <v>1</v>
      </c>
      <c r="AE78" s="60">
        <f t="shared" si="99"/>
        <v>216</v>
      </c>
      <c r="AF78" s="60">
        <f t="shared" si="124"/>
        <v>15552</v>
      </c>
      <c r="AG78" s="60">
        <f t="shared" si="125"/>
        <v>4150812.9811398154</v>
      </c>
      <c r="AH78" s="60">
        <f t="shared" si="126"/>
        <v>480</v>
      </c>
      <c r="AI78" s="60">
        <f t="shared" si="127"/>
        <v>90.942993990624117</v>
      </c>
      <c r="AJ78" s="88">
        <f t="shared" si="92"/>
        <v>266.89898284078032</v>
      </c>
      <c r="AL78" s="61">
        <f t="shared" si="128"/>
        <v>57</v>
      </c>
      <c r="AM78" s="61">
        <f t="shared" si="129"/>
        <v>4.5093374999999956</v>
      </c>
      <c r="AN78" s="61">
        <v>1</v>
      </c>
      <c r="AO78" s="52">
        <f t="shared" si="130"/>
        <v>1.075</v>
      </c>
      <c r="AP78" s="60">
        <f t="shared" si="100"/>
        <v>72</v>
      </c>
      <c r="AQ78" s="60">
        <f t="shared" si="131"/>
        <v>4411.8</v>
      </c>
      <c r="AR78" s="60">
        <f t="shared" si="132"/>
        <v>731149.08716173924</v>
      </c>
      <c r="AS78" s="60">
        <f t="shared" si="133"/>
        <v>676.40062499999931</v>
      </c>
      <c r="AT78" s="60">
        <f t="shared" si="134"/>
        <v>90.942993990624117</v>
      </c>
      <c r="AU78" s="88">
        <f t="shared" si="95"/>
        <v>165.72580061692261</v>
      </c>
      <c r="AW78" s="61">
        <f t="shared" si="135"/>
        <v>37</v>
      </c>
      <c r="AX78" s="61">
        <f t="shared" si="136"/>
        <v>6.0282874999999887</v>
      </c>
      <c r="AY78" s="61">
        <v>1</v>
      </c>
      <c r="AZ78" s="52">
        <f t="shared" si="137"/>
        <v>1.175</v>
      </c>
      <c r="BA78" s="60">
        <f t="shared" si="101"/>
        <v>30</v>
      </c>
      <c r="BB78" s="60">
        <f t="shared" si="138"/>
        <v>1304.25</v>
      </c>
      <c r="BC78" s="60">
        <f t="shared" si="139"/>
        <v>61089.584983014582</v>
      </c>
      <c r="BD78" s="60">
        <f t="shared" si="140"/>
        <v>904.24312499999826</v>
      </c>
      <c r="BE78" s="60">
        <f t="shared" si="141"/>
        <v>90.942993990624117</v>
      </c>
      <c r="BF78" s="88">
        <f t="shared" si="187"/>
        <v>46.838861401582967</v>
      </c>
      <c r="BH78" s="61">
        <f t="shared" si="142"/>
        <v>12</v>
      </c>
      <c r="BI78" s="61">
        <f t="shared" si="143"/>
        <v>7.8155999999999786</v>
      </c>
      <c r="BJ78" s="61">
        <v>1</v>
      </c>
      <c r="BK78" s="52">
        <f t="shared" si="144"/>
        <v>1.3</v>
      </c>
      <c r="BL78" s="60">
        <f t="shared" si="102"/>
        <v>5</v>
      </c>
      <c r="BM78" s="60">
        <f t="shared" si="145"/>
        <v>78</v>
      </c>
      <c r="BN78" s="60">
        <f t="shared" si="146"/>
        <v>2475.0590465847872</v>
      </c>
      <c r="BO78" s="60">
        <f t="shared" si="147"/>
        <v>1172.3399999999967</v>
      </c>
      <c r="BP78" s="60">
        <f t="shared" si="148"/>
        <v>90.942993990624117</v>
      </c>
      <c r="BQ78" s="88">
        <f t="shared" si="188"/>
        <v>31.731526238266504</v>
      </c>
      <c r="BS78" s="61">
        <f t="shared" si="149"/>
        <v>-18</v>
      </c>
      <c r="BT78" s="61">
        <f t="shared" si="150"/>
        <v>9.9468999999999639</v>
      </c>
      <c r="BU78" s="61">
        <v>1</v>
      </c>
      <c r="BV78" s="52">
        <f t="shared" si="151"/>
        <v>1.45</v>
      </c>
      <c r="BW78" s="60">
        <f t="shared" si="103"/>
        <v>1</v>
      </c>
      <c r="BX78" s="60">
        <f t="shared" si="152"/>
        <v>-26.099999999999998</v>
      </c>
      <c r="BY78" s="60">
        <f t="shared" si="153"/>
        <v>49.218799641250648</v>
      </c>
      <c r="BZ78" s="60">
        <f t="shared" si="154"/>
        <v>1492.0349999999946</v>
      </c>
      <c r="CA78" s="60">
        <f t="shared" si="155"/>
        <v>90.942993990624117</v>
      </c>
      <c r="CD78" s="61">
        <f t="shared" si="156"/>
        <v>-80</v>
      </c>
      <c r="CE78" s="61">
        <f t="shared" si="157"/>
        <v>13.380340799999919</v>
      </c>
      <c r="CF78" s="61">
        <v>1</v>
      </c>
      <c r="CG78" s="52">
        <f t="shared" si="158"/>
        <v>0</v>
      </c>
      <c r="CH78" s="60">
        <f t="shared" si="104"/>
        <v>1</v>
      </c>
      <c r="CI78" s="60">
        <f t="shared" si="159"/>
        <v>0</v>
      </c>
      <c r="CJ78" s="60">
        <f t="shared" si="160"/>
        <v>1.225006787109361E-2</v>
      </c>
      <c r="CK78" s="60">
        <f t="shared" si="161"/>
        <v>2007.0511199999878</v>
      </c>
      <c r="CL78" s="60">
        <f t="shared" si="162"/>
        <v>90.942993990624117</v>
      </c>
      <c r="CO78" s="61">
        <f t="shared" si="163"/>
        <v>-135</v>
      </c>
      <c r="CP78" s="61">
        <f t="shared" si="164"/>
        <v>17.355934299999859</v>
      </c>
      <c r="CQ78" s="61">
        <v>1</v>
      </c>
      <c r="CR78" s="52">
        <f t="shared" si="165"/>
        <v>0</v>
      </c>
      <c r="CS78" s="60">
        <f t="shared" si="105"/>
        <v>1</v>
      </c>
      <c r="CT78" s="60">
        <f t="shared" si="166"/>
        <v>0</v>
      </c>
      <c r="CU78" s="60">
        <f t="shared" si="167"/>
        <v>7.7587072402237513E-6</v>
      </c>
      <c r="CV78" s="60">
        <f t="shared" si="168"/>
        <v>2603.3901449999789</v>
      </c>
      <c r="CW78" s="60">
        <f t="shared" si="169"/>
        <v>90.942993990624117</v>
      </c>
      <c r="CZ78" s="61">
        <f t="shared" si="170"/>
        <v>-185</v>
      </c>
      <c r="DA78" s="61">
        <f t="shared" si="171"/>
        <v>21.89441929999979</v>
      </c>
      <c r="DB78" s="61">
        <v>1</v>
      </c>
      <c r="DC78" s="52">
        <f t="shared" si="172"/>
        <v>0</v>
      </c>
      <c r="DD78" s="60">
        <f t="shared" si="106"/>
        <v>1</v>
      </c>
      <c r="DE78" s="60">
        <f t="shared" si="173"/>
        <v>0</v>
      </c>
      <c r="DF78" s="60">
        <f t="shared" si="174"/>
        <v>9.55817200883736E-9</v>
      </c>
      <c r="DG78" s="60">
        <f t="shared" si="175"/>
        <v>3284.1628949999686</v>
      </c>
      <c r="DH78" s="60">
        <f t="shared" si="176"/>
        <v>90.942993990624117</v>
      </c>
      <c r="DK78" s="61">
        <f t="shared" si="177"/>
        <v>-248</v>
      </c>
      <c r="DL78" s="61">
        <f t="shared" si="178"/>
        <v>30.747799999999668</v>
      </c>
      <c r="DM78" s="61">
        <v>1</v>
      </c>
      <c r="DN78" s="52">
        <f t="shared" si="189"/>
        <v>0</v>
      </c>
      <c r="DO78" s="60">
        <f t="shared" si="107"/>
        <v>1</v>
      </c>
      <c r="DP78" s="60">
        <f t="shared" si="179"/>
        <v>0</v>
      </c>
      <c r="DQ78" s="60">
        <f t="shared" si="180"/>
        <v>2.1621086435279054E-12</v>
      </c>
      <c r="DR78" s="60">
        <f t="shared" si="181"/>
        <v>4612.1699999999501</v>
      </c>
      <c r="DS78" s="60">
        <f t="shared" si="182"/>
        <v>90.942993990624117</v>
      </c>
    </row>
    <row r="79" spans="1:123">
      <c r="A79" s="52">
        <f t="shared" si="108"/>
        <v>3.1383363915870111</v>
      </c>
      <c r="B79" s="52">
        <v>0</v>
      </c>
      <c r="C79" s="73">
        <f t="shared" si="93"/>
        <v>4.55</v>
      </c>
      <c r="D79" s="77"/>
      <c r="E79" s="49">
        <f t="shared" si="183"/>
        <v>0.17300000000000007</v>
      </c>
      <c r="F79" s="49">
        <f t="shared" si="184"/>
        <v>2.7299999999999844</v>
      </c>
      <c r="G79" s="49">
        <f t="shared" si="185"/>
        <v>1.3649999999999922</v>
      </c>
      <c r="H79" s="49">
        <v>1</v>
      </c>
      <c r="I79" s="50">
        <f t="shared" si="109"/>
        <v>1.2992899999999974</v>
      </c>
      <c r="J79" s="105">
        <f t="shared" si="110"/>
        <v>3.5470616999999725</v>
      </c>
      <c r="K79" s="121">
        <f t="shared" si="111"/>
        <v>8.0970616999999727</v>
      </c>
      <c r="L79" s="55">
        <f t="shared" si="112"/>
        <v>24833.500225706484</v>
      </c>
      <c r="M79" s="52">
        <f t="shared" si="186"/>
        <v>14.600000000000007</v>
      </c>
      <c r="N79" s="56">
        <v>73</v>
      </c>
      <c r="O79" s="61">
        <f t="shared" si="113"/>
        <v>73</v>
      </c>
      <c r="P79" s="61">
        <f t="shared" si="114"/>
        <v>3.2</v>
      </c>
      <c r="Q79" s="46">
        <v>1</v>
      </c>
      <c r="R79" s="52">
        <f t="shared" si="115"/>
        <v>2</v>
      </c>
      <c r="S79" s="60">
        <f t="shared" si="98"/>
        <v>320</v>
      </c>
      <c r="T79" s="60">
        <f t="shared" si="116"/>
        <v>46720</v>
      </c>
      <c r="U79" s="60">
        <f t="shared" si="117"/>
        <v>4768032.0433356445</v>
      </c>
      <c r="V79" s="60">
        <f t="shared" si="118"/>
        <v>480</v>
      </c>
      <c r="W79" s="60">
        <f t="shared" si="119"/>
        <v>94.150091747610333</v>
      </c>
      <c r="X79" s="88">
        <f t="shared" si="120"/>
        <v>102.05548037961567</v>
      </c>
      <c r="AA79" s="61">
        <f t="shared" si="121"/>
        <v>73</v>
      </c>
      <c r="AB79" s="61">
        <f t="shared" si="122"/>
        <v>3.2</v>
      </c>
      <c r="AC79" s="61">
        <v>1</v>
      </c>
      <c r="AD79" s="52">
        <f t="shared" si="123"/>
        <v>1</v>
      </c>
      <c r="AE79" s="60">
        <f t="shared" si="99"/>
        <v>216</v>
      </c>
      <c r="AF79" s="60">
        <f t="shared" si="124"/>
        <v>15768</v>
      </c>
      <c r="AG79" s="60">
        <f t="shared" si="125"/>
        <v>4768032.0433356445</v>
      </c>
      <c r="AH79" s="60">
        <f t="shared" si="126"/>
        <v>480</v>
      </c>
      <c r="AI79" s="60">
        <f t="shared" si="127"/>
        <v>94.150091747610333</v>
      </c>
      <c r="AJ79" s="88">
        <f t="shared" si="92"/>
        <v>302.3866085321946</v>
      </c>
      <c r="AL79" s="61">
        <f t="shared" si="128"/>
        <v>58</v>
      </c>
      <c r="AM79" s="61">
        <f t="shared" si="129"/>
        <v>4.5093374999999956</v>
      </c>
      <c r="AN79" s="61">
        <v>1</v>
      </c>
      <c r="AO79" s="52">
        <f t="shared" si="130"/>
        <v>1.075</v>
      </c>
      <c r="AP79" s="60">
        <f t="shared" si="100"/>
        <v>72</v>
      </c>
      <c r="AQ79" s="60">
        <f t="shared" si="131"/>
        <v>4489.2</v>
      </c>
      <c r="AR79" s="60">
        <f t="shared" si="132"/>
        <v>839869.75368027342</v>
      </c>
      <c r="AS79" s="60">
        <f t="shared" si="133"/>
        <v>676.40062499999931</v>
      </c>
      <c r="AT79" s="60">
        <f t="shared" si="134"/>
        <v>94.150091747610333</v>
      </c>
      <c r="AU79" s="88">
        <f t="shared" si="95"/>
        <v>187.0867311949286</v>
      </c>
      <c r="AW79" s="61">
        <f t="shared" si="135"/>
        <v>38</v>
      </c>
      <c r="AX79" s="61">
        <f t="shared" si="136"/>
        <v>6.0282874999999887</v>
      </c>
      <c r="AY79" s="61">
        <v>1</v>
      </c>
      <c r="AZ79" s="52">
        <f t="shared" si="137"/>
        <v>1.175</v>
      </c>
      <c r="BA79" s="60">
        <f t="shared" si="101"/>
        <v>30</v>
      </c>
      <c r="BB79" s="60">
        <f t="shared" si="138"/>
        <v>1339.5</v>
      </c>
      <c r="BC79" s="60">
        <f t="shared" si="139"/>
        <v>70173.505777440427</v>
      </c>
      <c r="BD79" s="60">
        <f t="shared" si="140"/>
        <v>904.24312499999826</v>
      </c>
      <c r="BE79" s="60">
        <f t="shared" si="141"/>
        <v>94.150091747610333</v>
      </c>
      <c r="BF79" s="88">
        <f t="shared" si="187"/>
        <v>52.387835593460565</v>
      </c>
      <c r="BH79" s="61">
        <f t="shared" si="142"/>
        <v>13</v>
      </c>
      <c r="BI79" s="61">
        <f t="shared" si="143"/>
        <v>7.8155999999999786</v>
      </c>
      <c r="BJ79" s="61">
        <v>1</v>
      </c>
      <c r="BK79" s="52">
        <f t="shared" si="144"/>
        <v>1.3</v>
      </c>
      <c r="BL79" s="60">
        <f t="shared" si="102"/>
        <v>5</v>
      </c>
      <c r="BM79" s="60">
        <f t="shared" si="145"/>
        <v>84.5</v>
      </c>
      <c r="BN79" s="60">
        <f t="shared" si="146"/>
        <v>2843.0962553324748</v>
      </c>
      <c r="BO79" s="60">
        <f t="shared" si="147"/>
        <v>1172.3399999999967</v>
      </c>
      <c r="BP79" s="60">
        <f t="shared" si="148"/>
        <v>94.150091747610333</v>
      </c>
      <c r="BQ79" s="88">
        <f t="shared" si="188"/>
        <v>33.64610953056183</v>
      </c>
      <c r="BS79" s="61">
        <f t="shared" si="149"/>
        <v>-17</v>
      </c>
      <c r="BT79" s="61">
        <f t="shared" si="150"/>
        <v>9.9468999999999639</v>
      </c>
      <c r="BU79" s="61">
        <v>1</v>
      </c>
      <c r="BV79" s="52">
        <f t="shared" si="151"/>
        <v>1.45</v>
      </c>
      <c r="BW79" s="60">
        <f t="shared" si="103"/>
        <v>1</v>
      </c>
      <c r="BX79" s="60">
        <f t="shared" si="152"/>
        <v>-24.65</v>
      </c>
      <c r="BY79" s="60">
        <f t="shared" si="153"/>
        <v>56.537554182833276</v>
      </c>
      <c r="BZ79" s="60">
        <f t="shared" si="154"/>
        <v>1492.0349999999946</v>
      </c>
      <c r="CA79" s="60">
        <f t="shared" si="155"/>
        <v>94.150091747610333</v>
      </c>
      <c r="CD79" s="61">
        <f t="shared" si="156"/>
        <v>-79</v>
      </c>
      <c r="CE79" s="61">
        <f t="shared" si="157"/>
        <v>13.380340799999919</v>
      </c>
      <c r="CF79" s="61">
        <v>1</v>
      </c>
      <c r="CG79" s="52">
        <f t="shared" si="158"/>
        <v>0</v>
      </c>
      <c r="CH79" s="60">
        <f t="shared" si="104"/>
        <v>1</v>
      </c>
      <c r="CI79" s="60">
        <f t="shared" si="159"/>
        <v>0</v>
      </c>
      <c r="CJ79" s="60">
        <f t="shared" si="160"/>
        <v>1.4071632812127264E-2</v>
      </c>
      <c r="CK79" s="60">
        <f t="shared" si="161"/>
        <v>2007.0511199999878</v>
      </c>
      <c r="CL79" s="60">
        <f t="shared" si="162"/>
        <v>94.150091747610333</v>
      </c>
      <c r="CO79" s="61">
        <f t="shared" si="163"/>
        <v>-134</v>
      </c>
      <c r="CP79" s="61">
        <f t="shared" si="164"/>
        <v>17.355934299999859</v>
      </c>
      <c r="CQ79" s="61">
        <v>1</v>
      </c>
      <c r="CR79" s="52">
        <f t="shared" si="165"/>
        <v>0</v>
      </c>
      <c r="CS79" s="60">
        <f t="shared" si="105"/>
        <v>1</v>
      </c>
      <c r="CT79" s="60">
        <f t="shared" si="166"/>
        <v>0</v>
      </c>
      <c r="CU79" s="60">
        <f t="shared" si="167"/>
        <v>8.9124142437486091E-6</v>
      </c>
      <c r="CV79" s="60">
        <f t="shared" si="168"/>
        <v>2603.3901449999789</v>
      </c>
      <c r="CW79" s="60">
        <f t="shared" si="169"/>
        <v>94.150091747610333</v>
      </c>
      <c r="CZ79" s="61">
        <f t="shared" si="170"/>
        <v>-184</v>
      </c>
      <c r="DA79" s="61">
        <f t="shared" si="171"/>
        <v>21.89441929999979</v>
      </c>
      <c r="DB79" s="61">
        <v>1</v>
      </c>
      <c r="DC79" s="52">
        <f t="shared" si="172"/>
        <v>0</v>
      </c>
      <c r="DD79" s="60">
        <f t="shared" si="106"/>
        <v>1</v>
      </c>
      <c r="DE79" s="60">
        <f t="shared" si="173"/>
        <v>0</v>
      </c>
      <c r="DF79" s="60">
        <f t="shared" si="174"/>
        <v>1.0979456463330185E-8</v>
      </c>
      <c r="DG79" s="60">
        <f t="shared" si="175"/>
        <v>3284.1628949999686</v>
      </c>
      <c r="DH79" s="60">
        <f t="shared" si="176"/>
        <v>94.150091747610333</v>
      </c>
      <c r="DK79" s="61">
        <f t="shared" si="177"/>
        <v>-247</v>
      </c>
      <c r="DL79" s="61">
        <f t="shared" si="178"/>
        <v>30.747799999999668</v>
      </c>
      <c r="DM79" s="61">
        <v>1</v>
      </c>
      <c r="DN79" s="52">
        <f t="shared" si="189"/>
        <v>0</v>
      </c>
      <c r="DO79" s="60">
        <f t="shared" si="107"/>
        <v>1</v>
      </c>
      <c r="DP79" s="60">
        <f t="shared" si="179"/>
        <v>0</v>
      </c>
      <c r="DQ79" s="60">
        <f t="shared" si="180"/>
        <v>2.4836106421453758E-12</v>
      </c>
      <c r="DR79" s="60">
        <f t="shared" si="181"/>
        <v>4612.1699999999501</v>
      </c>
      <c r="DS79" s="60">
        <f t="shared" si="182"/>
        <v>94.150091747610333</v>
      </c>
    </row>
    <row r="80" spans="1:123">
      <c r="A80" s="52">
        <f t="shared" si="108"/>
        <v>3.2490095854249512</v>
      </c>
      <c r="B80" s="52">
        <v>0</v>
      </c>
      <c r="C80" s="73">
        <f t="shared" si="93"/>
        <v>4.55</v>
      </c>
      <c r="D80" s="77"/>
      <c r="E80" s="49">
        <f t="shared" si="183"/>
        <v>0.17400000000000007</v>
      </c>
      <c r="F80" s="49">
        <f t="shared" si="184"/>
        <v>2.7399999999999842</v>
      </c>
      <c r="G80" s="49">
        <f t="shared" si="185"/>
        <v>1.3699999999999921</v>
      </c>
      <c r="H80" s="49">
        <v>1</v>
      </c>
      <c r="I80" s="50">
        <f t="shared" si="109"/>
        <v>1.3027599999999975</v>
      </c>
      <c r="J80" s="105">
        <f t="shared" si="110"/>
        <v>3.5695623999999726</v>
      </c>
      <c r="K80" s="121">
        <f t="shared" si="111"/>
        <v>8.1195623999999729</v>
      </c>
      <c r="L80" s="55">
        <f t="shared" si="112"/>
        <v>28526.200858087537</v>
      </c>
      <c r="M80" s="52">
        <f t="shared" si="186"/>
        <v>14.800000000000008</v>
      </c>
      <c r="N80" s="56">
        <v>74</v>
      </c>
      <c r="O80" s="61">
        <f t="shared" si="113"/>
        <v>74</v>
      </c>
      <c r="P80" s="61">
        <f t="shared" si="114"/>
        <v>3.2</v>
      </c>
      <c r="Q80" s="46">
        <v>1</v>
      </c>
      <c r="R80" s="52">
        <f t="shared" si="115"/>
        <v>2</v>
      </c>
      <c r="S80" s="60">
        <f t="shared" si="98"/>
        <v>320</v>
      </c>
      <c r="T80" s="60">
        <f t="shared" si="116"/>
        <v>47360</v>
      </c>
      <c r="U80" s="60">
        <f t="shared" si="117"/>
        <v>5477030.5647528069</v>
      </c>
      <c r="V80" s="60">
        <f t="shared" si="118"/>
        <v>480</v>
      </c>
      <c r="W80" s="60">
        <f t="shared" si="119"/>
        <v>97.470287562748538</v>
      </c>
      <c r="X80" s="88">
        <f t="shared" si="120"/>
        <v>115.64676023549001</v>
      </c>
      <c r="AA80" s="61">
        <f t="shared" si="121"/>
        <v>74</v>
      </c>
      <c r="AB80" s="61">
        <f t="shared" si="122"/>
        <v>3.2</v>
      </c>
      <c r="AC80" s="61">
        <v>1</v>
      </c>
      <c r="AD80" s="52">
        <f t="shared" si="123"/>
        <v>1</v>
      </c>
      <c r="AE80" s="60">
        <f t="shared" si="99"/>
        <v>216</v>
      </c>
      <c r="AF80" s="60">
        <f t="shared" si="124"/>
        <v>15984</v>
      </c>
      <c r="AG80" s="60">
        <f t="shared" si="125"/>
        <v>5477030.5647528069</v>
      </c>
      <c r="AH80" s="60">
        <f t="shared" si="126"/>
        <v>480</v>
      </c>
      <c r="AI80" s="60">
        <f t="shared" si="127"/>
        <v>97.470287562748538</v>
      </c>
      <c r="AJ80" s="88">
        <f t="shared" si="92"/>
        <v>342.65706736441484</v>
      </c>
      <c r="AL80" s="61">
        <f t="shared" si="128"/>
        <v>59</v>
      </c>
      <c r="AM80" s="61">
        <f t="shared" si="129"/>
        <v>4.5093374999999956</v>
      </c>
      <c r="AN80" s="61">
        <v>1</v>
      </c>
      <c r="AO80" s="52">
        <f t="shared" si="130"/>
        <v>1.075</v>
      </c>
      <c r="AP80" s="60">
        <f t="shared" si="100"/>
        <v>72</v>
      </c>
      <c r="AQ80" s="60">
        <f t="shared" si="131"/>
        <v>4566.5999999999995</v>
      </c>
      <c r="AR80" s="60">
        <f t="shared" si="132"/>
        <v>964757.00446429523</v>
      </c>
      <c r="AS80" s="60">
        <f t="shared" si="133"/>
        <v>676.40062499999931</v>
      </c>
      <c r="AT80" s="60">
        <f t="shared" si="134"/>
        <v>97.470287562748538</v>
      </c>
      <c r="AU80" s="88">
        <f t="shared" si="95"/>
        <v>211.26374205410926</v>
      </c>
      <c r="AW80" s="61">
        <f t="shared" si="135"/>
        <v>39</v>
      </c>
      <c r="AX80" s="61">
        <f t="shared" si="136"/>
        <v>6.0282874999999887</v>
      </c>
      <c r="AY80" s="61">
        <v>1</v>
      </c>
      <c r="AZ80" s="52">
        <f t="shared" si="137"/>
        <v>1.175</v>
      </c>
      <c r="BA80" s="60">
        <f t="shared" si="101"/>
        <v>30</v>
      </c>
      <c r="BB80" s="60">
        <f t="shared" si="138"/>
        <v>1374.75</v>
      </c>
      <c r="BC80" s="60">
        <f t="shared" si="139"/>
        <v>80608.190650920777</v>
      </c>
      <c r="BD80" s="60">
        <f t="shared" si="140"/>
        <v>904.24312499999826</v>
      </c>
      <c r="BE80" s="60">
        <f t="shared" si="141"/>
        <v>97.470287562748538</v>
      </c>
      <c r="BF80" s="88">
        <f t="shared" si="187"/>
        <v>58.634799527856536</v>
      </c>
      <c r="BH80" s="61">
        <f t="shared" si="142"/>
        <v>14</v>
      </c>
      <c r="BI80" s="61">
        <f t="shared" si="143"/>
        <v>7.8155999999999786</v>
      </c>
      <c r="BJ80" s="61">
        <v>1</v>
      </c>
      <c r="BK80" s="52">
        <f t="shared" si="144"/>
        <v>1.3</v>
      </c>
      <c r="BL80" s="60">
        <f t="shared" si="102"/>
        <v>5</v>
      </c>
      <c r="BM80" s="60">
        <f t="shared" si="145"/>
        <v>91</v>
      </c>
      <c r="BN80" s="60">
        <f t="shared" si="146"/>
        <v>3265.8599915986438</v>
      </c>
      <c r="BO80" s="60">
        <f t="shared" si="147"/>
        <v>1172.3399999999967</v>
      </c>
      <c r="BP80" s="60">
        <f t="shared" si="148"/>
        <v>97.470287562748538</v>
      </c>
      <c r="BQ80" s="88">
        <f t="shared" si="188"/>
        <v>35.88857133624883</v>
      </c>
      <c r="BS80" s="61">
        <f t="shared" si="149"/>
        <v>-16</v>
      </c>
      <c r="BT80" s="61">
        <f t="shared" si="150"/>
        <v>9.9468999999999639</v>
      </c>
      <c r="BU80" s="61">
        <v>1</v>
      </c>
      <c r="BV80" s="52">
        <f t="shared" si="151"/>
        <v>1.45</v>
      </c>
      <c r="BW80" s="60">
        <f t="shared" si="103"/>
        <v>1</v>
      </c>
      <c r="BX80" s="60">
        <f t="shared" si="152"/>
        <v>-23.2</v>
      </c>
      <c r="BY80" s="60">
        <f t="shared" si="153"/>
        <v>64.944595485376325</v>
      </c>
      <c r="BZ80" s="60">
        <f t="shared" si="154"/>
        <v>1492.0349999999946</v>
      </c>
      <c r="CA80" s="60">
        <f t="shared" si="155"/>
        <v>97.470287562748538</v>
      </c>
      <c r="CD80" s="61">
        <f t="shared" si="156"/>
        <v>-78</v>
      </c>
      <c r="CE80" s="61">
        <f t="shared" si="157"/>
        <v>13.380340799999919</v>
      </c>
      <c r="CF80" s="61">
        <v>1</v>
      </c>
      <c r="CG80" s="52">
        <f t="shared" si="158"/>
        <v>0</v>
      </c>
      <c r="CH80" s="60">
        <f t="shared" si="104"/>
        <v>1</v>
      </c>
      <c r="CI80" s="60">
        <f t="shared" si="159"/>
        <v>0</v>
      </c>
      <c r="CJ80" s="60">
        <f t="shared" si="160"/>
        <v>1.6164061463412892E-2</v>
      </c>
      <c r="CK80" s="60">
        <f t="shared" si="161"/>
        <v>2007.0511199999878</v>
      </c>
      <c r="CL80" s="60">
        <f t="shared" si="162"/>
        <v>97.470287562748538</v>
      </c>
      <c r="CO80" s="61">
        <f t="shared" si="163"/>
        <v>-133</v>
      </c>
      <c r="CP80" s="61">
        <f t="shared" si="164"/>
        <v>17.355934299999859</v>
      </c>
      <c r="CQ80" s="61">
        <v>1</v>
      </c>
      <c r="CR80" s="52">
        <f t="shared" si="165"/>
        <v>0</v>
      </c>
      <c r="CS80" s="60">
        <f t="shared" si="105"/>
        <v>1</v>
      </c>
      <c r="CT80" s="60">
        <f t="shared" si="166"/>
        <v>0</v>
      </c>
      <c r="CU80" s="60">
        <f t="shared" si="167"/>
        <v>1.0237675580846174E-5</v>
      </c>
      <c r="CV80" s="60">
        <f t="shared" si="168"/>
        <v>2603.3901449999789</v>
      </c>
      <c r="CW80" s="60">
        <f t="shared" si="169"/>
        <v>97.470287562748538</v>
      </c>
      <c r="CZ80" s="61">
        <f t="shared" si="170"/>
        <v>-183</v>
      </c>
      <c r="DA80" s="61">
        <f t="shared" si="171"/>
        <v>21.89441929999979</v>
      </c>
      <c r="DB80" s="61">
        <v>1</v>
      </c>
      <c r="DC80" s="52">
        <f t="shared" si="172"/>
        <v>0</v>
      </c>
      <c r="DD80" s="60">
        <f t="shared" si="106"/>
        <v>1</v>
      </c>
      <c r="DE80" s="60">
        <f t="shared" si="173"/>
        <v>0</v>
      </c>
      <c r="DF80" s="60">
        <f t="shared" si="174"/>
        <v>1.2612083578188947E-8</v>
      </c>
      <c r="DG80" s="60">
        <f t="shared" si="175"/>
        <v>3284.1628949999686</v>
      </c>
      <c r="DH80" s="60">
        <f t="shared" si="176"/>
        <v>97.470287562748538</v>
      </c>
      <c r="DK80" s="61">
        <f t="shared" si="177"/>
        <v>-246</v>
      </c>
      <c r="DL80" s="61">
        <f t="shared" si="178"/>
        <v>30.747799999999668</v>
      </c>
      <c r="DM80" s="61">
        <v>1</v>
      </c>
      <c r="DN80" s="52">
        <f t="shared" si="189"/>
        <v>0</v>
      </c>
      <c r="DO80" s="60">
        <f t="shared" si="107"/>
        <v>1</v>
      </c>
      <c r="DP80" s="60">
        <f t="shared" si="179"/>
        <v>0</v>
      </c>
      <c r="DQ80" s="60">
        <f t="shared" si="180"/>
        <v>2.8529194590855241E-12</v>
      </c>
      <c r="DR80" s="60">
        <f t="shared" si="181"/>
        <v>4612.1699999999501</v>
      </c>
      <c r="DS80" s="60">
        <f t="shared" si="182"/>
        <v>97.470287562748538</v>
      </c>
    </row>
    <row r="81" spans="1:123">
      <c r="A81" s="52">
        <f t="shared" si="108"/>
        <v>3.3635856610148678</v>
      </c>
      <c r="B81" s="52">
        <v>0</v>
      </c>
      <c r="C81" s="73">
        <f t="shared" si="93"/>
        <v>4.55</v>
      </c>
      <c r="D81" s="77"/>
      <c r="E81" s="49">
        <f t="shared" si="183"/>
        <v>0.17500000000000007</v>
      </c>
      <c r="F81" s="49">
        <f t="shared" si="184"/>
        <v>2.749999999999984</v>
      </c>
      <c r="G81" s="49">
        <f t="shared" si="185"/>
        <v>1.374999999999992</v>
      </c>
      <c r="H81" s="49">
        <v>1</v>
      </c>
      <c r="I81" s="50">
        <f t="shared" si="109"/>
        <v>1.3062499999999972</v>
      </c>
      <c r="J81" s="105">
        <f t="shared" si="110"/>
        <v>3.5921874999999717</v>
      </c>
      <c r="K81" s="121">
        <f t="shared" si="111"/>
        <v>8.1421874999999719</v>
      </c>
      <c r="L81" s="55">
        <f t="shared" si="112"/>
        <v>32768.00000000016</v>
      </c>
      <c r="M81" s="52">
        <f t="shared" si="186"/>
        <v>15.000000000000007</v>
      </c>
      <c r="N81" s="56">
        <v>75</v>
      </c>
      <c r="O81" s="61">
        <f t="shared" si="113"/>
        <v>75</v>
      </c>
      <c r="P81" s="61">
        <f t="shared" si="114"/>
        <v>3.2</v>
      </c>
      <c r="Q81" s="46">
        <v>1</v>
      </c>
      <c r="R81" s="52">
        <f t="shared" si="115"/>
        <v>2</v>
      </c>
      <c r="S81" s="60">
        <f t="shared" si="98"/>
        <v>320</v>
      </c>
      <c r="T81" s="60">
        <f t="shared" si="116"/>
        <v>48000</v>
      </c>
      <c r="U81" s="60">
        <f t="shared" si="117"/>
        <v>6291456.0000000307</v>
      </c>
      <c r="V81" s="60">
        <f t="shared" si="118"/>
        <v>480</v>
      </c>
      <c r="W81" s="60">
        <f t="shared" si="119"/>
        <v>100.90756983044604</v>
      </c>
      <c r="X81" s="88">
        <f t="shared" si="120"/>
        <v>131.07200000000063</v>
      </c>
      <c r="AA81" s="61">
        <f t="shared" si="121"/>
        <v>75</v>
      </c>
      <c r="AB81" s="61">
        <f t="shared" si="122"/>
        <v>3.2</v>
      </c>
      <c r="AC81" s="61">
        <v>1</v>
      </c>
      <c r="AD81" s="52">
        <f t="shared" si="123"/>
        <v>1</v>
      </c>
      <c r="AE81" s="60">
        <f t="shared" si="99"/>
        <v>216</v>
      </c>
      <c r="AF81" s="60">
        <f t="shared" si="124"/>
        <v>16200</v>
      </c>
      <c r="AG81" s="60">
        <f t="shared" si="125"/>
        <v>6291456.0000000307</v>
      </c>
      <c r="AH81" s="60">
        <f t="shared" si="126"/>
        <v>480</v>
      </c>
      <c r="AI81" s="60">
        <f t="shared" si="127"/>
        <v>100.90756983044604</v>
      </c>
      <c r="AJ81" s="88">
        <f t="shared" ref="AJ81:AJ144" si="190">AG81/AF81</f>
        <v>388.36148148148339</v>
      </c>
      <c r="AL81" s="61">
        <f t="shared" si="128"/>
        <v>60</v>
      </c>
      <c r="AM81" s="61">
        <f t="shared" si="129"/>
        <v>4.5093374999999956</v>
      </c>
      <c r="AN81" s="61">
        <v>12</v>
      </c>
      <c r="AO81" s="52">
        <f t="shared" si="130"/>
        <v>1.075</v>
      </c>
      <c r="AP81" s="60">
        <f t="shared" si="100"/>
        <v>864</v>
      </c>
      <c r="AQ81" s="60">
        <f t="shared" si="131"/>
        <v>55728</v>
      </c>
      <c r="AR81" s="60">
        <f t="shared" si="132"/>
        <v>1108214.7840000032</v>
      </c>
      <c r="AS81" s="60">
        <f t="shared" si="133"/>
        <v>676.40062499999931</v>
      </c>
      <c r="AT81" s="60">
        <f t="shared" si="134"/>
        <v>100.90756983044604</v>
      </c>
      <c r="AU81" s="88">
        <f t="shared" si="95"/>
        <v>19.886139534883778</v>
      </c>
      <c r="AW81" s="61">
        <f t="shared" si="135"/>
        <v>40</v>
      </c>
      <c r="AX81" s="61">
        <f t="shared" si="136"/>
        <v>6.0282874999999887</v>
      </c>
      <c r="AY81" s="61">
        <v>1</v>
      </c>
      <c r="AZ81" s="52">
        <f t="shared" si="137"/>
        <v>1.175</v>
      </c>
      <c r="BA81" s="60">
        <f t="shared" si="101"/>
        <v>30</v>
      </c>
      <c r="BB81" s="60">
        <f t="shared" si="138"/>
        <v>1410</v>
      </c>
      <c r="BC81" s="60">
        <f t="shared" si="139"/>
        <v>92594.496000000072</v>
      </c>
      <c r="BD81" s="60">
        <f t="shared" si="140"/>
        <v>904.24312499999826</v>
      </c>
      <c r="BE81" s="60">
        <f t="shared" si="141"/>
        <v>100.90756983044604</v>
      </c>
      <c r="BF81" s="88">
        <f t="shared" si="187"/>
        <v>65.669855319148994</v>
      </c>
      <c r="BH81" s="61">
        <f t="shared" si="142"/>
        <v>15</v>
      </c>
      <c r="BI81" s="61">
        <f t="shared" si="143"/>
        <v>7.8155999999999786</v>
      </c>
      <c r="BJ81" s="61">
        <v>1</v>
      </c>
      <c r="BK81" s="52">
        <f t="shared" si="144"/>
        <v>1.3</v>
      </c>
      <c r="BL81" s="60">
        <f t="shared" si="102"/>
        <v>5</v>
      </c>
      <c r="BM81" s="60">
        <f t="shared" si="145"/>
        <v>97.5</v>
      </c>
      <c r="BN81" s="60">
        <f t="shared" si="146"/>
        <v>3751.487999999993</v>
      </c>
      <c r="BO81" s="60">
        <f t="shared" si="147"/>
        <v>1172.3399999999967</v>
      </c>
      <c r="BP81" s="60">
        <f t="shared" si="148"/>
        <v>100.90756983044604</v>
      </c>
      <c r="BQ81" s="88">
        <f t="shared" si="188"/>
        <v>38.476799999999926</v>
      </c>
      <c r="BS81" s="61">
        <f t="shared" si="149"/>
        <v>-15</v>
      </c>
      <c r="BT81" s="61">
        <f t="shared" si="150"/>
        <v>9.9468999999999639</v>
      </c>
      <c r="BU81" s="61">
        <v>1</v>
      </c>
      <c r="BV81" s="52">
        <f t="shared" si="151"/>
        <v>1.45</v>
      </c>
      <c r="BW81" s="60">
        <f t="shared" si="103"/>
        <v>1</v>
      </c>
      <c r="BX81" s="60">
        <f t="shared" si="152"/>
        <v>-21.75</v>
      </c>
      <c r="BY81" s="60">
        <f t="shared" si="153"/>
        <v>74.601749999999655</v>
      </c>
      <c r="BZ81" s="60">
        <f t="shared" si="154"/>
        <v>1492.0349999999946</v>
      </c>
      <c r="CA81" s="60">
        <f t="shared" si="155"/>
        <v>100.90756983044604</v>
      </c>
      <c r="CD81" s="61">
        <f t="shared" si="156"/>
        <v>-77</v>
      </c>
      <c r="CE81" s="61">
        <f t="shared" si="157"/>
        <v>13.380340799999919</v>
      </c>
      <c r="CF81" s="61">
        <v>1</v>
      </c>
      <c r="CG81" s="52">
        <f t="shared" si="158"/>
        <v>0</v>
      </c>
      <c r="CH81" s="60">
        <f t="shared" si="104"/>
        <v>1</v>
      </c>
      <c r="CI81" s="60">
        <f t="shared" si="159"/>
        <v>0</v>
      </c>
      <c r="CJ81" s="60">
        <f t="shared" si="160"/>
        <v>1.8567630813093351E-2</v>
      </c>
      <c r="CK81" s="60">
        <f t="shared" si="161"/>
        <v>2007.0511199999878</v>
      </c>
      <c r="CL81" s="60">
        <f t="shared" si="162"/>
        <v>100.90756983044604</v>
      </c>
      <c r="CO81" s="61">
        <f t="shared" si="163"/>
        <v>-132</v>
      </c>
      <c r="CP81" s="61">
        <f t="shared" si="164"/>
        <v>17.355934299999859</v>
      </c>
      <c r="CQ81" s="61">
        <v>1</v>
      </c>
      <c r="CR81" s="52">
        <f t="shared" si="165"/>
        <v>0</v>
      </c>
      <c r="CS81" s="60">
        <f t="shared" si="105"/>
        <v>1</v>
      </c>
      <c r="CT81" s="60">
        <f t="shared" si="166"/>
        <v>0</v>
      </c>
      <c r="CU81" s="60">
        <f t="shared" si="167"/>
        <v>1.1760001098711314E-5</v>
      </c>
      <c r="CV81" s="60">
        <f t="shared" si="168"/>
        <v>2603.3901449999789</v>
      </c>
      <c r="CW81" s="60">
        <f t="shared" si="169"/>
        <v>100.90756983044604</v>
      </c>
      <c r="CZ81" s="61">
        <f t="shared" si="170"/>
        <v>-182</v>
      </c>
      <c r="DA81" s="61">
        <f t="shared" si="171"/>
        <v>21.89441929999979</v>
      </c>
      <c r="DB81" s="61">
        <v>1</v>
      </c>
      <c r="DC81" s="52">
        <f t="shared" si="172"/>
        <v>0</v>
      </c>
      <c r="DD81" s="60">
        <f t="shared" si="106"/>
        <v>1</v>
      </c>
      <c r="DE81" s="60">
        <f t="shared" si="173"/>
        <v>0</v>
      </c>
      <c r="DF81" s="60">
        <f t="shared" si="174"/>
        <v>1.4487479659350766E-8</v>
      </c>
      <c r="DG81" s="60">
        <f t="shared" si="175"/>
        <v>3284.1628949999686</v>
      </c>
      <c r="DH81" s="60">
        <f t="shared" si="176"/>
        <v>100.90756983044604</v>
      </c>
      <c r="DK81" s="61">
        <f t="shared" si="177"/>
        <v>-245</v>
      </c>
      <c r="DL81" s="61">
        <f t="shared" si="178"/>
        <v>30.747799999999668</v>
      </c>
      <c r="DM81" s="61">
        <v>1</v>
      </c>
      <c r="DN81" s="52">
        <f t="shared" si="189"/>
        <v>0</v>
      </c>
      <c r="DO81" s="60">
        <f t="shared" si="107"/>
        <v>1</v>
      </c>
      <c r="DP81" s="60">
        <f t="shared" si="179"/>
        <v>0</v>
      </c>
      <c r="DQ81" s="60">
        <f t="shared" si="180"/>
        <v>3.2771438895905727E-12</v>
      </c>
      <c r="DR81" s="60">
        <f t="shared" si="181"/>
        <v>4612.1699999999501</v>
      </c>
      <c r="DS81" s="60">
        <f t="shared" si="182"/>
        <v>100.90756983044604</v>
      </c>
    </row>
    <row r="82" spans="1:123">
      <c r="A82" s="52">
        <f t="shared" si="108"/>
        <v>3.4822022531845063</v>
      </c>
      <c r="B82" s="52">
        <v>0</v>
      </c>
      <c r="C82" s="73">
        <f t="shared" si="93"/>
        <v>4.55</v>
      </c>
      <c r="D82" s="77"/>
      <c r="E82" s="49">
        <f t="shared" si="183"/>
        <v>0.17600000000000007</v>
      </c>
      <c r="F82" s="49">
        <f t="shared" si="184"/>
        <v>2.7599999999999838</v>
      </c>
      <c r="G82" s="49">
        <f t="shared" si="185"/>
        <v>1.3799999999999919</v>
      </c>
      <c r="H82" s="49">
        <v>1</v>
      </c>
      <c r="I82" s="50">
        <f t="shared" si="109"/>
        <v>1.3097599999999974</v>
      </c>
      <c r="J82" s="105">
        <f t="shared" si="110"/>
        <v>3.6149375999999713</v>
      </c>
      <c r="K82" s="121">
        <f t="shared" si="111"/>
        <v>8.1649375999999716</v>
      </c>
      <c r="L82" s="55">
        <f t="shared" si="112"/>
        <v>37640.547696543035</v>
      </c>
      <c r="M82" s="52">
        <f t="shared" si="186"/>
        <v>15.200000000000008</v>
      </c>
      <c r="N82" s="56">
        <v>76</v>
      </c>
      <c r="O82" s="61">
        <f t="shared" si="113"/>
        <v>76</v>
      </c>
      <c r="P82" s="61">
        <f t="shared" si="114"/>
        <v>3.2</v>
      </c>
      <c r="Q82" s="46">
        <v>1</v>
      </c>
      <c r="R82" s="52">
        <f t="shared" si="115"/>
        <v>2</v>
      </c>
      <c r="S82" s="60">
        <f t="shared" si="98"/>
        <v>320</v>
      </c>
      <c r="T82" s="60">
        <f t="shared" si="116"/>
        <v>48640</v>
      </c>
      <c r="U82" s="60">
        <f t="shared" si="117"/>
        <v>7226985.1577362623</v>
      </c>
      <c r="V82" s="60">
        <f t="shared" si="118"/>
        <v>480</v>
      </c>
      <c r="W82" s="60">
        <f t="shared" si="119"/>
        <v>104.46606759553519</v>
      </c>
      <c r="X82" s="88">
        <f t="shared" si="120"/>
        <v>148.58110932845935</v>
      </c>
      <c r="AA82" s="61">
        <f t="shared" si="121"/>
        <v>76</v>
      </c>
      <c r="AB82" s="61">
        <f t="shared" si="122"/>
        <v>3.2</v>
      </c>
      <c r="AC82" s="61">
        <v>1</v>
      </c>
      <c r="AD82" s="52">
        <f t="shared" si="123"/>
        <v>1</v>
      </c>
      <c r="AE82" s="60">
        <f t="shared" si="99"/>
        <v>216</v>
      </c>
      <c r="AF82" s="60">
        <f t="shared" si="124"/>
        <v>16416</v>
      </c>
      <c r="AG82" s="60">
        <f t="shared" si="125"/>
        <v>7226985.1577362623</v>
      </c>
      <c r="AH82" s="60">
        <f t="shared" si="126"/>
        <v>480</v>
      </c>
      <c r="AI82" s="60">
        <f t="shared" si="127"/>
        <v>104.46606759553519</v>
      </c>
      <c r="AJ82" s="88">
        <f t="shared" si="190"/>
        <v>440.2403239361758</v>
      </c>
      <c r="AL82" s="61">
        <f t="shared" si="128"/>
        <v>61</v>
      </c>
      <c r="AM82" s="61">
        <f t="shared" si="129"/>
        <v>4.5093374999999956</v>
      </c>
      <c r="AN82" s="61">
        <v>1</v>
      </c>
      <c r="AO82" s="52">
        <f t="shared" si="130"/>
        <v>1.075</v>
      </c>
      <c r="AP82" s="60">
        <f t="shared" si="100"/>
        <v>864</v>
      </c>
      <c r="AQ82" s="60">
        <f t="shared" si="131"/>
        <v>56656.799999999996</v>
      </c>
      <c r="AR82" s="60">
        <f t="shared" si="132"/>
        <v>1273004.4993641982</v>
      </c>
      <c r="AS82" s="60">
        <f t="shared" si="133"/>
        <v>676.40062499999931</v>
      </c>
      <c r="AT82" s="60">
        <f t="shared" si="134"/>
        <v>104.46606759553519</v>
      </c>
      <c r="AU82" s="88">
        <f t="shared" si="95"/>
        <v>22.468697479635246</v>
      </c>
      <c r="AW82" s="61">
        <f t="shared" si="135"/>
        <v>41</v>
      </c>
      <c r="AX82" s="61">
        <f t="shared" si="136"/>
        <v>6.0282874999999887</v>
      </c>
      <c r="AY82" s="61">
        <v>1</v>
      </c>
      <c r="AZ82" s="52">
        <f t="shared" si="137"/>
        <v>1.175</v>
      </c>
      <c r="BA82" s="60">
        <f t="shared" si="101"/>
        <v>30</v>
      </c>
      <c r="BB82" s="60">
        <f t="shared" si="138"/>
        <v>1445.25</v>
      </c>
      <c r="BC82" s="60">
        <f t="shared" si="139"/>
        <v>106363.14523697963</v>
      </c>
      <c r="BD82" s="60">
        <f t="shared" si="140"/>
        <v>904.24312499999826</v>
      </c>
      <c r="BE82" s="60">
        <f t="shared" si="141"/>
        <v>104.46606759553519</v>
      </c>
      <c r="BF82" s="88">
        <f t="shared" si="187"/>
        <v>73.594980271219256</v>
      </c>
      <c r="BH82" s="61">
        <f t="shared" si="142"/>
        <v>16</v>
      </c>
      <c r="BI82" s="61">
        <f t="shared" si="143"/>
        <v>7.8155999999999786</v>
      </c>
      <c r="BJ82" s="61">
        <v>1</v>
      </c>
      <c r="BK82" s="52">
        <f t="shared" si="144"/>
        <v>1.3</v>
      </c>
      <c r="BL82" s="60">
        <f t="shared" si="102"/>
        <v>5</v>
      </c>
      <c r="BM82" s="60">
        <f t="shared" si="145"/>
        <v>104</v>
      </c>
      <c r="BN82" s="60">
        <f t="shared" si="146"/>
        <v>4309.3280943911095</v>
      </c>
      <c r="BO82" s="60">
        <f t="shared" si="147"/>
        <v>1172.3399999999967</v>
      </c>
      <c r="BP82" s="60">
        <f t="shared" si="148"/>
        <v>104.46606759553519</v>
      </c>
      <c r="BQ82" s="88">
        <f t="shared" si="188"/>
        <v>41.435847061452975</v>
      </c>
      <c r="BS82" s="61">
        <f t="shared" si="149"/>
        <v>-14</v>
      </c>
      <c r="BT82" s="61">
        <f t="shared" si="150"/>
        <v>9.9468999999999639</v>
      </c>
      <c r="BU82" s="61">
        <v>1</v>
      </c>
      <c r="BV82" s="52">
        <f t="shared" si="151"/>
        <v>1.45</v>
      </c>
      <c r="BW82" s="60">
        <f t="shared" si="103"/>
        <v>1</v>
      </c>
      <c r="BX82" s="60">
        <f t="shared" si="152"/>
        <v>-20.3</v>
      </c>
      <c r="BY82" s="60">
        <f t="shared" si="153"/>
        <v>85.694907504899675</v>
      </c>
      <c r="BZ82" s="60">
        <f t="shared" si="154"/>
        <v>1492.0349999999946</v>
      </c>
      <c r="CA82" s="60">
        <f t="shared" si="155"/>
        <v>104.46606759553519</v>
      </c>
      <c r="CD82" s="61">
        <f t="shared" si="156"/>
        <v>-76</v>
      </c>
      <c r="CE82" s="61">
        <f t="shared" si="157"/>
        <v>13.380340799999919</v>
      </c>
      <c r="CF82" s="61">
        <v>1</v>
      </c>
      <c r="CG82" s="52">
        <f t="shared" si="158"/>
        <v>0</v>
      </c>
      <c r="CH82" s="60">
        <f t="shared" si="104"/>
        <v>1</v>
      </c>
      <c r="CI82" s="60">
        <f t="shared" si="159"/>
        <v>0</v>
      </c>
      <c r="CJ82" s="60">
        <f t="shared" si="160"/>
        <v>2.1328606971192595E-2</v>
      </c>
      <c r="CK82" s="60">
        <f t="shared" si="161"/>
        <v>2007.0511199999878</v>
      </c>
      <c r="CL82" s="60">
        <f t="shared" si="162"/>
        <v>104.46606759553519</v>
      </c>
      <c r="CO82" s="61">
        <f t="shared" si="163"/>
        <v>-131</v>
      </c>
      <c r="CP82" s="61">
        <f t="shared" si="164"/>
        <v>17.355934299999859</v>
      </c>
      <c r="CQ82" s="61">
        <v>1</v>
      </c>
      <c r="CR82" s="52">
        <f t="shared" si="165"/>
        <v>0</v>
      </c>
      <c r="CS82" s="60">
        <f t="shared" si="105"/>
        <v>1</v>
      </c>
      <c r="CT82" s="60">
        <f t="shared" si="166"/>
        <v>0</v>
      </c>
      <c r="CU82" s="60">
        <f t="shared" si="167"/>
        <v>1.3508693916853012E-5</v>
      </c>
      <c r="CV82" s="60">
        <f t="shared" si="168"/>
        <v>2603.3901449999789</v>
      </c>
      <c r="CW82" s="60">
        <f t="shared" si="169"/>
        <v>104.46606759553519</v>
      </c>
      <c r="CZ82" s="61">
        <f t="shared" si="170"/>
        <v>-181</v>
      </c>
      <c r="DA82" s="61">
        <f t="shared" si="171"/>
        <v>21.89441929999979</v>
      </c>
      <c r="DB82" s="61">
        <v>1</v>
      </c>
      <c r="DC82" s="52">
        <f t="shared" si="172"/>
        <v>0</v>
      </c>
      <c r="DD82" s="60">
        <f t="shared" si="106"/>
        <v>1</v>
      </c>
      <c r="DE82" s="60">
        <f t="shared" si="173"/>
        <v>0</v>
      </c>
      <c r="DF82" s="60">
        <f t="shared" si="174"/>
        <v>1.664174405274923E-8</v>
      </c>
      <c r="DG82" s="60">
        <f t="shared" si="175"/>
        <v>3284.1628949999686</v>
      </c>
      <c r="DH82" s="60">
        <f t="shared" si="176"/>
        <v>104.46606759553519</v>
      </c>
      <c r="DK82" s="61">
        <f t="shared" si="177"/>
        <v>-244</v>
      </c>
      <c r="DL82" s="61">
        <f t="shared" si="178"/>
        <v>30.747799999999668</v>
      </c>
      <c r="DM82" s="61">
        <v>1</v>
      </c>
      <c r="DN82" s="52">
        <f t="shared" si="189"/>
        <v>0</v>
      </c>
      <c r="DO82" s="60">
        <f t="shared" si="107"/>
        <v>1</v>
      </c>
      <c r="DP82" s="60">
        <f t="shared" si="179"/>
        <v>0</v>
      </c>
      <c r="DQ82" s="60">
        <f t="shared" si="180"/>
        <v>3.7644497950612754E-12</v>
      </c>
      <c r="DR82" s="60">
        <f t="shared" si="181"/>
        <v>4612.1699999999501</v>
      </c>
      <c r="DS82" s="60">
        <f t="shared" si="182"/>
        <v>104.46606759553519</v>
      </c>
    </row>
    <row r="83" spans="1:123">
      <c r="A83" s="52">
        <f t="shared" si="108"/>
        <v>3.6050018504433314</v>
      </c>
      <c r="B83" s="52">
        <v>0</v>
      </c>
      <c r="C83" s="73">
        <f t="shared" si="93"/>
        <v>4.55</v>
      </c>
      <c r="D83" s="77"/>
      <c r="E83" s="49">
        <f t="shared" si="183"/>
        <v>0.17700000000000007</v>
      </c>
      <c r="F83" s="49">
        <f t="shared" si="184"/>
        <v>2.7699999999999836</v>
      </c>
      <c r="G83" s="49">
        <f t="shared" si="185"/>
        <v>1.3849999999999918</v>
      </c>
      <c r="H83" s="49">
        <v>1</v>
      </c>
      <c r="I83" s="50">
        <f t="shared" si="109"/>
        <v>1.3132899999999972</v>
      </c>
      <c r="J83" s="105">
        <f t="shared" si="110"/>
        <v>3.6378132999999706</v>
      </c>
      <c r="K83" s="121">
        <f t="shared" si="111"/>
        <v>8.18781329999997</v>
      </c>
      <c r="L83" s="55">
        <f t="shared" si="112"/>
        <v>43237.635220206423</v>
      </c>
      <c r="M83" s="52">
        <f t="shared" si="186"/>
        <v>15.400000000000007</v>
      </c>
      <c r="N83" s="56">
        <v>77</v>
      </c>
      <c r="O83" s="61">
        <f t="shared" si="113"/>
        <v>77</v>
      </c>
      <c r="P83" s="61">
        <f t="shared" si="114"/>
        <v>3.2</v>
      </c>
      <c r="Q83" s="46">
        <v>1</v>
      </c>
      <c r="R83" s="52">
        <f t="shared" si="115"/>
        <v>2</v>
      </c>
      <c r="S83" s="60">
        <f t="shared" si="98"/>
        <v>320</v>
      </c>
      <c r="T83" s="60">
        <f t="shared" si="116"/>
        <v>49280</v>
      </c>
      <c r="U83" s="60">
        <f t="shared" si="117"/>
        <v>8301625.9622796327</v>
      </c>
      <c r="V83" s="60">
        <f t="shared" si="118"/>
        <v>480</v>
      </c>
      <c r="W83" s="60">
        <f t="shared" si="119"/>
        <v>108.15005551329995</v>
      </c>
      <c r="X83" s="88">
        <f t="shared" si="120"/>
        <v>168.45831903976529</v>
      </c>
      <c r="AA83" s="61">
        <f t="shared" si="121"/>
        <v>77</v>
      </c>
      <c r="AB83" s="61">
        <f t="shared" si="122"/>
        <v>3.2</v>
      </c>
      <c r="AC83" s="61">
        <v>1</v>
      </c>
      <c r="AD83" s="52">
        <f t="shared" si="123"/>
        <v>1</v>
      </c>
      <c r="AE83" s="60">
        <f t="shared" si="99"/>
        <v>216</v>
      </c>
      <c r="AF83" s="60">
        <f t="shared" si="124"/>
        <v>16632</v>
      </c>
      <c r="AG83" s="60">
        <f t="shared" si="125"/>
        <v>8301625.9622796327</v>
      </c>
      <c r="AH83" s="60">
        <f t="shared" si="126"/>
        <v>480</v>
      </c>
      <c r="AI83" s="60">
        <f t="shared" si="127"/>
        <v>108.15005551329995</v>
      </c>
      <c r="AJ83" s="88">
        <f t="shared" si="190"/>
        <v>499.13576011782305</v>
      </c>
      <c r="AL83" s="61">
        <f t="shared" si="128"/>
        <v>62</v>
      </c>
      <c r="AM83" s="61">
        <f t="shared" si="129"/>
        <v>4.5093374999999956</v>
      </c>
      <c r="AN83" s="61">
        <v>1</v>
      </c>
      <c r="AO83" s="52">
        <f t="shared" si="130"/>
        <v>1.075</v>
      </c>
      <c r="AP83" s="60">
        <f t="shared" si="100"/>
        <v>864</v>
      </c>
      <c r="AQ83" s="60">
        <f t="shared" si="131"/>
        <v>57585.599999999999</v>
      </c>
      <c r="AR83" s="60">
        <f t="shared" si="132"/>
        <v>1462298.1743234785</v>
      </c>
      <c r="AS83" s="60">
        <f t="shared" si="133"/>
        <v>676.40062499999931</v>
      </c>
      <c r="AT83" s="60">
        <f t="shared" si="134"/>
        <v>108.15005551329995</v>
      </c>
      <c r="AU83" s="88">
        <f t="shared" si="95"/>
        <v>25.393469449367178</v>
      </c>
      <c r="AW83" s="61">
        <f t="shared" si="135"/>
        <v>42</v>
      </c>
      <c r="AX83" s="61">
        <f t="shared" si="136"/>
        <v>6.0282874999999887</v>
      </c>
      <c r="AY83" s="61">
        <v>1</v>
      </c>
      <c r="AZ83" s="52">
        <f t="shared" si="137"/>
        <v>1.175</v>
      </c>
      <c r="BA83" s="60">
        <f t="shared" si="101"/>
        <v>30</v>
      </c>
      <c r="BB83" s="60">
        <f t="shared" si="138"/>
        <v>1480.5</v>
      </c>
      <c r="BC83" s="60">
        <f t="shared" si="139"/>
        <v>122179.16996602922</v>
      </c>
      <c r="BD83" s="60">
        <f t="shared" si="140"/>
        <v>904.24312499999826</v>
      </c>
      <c r="BE83" s="60">
        <f t="shared" si="141"/>
        <v>108.15005551329995</v>
      </c>
      <c r="BF83" s="88">
        <f t="shared" si="187"/>
        <v>82.525612945646216</v>
      </c>
      <c r="BH83" s="61">
        <f t="shared" si="142"/>
        <v>17</v>
      </c>
      <c r="BI83" s="61">
        <f t="shared" si="143"/>
        <v>7.8155999999999786</v>
      </c>
      <c r="BJ83" s="61">
        <v>1</v>
      </c>
      <c r="BK83" s="52">
        <f t="shared" si="144"/>
        <v>1.3</v>
      </c>
      <c r="BL83" s="60">
        <f t="shared" si="102"/>
        <v>5</v>
      </c>
      <c r="BM83" s="60">
        <f t="shared" si="145"/>
        <v>110.5</v>
      </c>
      <c r="BN83" s="60">
        <f t="shared" si="146"/>
        <v>4950.1180931695753</v>
      </c>
      <c r="BO83" s="60">
        <f t="shared" si="147"/>
        <v>1172.3399999999967</v>
      </c>
      <c r="BP83" s="60">
        <f t="shared" si="148"/>
        <v>108.15005551329995</v>
      </c>
      <c r="BQ83" s="88">
        <f t="shared" si="188"/>
        <v>44.797448806964482</v>
      </c>
      <c r="BS83" s="61">
        <f t="shared" si="149"/>
        <v>-13</v>
      </c>
      <c r="BT83" s="61">
        <f t="shared" si="150"/>
        <v>9.9468999999999639</v>
      </c>
      <c r="BU83" s="61">
        <v>1</v>
      </c>
      <c r="BV83" s="52">
        <f t="shared" si="151"/>
        <v>1.45</v>
      </c>
      <c r="BW83" s="60">
        <f t="shared" si="103"/>
        <v>1</v>
      </c>
      <c r="BX83" s="60">
        <f t="shared" si="152"/>
        <v>-18.849999999999998</v>
      </c>
      <c r="BY83" s="60">
        <f t="shared" si="153"/>
        <v>98.43759928250131</v>
      </c>
      <c r="BZ83" s="60">
        <f t="shared" si="154"/>
        <v>1492.0349999999946</v>
      </c>
      <c r="CA83" s="60">
        <f t="shared" si="155"/>
        <v>108.15005551329995</v>
      </c>
      <c r="CD83" s="61">
        <f t="shared" si="156"/>
        <v>-75</v>
      </c>
      <c r="CE83" s="61">
        <f t="shared" si="157"/>
        <v>13.380340799999919</v>
      </c>
      <c r="CF83" s="61">
        <v>1</v>
      </c>
      <c r="CG83" s="52">
        <f t="shared" si="158"/>
        <v>0</v>
      </c>
      <c r="CH83" s="60">
        <f t="shared" si="104"/>
        <v>1</v>
      </c>
      <c r="CI83" s="60">
        <f t="shared" si="159"/>
        <v>0</v>
      </c>
      <c r="CJ83" s="60">
        <f t="shared" si="160"/>
        <v>2.4500135742187235E-2</v>
      </c>
      <c r="CK83" s="60">
        <f t="shared" si="161"/>
        <v>2007.0511199999878</v>
      </c>
      <c r="CL83" s="60">
        <f t="shared" si="162"/>
        <v>108.15005551329995</v>
      </c>
      <c r="CO83" s="61">
        <f t="shared" si="163"/>
        <v>-130</v>
      </c>
      <c r="CP83" s="61">
        <f t="shared" si="164"/>
        <v>17.355934299999859</v>
      </c>
      <c r="CQ83" s="61">
        <v>1</v>
      </c>
      <c r="CR83" s="52">
        <f t="shared" si="165"/>
        <v>0</v>
      </c>
      <c r="CS83" s="60">
        <f t="shared" si="105"/>
        <v>1</v>
      </c>
      <c r="CT83" s="60">
        <f t="shared" si="166"/>
        <v>0</v>
      </c>
      <c r="CU83" s="60">
        <f t="shared" si="167"/>
        <v>1.5517414480447509E-5</v>
      </c>
      <c r="CV83" s="60">
        <f t="shared" si="168"/>
        <v>2603.3901449999789</v>
      </c>
      <c r="CW83" s="60">
        <f t="shared" si="169"/>
        <v>108.15005551329995</v>
      </c>
      <c r="CZ83" s="61">
        <f t="shared" si="170"/>
        <v>-180</v>
      </c>
      <c r="DA83" s="61">
        <f t="shared" si="171"/>
        <v>21.89441929999979</v>
      </c>
      <c r="DB83" s="61">
        <v>1</v>
      </c>
      <c r="DC83" s="52">
        <f t="shared" si="172"/>
        <v>0</v>
      </c>
      <c r="DD83" s="60">
        <f t="shared" si="106"/>
        <v>1</v>
      </c>
      <c r="DE83" s="60">
        <f t="shared" si="173"/>
        <v>0</v>
      </c>
      <c r="DF83" s="60">
        <f t="shared" si="174"/>
        <v>1.9116344017674733E-8</v>
      </c>
      <c r="DG83" s="60">
        <f t="shared" si="175"/>
        <v>3284.1628949999686</v>
      </c>
      <c r="DH83" s="60">
        <f t="shared" si="176"/>
        <v>108.15005551329995</v>
      </c>
      <c r="DK83" s="61">
        <f t="shared" si="177"/>
        <v>-243</v>
      </c>
      <c r="DL83" s="61">
        <f t="shared" si="178"/>
        <v>30.747799999999668</v>
      </c>
      <c r="DM83" s="61">
        <v>1</v>
      </c>
      <c r="DN83" s="52">
        <f t="shared" si="189"/>
        <v>0</v>
      </c>
      <c r="DO83" s="60">
        <f t="shared" si="107"/>
        <v>1</v>
      </c>
      <c r="DP83" s="60">
        <f t="shared" si="179"/>
        <v>0</v>
      </c>
      <c r="DQ83" s="60">
        <f t="shared" si="180"/>
        <v>4.3242172870558125E-12</v>
      </c>
      <c r="DR83" s="60">
        <f t="shared" si="181"/>
        <v>4612.1699999999501</v>
      </c>
      <c r="DS83" s="60">
        <f t="shared" si="182"/>
        <v>108.15005551329995</v>
      </c>
    </row>
    <row r="84" spans="1:123">
      <c r="A84" s="52">
        <f t="shared" si="108"/>
        <v>3.7321319661472407</v>
      </c>
      <c r="B84" s="52">
        <v>0</v>
      </c>
      <c r="C84" s="73">
        <f t="shared" si="93"/>
        <v>4.55</v>
      </c>
      <c r="D84" s="77"/>
      <c r="E84" s="49">
        <f t="shared" si="183"/>
        <v>0.17800000000000007</v>
      </c>
      <c r="F84" s="49">
        <f t="shared" si="184"/>
        <v>2.7799999999999834</v>
      </c>
      <c r="G84" s="49">
        <f t="shared" si="185"/>
        <v>1.3899999999999917</v>
      </c>
      <c r="H84" s="49">
        <v>1</v>
      </c>
      <c r="I84" s="50">
        <f t="shared" si="109"/>
        <v>1.3168399999999971</v>
      </c>
      <c r="J84" s="105">
        <f t="shared" si="110"/>
        <v>3.6608151999999703</v>
      </c>
      <c r="K84" s="121">
        <f t="shared" si="111"/>
        <v>8.2108151999999706</v>
      </c>
      <c r="L84" s="55">
        <f t="shared" si="112"/>
        <v>49667.000451412976</v>
      </c>
      <c r="M84" s="52">
        <f t="shared" si="186"/>
        <v>15.600000000000007</v>
      </c>
      <c r="N84" s="56">
        <v>78</v>
      </c>
      <c r="O84" s="61">
        <f t="shared" si="113"/>
        <v>78</v>
      </c>
      <c r="P84" s="61">
        <f t="shared" si="114"/>
        <v>3.2</v>
      </c>
      <c r="Q84" s="46">
        <v>1</v>
      </c>
      <c r="R84" s="52">
        <f t="shared" si="115"/>
        <v>2</v>
      </c>
      <c r="S84" s="60">
        <f t="shared" si="98"/>
        <v>320</v>
      </c>
      <c r="T84" s="60">
        <f t="shared" si="116"/>
        <v>49920</v>
      </c>
      <c r="U84" s="60">
        <f t="shared" si="117"/>
        <v>9536064.0866712909</v>
      </c>
      <c r="V84" s="60">
        <f t="shared" si="118"/>
        <v>480</v>
      </c>
      <c r="W84" s="60">
        <f t="shared" si="119"/>
        <v>111.96395898441722</v>
      </c>
      <c r="X84" s="88">
        <f t="shared" si="120"/>
        <v>191.02692481312681</v>
      </c>
      <c r="AA84" s="61">
        <f t="shared" si="121"/>
        <v>78</v>
      </c>
      <c r="AB84" s="61">
        <f t="shared" si="122"/>
        <v>3.2</v>
      </c>
      <c r="AC84" s="61">
        <v>1</v>
      </c>
      <c r="AD84" s="52">
        <f t="shared" si="123"/>
        <v>1</v>
      </c>
      <c r="AE84" s="60">
        <f t="shared" si="99"/>
        <v>216</v>
      </c>
      <c r="AF84" s="60">
        <f t="shared" si="124"/>
        <v>16848</v>
      </c>
      <c r="AG84" s="60">
        <f t="shared" si="125"/>
        <v>9536064.0866712909</v>
      </c>
      <c r="AH84" s="60">
        <f t="shared" si="126"/>
        <v>480</v>
      </c>
      <c r="AI84" s="60">
        <f t="shared" si="127"/>
        <v>111.96395898441722</v>
      </c>
      <c r="AJ84" s="88">
        <f t="shared" si="190"/>
        <v>566.00570315000539</v>
      </c>
      <c r="AL84" s="61">
        <f t="shared" si="128"/>
        <v>63</v>
      </c>
      <c r="AM84" s="61">
        <f t="shared" si="129"/>
        <v>4.5093374999999956</v>
      </c>
      <c r="AN84" s="61">
        <v>1</v>
      </c>
      <c r="AO84" s="52">
        <f t="shared" si="130"/>
        <v>1.075</v>
      </c>
      <c r="AP84" s="60">
        <f t="shared" si="100"/>
        <v>864</v>
      </c>
      <c r="AQ84" s="60">
        <f t="shared" si="131"/>
        <v>58514.399999999994</v>
      </c>
      <c r="AR84" s="60">
        <f t="shared" si="132"/>
        <v>1679739.5073605478</v>
      </c>
      <c r="AS84" s="60">
        <f t="shared" si="133"/>
        <v>676.40062499999931</v>
      </c>
      <c r="AT84" s="60">
        <f t="shared" si="134"/>
        <v>111.96395898441722</v>
      </c>
      <c r="AU84" s="88">
        <f t="shared" si="95"/>
        <v>28.706429654248321</v>
      </c>
      <c r="AW84" s="61">
        <f t="shared" si="135"/>
        <v>43</v>
      </c>
      <c r="AX84" s="61">
        <f t="shared" si="136"/>
        <v>6.0282874999999887</v>
      </c>
      <c r="AY84" s="61">
        <v>1</v>
      </c>
      <c r="AZ84" s="52">
        <f t="shared" si="137"/>
        <v>1.175</v>
      </c>
      <c r="BA84" s="60">
        <f t="shared" si="101"/>
        <v>30</v>
      </c>
      <c r="BB84" s="60">
        <f t="shared" si="138"/>
        <v>1515.75</v>
      </c>
      <c r="BC84" s="60">
        <f t="shared" si="139"/>
        <v>140347.01155488091</v>
      </c>
      <c r="BD84" s="60">
        <f t="shared" si="140"/>
        <v>904.24312499999826</v>
      </c>
      <c r="BE84" s="60">
        <f t="shared" si="141"/>
        <v>111.96395898441722</v>
      </c>
      <c r="BF84" s="88">
        <f t="shared" si="187"/>
        <v>92.592453607046622</v>
      </c>
      <c r="BH84" s="61">
        <f t="shared" si="142"/>
        <v>18</v>
      </c>
      <c r="BI84" s="61">
        <f t="shared" si="143"/>
        <v>7.8155999999999786</v>
      </c>
      <c r="BJ84" s="61">
        <v>1</v>
      </c>
      <c r="BK84" s="52">
        <f t="shared" si="144"/>
        <v>1.3</v>
      </c>
      <c r="BL84" s="60">
        <f t="shared" si="102"/>
        <v>5</v>
      </c>
      <c r="BM84" s="60">
        <f t="shared" si="145"/>
        <v>117</v>
      </c>
      <c r="BN84" s="60">
        <f t="shared" si="146"/>
        <v>5686.1925106649514</v>
      </c>
      <c r="BO84" s="60">
        <f t="shared" si="147"/>
        <v>1172.3399999999967</v>
      </c>
      <c r="BP84" s="60">
        <f t="shared" si="148"/>
        <v>111.96395898441722</v>
      </c>
      <c r="BQ84" s="88">
        <f t="shared" si="188"/>
        <v>48.59993598858933</v>
      </c>
      <c r="BS84" s="61">
        <f t="shared" si="149"/>
        <v>-12</v>
      </c>
      <c r="BT84" s="61">
        <f t="shared" si="150"/>
        <v>9.9468999999999639</v>
      </c>
      <c r="BU84" s="61">
        <v>1</v>
      </c>
      <c r="BV84" s="52">
        <f t="shared" si="151"/>
        <v>1.45</v>
      </c>
      <c r="BW84" s="60">
        <f t="shared" si="103"/>
        <v>1</v>
      </c>
      <c r="BX84" s="60">
        <f t="shared" si="152"/>
        <v>-17.399999999999999</v>
      </c>
      <c r="BY84" s="60">
        <f t="shared" si="153"/>
        <v>113.07510836566658</v>
      </c>
      <c r="BZ84" s="60">
        <f t="shared" si="154"/>
        <v>1492.0349999999946</v>
      </c>
      <c r="CA84" s="60">
        <f t="shared" si="155"/>
        <v>111.96395898441722</v>
      </c>
      <c r="CD84" s="61">
        <f t="shared" si="156"/>
        <v>-74</v>
      </c>
      <c r="CE84" s="61">
        <f t="shared" si="157"/>
        <v>13.380340799999919</v>
      </c>
      <c r="CF84" s="61">
        <v>1</v>
      </c>
      <c r="CG84" s="52">
        <f t="shared" si="158"/>
        <v>0</v>
      </c>
      <c r="CH84" s="60">
        <f t="shared" si="104"/>
        <v>1</v>
      </c>
      <c r="CI84" s="60">
        <f t="shared" si="159"/>
        <v>0</v>
      </c>
      <c r="CJ84" s="60">
        <f t="shared" si="160"/>
        <v>2.8143265624254534E-2</v>
      </c>
      <c r="CK84" s="60">
        <f t="shared" si="161"/>
        <v>2007.0511199999878</v>
      </c>
      <c r="CL84" s="60">
        <f t="shared" si="162"/>
        <v>111.96395898441722</v>
      </c>
      <c r="CO84" s="61">
        <f t="shared" si="163"/>
        <v>-129</v>
      </c>
      <c r="CP84" s="61">
        <f t="shared" si="164"/>
        <v>17.355934299999859</v>
      </c>
      <c r="CQ84" s="61">
        <v>1</v>
      </c>
      <c r="CR84" s="52">
        <f t="shared" si="165"/>
        <v>0</v>
      </c>
      <c r="CS84" s="60">
        <f t="shared" si="105"/>
        <v>1</v>
      </c>
      <c r="CT84" s="60">
        <f t="shared" si="166"/>
        <v>0</v>
      </c>
      <c r="CU84" s="60">
        <f t="shared" si="167"/>
        <v>1.7824828487497228E-5</v>
      </c>
      <c r="CV84" s="60">
        <f t="shared" si="168"/>
        <v>2603.3901449999789</v>
      </c>
      <c r="CW84" s="60">
        <f t="shared" si="169"/>
        <v>111.96395898441722</v>
      </c>
      <c r="CZ84" s="61">
        <f t="shared" si="170"/>
        <v>-179</v>
      </c>
      <c r="DA84" s="61">
        <f t="shared" si="171"/>
        <v>21.89441929999979</v>
      </c>
      <c r="DB84" s="61">
        <v>1</v>
      </c>
      <c r="DC84" s="52">
        <f t="shared" si="172"/>
        <v>0</v>
      </c>
      <c r="DD84" s="60">
        <f t="shared" si="106"/>
        <v>1</v>
      </c>
      <c r="DE84" s="60">
        <f t="shared" si="173"/>
        <v>0</v>
      </c>
      <c r="DF84" s="60">
        <f t="shared" si="174"/>
        <v>2.1958912926660377E-8</v>
      </c>
      <c r="DG84" s="60">
        <f t="shared" si="175"/>
        <v>3284.1628949999686</v>
      </c>
      <c r="DH84" s="60">
        <f t="shared" si="176"/>
        <v>111.96395898441722</v>
      </c>
      <c r="DK84" s="61">
        <f t="shared" si="177"/>
        <v>-242</v>
      </c>
      <c r="DL84" s="61">
        <f t="shared" si="178"/>
        <v>30.747799999999668</v>
      </c>
      <c r="DM84" s="61">
        <v>1</v>
      </c>
      <c r="DN84" s="52">
        <f t="shared" si="189"/>
        <v>0</v>
      </c>
      <c r="DO84" s="60">
        <f t="shared" si="107"/>
        <v>1</v>
      </c>
      <c r="DP84" s="60">
        <f t="shared" si="179"/>
        <v>0</v>
      </c>
      <c r="DQ84" s="60">
        <f t="shared" si="180"/>
        <v>4.9672212842907539E-12</v>
      </c>
      <c r="DR84" s="60">
        <f t="shared" si="181"/>
        <v>4612.1699999999501</v>
      </c>
      <c r="DS84" s="60">
        <f t="shared" si="182"/>
        <v>111.96395898441722</v>
      </c>
    </row>
    <row r="85" spans="1:123">
      <c r="A85" s="52">
        <f t="shared" si="108"/>
        <v>3.8637453156993944</v>
      </c>
      <c r="B85" s="52">
        <v>0</v>
      </c>
      <c r="C85" s="73">
        <f t="shared" si="93"/>
        <v>4.55</v>
      </c>
      <c r="D85" s="77"/>
      <c r="E85" s="49">
        <f t="shared" si="183"/>
        <v>0.17900000000000008</v>
      </c>
      <c r="F85" s="49">
        <f t="shared" si="184"/>
        <v>2.7899999999999832</v>
      </c>
      <c r="G85" s="49">
        <f t="shared" si="185"/>
        <v>1.3949999999999916</v>
      </c>
      <c r="H85" s="49">
        <v>1</v>
      </c>
      <c r="I85" s="50">
        <f t="shared" si="109"/>
        <v>1.3204099999999972</v>
      </c>
      <c r="J85" s="105">
        <f t="shared" si="110"/>
        <v>3.6839438999999699</v>
      </c>
      <c r="K85" s="121">
        <f t="shared" si="111"/>
        <v>8.2339438999999697</v>
      </c>
      <c r="L85" s="55">
        <f t="shared" si="112"/>
        <v>57052.401716175089</v>
      </c>
      <c r="M85" s="52">
        <f t="shared" si="186"/>
        <v>15.800000000000008</v>
      </c>
      <c r="N85" s="56">
        <v>79</v>
      </c>
      <c r="O85" s="61">
        <f t="shared" si="113"/>
        <v>79</v>
      </c>
      <c r="P85" s="61">
        <f t="shared" si="114"/>
        <v>3.2</v>
      </c>
      <c r="Q85" s="46">
        <v>1</v>
      </c>
      <c r="R85" s="52">
        <f t="shared" si="115"/>
        <v>2</v>
      </c>
      <c r="S85" s="60">
        <f t="shared" si="98"/>
        <v>320</v>
      </c>
      <c r="T85" s="60">
        <f t="shared" si="116"/>
        <v>50560</v>
      </c>
      <c r="U85" s="60">
        <f t="shared" si="117"/>
        <v>10954061.129505618</v>
      </c>
      <c r="V85" s="60">
        <f t="shared" si="118"/>
        <v>480</v>
      </c>
      <c r="W85" s="60">
        <f t="shared" si="119"/>
        <v>115.91235947098183</v>
      </c>
      <c r="X85" s="88">
        <f t="shared" si="120"/>
        <v>216.65469006142439</v>
      </c>
      <c r="AA85" s="61">
        <f t="shared" si="121"/>
        <v>79</v>
      </c>
      <c r="AB85" s="61">
        <f t="shared" si="122"/>
        <v>3.2</v>
      </c>
      <c r="AC85" s="61">
        <v>1</v>
      </c>
      <c r="AD85" s="52">
        <f t="shared" si="123"/>
        <v>1</v>
      </c>
      <c r="AE85" s="60">
        <f t="shared" si="99"/>
        <v>216</v>
      </c>
      <c r="AF85" s="60">
        <f t="shared" si="124"/>
        <v>17064</v>
      </c>
      <c r="AG85" s="60">
        <f t="shared" si="125"/>
        <v>10954061.129505618</v>
      </c>
      <c r="AH85" s="60">
        <f t="shared" si="126"/>
        <v>480</v>
      </c>
      <c r="AI85" s="60">
        <f t="shared" si="127"/>
        <v>115.91235947098183</v>
      </c>
      <c r="AJ85" s="88">
        <f t="shared" si="190"/>
        <v>641.93982240422042</v>
      </c>
      <c r="AL85" s="61">
        <f t="shared" si="128"/>
        <v>64</v>
      </c>
      <c r="AM85" s="61">
        <f t="shared" si="129"/>
        <v>4.5093374999999956</v>
      </c>
      <c r="AN85" s="61">
        <v>1</v>
      </c>
      <c r="AO85" s="52">
        <f t="shared" si="130"/>
        <v>1.075</v>
      </c>
      <c r="AP85" s="60">
        <f t="shared" si="100"/>
        <v>864</v>
      </c>
      <c r="AQ85" s="60">
        <f t="shared" si="131"/>
        <v>59443.199999999997</v>
      </c>
      <c r="AR85" s="60">
        <f t="shared" si="132"/>
        <v>1929514.0089285914</v>
      </c>
      <c r="AS85" s="60">
        <f t="shared" si="133"/>
        <v>676.40062499999931</v>
      </c>
      <c r="AT85" s="60">
        <f t="shared" si="134"/>
        <v>115.91235947098183</v>
      </c>
      <c r="AU85" s="88">
        <f t="shared" si="95"/>
        <v>32.459793701022008</v>
      </c>
      <c r="AW85" s="61">
        <f t="shared" si="135"/>
        <v>44</v>
      </c>
      <c r="AX85" s="61">
        <f t="shared" si="136"/>
        <v>6.0282874999999887</v>
      </c>
      <c r="AY85" s="61">
        <v>1</v>
      </c>
      <c r="AZ85" s="52">
        <f t="shared" si="137"/>
        <v>1.175</v>
      </c>
      <c r="BA85" s="60">
        <f t="shared" si="101"/>
        <v>30</v>
      </c>
      <c r="BB85" s="60">
        <f t="shared" si="138"/>
        <v>1551</v>
      </c>
      <c r="BC85" s="60">
        <f t="shared" si="139"/>
        <v>161216.38130184158</v>
      </c>
      <c r="BD85" s="60">
        <f t="shared" si="140"/>
        <v>904.24312499999826</v>
      </c>
      <c r="BE85" s="60">
        <f t="shared" si="141"/>
        <v>115.91235947098183</v>
      </c>
      <c r="BF85" s="88">
        <f t="shared" si="187"/>
        <v>103.94350825392752</v>
      </c>
      <c r="BH85" s="61">
        <f t="shared" si="142"/>
        <v>19</v>
      </c>
      <c r="BI85" s="61">
        <f t="shared" si="143"/>
        <v>7.8155999999999786</v>
      </c>
      <c r="BJ85" s="61">
        <v>1</v>
      </c>
      <c r="BK85" s="52">
        <f t="shared" si="144"/>
        <v>1.3</v>
      </c>
      <c r="BL85" s="60">
        <f t="shared" si="102"/>
        <v>5</v>
      </c>
      <c r="BM85" s="60">
        <f t="shared" si="145"/>
        <v>123.5</v>
      </c>
      <c r="BN85" s="60">
        <f t="shared" si="146"/>
        <v>6531.7199831972912</v>
      </c>
      <c r="BO85" s="60">
        <f t="shared" si="147"/>
        <v>1172.3399999999967</v>
      </c>
      <c r="BP85" s="60">
        <f t="shared" si="148"/>
        <v>115.91235947098183</v>
      </c>
      <c r="BQ85" s="88">
        <f t="shared" si="188"/>
        <v>52.888420916577253</v>
      </c>
      <c r="BS85" s="61">
        <f t="shared" si="149"/>
        <v>-11</v>
      </c>
      <c r="BT85" s="61">
        <f t="shared" si="150"/>
        <v>9.9468999999999639</v>
      </c>
      <c r="BU85" s="61">
        <v>1</v>
      </c>
      <c r="BV85" s="52">
        <f t="shared" si="151"/>
        <v>1.45</v>
      </c>
      <c r="BW85" s="60">
        <f t="shared" si="103"/>
        <v>1</v>
      </c>
      <c r="BX85" s="60">
        <f t="shared" si="152"/>
        <v>-15.95</v>
      </c>
      <c r="BY85" s="60">
        <f t="shared" si="153"/>
        <v>129.88919097075271</v>
      </c>
      <c r="BZ85" s="60">
        <f t="shared" si="154"/>
        <v>1492.0349999999946</v>
      </c>
      <c r="CA85" s="60">
        <f t="shared" si="155"/>
        <v>115.91235947098183</v>
      </c>
      <c r="CD85" s="61">
        <f t="shared" si="156"/>
        <v>-73</v>
      </c>
      <c r="CE85" s="61">
        <f t="shared" si="157"/>
        <v>13.380340799999919</v>
      </c>
      <c r="CF85" s="61">
        <v>1</v>
      </c>
      <c r="CG85" s="52">
        <f t="shared" si="158"/>
        <v>0</v>
      </c>
      <c r="CH85" s="60">
        <f t="shared" si="104"/>
        <v>1</v>
      </c>
      <c r="CI85" s="60">
        <f t="shared" si="159"/>
        <v>0</v>
      </c>
      <c r="CJ85" s="60">
        <f t="shared" si="160"/>
        <v>3.2328122926825791E-2</v>
      </c>
      <c r="CK85" s="60">
        <f t="shared" si="161"/>
        <v>2007.0511199999878</v>
      </c>
      <c r="CL85" s="60">
        <f t="shared" si="162"/>
        <v>115.91235947098183</v>
      </c>
      <c r="CO85" s="61">
        <f t="shared" si="163"/>
        <v>-128</v>
      </c>
      <c r="CP85" s="61">
        <f t="shared" si="164"/>
        <v>17.355934299999859</v>
      </c>
      <c r="CQ85" s="61">
        <v>1</v>
      </c>
      <c r="CR85" s="52">
        <f t="shared" si="165"/>
        <v>0</v>
      </c>
      <c r="CS85" s="60">
        <f t="shared" si="105"/>
        <v>1</v>
      </c>
      <c r="CT85" s="60">
        <f t="shared" si="166"/>
        <v>0</v>
      </c>
      <c r="CU85" s="60">
        <f t="shared" si="167"/>
        <v>2.0475351161692352E-5</v>
      </c>
      <c r="CV85" s="60">
        <f t="shared" si="168"/>
        <v>2603.3901449999789</v>
      </c>
      <c r="CW85" s="60">
        <f t="shared" si="169"/>
        <v>115.91235947098183</v>
      </c>
      <c r="CZ85" s="61">
        <f t="shared" si="170"/>
        <v>-178</v>
      </c>
      <c r="DA85" s="61">
        <f t="shared" si="171"/>
        <v>21.89441929999979</v>
      </c>
      <c r="DB85" s="61">
        <v>1</v>
      </c>
      <c r="DC85" s="52">
        <f t="shared" si="172"/>
        <v>0</v>
      </c>
      <c r="DD85" s="60">
        <f t="shared" si="106"/>
        <v>1</v>
      </c>
      <c r="DE85" s="60">
        <f t="shared" si="173"/>
        <v>0</v>
      </c>
      <c r="DF85" s="60">
        <f t="shared" si="174"/>
        <v>2.5224167156377901E-8</v>
      </c>
      <c r="DG85" s="60">
        <f t="shared" si="175"/>
        <v>3284.1628949999686</v>
      </c>
      <c r="DH85" s="60">
        <f t="shared" si="176"/>
        <v>115.91235947098183</v>
      </c>
      <c r="DK85" s="61">
        <f t="shared" si="177"/>
        <v>-241</v>
      </c>
      <c r="DL85" s="61">
        <f t="shared" si="178"/>
        <v>30.747799999999668</v>
      </c>
      <c r="DM85" s="61">
        <v>1</v>
      </c>
      <c r="DN85" s="52">
        <f t="shared" si="189"/>
        <v>0</v>
      </c>
      <c r="DO85" s="60">
        <f t="shared" si="107"/>
        <v>1</v>
      </c>
      <c r="DP85" s="60">
        <f t="shared" si="179"/>
        <v>0</v>
      </c>
      <c r="DQ85" s="60">
        <f t="shared" si="180"/>
        <v>5.7058389181710497E-12</v>
      </c>
      <c r="DR85" s="60">
        <f t="shared" si="181"/>
        <v>4612.1699999999501</v>
      </c>
      <c r="DS85" s="60">
        <f t="shared" si="182"/>
        <v>115.91235947098183</v>
      </c>
    </row>
    <row r="86" spans="1:123">
      <c r="A86" s="52">
        <f t="shared" si="108"/>
        <v>4.0000000000000124</v>
      </c>
      <c r="B86" s="52">
        <v>0</v>
      </c>
      <c r="C86" s="73">
        <f t="shared" ref="C86:C149" si="191">IF(D86&gt;0,C85+D86,C85)</f>
        <v>4.55</v>
      </c>
      <c r="D86" s="77"/>
      <c r="E86" s="49">
        <f t="shared" si="183"/>
        <v>0.18000000000000008</v>
      </c>
      <c r="F86" s="49">
        <f t="shared" si="184"/>
        <v>2.7999999999999829</v>
      </c>
      <c r="G86" s="49">
        <f t="shared" si="185"/>
        <v>1.3999999999999915</v>
      </c>
      <c r="H86" s="49">
        <v>1</v>
      </c>
      <c r="I86" s="50">
        <f t="shared" si="109"/>
        <v>1.3239999999999972</v>
      </c>
      <c r="J86" s="105">
        <f t="shared" si="110"/>
        <v>3.7071999999999696</v>
      </c>
      <c r="K86" s="121">
        <f t="shared" si="111"/>
        <v>8.257199999999969</v>
      </c>
      <c r="L86" s="55">
        <f t="shared" si="112"/>
        <v>65536.000000000349</v>
      </c>
      <c r="M86" s="52">
        <f t="shared" si="186"/>
        <v>16.000000000000007</v>
      </c>
      <c r="N86" s="56">
        <v>80</v>
      </c>
      <c r="O86" s="61">
        <f t="shared" si="113"/>
        <v>80</v>
      </c>
      <c r="P86" s="61">
        <f t="shared" si="114"/>
        <v>3.2</v>
      </c>
      <c r="Q86" s="46">
        <v>1</v>
      </c>
      <c r="R86" s="52">
        <f t="shared" si="115"/>
        <v>2</v>
      </c>
      <c r="S86" s="60">
        <f t="shared" si="98"/>
        <v>320</v>
      </c>
      <c r="T86" s="60">
        <f t="shared" si="116"/>
        <v>51200</v>
      </c>
      <c r="U86" s="60">
        <f t="shared" si="117"/>
        <v>12582912.000000067</v>
      </c>
      <c r="V86" s="60">
        <f t="shared" si="118"/>
        <v>480</v>
      </c>
      <c r="W86" s="60">
        <f t="shared" si="119"/>
        <v>120.00000000000037</v>
      </c>
      <c r="X86" s="88">
        <f t="shared" si="120"/>
        <v>245.7600000000013</v>
      </c>
      <c r="AA86" s="61">
        <f t="shared" si="121"/>
        <v>80</v>
      </c>
      <c r="AB86" s="61">
        <f t="shared" si="122"/>
        <v>3.2</v>
      </c>
      <c r="AC86" s="61">
        <v>40</v>
      </c>
      <c r="AD86" s="52">
        <f t="shared" si="123"/>
        <v>1</v>
      </c>
      <c r="AE86" s="60">
        <f t="shared" si="99"/>
        <v>8640</v>
      </c>
      <c r="AF86" s="60">
        <f t="shared" si="124"/>
        <v>691200</v>
      </c>
      <c r="AG86" s="60">
        <f t="shared" si="125"/>
        <v>12582912.000000067</v>
      </c>
      <c r="AH86" s="60">
        <f t="shared" si="126"/>
        <v>480</v>
      </c>
      <c r="AI86" s="60">
        <f t="shared" si="127"/>
        <v>120.00000000000037</v>
      </c>
      <c r="AJ86" s="88">
        <f t="shared" si="190"/>
        <v>18.20444444444454</v>
      </c>
      <c r="AL86" s="61">
        <f t="shared" si="128"/>
        <v>65</v>
      </c>
      <c r="AM86" s="61">
        <f t="shared" si="129"/>
        <v>4.5093374999999956</v>
      </c>
      <c r="AN86" s="61">
        <v>1</v>
      </c>
      <c r="AO86" s="52">
        <f t="shared" si="130"/>
        <v>1.075</v>
      </c>
      <c r="AP86" s="60">
        <f t="shared" si="100"/>
        <v>864</v>
      </c>
      <c r="AQ86" s="60">
        <f t="shared" si="131"/>
        <v>60372</v>
      </c>
      <c r="AR86" s="60">
        <f t="shared" si="132"/>
        <v>2216429.5680000074</v>
      </c>
      <c r="AS86" s="60">
        <f t="shared" si="133"/>
        <v>676.40062499999931</v>
      </c>
      <c r="AT86" s="60">
        <f t="shared" si="134"/>
        <v>120.00000000000037</v>
      </c>
      <c r="AU86" s="88">
        <f t="shared" si="95"/>
        <v>36.712872987477759</v>
      </c>
      <c r="AW86" s="61">
        <f t="shared" si="135"/>
        <v>45</v>
      </c>
      <c r="AX86" s="61">
        <f t="shared" si="136"/>
        <v>6.0282874999999887</v>
      </c>
      <c r="AY86" s="61">
        <v>1</v>
      </c>
      <c r="AZ86" s="52">
        <f t="shared" si="137"/>
        <v>1.175</v>
      </c>
      <c r="BA86" s="60">
        <f t="shared" si="101"/>
        <v>30</v>
      </c>
      <c r="BB86" s="60">
        <f t="shared" si="138"/>
        <v>1586.25</v>
      </c>
      <c r="BC86" s="60">
        <f t="shared" si="139"/>
        <v>185188.99200000017</v>
      </c>
      <c r="BD86" s="60">
        <f t="shared" si="140"/>
        <v>904.24312499999826</v>
      </c>
      <c r="BE86" s="60">
        <f t="shared" si="141"/>
        <v>120.00000000000037</v>
      </c>
      <c r="BF86" s="88">
        <f t="shared" si="187"/>
        <v>116.74640945626489</v>
      </c>
      <c r="BH86" s="61">
        <f t="shared" si="142"/>
        <v>20</v>
      </c>
      <c r="BI86" s="61">
        <f t="shared" si="143"/>
        <v>7.8155999999999786</v>
      </c>
      <c r="BJ86" s="61">
        <v>1</v>
      </c>
      <c r="BK86" s="52">
        <f t="shared" si="144"/>
        <v>1.3</v>
      </c>
      <c r="BL86" s="60">
        <f t="shared" si="102"/>
        <v>5</v>
      </c>
      <c r="BM86" s="60">
        <f t="shared" si="145"/>
        <v>130</v>
      </c>
      <c r="BN86" s="60">
        <f t="shared" si="146"/>
        <v>7502.9759999999897</v>
      </c>
      <c r="BO86" s="60">
        <f t="shared" si="147"/>
        <v>1172.3399999999967</v>
      </c>
      <c r="BP86" s="60">
        <f t="shared" si="148"/>
        <v>120.00000000000037</v>
      </c>
      <c r="BQ86" s="88">
        <f t="shared" si="188"/>
        <v>57.715199999999918</v>
      </c>
      <c r="BS86" s="61">
        <f t="shared" si="149"/>
        <v>-10</v>
      </c>
      <c r="BT86" s="61">
        <f t="shared" si="150"/>
        <v>9.9468999999999639</v>
      </c>
      <c r="BU86" s="61">
        <v>1</v>
      </c>
      <c r="BV86" s="52">
        <f t="shared" si="151"/>
        <v>1.45</v>
      </c>
      <c r="BW86" s="60">
        <f t="shared" si="103"/>
        <v>1</v>
      </c>
      <c r="BX86" s="60">
        <f t="shared" si="152"/>
        <v>-14.5</v>
      </c>
      <c r="BY86" s="60">
        <f t="shared" si="153"/>
        <v>149.20349999999937</v>
      </c>
      <c r="BZ86" s="60">
        <f t="shared" si="154"/>
        <v>1492.0349999999946</v>
      </c>
      <c r="CA86" s="60">
        <f t="shared" si="155"/>
        <v>120.00000000000037</v>
      </c>
      <c r="CD86" s="61">
        <f t="shared" si="156"/>
        <v>-72</v>
      </c>
      <c r="CE86" s="61">
        <f t="shared" si="157"/>
        <v>13.380340799999919</v>
      </c>
      <c r="CF86" s="61">
        <v>1</v>
      </c>
      <c r="CG86" s="52">
        <f t="shared" si="158"/>
        <v>0</v>
      </c>
      <c r="CH86" s="60">
        <f t="shared" si="104"/>
        <v>1</v>
      </c>
      <c r="CI86" s="60">
        <f t="shared" si="159"/>
        <v>0</v>
      </c>
      <c r="CJ86" s="60">
        <f t="shared" si="160"/>
        <v>3.7135261626186716E-2</v>
      </c>
      <c r="CK86" s="60">
        <f t="shared" si="161"/>
        <v>2007.0511199999878</v>
      </c>
      <c r="CL86" s="60">
        <f t="shared" si="162"/>
        <v>120.00000000000037</v>
      </c>
      <c r="CO86" s="61">
        <f t="shared" si="163"/>
        <v>-127</v>
      </c>
      <c r="CP86" s="61">
        <f t="shared" si="164"/>
        <v>17.355934299999859</v>
      </c>
      <c r="CQ86" s="61">
        <v>1</v>
      </c>
      <c r="CR86" s="52">
        <f t="shared" si="165"/>
        <v>0</v>
      </c>
      <c r="CS86" s="60">
        <f t="shared" si="105"/>
        <v>1</v>
      </c>
      <c r="CT86" s="60">
        <f t="shared" si="166"/>
        <v>0</v>
      </c>
      <c r="CU86" s="60">
        <f t="shared" si="167"/>
        <v>2.3520002197422635E-5</v>
      </c>
      <c r="CV86" s="60">
        <f t="shared" si="168"/>
        <v>2603.3901449999789</v>
      </c>
      <c r="CW86" s="60">
        <f t="shared" si="169"/>
        <v>120.00000000000037</v>
      </c>
      <c r="CZ86" s="61">
        <f t="shared" si="170"/>
        <v>-177</v>
      </c>
      <c r="DA86" s="61">
        <f t="shared" si="171"/>
        <v>21.89441929999979</v>
      </c>
      <c r="DB86" s="61">
        <v>1</v>
      </c>
      <c r="DC86" s="52">
        <f t="shared" si="172"/>
        <v>0</v>
      </c>
      <c r="DD86" s="60">
        <f t="shared" si="106"/>
        <v>1</v>
      </c>
      <c r="DE86" s="60">
        <f t="shared" si="173"/>
        <v>0</v>
      </c>
      <c r="DF86" s="60">
        <f t="shared" si="174"/>
        <v>2.8974959318701536E-8</v>
      </c>
      <c r="DG86" s="60">
        <f t="shared" si="175"/>
        <v>3284.1628949999686</v>
      </c>
      <c r="DH86" s="60">
        <f t="shared" si="176"/>
        <v>120.00000000000037</v>
      </c>
      <c r="DK86" s="61">
        <f t="shared" si="177"/>
        <v>-240</v>
      </c>
      <c r="DL86" s="61">
        <f t="shared" si="178"/>
        <v>30.747799999999668</v>
      </c>
      <c r="DM86" s="61">
        <v>1</v>
      </c>
      <c r="DN86" s="52">
        <f t="shared" si="189"/>
        <v>0</v>
      </c>
      <c r="DO86" s="60">
        <f t="shared" si="107"/>
        <v>1</v>
      </c>
      <c r="DP86" s="60">
        <f t="shared" si="179"/>
        <v>0</v>
      </c>
      <c r="DQ86" s="60">
        <f t="shared" si="180"/>
        <v>6.5542877791811454E-12</v>
      </c>
      <c r="DR86" s="60">
        <f t="shared" si="181"/>
        <v>4612.1699999999501</v>
      </c>
      <c r="DS86" s="60">
        <f t="shared" si="182"/>
        <v>120.00000000000037</v>
      </c>
    </row>
    <row r="87" spans="1:123">
      <c r="A87" s="52">
        <f t="shared" si="108"/>
        <v>4.1410596953655237</v>
      </c>
      <c r="B87" s="52">
        <v>0</v>
      </c>
      <c r="C87" s="73">
        <f t="shared" si="191"/>
        <v>4.55</v>
      </c>
      <c r="D87" s="77"/>
      <c r="E87" s="49">
        <f t="shared" si="183"/>
        <v>0.18100000000000008</v>
      </c>
      <c r="F87" s="49">
        <f t="shared" si="184"/>
        <v>2.8099999999999827</v>
      </c>
      <c r="G87" s="49">
        <f t="shared" si="185"/>
        <v>1.4049999999999914</v>
      </c>
      <c r="H87" s="49">
        <v>1</v>
      </c>
      <c r="I87" s="50">
        <f t="shared" si="109"/>
        <v>1.3276099999999971</v>
      </c>
      <c r="J87" s="105">
        <f t="shared" si="110"/>
        <v>3.7305840999999687</v>
      </c>
      <c r="K87" s="121">
        <f t="shared" si="111"/>
        <v>8.2805840999999685</v>
      </c>
      <c r="L87" s="55">
        <f t="shared" si="112"/>
        <v>75281.0953930861</v>
      </c>
      <c r="M87" s="52">
        <f t="shared" si="186"/>
        <v>16.200000000000006</v>
      </c>
      <c r="N87" s="56">
        <v>81</v>
      </c>
      <c r="O87" s="61">
        <f t="shared" si="113"/>
        <v>81</v>
      </c>
      <c r="P87" s="61">
        <f t="shared" si="114"/>
        <v>3.2</v>
      </c>
      <c r="Q87" s="46">
        <v>1</v>
      </c>
      <c r="R87" s="52">
        <f t="shared" si="115"/>
        <v>2</v>
      </c>
      <c r="S87" s="60">
        <f t="shared" si="98"/>
        <v>320</v>
      </c>
      <c r="T87" s="60">
        <f t="shared" si="116"/>
        <v>51840</v>
      </c>
      <c r="U87" s="60">
        <f t="shared" si="117"/>
        <v>14453970.315472532</v>
      </c>
      <c r="V87" s="60">
        <f t="shared" si="118"/>
        <v>480</v>
      </c>
      <c r="W87" s="60">
        <f t="shared" si="119"/>
        <v>124.2317908609657</v>
      </c>
      <c r="X87" s="88">
        <f t="shared" si="120"/>
        <v>278.81887182624484</v>
      </c>
      <c r="AA87" s="61">
        <f t="shared" si="121"/>
        <v>81</v>
      </c>
      <c r="AB87" s="61">
        <f t="shared" si="122"/>
        <v>3.2</v>
      </c>
      <c r="AC87" s="61">
        <v>1</v>
      </c>
      <c r="AD87" s="52">
        <f t="shared" si="123"/>
        <v>1</v>
      </c>
      <c r="AE87" s="60">
        <f t="shared" si="99"/>
        <v>8640</v>
      </c>
      <c r="AF87" s="60">
        <f t="shared" si="124"/>
        <v>699840</v>
      </c>
      <c r="AG87" s="60">
        <f t="shared" si="125"/>
        <v>14453970.315472532</v>
      </c>
      <c r="AH87" s="60">
        <f t="shared" si="126"/>
        <v>480</v>
      </c>
      <c r="AI87" s="60">
        <f t="shared" si="127"/>
        <v>124.2317908609657</v>
      </c>
      <c r="AJ87" s="88">
        <f t="shared" si="190"/>
        <v>20.653249764907024</v>
      </c>
      <c r="AL87" s="61">
        <f t="shared" si="128"/>
        <v>66</v>
      </c>
      <c r="AM87" s="61">
        <f t="shared" si="129"/>
        <v>4.5093374999999956</v>
      </c>
      <c r="AN87" s="61">
        <v>1</v>
      </c>
      <c r="AO87" s="52">
        <f t="shared" si="130"/>
        <v>1.075</v>
      </c>
      <c r="AP87" s="60">
        <f t="shared" si="100"/>
        <v>864</v>
      </c>
      <c r="AQ87" s="60">
        <f t="shared" si="131"/>
        <v>61300.799999999996</v>
      </c>
      <c r="AR87" s="60">
        <f t="shared" si="132"/>
        <v>2546008.9987283978</v>
      </c>
      <c r="AS87" s="60">
        <f t="shared" si="133"/>
        <v>676.40062499999931</v>
      </c>
      <c r="AT87" s="60">
        <f t="shared" si="134"/>
        <v>124.2317908609657</v>
      </c>
      <c r="AU87" s="88">
        <f t="shared" si="95"/>
        <v>41.533046856295478</v>
      </c>
      <c r="AW87" s="61">
        <f t="shared" si="135"/>
        <v>46</v>
      </c>
      <c r="AX87" s="61">
        <f t="shared" si="136"/>
        <v>6.0282874999999887</v>
      </c>
      <c r="AY87" s="61">
        <v>1</v>
      </c>
      <c r="AZ87" s="52">
        <f t="shared" si="137"/>
        <v>1.175</v>
      </c>
      <c r="BA87" s="60">
        <f t="shared" si="101"/>
        <v>30</v>
      </c>
      <c r="BB87" s="60">
        <f t="shared" si="138"/>
        <v>1621.5</v>
      </c>
      <c r="BC87" s="60">
        <f t="shared" si="139"/>
        <v>212726.29047395929</v>
      </c>
      <c r="BD87" s="60">
        <f t="shared" si="140"/>
        <v>904.24312499999826</v>
      </c>
      <c r="BE87" s="60">
        <f t="shared" si="141"/>
        <v>124.2317908609657</v>
      </c>
      <c r="BF87" s="88">
        <f t="shared" si="187"/>
        <v>131.19105178782564</v>
      </c>
      <c r="BH87" s="61">
        <f t="shared" si="142"/>
        <v>21</v>
      </c>
      <c r="BI87" s="61">
        <f t="shared" si="143"/>
        <v>7.8155999999999786</v>
      </c>
      <c r="BJ87" s="61">
        <v>1</v>
      </c>
      <c r="BK87" s="52">
        <f t="shared" si="144"/>
        <v>1.3</v>
      </c>
      <c r="BL87" s="60">
        <f t="shared" si="102"/>
        <v>5</v>
      </c>
      <c r="BM87" s="60">
        <f t="shared" si="145"/>
        <v>136.5</v>
      </c>
      <c r="BN87" s="60">
        <f t="shared" si="146"/>
        <v>8618.6561887822209</v>
      </c>
      <c r="BO87" s="60">
        <f t="shared" si="147"/>
        <v>1172.3399999999967</v>
      </c>
      <c r="BP87" s="60">
        <f t="shared" si="148"/>
        <v>124.2317908609657</v>
      </c>
      <c r="BQ87" s="88">
        <f t="shared" si="188"/>
        <v>63.140338379356926</v>
      </c>
      <c r="BS87" s="61">
        <f t="shared" si="149"/>
        <v>-9</v>
      </c>
      <c r="BT87" s="61">
        <f t="shared" si="150"/>
        <v>9.9468999999999639</v>
      </c>
      <c r="BU87" s="61">
        <v>1</v>
      </c>
      <c r="BV87" s="52">
        <f t="shared" si="151"/>
        <v>1.45</v>
      </c>
      <c r="BW87" s="60">
        <f t="shared" si="103"/>
        <v>1</v>
      </c>
      <c r="BX87" s="60">
        <f t="shared" si="152"/>
        <v>-13.049999999999999</v>
      </c>
      <c r="BY87" s="60">
        <f t="shared" si="153"/>
        <v>171.38981500979935</v>
      </c>
      <c r="BZ87" s="60">
        <f t="shared" si="154"/>
        <v>1492.0349999999946</v>
      </c>
      <c r="CA87" s="60">
        <f t="shared" si="155"/>
        <v>124.2317908609657</v>
      </c>
      <c r="CD87" s="61">
        <f t="shared" si="156"/>
        <v>-71</v>
      </c>
      <c r="CE87" s="61">
        <f t="shared" si="157"/>
        <v>13.380340799999919</v>
      </c>
      <c r="CF87" s="61">
        <v>1</v>
      </c>
      <c r="CG87" s="52">
        <f t="shared" si="158"/>
        <v>0</v>
      </c>
      <c r="CH87" s="60">
        <f t="shared" si="104"/>
        <v>1</v>
      </c>
      <c r="CI87" s="60">
        <f t="shared" si="159"/>
        <v>0</v>
      </c>
      <c r="CJ87" s="60">
        <f t="shared" si="160"/>
        <v>4.2657213942385204E-2</v>
      </c>
      <c r="CK87" s="60">
        <f t="shared" si="161"/>
        <v>2007.0511199999878</v>
      </c>
      <c r="CL87" s="60">
        <f t="shared" si="162"/>
        <v>124.2317908609657</v>
      </c>
      <c r="CO87" s="61">
        <f t="shared" si="163"/>
        <v>-126</v>
      </c>
      <c r="CP87" s="61">
        <f t="shared" si="164"/>
        <v>17.355934299999859</v>
      </c>
      <c r="CQ87" s="61">
        <v>1</v>
      </c>
      <c r="CR87" s="52">
        <f t="shared" si="165"/>
        <v>0</v>
      </c>
      <c r="CS87" s="60">
        <f t="shared" si="105"/>
        <v>1</v>
      </c>
      <c r="CT87" s="60">
        <f t="shared" si="166"/>
        <v>0</v>
      </c>
      <c r="CU87" s="60">
        <f t="shared" si="167"/>
        <v>2.7017387833706033E-5</v>
      </c>
      <c r="CV87" s="60">
        <f t="shared" si="168"/>
        <v>2603.3901449999789</v>
      </c>
      <c r="CW87" s="60">
        <f t="shared" si="169"/>
        <v>124.2317908609657</v>
      </c>
      <c r="CZ87" s="61">
        <f t="shared" si="170"/>
        <v>-176</v>
      </c>
      <c r="DA87" s="61">
        <f t="shared" si="171"/>
        <v>21.89441929999979</v>
      </c>
      <c r="DB87" s="61">
        <v>1</v>
      </c>
      <c r="DC87" s="52">
        <f t="shared" si="172"/>
        <v>0</v>
      </c>
      <c r="DD87" s="60">
        <f t="shared" si="106"/>
        <v>1</v>
      </c>
      <c r="DE87" s="60">
        <f t="shared" si="173"/>
        <v>0</v>
      </c>
      <c r="DF87" s="60">
        <f t="shared" si="174"/>
        <v>3.3283488105498474E-8</v>
      </c>
      <c r="DG87" s="60">
        <f t="shared" si="175"/>
        <v>3284.1628949999686</v>
      </c>
      <c r="DH87" s="60">
        <f t="shared" si="176"/>
        <v>124.2317908609657</v>
      </c>
      <c r="DK87" s="61">
        <f t="shared" si="177"/>
        <v>-239</v>
      </c>
      <c r="DL87" s="61">
        <f t="shared" si="178"/>
        <v>30.747799999999668</v>
      </c>
      <c r="DM87" s="61">
        <v>1</v>
      </c>
      <c r="DN87" s="52">
        <f t="shared" si="189"/>
        <v>0</v>
      </c>
      <c r="DO87" s="60">
        <f t="shared" si="107"/>
        <v>1</v>
      </c>
      <c r="DP87" s="60">
        <f t="shared" si="179"/>
        <v>0</v>
      </c>
      <c r="DQ87" s="60">
        <f t="shared" si="180"/>
        <v>7.5288995901225557E-12</v>
      </c>
      <c r="DR87" s="60">
        <f t="shared" si="181"/>
        <v>4612.1699999999501</v>
      </c>
      <c r="DS87" s="60">
        <f t="shared" si="182"/>
        <v>124.2317908609657</v>
      </c>
    </row>
    <row r="88" spans="1:123">
      <c r="A88" s="52">
        <f t="shared" si="108"/>
        <v>4.2870938501451876</v>
      </c>
      <c r="B88" s="52">
        <v>0</v>
      </c>
      <c r="C88" s="73">
        <f t="shared" si="191"/>
        <v>4.55</v>
      </c>
      <c r="D88" s="77"/>
      <c r="E88" s="49">
        <f t="shared" si="183"/>
        <v>0.18200000000000008</v>
      </c>
      <c r="F88" s="49">
        <f t="shared" si="184"/>
        <v>2.8199999999999825</v>
      </c>
      <c r="G88" s="49">
        <f t="shared" si="185"/>
        <v>1.4099999999999913</v>
      </c>
      <c r="H88" s="49">
        <v>1</v>
      </c>
      <c r="I88" s="50">
        <f t="shared" si="109"/>
        <v>1.3312399999999971</v>
      </c>
      <c r="J88" s="105">
        <f t="shared" si="110"/>
        <v>3.7540967999999686</v>
      </c>
      <c r="K88" s="121">
        <f t="shared" si="111"/>
        <v>8.304096799999968</v>
      </c>
      <c r="L88" s="55">
        <f t="shared" si="112"/>
        <v>86475.270440412874</v>
      </c>
      <c r="M88" s="52">
        <f t="shared" si="186"/>
        <v>16.400000000000009</v>
      </c>
      <c r="N88" s="56">
        <v>82</v>
      </c>
      <c r="O88" s="61">
        <f t="shared" si="113"/>
        <v>82</v>
      </c>
      <c r="P88" s="61">
        <f t="shared" si="114"/>
        <v>3.2</v>
      </c>
      <c r="Q88" s="46">
        <v>1</v>
      </c>
      <c r="R88" s="52">
        <f t="shared" si="115"/>
        <v>2</v>
      </c>
      <c r="S88" s="60">
        <f t="shared" si="98"/>
        <v>320</v>
      </c>
      <c r="T88" s="60">
        <f t="shared" si="116"/>
        <v>52480</v>
      </c>
      <c r="U88" s="60">
        <f t="shared" si="117"/>
        <v>16603251.924559273</v>
      </c>
      <c r="V88" s="60">
        <f t="shared" si="118"/>
        <v>480</v>
      </c>
      <c r="W88" s="60">
        <f t="shared" si="119"/>
        <v>128.61281550435564</v>
      </c>
      <c r="X88" s="88">
        <f t="shared" si="120"/>
        <v>316.3729406356569</v>
      </c>
      <c r="AA88" s="61">
        <f t="shared" si="121"/>
        <v>82</v>
      </c>
      <c r="AB88" s="61">
        <f t="shared" si="122"/>
        <v>3.2</v>
      </c>
      <c r="AC88" s="61">
        <v>1</v>
      </c>
      <c r="AD88" s="52">
        <f t="shared" si="123"/>
        <v>1</v>
      </c>
      <c r="AE88" s="60">
        <f t="shared" si="99"/>
        <v>8640</v>
      </c>
      <c r="AF88" s="60">
        <f t="shared" si="124"/>
        <v>708480</v>
      </c>
      <c r="AG88" s="60">
        <f t="shared" si="125"/>
        <v>16603251.924559273</v>
      </c>
      <c r="AH88" s="60">
        <f t="shared" si="126"/>
        <v>480</v>
      </c>
      <c r="AI88" s="60">
        <f t="shared" si="127"/>
        <v>128.61281550435564</v>
      </c>
      <c r="AJ88" s="88">
        <f t="shared" si="190"/>
        <v>23.435032639678287</v>
      </c>
      <c r="AL88" s="61">
        <f t="shared" si="128"/>
        <v>67</v>
      </c>
      <c r="AM88" s="61">
        <f t="shared" si="129"/>
        <v>4.5093374999999956</v>
      </c>
      <c r="AN88" s="61">
        <v>1</v>
      </c>
      <c r="AO88" s="52">
        <f t="shared" si="130"/>
        <v>1.075</v>
      </c>
      <c r="AP88" s="60">
        <f t="shared" si="100"/>
        <v>864</v>
      </c>
      <c r="AQ88" s="60">
        <f t="shared" si="131"/>
        <v>62229.599999999999</v>
      </c>
      <c r="AR88" s="60">
        <f t="shared" si="132"/>
        <v>2924596.3486469588</v>
      </c>
      <c r="AS88" s="60">
        <f t="shared" si="133"/>
        <v>676.40062499999931</v>
      </c>
      <c r="AT88" s="60">
        <f t="shared" si="134"/>
        <v>128.61281550435564</v>
      </c>
      <c r="AU88" s="88">
        <f t="shared" si="95"/>
        <v>46.996868831664656</v>
      </c>
      <c r="AW88" s="61">
        <f t="shared" si="135"/>
        <v>47</v>
      </c>
      <c r="AX88" s="61">
        <f t="shared" si="136"/>
        <v>6.0282874999999887</v>
      </c>
      <c r="AY88" s="61">
        <v>1</v>
      </c>
      <c r="AZ88" s="52">
        <f t="shared" si="137"/>
        <v>1.175</v>
      </c>
      <c r="BA88" s="60">
        <f t="shared" si="101"/>
        <v>30</v>
      </c>
      <c r="BB88" s="60">
        <f t="shared" si="138"/>
        <v>1656.75</v>
      </c>
      <c r="BC88" s="60">
        <f t="shared" si="139"/>
        <v>244358.3399320585</v>
      </c>
      <c r="BD88" s="60">
        <f t="shared" si="140"/>
        <v>904.24312499999826</v>
      </c>
      <c r="BE88" s="60">
        <f t="shared" si="141"/>
        <v>128.61281550435564</v>
      </c>
      <c r="BF88" s="88">
        <f t="shared" si="187"/>
        <v>147.4925848390273</v>
      </c>
      <c r="BH88" s="61">
        <f t="shared" si="142"/>
        <v>22</v>
      </c>
      <c r="BI88" s="61">
        <f t="shared" si="143"/>
        <v>7.8155999999999786</v>
      </c>
      <c r="BJ88" s="61">
        <v>1</v>
      </c>
      <c r="BK88" s="52">
        <f t="shared" si="144"/>
        <v>1.3</v>
      </c>
      <c r="BL88" s="60">
        <f t="shared" si="102"/>
        <v>5</v>
      </c>
      <c r="BM88" s="60">
        <f t="shared" si="145"/>
        <v>143</v>
      </c>
      <c r="BN88" s="60">
        <f t="shared" si="146"/>
        <v>9900.2361863391525</v>
      </c>
      <c r="BO88" s="60">
        <f t="shared" si="147"/>
        <v>1172.3399999999967</v>
      </c>
      <c r="BP88" s="60">
        <f t="shared" si="148"/>
        <v>128.61281550435564</v>
      </c>
      <c r="BQ88" s="88">
        <f t="shared" si="188"/>
        <v>69.232420883490576</v>
      </c>
      <c r="BS88" s="61">
        <f t="shared" si="149"/>
        <v>-8</v>
      </c>
      <c r="BT88" s="61">
        <f t="shared" si="150"/>
        <v>9.9468999999999639</v>
      </c>
      <c r="BU88" s="61">
        <v>1</v>
      </c>
      <c r="BV88" s="52">
        <f t="shared" si="151"/>
        <v>1.45</v>
      </c>
      <c r="BW88" s="60">
        <f t="shared" si="103"/>
        <v>1</v>
      </c>
      <c r="BX88" s="60">
        <f t="shared" si="152"/>
        <v>-11.6</v>
      </c>
      <c r="BY88" s="60">
        <f t="shared" si="153"/>
        <v>196.87519856500271</v>
      </c>
      <c r="BZ88" s="60">
        <f t="shared" si="154"/>
        <v>1492.0349999999946</v>
      </c>
      <c r="CA88" s="60">
        <f t="shared" si="155"/>
        <v>128.61281550435564</v>
      </c>
      <c r="CD88" s="61">
        <f t="shared" si="156"/>
        <v>-70</v>
      </c>
      <c r="CE88" s="61">
        <f t="shared" si="157"/>
        <v>13.380340799999919</v>
      </c>
      <c r="CF88" s="61">
        <v>1</v>
      </c>
      <c r="CG88" s="52">
        <f t="shared" si="158"/>
        <v>0</v>
      </c>
      <c r="CH88" s="60">
        <f t="shared" si="104"/>
        <v>1</v>
      </c>
      <c r="CI88" s="60">
        <f t="shared" si="159"/>
        <v>0</v>
      </c>
      <c r="CJ88" s="60">
        <f t="shared" si="160"/>
        <v>4.9000271484374476E-2</v>
      </c>
      <c r="CK88" s="60">
        <f t="shared" si="161"/>
        <v>2007.0511199999878</v>
      </c>
      <c r="CL88" s="60">
        <f t="shared" si="162"/>
        <v>128.61281550435564</v>
      </c>
      <c r="CO88" s="61">
        <f t="shared" si="163"/>
        <v>-125</v>
      </c>
      <c r="CP88" s="61">
        <f t="shared" si="164"/>
        <v>17.355934299999859</v>
      </c>
      <c r="CQ88" s="61">
        <v>1</v>
      </c>
      <c r="CR88" s="52">
        <f t="shared" si="165"/>
        <v>0</v>
      </c>
      <c r="CS88" s="60">
        <f t="shared" si="105"/>
        <v>1</v>
      </c>
      <c r="CT88" s="60">
        <f t="shared" si="166"/>
        <v>0</v>
      </c>
      <c r="CU88" s="60">
        <f t="shared" si="167"/>
        <v>3.1034828960895032E-5</v>
      </c>
      <c r="CV88" s="60">
        <f t="shared" si="168"/>
        <v>2603.3901449999789</v>
      </c>
      <c r="CW88" s="60">
        <f t="shared" si="169"/>
        <v>128.61281550435564</v>
      </c>
      <c r="CZ88" s="61">
        <f t="shared" si="170"/>
        <v>-175</v>
      </c>
      <c r="DA88" s="61">
        <f t="shared" si="171"/>
        <v>21.89441929999979</v>
      </c>
      <c r="DB88" s="61">
        <v>1</v>
      </c>
      <c r="DC88" s="52">
        <f t="shared" si="172"/>
        <v>0</v>
      </c>
      <c r="DD88" s="60">
        <f t="shared" si="106"/>
        <v>1</v>
      </c>
      <c r="DE88" s="60">
        <f t="shared" si="173"/>
        <v>0</v>
      </c>
      <c r="DF88" s="60">
        <f t="shared" si="174"/>
        <v>3.823268803534948E-8</v>
      </c>
      <c r="DG88" s="60">
        <f t="shared" si="175"/>
        <v>3284.1628949999686</v>
      </c>
      <c r="DH88" s="60">
        <f t="shared" si="176"/>
        <v>128.61281550435564</v>
      </c>
      <c r="DK88" s="61">
        <f t="shared" si="177"/>
        <v>-238</v>
      </c>
      <c r="DL88" s="61">
        <f t="shared" si="178"/>
        <v>30.747799999999668</v>
      </c>
      <c r="DM88" s="61">
        <v>1</v>
      </c>
      <c r="DN88" s="52">
        <f t="shared" si="189"/>
        <v>0</v>
      </c>
      <c r="DO88" s="60">
        <f t="shared" si="107"/>
        <v>1</v>
      </c>
      <c r="DP88" s="60">
        <f t="shared" si="179"/>
        <v>0</v>
      </c>
      <c r="DQ88" s="60">
        <f t="shared" si="180"/>
        <v>8.6484345741116298E-12</v>
      </c>
      <c r="DR88" s="60">
        <f t="shared" si="181"/>
        <v>4612.1699999999501</v>
      </c>
      <c r="DS88" s="60">
        <f t="shared" si="182"/>
        <v>128.61281550435564</v>
      </c>
    </row>
    <row r="89" spans="1:123">
      <c r="A89" s="52">
        <f t="shared" si="108"/>
        <v>4.4382778882713954</v>
      </c>
      <c r="B89" s="52">
        <v>0</v>
      </c>
      <c r="C89" s="73">
        <f t="shared" si="191"/>
        <v>4.55</v>
      </c>
      <c r="D89" s="77"/>
      <c r="E89" s="49">
        <f t="shared" si="183"/>
        <v>0.18300000000000008</v>
      </c>
      <c r="F89" s="49">
        <f t="shared" si="184"/>
        <v>2.8299999999999823</v>
      </c>
      <c r="G89" s="49">
        <f t="shared" si="185"/>
        <v>1.4149999999999912</v>
      </c>
      <c r="H89" s="49">
        <v>1</v>
      </c>
      <c r="I89" s="50">
        <f t="shared" si="109"/>
        <v>1.334889999999997</v>
      </c>
      <c r="J89" s="105">
        <f t="shared" si="110"/>
        <v>3.777738699999968</v>
      </c>
      <c r="K89" s="121">
        <f t="shared" si="111"/>
        <v>8.3277386999999674</v>
      </c>
      <c r="L89" s="55">
        <f t="shared" si="112"/>
        <v>99334.000902825996</v>
      </c>
      <c r="M89" s="52">
        <f t="shared" si="186"/>
        <v>16.600000000000009</v>
      </c>
      <c r="N89" s="56">
        <v>83</v>
      </c>
      <c r="O89" s="61">
        <f t="shared" si="113"/>
        <v>83</v>
      </c>
      <c r="P89" s="61">
        <f t="shared" si="114"/>
        <v>3.2</v>
      </c>
      <c r="Q89" s="46">
        <v>1</v>
      </c>
      <c r="R89" s="52">
        <f t="shared" si="115"/>
        <v>2</v>
      </c>
      <c r="S89" s="60">
        <f t="shared" si="98"/>
        <v>320</v>
      </c>
      <c r="T89" s="60">
        <f t="shared" si="116"/>
        <v>53120</v>
      </c>
      <c r="U89" s="60">
        <f t="shared" si="117"/>
        <v>19072128.173342593</v>
      </c>
      <c r="V89" s="60">
        <f t="shared" si="118"/>
        <v>480</v>
      </c>
      <c r="W89" s="60">
        <f t="shared" si="119"/>
        <v>133.14833664814185</v>
      </c>
      <c r="X89" s="88">
        <f t="shared" si="120"/>
        <v>359.03855748009397</v>
      </c>
      <c r="AA89" s="61">
        <f t="shared" si="121"/>
        <v>83</v>
      </c>
      <c r="AB89" s="61">
        <f t="shared" si="122"/>
        <v>3.2</v>
      </c>
      <c r="AC89" s="61">
        <v>1</v>
      </c>
      <c r="AD89" s="52">
        <f t="shared" si="123"/>
        <v>1</v>
      </c>
      <c r="AE89" s="60">
        <f t="shared" si="99"/>
        <v>8640</v>
      </c>
      <c r="AF89" s="60">
        <f t="shared" si="124"/>
        <v>717120</v>
      </c>
      <c r="AG89" s="60">
        <f t="shared" si="125"/>
        <v>19072128.173342593</v>
      </c>
      <c r="AH89" s="60">
        <f t="shared" si="126"/>
        <v>480</v>
      </c>
      <c r="AI89" s="60">
        <f t="shared" si="127"/>
        <v>133.14833664814185</v>
      </c>
      <c r="AJ89" s="88">
        <f t="shared" si="190"/>
        <v>26.595448702229184</v>
      </c>
      <c r="AL89" s="61">
        <f t="shared" si="128"/>
        <v>68</v>
      </c>
      <c r="AM89" s="61">
        <f t="shared" si="129"/>
        <v>4.5093374999999956</v>
      </c>
      <c r="AN89" s="61">
        <v>1</v>
      </c>
      <c r="AO89" s="52">
        <f t="shared" si="130"/>
        <v>1.075</v>
      </c>
      <c r="AP89" s="60">
        <f t="shared" si="100"/>
        <v>864</v>
      </c>
      <c r="AQ89" s="60">
        <f t="shared" si="131"/>
        <v>63158.399999999994</v>
      </c>
      <c r="AR89" s="60">
        <f t="shared" si="132"/>
        <v>3359479.014721097</v>
      </c>
      <c r="AS89" s="60">
        <f t="shared" si="133"/>
        <v>676.40062499999931</v>
      </c>
      <c r="AT89" s="60">
        <f t="shared" si="134"/>
        <v>133.14833664814185</v>
      </c>
      <c r="AU89" s="88">
        <f t="shared" si="95"/>
        <v>53.191325535813085</v>
      </c>
      <c r="AW89" s="61">
        <f t="shared" si="135"/>
        <v>48</v>
      </c>
      <c r="AX89" s="61">
        <f t="shared" si="136"/>
        <v>6.0282874999999887</v>
      </c>
      <c r="AY89" s="61">
        <v>1</v>
      </c>
      <c r="AZ89" s="52">
        <f t="shared" si="137"/>
        <v>1.175</v>
      </c>
      <c r="BA89" s="60">
        <f t="shared" si="101"/>
        <v>30</v>
      </c>
      <c r="BB89" s="60">
        <f t="shared" si="138"/>
        <v>1692</v>
      </c>
      <c r="BC89" s="60">
        <f t="shared" si="139"/>
        <v>280694.02310976194</v>
      </c>
      <c r="BD89" s="60">
        <f t="shared" si="140"/>
        <v>904.24312499999826</v>
      </c>
      <c r="BE89" s="60">
        <f t="shared" si="141"/>
        <v>133.14833664814185</v>
      </c>
      <c r="BF89" s="88">
        <f t="shared" si="187"/>
        <v>165.89481271262525</v>
      </c>
      <c r="BH89" s="61">
        <f t="shared" si="142"/>
        <v>23</v>
      </c>
      <c r="BI89" s="61">
        <f t="shared" si="143"/>
        <v>7.8155999999999786</v>
      </c>
      <c r="BJ89" s="61">
        <v>1</v>
      </c>
      <c r="BK89" s="52">
        <f t="shared" si="144"/>
        <v>1.3</v>
      </c>
      <c r="BL89" s="60">
        <f t="shared" si="102"/>
        <v>5</v>
      </c>
      <c r="BM89" s="60">
        <f t="shared" si="145"/>
        <v>149.5</v>
      </c>
      <c r="BN89" s="60">
        <f t="shared" si="146"/>
        <v>11372.385021329907</v>
      </c>
      <c r="BO89" s="60">
        <f t="shared" si="147"/>
        <v>1172.3399999999967</v>
      </c>
      <c r="BP89" s="60">
        <f t="shared" si="148"/>
        <v>133.14833664814185</v>
      </c>
      <c r="BQ89" s="88">
        <f t="shared" si="188"/>
        <v>76.069465025618101</v>
      </c>
      <c r="BS89" s="61">
        <f t="shared" si="149"/>
        <v>-7</v>
      </c>
      <c r="BT89" s="61">
        <f t="shared" si="150"/>
        <v>9.9468999999999639</v>
      </c>
      <c r="BU89" s="61">
        <v>1</v>
      </c>
      <c r="BV89" s="52">
        <f t="shared" si="151"/>
        <v>1.45</v>
      </c>
      <c r="BW89" s="60">
        <f t="shared" si="103"/>
        <v>1</v>
      </c>
      <c r="BX89" s="60">
        <f t="shared" si="152"/>
        <v>-10.15</v>
      </c>
      <c r="BY89" s="60">
        <f t="shared" si="153"/>
        <v>226.15021673133324</v>
      </c>
      <c r="BZ89" s="60">
        <f t="shared" si="154"/>
        <v>1492.0349999999946</v>
      </c>
      <c r="CA89" s="60">
        <f t="shared" si="155"/>
        <v>133.14833664814185</v>
      </c>
      <c r="CD89" s="61">
        <f t="shared" si="156"/>
        <v>-69</v>
      </c>
      <c r="CE89" s="61">
        <f t="shared" si="157"/>
        <v>13.380340799999919</v>
      </c>
      <c r="CF89" s="61">
        <v>1</v>
      </c>
      <c r="CG89" s="52">
        <f t="shared" si="158"/>
        <v>0</v>
      </c>
      <c r="CH89" s="60">
        <f t="shared" si="104"/>
        <v>1</v>
      </c>
      <c r="CI89" s="60">
        <f t="shared" si="159"/>
        <v>0</v>
      </c>
      <c r="CJ89" s="60">
        <f t="shared" si="160"/>
        <v>5.6286531248509089E-2</v>
      </c>
      <c r="CK89" s="60">
        <f t="shared" si="161"/>
        <v>2007.0511199999878</v>
      </c>
      <c r="CL89" s="60">
        <f t="shared" si="162"/>
        <v>133.14833664814185</v>
      </c>
      <c r="CO89" s="61">
        <f t="shared" si="163"/>
        <v>-124</v>
      </c>
      <c r="CP89" s="61">
        <f t="shared" si="164"/>
        <v>17.355934299999859</v>
      </c>
      <c r="CQ89" s="61">
        <v>1</v>
      </c>
      <c r="CR89" s="52">
        <f t="shared" si="165"/>
        <v>0</v>
      </c>
      <c r="CS89" s="60">
        <f t="shared" si="105"/>
        <v>1</v>
      </c>
      <c r="CT89" s="60">
        <f t="shared" si="166"/>
        <v>0</v>
      </c>
      <c r="CU89" s="60">
        <f t="shared" si="167"/>
        <v>3.564965697499447E-5</v>
      </c>
      <c r="CV89" s="60">
        <f t="shared" si="168"/>
        <v>2603.3901449999789</v>
      </c>
      <c r="CW89" s="60">
        <f t="shared" si="169"/>
        <v>133.14833664814185</v>
      </c>
      <c r="CZ89" s="61">
        <f t="shared" si="170"/>
        <v>-174</v>
      </c>
      <c r="DA89" s="61">
        <f t="shared" si="171"/>
        <v>21.89441929999979</v>
      </c>
      <c r="DB89" s="61">
        <v>1</v>
      </c>
      <c r="DC89" s="52">
        <f t="shared" si="172"/>
        <v>0</v>
      </c>
      <c r="DD89" s="60">
        <f t="shared" si="106"/>
        <v>1</v>
      </c>
      <c r="DE89" s="60">
        <f t="shared" si="173"/>
        <v>0</v>
      </c>
      <c r="DF89" s="60">
        <f t="shared" si="174"/>
        <v>4.3917825853320774E-8</v>
      </c>
      <c r="DG89" s="60">
        <f t="shared" si="175"/>
        <v>3284.1628949999686</v>
      </c>
      <c r="DH89" s="60">
        <f t="shared" si="176"/>
        <v>133.14833664814185</v>
      </c>
      <c r="DK89" s="61">
        <f t="shared" si="177"/>
        <v>-237</v>
      </c>
      <c r="DL89" s="61">
        <f t="shared" si="178"/>
        <v>30.747799999999668</v>
      </c>
      <c r="DM89" s="61">
        <v>1</v>
      </c>
      <c r="DN89" s="52">
        <f t="shared" si="189"/>
        <v>0</v>
      </c>
      <c r="DO89" s="60">
        <f t="shared" si="107"/>
        <v>1</v>
      </c>
      <c r="DP89" s="60">
        <f t="shared" si="179"/>
        <v>0</v>
      </c>
      <c r="DQ89" s="60">
        <f t="shared" si="180"/>
        <v>9.9344425685815127E-12</v>
      </c>
      <c r="DR89" s="60">
        <f t="shared" si="181"/>
        <v>4612.1699999999501</v>
      </c>
      <c r="DS89" s="60">
        <f t="shared" si="182"/>
        <v>133.14833664814185</v>
      </c>
    </row>
    <row r="90" spans="1:123">
      <c r="A90" s="52">
        <f t="shared" si="108"/>
        <v>4.5947934199881564</v>
      </c>
      <c r="B90" s="52">
        <v>0</v>
      </c>
      <c r="C90" s="73">
        <f t="shared" si="191"/>
        <v>4.55</v>
      </c>
      <c r="D90" s="77"/>
      <c r="E90" s="49">
        <f t="shared" si="183"/>
        <v>0.18400000000000008</v>
      </c>
      <c r="F90" s="49">
        <f t="shared" si="184"/>
        <v>2.8399999999999821</v>
      </c>
      <c r="G90" s="49">
        <f t="shared" si="185"/>
        <v>1.419999999999991</v>
      </c>
      <c r="H90" s="49">
        <v>1</v>
      </c>
      <c r="I90" s="50">
        <f t="shared" si="109"/>
        <v>1.3385599999999969</v>
      </c>
      <c r="J90" s="105">
        <f t="shared" si="110"/>
        <v>3.8015103999999673</v>
      </c>
      <c r="K90" s="121">
        <f t="shared" si="111"/>
        <v>8.3515103999999667</v>
      </c>
      <c r="L90" s="55">
        <f t="shared" si="112"/>
        <v>114104.80343235022</v>
      </c>
      <c r="M90" s="52">
        <f t="shared" si="186"/>
        <v>16.800000000000008</v>
      </c>
      <c r="N90" s="56">
        <v>84</v>
      </c>
      <c r="O90" s="61">
        <f t="shared" si="113"/>
        <v>84</v>
      </c>
      <c r="P90" s="61">
        <f t="shared" si="114"/>
        <v>3.2</v>
      </c>
      <c r="Q90" s="46">
        <v>1</v>
      </c>
      <c r="R90" s="52">
        <f t="shared" si="115"/>
        <v>2</v>
      </c>
      <c r="S90" s="60">
        <f t="shared" si="98"/>
        <v>320</v>
      </c>
      <c r="T90" s="60">
        <f t="shared" si="116"/>
        <v>53760</v>
      </c>
      <c r="U90" s="60">
        <f t="shared" si="117"/>
        <v>21908122.259011243</v>
      </c>
      <c r="V90" s="60">
        <f t="shared" si="118"/>
        <v>480</v>
      </c>
      <c r="W90" s="60">
        <f t="shared" si="119"/>
        <v>137.8438025996447</v>
      </c>
      <c r="X90" s="88">
        <f t="shared" si="120"/>
        <v>407.51715511553653</v>
      </c>
      <c r="AA90" s="61">
        <f t="shared" si="121"/>
        <v>84</v>
      </c>
      <c r="AB90" s="61">
        <f t="shared" si="122"/>
        <v>3.2</v>
      </c>
      <c r="AC90" s="61">
        <v>1</v>
      </c>
      <c r="AD90" s="52">
        <f t="shared" si="123"/>
        <v>1</v>
      </c>
      <c r="AE90" s="60">
        <f t="shared" si="99"/>
        <v>8640</v>
      </c>
      <c r="AF90" s="60">
        <f t="shared" si="124"/>
        <v>725760</v>
      </c>
      <c r="AG90" s="60">
        <f t="shared" si="125"/>
        <v>21908122.259011243</v>
      </c>
      <c r="AH90" s="60">
        <f t="shared" si="126"/>
        <v>480</v>
      </c>
      <c r="AI90" s="60">
        <f t="shared" si="127"/>
        <v>137.8438025996447</v>
      </c>
      <c r="AJ90" s="88">
        <f t="shared" si="190"/>
        <v>30.186455934484187</v>
      </c>
      <c r="AL90" s="61">
        <f t="shared" si="128"/>
        <v>69</v>
      </c>
      <c r="AM90" s="61">
        <f t="shared" si="129"/>
        <v>4.5093374999999956</v>
      </c>
      <c r="AN90" s="61">
        <v>1</v>
      </c>
      <c r="AO90" s="52">
        <f t="shared" si="130"/>
        <v>1.075</v>
      </c>
      <c r="AP90" s="60">
        <f t="shared" si="100"/>
        <v>864</v>
      </c>
      <c r="AQ90" s="60">
        <f t="shared" si="131"/>
        <v>64087.199999999997</v>
      </c>
      <c r="AR90" s="60">
        <f t="shared" si="132"/>
        <v>3859028.0178571837</v>
      </c>
      <c r="AS90" s="60">
        <f t="shared" si="133"/>
        <v>676.40062499999931</v>
      </c>
      <c r="AT90" s="60">
        <f t="shared" si="134"/>
        <v>137.8438025996447</v>
      </c>
      <c r="AU90" s="88">
        <f t="shared" si="95"/>
        <v>60.21526947435968</v>
      </c>
      <c r="AW90" s="61">
        <f t="shared" si="135"/>
        <v>49</v>
      </c>
      <c r="AX90" s="61">
        <f t="shared" si="136"/>
        <v>6.0282874999999887</v>
      </c>
      <c r="AY90" s="61">
        <v>1</v>
      </c>
      <c r="AZ90" s="52">
        <f t="shared" si="137"/>
        <v>1.175</v>
      </c>
      <c r="BA90" s="60">
        <f t="shared" si="101"/>
        <v>30</v>
      </c>
      <c r="BB90" s="60">
        <f t="shared" si="138"/>
        <v>1727.25</v>
      </c>
      <c r="BC90" s="60">
        <f t="shared" si="139"/>
        <v>322432.76260368328</v>
      </c>
      <c r="BD90" s="60">
        <f t="shared" si="140"/>
        <v>904.24312499999826</v>
      </c>
      <c r="BE90" s="60">
        <f t="shared" si="141"/>
        <v>137.8438025996447</v>
      </c>
      <c r="BF90" s="88">
        <f t="shared" si="187"/>
        <v>186.67405563970664</v>
      </c>
      <c r="BH90" s="61">
        <f t="shared" si="142"/>
        <v>24</v>
      </c>
      <c r="BI90" s="61">
        <f t="shared" si="143"/>
        <v>7.8155999999999786</v>
      </c>
      <c r="BJ90" s="61">
        <v>1</v>
      </c>
      <c r="BK90" s="52">
        <f t="shared" si="144"/>
        <v>1.3</v>
      </c>
      <c r="BL90" s="60">
        <f t="shared" si="102"/>
        <v>5</v>
      </c>
      <c r="BM90" s="60">
        <f t="shared" si="145"/>
        <v>156</v>
      </c>
      <c r="BN90" s="60">
        <f t="shared" si="146"/>
        <v>13063.439966394584</v>
      </c>
      <c r="BO90" s="60">
        <f t="shared" si="147"/>
        <v>1172.3399999999967</v>
      </c>
      <c r="BP90" s="60">
        <f t="shared" si="148"/>
        <v>137.8438025996447</v>
      </c>
      <c r="BQ90" s="88">
        <f t="shared" si="188"/>
        <v>83.739999784580661</v>
      </c>
      <c r="BS90" s="61">
        <f t="shared" si="149"/>
        <v>-6</v>
      </c>
      <c r="BT90" s="61">
        <f t="shared" si="150"/>
        <v>9.9468999999999639</v>
      </c>
      <c r="BU90" s="61">
        <v>1</v>
      </c>
      <c r="BV90" s="52">
        <f t="shared" si="151"/>
        <v>1.45</v>
      </c>
      <c r="BW90" s="60">
        <f t="shared" si="103"/>
        <v>1</v>
      </c>
      <c r="BX90" s="60">
        <f t="shared" si="152"/>
        <v>-8.6999999999999993</v>
      </c>
      <c r="BY90" s="60">
        <f t="shared" si="153"/>
        <v>259.77838194150547</v>
      </c>
      <c r="BZ90" s="60">
        <f t="shared" si="154"/>
        <v>1492.0349999999946</v>
      </c>
      <c r="CA90" s="60">
        <f t="shared" si="155"/>
        <v>137.8438025996447</v>
      </c>
      <c r="CD90" s="61">
        <f t="shared" si="156"/>
        <v>-68</v>
      </c>
      <c r="CE90" s="61">
        <f t="shared" si="157"/>
        <v>13.380340799999919</v>
      </c>
      <c r="CF90" s="61">
        <v>1</v>
      </c>
      <c r="CG90" s="52">
        <f t="shared" si="158"/>
        <v>0</v>
      </c>
      <c r="CH90" s="60">
        <f t="shared" si="104"/>
        <v>1</v>
      </c>
      <c r="CI90" s="60">
        <f t="shared" si="159"/>
        <v>0</v>
      </c>
      <c r="CJ90" s="60">
        <f t="shared" si="160"/>
        <v>6.4656245853651595E-2</v>
      </c>
      <c r="CK90" s="60">
        <f t="shared" si="161"/>
        <v>2007.0511199999878</v>
      </c>
      <c r="CL90" s="60">
        <f t="shared" si="162"/>
        <v>137.8438025996447</v>
      </c>
      <c r="CO90" s="61">
        <f t="shared" si="163"/>
        <v>-123</v>
      </c>
      <c r="CP90" s="61">
        <f t="shared" si="164"/>
        <v>17.355934299999859</v>
      </c>
      <c r="CQ90" s="61">
        <v>1</v>
      </c>
      <c r="CR90" s="52">
        <f t="shared" si="165"/>
        <v>0</v>
      </c>
      <c r="CS90" s="60">
        <f t="shared" si="105"/>
        <v>1</v>
      </c>
      <c r="CT90" s="60">
        <f t="shared" si="166"/>
        <v>0</v>
      </c>
      <c r="CU90" s="60">
        <f t="shared" si="167"/>
        <v>4.0950702323384724E-5</v>
      </c>
      <c r="CV90" s="60">
        <f t="shared" si="168"/>
        <v>2603.3901449999789</v>
      </c>
      <c r="CW90" s="60">
        <f t="shared" si="169"/>
        <v>137.8438025996447</v>
      </c>
      <c r="CZ90" s="61">
        <f t="shared" si="170"/>
        <v>-173</v>
      </c>
      <c r="DA90" s="61">
        <f t="shared" si="171"/>
        <v>21.89441929999979</v>
      </c>
      <c r="DB90" s="61">
        <v>1</v>
      </c>
      <c r="DC90" s="52">
        <f t="shared" si="172"/>
        <v>0</v>
      </c>
      <c r="DD90" s="60">
        <f t="shared" si="106"/>
        <v>1</v>
      </c>
      <c r="DE90" s="60">
        <f t="shared" si="173"/>
        <v>0</v>
      </c>
      <c r="DF90" s="60">
        <f t="shared" si="174"/>
        <v>5.0448334312755828E-8</v>
      </c>
      <c r="DG90" s="60">
        <f t="shared" si="175"/>
        <v>3284.1628949999686</v>
      </c>
      <c r="DH90" s="60">
        <f t="shared" si="176"/>
        <v>137.8438025996447</v>
      </c>
      <c r="DK90" s="61">
        <f t="shared" si="177"/>
        <v>-236</v>
      </c>
      <c r="DL90" s="61">
        <f t="shared" si="178"/>
        <v>30.747799999999668</v>
      </c>
      <c r="DM90" s="61">
        <v>1</v>
      </c>
      <c r="DN90" s="52">
        <f t="shared" si="189"/>
        <v>0</v>
      </c>
      <c r="DO90" s="60">
        <f t="shared" si="107"/>
        <v>1</v>
      </c>
      <c r="DP90" s="60">
        <f t="shared" si="179"/>
        <v>0</v>
      </c>
      <c r="DQ90" s="60">
        <f t="shared" si="180"/>
        <v>1.1411677836342101E-11</v>
      </c>
      <c r="DR90" s="60">
        <f t="shared" si="181"/>
        <v>4612.1699999999501</v>
      </c>
      <c r="DS90" s="60">
        <f t="shared" si="182"/>
        <v>137.8438025996447</v>
      </c>
    </row>
    <row r="91" spans="1:123">
      <c r="A91" s="52">
        <f t="shared" si="108"/>
        <v>4.756828460010901</v>
      </c>
      <c r="B91" s="52">
        <v>0</v>
      </c>
      <c r="C91" s="73">
        <f>IF(D91&gt;0,C90+D91,C90)</f>
        <v>4.55</v>
      </c>
      <c r="D91" s="108"/>
      <c r="E91" s="49">
        <f t="shared" si="183"/>
        <v>0.18500000000000008</v>
      </c>
      <c r="F91" s="49">
        <f t="shared" si="184"/>
        <v>2.8499999999999819</v>
      </c>
      <c r="G91" s="49">
        <f t="shared" si="185"/>
        <v>1.4249999999999909</v>
      </c>
      <c r="H91" s="49">
        <v>1</v>
      </c>
      <c r="I91" s="50">
        <f t="shared" si="109"/>
        <v>1.3422499999999968</v>
      </c>
      <c r="J91" s="105">
        <f t="shared" si="110"/>
        <v>3.8254124999999668</v>
      </c>
      <c r="K91" s="121">
        <f t="shared" si="111"/>
        <v>8.3754124999999675</v>
      </c>
      <c r="L91" s="55">
        <f t="shared" si="112"/>
        <v>131072.00000000073</v>
      </c>
      <c r="M91" s="52">
        <f t="shared" si="186"/>
        <v>17.000000000000007</v>
      </c>
      <c r="N91" s="56">
        <v>85</v>
      </c>
      <c r="O91" s="61">
        <f t="shared" si="113"/>
        <v>85</v>
      </c>
      <c r="P91" s="61">
        <f t="shared" si="114"/>
        <v>3.2</v>
      </c>
      <c r="Q91" s="46">
        <v>1</v>
      </c>
      <c r="R91" s="52">
        <f t="shared" si="115"/>
        <v>2</v>
      </c>
      <c r="S91" s="60">
        <f t="shared" si="98"/>
        <v>320</v>
      </c>
      <c r="T91" s="60">
        <f t="shared" si="116"/>
        <v>54400</v>
      </c>
      <c r="U91" s="60">
        <f t="shared" si="117"/>
        <v>25165824.000000142</v>
      </c>
      <c r="V91" s="60">
        <f t="shared" si="118"/>
        <v>480</v>
      </c>
      <c r="W91" s="60">
        <f t="shared" si="119"/>
        <v>142.70485380032704</v>
      </c>
      <c r="X91" s="88">
        <f t="shared" si="120"/>
        <v>462.60705882353199</v>
      </c>
      <c r="AA91" s="61">
        <f t="shared" si="121"/>
        <v>85</v>
      </c>
      <c r="AB91" s="61">
        <f t="shared" si="122"/>
        <v>3.2</v>
      </c>
      <c r="AC91" s="61">
        <v>1</v>
      </c>
      <c r="AD91" s="52">
        <f t="shared" si="123"/>
        <v>1</v>
      </c>
      <c r="AE91" s="60">
        <f t="shared" si="99"/>
        <v>8640</v>
      </c>
      <c r="AF91" s="60">
        <f t="shared" si="124"/>
        <v>734400</v>
      </c>
      <c r="AG91" s="60">
        <f t="shared" si="125"/>
        <v>25165824.000000142</v>
      </c>
      <c r="AH91" s="60">
        <f t="shared" si="126"/>
        <v>480</v>
      </c>
      <c r="AI91" s="60">
        <f t="shared" si="127"/>
        <v>142.70485380032704</v>
      </c>
      <c r="AJ91" s="88">
        <f t="shared" si="190"/>
        <v>34.267189542483855</v>
      </c>
      <c r="AL91" s="61">
        <f t="shared" si="128"/>
        <v>70</v>
      </c>
      <c r="AM91" s="61">
        <f t="shared" si="129"/>
        <v>4.5093374999999956</v>
      </c>
      <c r="AN91" s="61">
        <v>1</v>
      </c>
      <c r="AO91" s="52">
        <f t="shared" si="130"/>
        <v>1.075</v>
      </c>
      <c r="AP91" s="60">
        <f t="shared" si="100"/>
        <v>864</v>
      </c>
      <c r="AQ91" s="60">
        <f t="shared" si="131"/>
        <v>65016</v>
      </c>
      <c r="AR91" s="60">
        <f t="shared" si="132"/>
        <v>4432859.1360000158</v>
      </c>
      <c r="AS91" s="60">
        <f t="shared" si="133"/>
        <v>676.40062499999931</v>
      </c>
      <c r="AT91" s="60">
        <f t="shared" si="134"/>
        <v>142.70485380032704</v>
      </c>
      <c r="AU91" s="88">
        <f t="shared" si="95"/>
        <v>68.181049833887286</v>
      </c>
      <c r="AW91" s="61">
        <f t="shared" si="135"/>
        <v>50</v>
      </c>
      <c r="AX91" s="61">
        <f t="shared" si="136"/>
        <v>6.0282874999999887</v>
      </c>
      <c r="AY91" s="61">
        <v>10</v>
      </c>
      <c r="AZ91" s="52">
        <f t="shared" si="137"/>
        <v>1.175</v>
      </c>
      <c r="BA91" s="60">
        <f t="shared" si="101"/>
        <v>300</v>
      </c>
      <c r="BB91" s="60">
        <f t="shared" si="138"/>
        <v>17625</v>
      </c>
      <c r="BC91" s="60">
        <f t="shared" si="139"/>
        <v>370377.98400000052</v>
      </c>
      <c r="BD91" s="60">
        <f t="shared" si="140"/>
        <v>904.24312499999826</v>
      </c>
      <c r="BE91" s="60">
        <f t="shared" si="141"/>
        <v>142.70485380032704</v>
      </c>
      <c r="BF91" s="88">
        <f t="shared" si="187"/>
        <v>21.014353702127689</v>
      </c>
      <c r="BH91" s="61">
        <f t="shared" si="142"/>
        <v>25</v>
      </c>
      <c r="BI91" s="61">
        <f t="shared" si="143"/>
        <v>7.8155999999999786</v>
      </c>
      <c r="BJ91" s="61">
        <v>4</v>
      </c>
      <c r="BK91" s="52">
        <f t="shared" si="144"/>
        <v>1.3</v>
      </c>
      <c r="BL91" s="60">
        <f t="shared" si="102"/>
        <v>20</v>
      </c>
      <c r="BM91" s="60">
        <f t="shared" si="145"/>
        <v>650</v>
      </c>
      <c r="BN91" s="60">
        <f t="shared" si="146"/>
        <v>15005.951999999987</v>
      </c>
      <c r="BO91" s="60">
        <f t="shared" si="147"/>
        <v>1172.3399999999967</v>
      </c>
      <c r="BP91" s="60">
        <f t="shared" si="148"/>
        <v>142.70485380032704</v>
      </c>
      <c r="BQ91" s="88">
        <f t="shared" si="188"/>
        <v>23.086079999999978</v>
      </c>
      <c r="BS91" s="61">
        <f t="shared" si="149"/>
        <v>-5</v>
      </c>
      <c r="BT91" s="61">
        <f t="shared" si="150"/>
        <v>9.9468999999999639</v>
      </c>
      <c r="BU91" s="61">
        <v>1</v>
      </c>
      <c r="BV91" s="52">
        <f t="shared" si="151"/>
        <v>1.45</v>
      </c>
      <c r="BW91" s="60">
        <f t="shared" si="103"/>
        <v>1</v>
      </c>
      <c r="BX91" s="60">
        <f t="shared" si="152"/>
        <v>-7.25</v>
      </c>
      <c r="BY91" s="60">
        <f t="shared" si="153"/>
        <v>298.40699999999885</v>
      </c>
      <c r="BZ91" s="60">
        <f t="shared" si="154"/>
        <v>1492.0349999999946</v>
      </c>
      <c r="CA91" s="60">
        <f t="shared" si="155"/>
        <v>142.70485380032704</v>
      </c>
      <c r="CD91" s="61">
        <f t="shared" si="156"/>
        <v>-67</v>
      </c>
      <c r="CE91" s="61">
        <f t="shared" si="157"/>
        <v>13.380340799999919</v>
      </c>
      <c r="CF91" s="61">
        <v>1</v>
      </c>
      <c r="CG91" s="52">
        <f t="shared" si="158"/>
        <v>0</v>
      </c>
      <c r="CH91" s="60">
        <f t="shared" si="104"/>
        <v>1</v>
      </c>
      <c r="CI91" s="60">
        <f t="shared" si="159"/>
        <v>0</v>
      </c>
      <c r="CJ91" s="60">
        <f t="shared" si="160"/>
        <v>7.427052325237346E-2</v>
      </c>
      <c r="CK91" s="60">
        <f t="shared" si="161"/>
        <v>2007.0511199999878</v>
      </c>
      <c r="CL91" s="60">
        <f t="shared" si="162"/>
        <v>142.70485380032704</v>
      </c>
      <c r="CO91" s="61">
        <f t="shared" si="163"/>
        <v>-122</v>
      </c>
      <c r="CP91" s="61">
        <f t="shared" si="164"/>
        <v>17.355934299999859</v>
      </c>
      <c r="CQ91" s="61">
        <v>1</v>
      </c>
      <c r="CR91" s="52">
        <f t="shared" si="165"/>
        <v>0</v>
      </c>
      <c r="CS91" s="60">
        <f t="shared" si="105"/>
        <v>1</v>
      </c>
      <c r="CT91" s="60">
        <f t="shared" si="166"/>
        <v>0</v>
      </c>
      <c r="CU91" s="60">
        <f t="shared" si="167"/>
        <v>4.7040004394845297E-5</v>
      </c>
      <c r="CV91" s="60">
        <f t="shared" si="168"/>
        <v>2603.3901449999789</v>
      </c>
      <c r="CW91" s="60">
        <f t="shared" si="169"/>
        <v>142.70485380032704</v>
      </c>
      <c r="CZ91" s="61">
        <f t="shared" si="170"/>
        <v>-172</v>
      </c>
      <c r="DA91" s="61">
        <f t="shared" si="171"/>
        <v>21.89441929999979</v>
      </c>
      <c r="DB91" s="61">
        <v>1</v>
      </c>
      <c r="DC91" s="52">
        <f t="shared" si="172"/>
        <v>0</v>
      </c>
      <c r="DD91" s="60">
        <f t="shared" si="106"/>
        <v>1</v>
      </c>
      <c r="DE91" s="60">
        <f t="shared" si="173"/>
        <v>0</v>
      </c>
      <c r="DF91" s="60">
        <f t="shared" si="174"/>
        <v>5.7949918637403086E-8</v>
      </c>
      <c r="DG91" s="60">
        <f t="shared" si="175"/>
        <v>3284.1628949999686</v>
      </c>
      <c r="DH91" s="60">
        <f t="shared" si="176"/>
        <v>142.70485380032704</v>
      </c>
      <c r="DK91" s="61">
        <f t="shared" si="177"/>
        <v>-235</v>
      </c>
      <c r="DL91" s="61">
        <f t="shared" si="178"/>
        <v>30.747799999999668</v>
      </c>
      <c r="DM91" s="61">
        <v>1</v>
      </c>
      <c r="DN91" s="52">
        <f t="shared" si="189"/>
        <v>0</v>
      </c>
      <c r="DO91" s="60">
        <f t="shared" si="107"/>
        <v>1</v>
      </c>
      <c r="DP91" s="60">
        <f t="shared" si="179"/>
        <v>0</v>
      </c>
      <c r="DQ91" s="60">
        <f t="shared" si="180"/>
        <v>1.3108575558362297E-11</v>
      </c>
      <c r="DR91" s="60">
        <f t="shared" si="181"/>
        <v>4612.1699999999501</v>
      </c>
      <c r="DS91" s="60">
        <f t="shared" si="182"/>
        <v>142.70485380032704</v>
      </c>
    </row>
    <row r="92" spans="1:123">
      <c r="A92" s="52">
        <f t="shared" si="108"/>
        <v>4.924577653379683</v>
      </c>
      <c r="B92" s="52">
        <v>0</v>
      </c>
      <c r="C92" s="73">
        <f t="shared" si="191"/>
        <v>4.55</v>
      </c>
      <c r="D92" s="77"/>
      <c r="E92" s="49">
        <f t="shared" si="183"/>
        <v>0.18600000000000008</v>
      </c>
      <c r="F92" s="49">
        <f t="shared" si="184"/>
        <v>2.8599999999999817</v>
      </c>
      <c r="G92" s="49">
        <f t="shared" si="185"/>
        <v>1.4299999999999908</v>
      </c>
      <c r="H92" s="49">
        <v>1</v>
      </c>
      <c r="I92" s="50">
        <f t="shared" si="109"/>
        <v>1.3459599999999967</v>
      </c>
      <c r="J92" s="105">
        <f t="shared" si="110"/>
        <v>3.8494455999999659</v>
      </c>
      <c r="K92" s="121">
        <f t="shared" si="111"/>
        <v>8.3994455999999662</v>
      </c>
      <c r="L92" s="55">
        <f t="shared" si="112"/>
        <v>150562.19078617223</v>
      </c>
      <c r="M92" s="52">
        <f t="shared" si="186"/>
        <v>17.200000000000006</v>
      </c>
      <c r="N92" s="56">
        <v>86</v>
      </c>
      <c r="O92" s="61">
        <f t="shared" si="113"/>
        <v>86</v>
      </c>
      <c r="P92" s="61">
        <f t="shared" si="114"/>
        <v>3.2</v>
      </c>
      <c r="Q92" s="46">
        <v>1</v>
      </c>
      <c r="R92" s="52">
        <f t="shared" si="115"/>
        <v>2</v>
      </c>
      <c r="S92" s="60">
        <f t="shared" si="98"/>
        <v>320</v>
      </c>
      <c r="T92" s="60">
        <f t="shared" si="116"/>
        <v>55040</v>
      </c>
      <c r="U92" s="60">
        <f t="shared" si="117"/>
        <v>28907940.630945068</v>
      </c>
      <c r="V92" s="60">
        <f t="shared" si="118"/>
        <v>480</v>
      </c>
      <c r="W92" s="60">
        <f t="shared" si="119"/>
        <v>147.73732960139048</v>
      </c>
      <c r="X92" s="88">
        <f t="shared" si="120"/>
        <v>525.21694460292633</v>
      </c>
      <c r="AA92" s="61">
        <f t="shared" si="121"/>
        <v>86</v>
      </c>
      <c r="AB92" s="61">
        <f t="shared" si="122"/>
        <v>3.2</v>
      </c>
      <c r="AC92" s="61">
        <v>1</v>
      </c>
      <c r="AD92" s="52">
        <f t="shared" si="123"/>
        <v>1</v>
      </c>
      <c r="AE92" s="60">
        <f t="shared" si="99"/>
        <v>8640</v>
      </c>
      <c r="AF92" s="60">
        <f t="shared" si="124"/>
        <v>743040</v>
      </c>
      <c r="AG92" s="60">
        <f t="shared" si="125"/>
        <v>28907940.630945068</v>
      </c>
      <c r="AH92" s="60">
        <f t="shared" si="126"/>
        <v>480</v>
      </c>
      <c r="AI92" s="60">
        <f t="shared" si="127"/>
        <v>147.73732960139048</v>
      </c>
      <c r="AJ92" s="88">
        <f t="shared" si="190"/>
        <v>38.904958859476025</v>
      </c>
      <c r="AL92" s="61">
        <f t="shared" si="128"/>
        <v>71</v>
      </c>
      <c r="AM92" s="61">
        <f t="shared" si="129"/>
        <v>4.5093374999999956</v>
      </c>
      <c r="AN92" s="61">
        <v>1</v>
      </c>
      <c r="AO92" s="52">
        <f t="shared" si="130"/>
        <v>1.075</v>
      </c>
      <c r="AP92" s="60">
        <f t="shared" si="100"/>
        <v>864</v>
      </c>
      <c r="AQ92" s="60">
        <f t="shared" si="131"/>
        <v>65944.800000000003</v>
      </c>
      <c r="AR92" s="60">
        <f t="shared" si="132"/>
        <v>5092017.9974567965</v>
      </c>
      <c r="AS92" s="60">
        <f t="shared" si="133"/>
        <v>676.40062499999931</v>
      </c>
      <c r="AT92" s="60">
        <f t="shared" si="134"/>
        <v>147.73732960139048</v>
      </c>
      <c r="AU92" s="88">
        <f t="shared" si="95"/>
        <v>77.216368803253573</v>
      </c>
      <c r="AW92" s="61">
        <f t="shared" si="135"/>
        <v>51</v>
      </c>
      <c r="AX92" s="61">
        <f t="shared" si="136"/>
        <v>6.0282874999999887</v>
      </c>
      <c r="AY92" s="61">
        <v>1</v>
      </c>
      <c r="AZ92" s="52">
        <f t="shared" si="137"/>
        <v>1.175</v>
      </c>
      <c r="BA92" s="60">
        <f t="shared" si="101"/>
        <v>300</v>
      </c>
      <c r="BB92" s="60">
        <f t="shared" si="138"/>
        <v>17977.5</v>
      </c>
      <c r="BC92" s="60">
        <f t="shared" si="139"/>
        <v>425452.58094791876</v>
      </c>
      <c r="BD92" s="60">
        <f t="shared" si="140"/>
        <v>904.24312499999826</v>
      </c>
      <c r="BE92" s="60">
        <f t="shared" si="141"/>
        <v>147.73732960139048</v>
      </c>
      <c r="BF92" s="88">
        <f t="shared" si="187"/>
        <v>23.66583679309797</v>
      </c>
      <c r="BH92" s="61">
        <f t="shared" si="142"/>
        <v>26</v>
      </c>
      <c r="BI92" s="61">
        <f t="shared" si="143"/>
        <v>7.8155999999999786</v>
      </c>
      <c r="BJ92" s="61">
        <v>1</v>
      </c>
      <c r="BK92" s="52">
        <f t="shared" si="144"/>
        <v>1.3</v>
      </c>
      <c r="BL92" s="60">
        <f t="shared" si="102"/>
        <v>20</v>
      </c>
      <c r="BM92" s="60">
        <f t="shared" si="145"/>
        <v>676</v>
      </c>
      <c r="BN92" s="60">
        <f t="shared" si="146"/>
        <v>17237.312377564449</v>
      </c>
      <c r="BO92" s="60">
        <f t="shared" si="147"/>
        <v>1172.3399999999967</v>
      </c>
      <c r="BP92" s="60">
        <f t="shared" si="148"/>
        <v>147.73732960139048</v>
      </c>
      <c r="BQ92" s="88">
        <f t="shared" si="188"/>
        <v>25.498982807048002</v>
      </c>
      <c r="BS92" s="61">
        <f t="shared" si="149"/>
        <v>-4</v>
      </c>
      <c r="BT92" s="61">
        <f t="shared" si="150"/>
        <v>9.9468999999999639</v>
      </c>
      <c r="BU92" s="61">
        <v>1</v>
      </c>
      <c r="BV92" s="52">
        <f t="shared" si="151"/>
        <v>1.45</v>
      </c>
      <c r="BW92" s="60">
        <f t="shared" si="103"/>
        <v>1</v>
      </c>
      <c r="BX92" s="60">
        <f t="shared" si="152"/>
        <v>-5.8</v>
      </c>
      <c r="BY92" s="60">
        <f t="shared" si="153"/>
        <v>342.77963001959887</v>
      </c>
      <c r="BZ92" s="60">
        <f t="shared" si="154"/>
        <v>1492.0349999999946</v>
      </c>
      <c r="CA92" s="60">
        <f t="shared" si="155"/>
        <v>147.73732960139048</v>
      </c>
      <c r="CD92" s="61">
        <f t="shared" si="156"/>
        <v>-66</v>
      </c>
      <c r="CE92" s="61">
        <f t="shared" si="157"/>
        <v>13.380340799999919</v>
      </c>
      <c r="CF92" s="61">
        <v>1</v>
      </c>
      <c r="CG92" s="52">
        <f t="shared" si="158"/>
        <v>0</v>
      </c>
      <c r="CH92" s="60">
        <f t="shared" si="104"/>
        <v>1</v>
      </c>
      <c r="CI92" s="60">
        <f t="shared" si="159"/>
        <v>0</v>
      </c>
      <c r="CJ92" s="60">
        <f t="shared" si="160"/>
        <v>8.5314427884770436E-2</v>
      </c>
      <c r="CK92" s="60">
        <f t="shared" si="161"/>
        <v>2007.0511199999878</v>
      </c>
      <c r="CL92" s="60">
        <f t="shared" si="162"/>
        <v>147.73732960139048</v>
      </c>
      <c r="CO92" s="61">
        <f t="shared" si="163"/>
        <v>-121</v>
      </c>
      <c r="CP92" s="61">
        <f t="shared" si="164"/>
        <v>17.355934299999859</v>
      </c>
      <c r="CQ92" s="61">
        <v>1</v>
      </c>
      <c r="CR92" s="52">
        <f t="shared" si="165"/>
        <v>0</v>
      </c>
      <c r="CS92" s="60">
        <f t="shared" si="105"/>
        <v>1</v>
      </c>
      <c r="CT92" s="60">
        <f t="shared" si="166"/>
        <v>0</v>
      </c>
      <c r="CU92" s="60">
        <f t="shared" si="167"/>
        <v>5.4034775667412067E-5</v>
      </c>
      <c r="CV92" s="60">
        <f t="shared" si="168"/>
        <v>2603.3901449999789</v>
      </c>
      <c r="CW92" s="60">
        <f t="shared" si="169"/>
        <v>147.73732960139048</v>
      </c>
      <c r="CZ92" s="61">
        <f t="shared" si="170"/>
        <v>-171</v>
      </c>
      <c r="DA92" s="61">
        <f t="shared" si="171"/>
        <v>21.89441929999979</v>
      </c>
      <c r="DB92" s="61">
        <v>1</v>
      </c>
      <c r="DC92" s="52">
        <f t="shared" si="172"/>
        <v>0</v>
      </c>
      <c r="DD92" s="60">
        <f t="shared" si="106"/>
        <v>1</v>
      </c>
      <c r="DE92" s="60">
        <f t="shared" si="173"/>
        <v>0</v>
      </c>
      <c r="DF92" s="60">
        <f t="shared" si="174"/>
        <v>6.6566976210996961E-8</v>
      </c>
      <c r="DG92" s="60">
        <f t="shared" si="175"/>
        <v>3284.1628949999686</v>
      </c>
      <c r="DH92" s="60">
        <f t="shared" si="176"/>
        <v>147.73732960139048</v>
      </c>
      <c r="DK92" s="61">
        <f t="shared" si="177"/>
        <v>-234</v>
      </c>
      <c r="DL92" s="61">
        <f t="shared" si="178"/>
        <v>30.747799999999668</v>
      </c>
      <c r="DM92" s="61">
        <v>1</v>
      </c>
      <c r="DN92" s="52">
        <f t="shared" si="189"/>
        <v>0</v>
      </c>
      <c r="DO92" s="60">
        <f t="shared" si="107"/>
        <v>1</v>
      </c>
      <c r="DP92" s="60">
        <f t="shared" si="179"/>
        <v>0</v>
      </c>
      <c r="DQ92" s="60">
        <f t="shared" si="180"/>
        <v>1.5057799180245115E-11</v>
      </c>
      <c r="DR92" s="60">
        <f t="shared" si="181"/>
        <v>4612.1699999999501</v>
      </c>
      <c r="DS92" s="60">
        <f t="shared" si="182"/>
        <v>147.73732960139048</v>
      </c>
    </row>
    <row r="93" spans="1:123">
      <c r="A93" s="52">
        <f t="shared" si="108"/>
        <v>5.0982425092770685</v>
      </c>
      <c r="B93" s="52">
        <v>0</v>
      </c>
      <c r="C93" s="73">
        <f t="shared" si="191"/>
        <v>4.55</v>
      </c>
      <c r="D93" s="77"/>
      <c r="E93" s="49">
        <f t="shared" si="183"/>
        <v>0.18700000000000008</v>
      </c>
      <c r="F93" s="49">
        <f t="shared" si="184"/>
        <v>2.8699999999999815</v>
      </c>
      <c r="G93" s="49">
        <f t="shared" si="185"/>
        <v>1.4349999999999907</v>
      </c>
      <c r="H93" s="49">
        <v>1</v>
      </c>
      <c r="I93" s="50">
        <f t="shared" si="109"/>
        <v>1.3496899999999967</v>
      </c>
      <c r="J93" s="105">
        <f t="shared" si="110"/>
        <v>3.8736102999999655</v>
      </c>
      <c r="K93" s="121">
        <f t="shared" si="111"/>
        <v>8.4236102999999645</v>
      </c>
      <c r="L93" s="55">
        <f t="shared" si="112"/>
        <v>172950.54088082581</v>
      </c>
      <c r="M93" s="52">
        <f t="shared" si="186"/>
        <v>17.400000000000009</v>
      </c>
      <c r="N93" s="56">
        <v>87</v>
      </c>
      <c r="O93" s="61">
        <f t="shared" si="113"/>
        <v>87</v>
      </c>
      <c r="P93" s="61">
        <f t="shared" si="114"/>
        <v>3.2</v>
      </c>
      <c r="Q93" s="46">
        <v>1</v>
      </c>
      <c r="R93" s="52">
        <f t="shared" si="115"/>
        <v>2</v>
      </c>
      <c r="S93" s="60">
        <f t="shared" si="98"/>
        <v>320</v>
      </c>
      <c r="T93" s="60">
        <f t="shared" si="116"/>
        <v>55680</v>
      </c>
      <c r="U93" s="60">
        <f t="shared" si="117"/>
        <v>33206503.849118553</v>
      </c>
      <c r="V93" s="60">
        <f t="shared" si="118"/>
        <v>480</v>
      </c>
      <c r="W93" s="60">
        <f t="shared" si="119"/>
        <v>152.94727527831205</v>
      </c>
      <c r="X93" s="88">
        <f t="shared" si="120"/>
        <v>596.38117545112345</v>
      </c>
      <c r="AA93" s="61">
        <f t="shared" si="121"/>
        <v>87</v>
      </c>
      <c r="AB93" s="61">
        <f t="shared" si="122"/>
        <v>3.2</v>
      </c>
      <c r="AC93" s="61">
        <v>1</v>
      </c>
      <c r="AD93" s="52">
        <f t="shared" si="123"/>
        <v>1</v>
      </c>
      <c r="AE93" s="60">
        <f t="shared" si="99"/>
        <v>8640</v>
      </c>
      <c r="AF93" s="60">
        <f t="shared" si="124"/>
        <v>751680</v>
      </c>
      <c r="AG93" s="60">
        <f t="shared" si="125"/>
        <v>33206503.849118553</v>
      </c>
      <c r="AH93" s="60">
        <f t="shared" si="126"/>
        <v>480</v>
      </c>
      <c r="AI93" s="60">
        <f t="shared" si="127"/>
        <v>152.94727527831205</v>
      </c>
      <c r="AJ93" s="88">
        <f t="shared" si="190"/>
        <v>44.176383366749882</v>
      </c>
      <c r="AL93" s="61">
        <f t="shared" si="128"/>
        <v>72</v>
      </c>
      <c r="AM93" s="61">
        <f t="shared" si="129"/>
        <v>4.5093374999999956</v>
      </c>
      <c r="AN93" s="61">
        <v>1</v>
      </c>
      <c r="AO93" s="52">
        <f t="shared" si="130"/>
        <v>1.075</v>
      </c>
      <c r="AP93" s="60">
        <f t="shared" si="100"/>
        <v>864</v>
      </c>
      <c r="AQ93" s="60">
        <f t="shared" si="131"/>
        <v>66873.599999999991</v>
      </c>
      <c r="AR93" s="60">
        <f t="shared" si="132"/>
        <v>5849192.6972939195</v>
      </c>
      <c r="AS93" s="60">
        <f t="shared" si="133"/>
        <v>676.40062499999931</v>
      </c>
      <c r="AT93" s="60">
        <f t="shared" si="134"/>
        <v>152.94727527831205</v>
      </c>
      <c r="AU93" s="88">
        <f t="shared" si="95"/>
        <v>87.466394770042598</v>
      </c>
      <c r="AW93" s="61">
        <f t="shared" si="135"/>
        <v>52</v>
      </c>
      <c r="AX93" s="61">
        <f t="shared" si="136"/>
        <v>6.0282874999999887</v>
      </c>
      <c r="AY93" s="61">
        <v>1</v>
      </c>
      <c r="AZ93" s="52">
        <f t="shared" si="137"/>
        <v>1.175</v>
      </c>
      <c r="BA93" s="60">
        <f t="shared" si="101"/>
        <v>300</v>
      </c>
      <c r="BB93" s="60">
        <f t="shared" si="138"/>
        <v>18330</v>
      </c>
      <c r="BC93" s="60">
        <f t="shared" si="139"/>
        <v>488716.67986411724</v>
      </c>
      <c r="BD93" s="60">
        <f t="shared" si="140"/>
        <v>904.24312499999826</v>
      </c>
      <c r="BE93" s="60">
        <f t="shared" si="141"/>
        <v>152.94727527831205</v>
      </c>
      <c r="BF93" s="88">
        <f t="shared" si="187"/>
        <v>26.662121105516487</v>
      </c>
      <c r="BH93" s="61">
        <f t="shared" si="142"/>
        <v>27</v>
      </c>
      <c r="BI93" s="61">
        <f t="shared" si="143"/>
        <v>7.8155999999999786</v>
      </c>
      <c r="BJ93" s="61">
        <v>1</v>
      </c>
      <c r="BK93" s="52">
        <f t="shared" si="144"/>
        <v>1.3</v>
      </c>
      <c r="BL93" s="60">
        <f t="shared" si="102"/>
        <v>20</v>
      </c>
      <c r="BM93" s="60">
        <f t="shared" si="145"/>
        <v>702</v>
      </c>
      <c r="BN93" s="60">
        <f t="shared" si="146"/>
        <v>19800.472372678312</v>
      </c>
      <c r="BO93" s="60">
        <f t="shared" si="147"/>
        <v>1172.3399999999967</v>
      </c>
      <c r="BP93" s="60">
        <f t="shared" si="148"/>
        <v>152.94727527831205</v>
      </c>
      <c r="BQ93" s="88">
        <f t="shared" si="188"/>
        <v>28.205801100681356</v>
      </c>
      <c r="BS93" s="61">
        <f t="shared" si="149"/>
        <v>-3</v>
      </c>
      <c r="BT93" s="61">
        <f t="shared" si="150"/>
        <v>9.9468999999999639</v>
      </c>
      <c r="BU93" s="61">
        <v>1</v>
      </c>
      <c r="BV93" s="52">
        <f t="shared" si="151"/>
        <v>1.45</v>
      </c>
      <c r="BW93" s="60">
        <f t="shared" si="103"/>
        <v>1</v>
      </c>
      <c r="BX93" s="60">
        <f t="shared" si="152"/>
        <v>-4.3499999999999996</v>
      </c>
      <c r="BY93" s="60">
        <f t="shared" si="153"/>
        <v>393.75039713000552</v>
      </c>
      <c r="BZ93" s="60">
        <f t="shared" si="154"/>
        <v>1492.0349999999946</v>
      </c>
      <c r="CA93" s="60">
        <f t="shared" si="155"/>
        <v>152.94727527831205</v>
      </c>
      <c r="CD93" s="61">
        <f t="shared" si="156"/>
        <v>-65</v>
      </c>
      <c r="CE93" s="61">
        <f t="shared" si="157"/>
        <v>13.380340799999919</v>
      </c>
      <c r="CF93" s="61">
        <v>1</v>
      </c>
      <c r="CG93" s="52">
        <f t="shared" si="158"/>
        <v>0</v>
      </c>
      <c r="CH93" s="60">
        <f t="shared" si="104"/>
        <v>1</v>
      </c>
      <c r="CI93" s="60">
        <f t="shared" si="159"/>
        <v>0</v>
      </c>
      <c r="CJ93" s="60">
        <f t="shared" si="160"/>
        <v>9.800054296874898E-2</v>
      </c>
      <c r="CK93" s="60">
        <f t="shared" si="161"/>
        <v>2007.0511199999878</v>
      </c>
      <c r="CL93" s="60">
        <f t="shared" si="162"/>
        <v>152.94727527831205</v>
      </c>
      <c r="CO93" s="61">
        <f t="shared" si="163"/>
        <v>-120</v>
      </c>
      <c r="CP93" s="61">
        <f t="shared" si="164"/>
        <v>17.355934299999859</v>
      </c>
      <c r="CQ93" s="61">
        <v>1</v>
      </c>
      <c r="CR93" s="52">
        <f t="shared" si="165"/>
        <v>0</v>
      </c>
      <c r="CS93" s="60">
        <f t="shared" si="105"/>
        <v>1</v>
      </c>
      <c r="CT93" s="60">
        <f t="shared" si="166"/>
        <v>0</v>
      </c>
      <c r="CU93" s="60">
        <f t="shared" si="167"/>
        <v>6.2069657921790078E-5</v>
      </c>
      <c r="CV93" s="60">
        <f t="shared" si="168"/>
        <v>2603.3901449999789</v>
      </c>
      <c r="CW93" s="60">
        <f t="shared" si="169"/>
        <v>152.94727527831205</v>
      </c>
      <c r="CZ93" s="61">
        <f t="shared" si="170"/>
        <v>-170</v>
      </c>
      <c r="DA93" s="61">
        <f t="shared" si="171"/>
        <v>21.89441929999979</v>
      </c>
      <c r="DB93" s="61">
        <v>1</v>
      </c>
      <c r="DC93" s="52">
        <f t="shared" si="172"/>
        <v>0</v>
      </c>
      <c r="DD93" s="60">
        <f t="shared" si="106"/>
        <v>1</v>
      </c>
      <c r="DE93" s="60">
        <f t="shared" si="173"/>
        <v>0</v>
      </c>
      <c r="DF93" s="60">
        <f t="shared" si="174"/>
        <v>7.6465376070698986E-8</v>
      </c>
      <c r="DG93" s="60">
        <f t="shared" si="175"/>
        <v>3284.1628949999686</v>
      </c>
      <c r="DH93" s="60">
        <f t="shared" si="176"/>
        <v>152.94727527831205</v>
      </c>
      <c r="DK93" s="61">
        <f t="shared" si="177"/>
        <v>-233</v>
      </c>
      <c r="DL93" s="61">
        <f t="shared" si="178"/>
        <v>30.747799999999668</v>
      </c>
      <c r="DM93" s="61">
        <v>1</v>
      </c>
      <c r="DN93" s="52">
        <f t="shared" si="189"/>
        <v>0</v>
      </c>
      <c r="DO93" s="60">
        <f t="shared" si="107"/>
        <v>1</v>
      </c>
      <c r="DP93" s="60">
        <f t="shared" si="179"/>
        <v>0</v>
      </c>
      <c r="DQ93" s="60">
        <f t="shared" si="180"/>
        <v>1.7296869148223263E-11</v>
      </c>
      <c r="DR93" s="60">
        <f t="shared" si="181"/>
        <v>4612.1699999999501</v>
      </c>
      <c r="DS93" s="60">
        <f t="shared" si="182"/>
        <v>152.94727527831205</v>
      </c>
    </row>
    <row r="94" spans="1:123">
      <c r="A94" s="52">
        <f t="shared" si="108"/>
        <v>5.2780316430915972</v>
      </c>
      <c r="B94" s="52">
        <v>0</v>
      </c>
      <c r="C94" s="73">
        <f t="shared" si="191"/>
        <v>4.55</v>
      </c>
      <c r="D94" s="77"/>
      <c r="E94" s="49">
        <f t="shared" si="183"/>
        <v>0.18800000000000008</v>
      </c>
      <c r="F94" s="49">
        <f t="shared" si="184"/>
        <v>2.8799999999999812</v>
      </c>
      <c r="G94" s="49">
        <f t="shared" si="185"/>
        <v>1.4399999999999906</v>
      </c>
      <c r="H94" s="49">
        <v>1</v>
      </c>
      <c r="I94" s="50">
        <f t="shared" si="109"/>
        <v>1.3534399999999966</v>
      </c>
      <c r="J94" s="105">
        <f t="shared" si="110"/>
        <v>3.897907199999965</v>
      </c>
      <c r="K94" s="121">
        <f t="shared" si="111"/>
        <v>8.447907199999964</v>
      </c>
      <c r="L94" s="55">
        <f t="shared" si="112"/>
        <v>198668.00180565205</v>
      </c>
      <c r="M94" s="52">
        <f t="shared" si="186"/>
        <v>17.600000000000009</v>
      </c>
      <c r="N94" s="56">
        <v>88</v>
      </c>
      <c r="O94" s="61">
        <f t="shared" si="113"/>
        <v>88</v>
      </c>
      <c r="P94" s="61">
        <f t="shared" si="114"/>
        <v>3.2</v>
      </c>
      <c r="Q94" s="46">
        <v>1</v>
      </c>
      <c r="R94" s="52">
        <f t="shared" si="115"/>
        <v>2</v>
      </c>
      <c r="S94" s="60">
        <f t="shared" si="98"/>
        <v>320</v>
      </c>
      <c r="T94" s="60">
        <f t="shared" si="116"/>
        <v>56320</v>
      </c>
      <c r="U94" s="60">
        <f t="shared" si="117"/>
        <v>38144256.346685193</v>
      </c>
      <c r="V94" s="60">
        <f t="shared" si="118"/>
        <v>480</v>
      </c>
      <c r="W94" s="60">
        <f t="shared" si="119"/>
        <v>158.34094929274792</v>
      </c>
      <c r="X94" s="88">
        <f t="shared" si="120"/>
        <v>677.27727888290474</v>
      </c>
      <c r="AA94" s="61">
        <f t="shared" si="121"/>
        <v>88</v>
      </c>
      <c r="AB94" s="61">
        <f t="shared" si="122"/>
        <v>3.2</v>
      </c>
      <c r="AC94" s="61">
        <v>1</v>
      </c>
      <c r="AD94" s="52">
        <f t="shared" si="123"/>
        <v>1</v>
      </c>
      <c r="AE94" s="60">
        <f t="shared" si="99"/>
        <v>8640</v>
      </c>
      <c r="AF94" s="60">
        <f t="shared" si="124"/>
        <v>760320</v>
      </c>
      <c r="AG94" s="60">
        <f t="shared" si="125"/>
        <v>38144256.346685193</v>
      </c>
      <c r="AH94" s="60">
        <f t="shared" si="126"/>
        <v>480</v>
      </c>
      <c r="AI94" s="60">
        <f t="shared" si="127"/>
        <v>158.34094929274792</v>
      </c>
      <c r="AJ94" s="88">
        <f t="shared" si="190"/>
        <v>50.168687324659608</v>
      </c>
      <c r="AL94" s="61">
        <f t="shared" si="128"/>
        <v>73</v>
      </c>
      <c r="AM94" s="61">
        <f t="shared" si="129"/>
        <v>4.5093374999999956</v>
      </c>
      <c r="AN94" s="61">
        <v>1</v>
      </c>
      <c r="AO94" s="52">
        <f t="shared" si="130"/>
        <v>1.075</v>
      </c>
      <c r="AP94" s="60">
        <f t="shared" si="100"/>
        <v>864</v>
      </c>
      <c r="AQ94" s="60">
        <f t="shared" si="131"/>
        <v>67802.399999999994</v>
      </c>
      <c r="AR94" s="60">
        <f t="shared" si="132"/>
        <v>6718958.0294421958</v>
      </c>
      <c r="AS94" s="60">
        <f t="shared" si="133"/>
        <v>676.40062499999931</v>
      </c>
      <c r="AT94" s="60">
        <f t="shared" si="134"/>
        <v>158.34094929274792</v>
      </c>
      <c r="AU94" s="88">
        <f t="shared" si="95"/>
        <v>99.096168121514822</v>
      </c>
      <c r="AW94" s="61">
        <f t="shared" si="135"/>
        <v>53</v>
      </c>
      <c r="AX94" s="61">
        <f t="shared" si="136"/>
        <v>6.0282874999999887</v>
      </c>
      <c r="AY94" s="61">
        <v>1</v>
      </c>
      <c r="AZ94" s="52">
        <f t="shared" si="137"/>
        <v>1.175</v>
      </c>
      <c r="BA94" s="60">
        <f t="shared" si="101"/>
        <v>300</v>
      </c>
      <c r="BB94" s="60">
        <f t="shared" si="138"/>
        <v>18682.5</v>
      </c>
      <c r="BC94" s="60">
        <f t="shared" si="139"/>
        <v>561388.046219524</v>
      </c>
      <c r="BD94" s="60">
        <f t="shared" si="140"/>
        <v>904.24312499999826</v>
      </c>
      <c r="BE94" s="60">
        <f t="shared" si="141"/>
        <v>158.34094929274792</v>
      </c>
      <c r="BF94" s="88">
        <f t="shared" si="187"/>
        <v>30.04887173662647</v>
      </c>
      <c r="BH94" s="61">
        <f t="shared" si="142"/>
        <v>28</v>
      </c>
      <c r="BI94" s="61">
        <f t="shared" si="143"/>
        <v>7.8155999999999786</v>
      </c>
      <c r="BJ94" s="61">
        <v>1</v>
      </c>
      <c r="BK94" s="52">
        <f t="shared" si="144"/>
        <v>1.3</v>
      </c>
      <c r="BL94" s="60">
        <f t="shared" si="102"/>
        <v>20</v>
      </c>
      <c r="BM94" s="60">
        <f t="shared" si="145"/>
        <v>728</v>
      </c>
      <c r="BN94" s="60">
        <f t="shared" si="146"/>
        <v>22744.77004265982</v>
      </c>
      <c r="BO94" s="60">
        <f t="shared" si="147"/>
        <v>1172.3399999999967</v>
      </c>
      <c r="BP94" s="60">
        <f t="shared" si="148"/>
        <v>158.34094929274792</v>
      </c>
      <c r="BQ94" s="88">
        <f t="shared" si="188"/>
        <v>31.242815992664589</v>
      </c>
      <c r="BS94" s="61">
        <f t="shared" si="149"/>
        <v>-2</v>
      </c>
      <c r="BT94" s="61">
        <f t="shared" si="150"/>
        <v>9.9468999999999639</v>
      </c>
      <c r="BU94" s="61">
        <v>1</v>
      </c>
      <c r="BV94" s="52">
        <f t="shared" si="151"/>
        <v>1.45</v>
      </c>
      <c r="BW94" s="60">
        <f t="shared" si="103"/>
        <v>1</v>
      </c>
      <c r="BX94" s="60">
        <f t="shared" si="152"/>
        <v>-2.9</v>
      </c>
      <c r="BY94" s="60">
        <f t="shared" si="153"/>
        <v>452.30043346266666</v>
      </c>
      <c r="BZ94" s="60">
        <f t="shared" si="154"/>
        <v>1492.0349999999946</v>
      </c>
      <c r="CA94" s="60">
        <f t="shared" si="155"/>
        <v>158.34094929274792</v>
      </c>
      <c r="CD94" s="61">
        <f t="shared" si="156"/>
        <v>-64</v>
      </c>
      <c r="CE94" s="61">
        <f t="shared" si="157"/>
        <v>13.380340799999919</v>
      </c>
      <c r="CF94" s="61">
        <v>1</v>
      </c>
      <c r="CG94" s="52">
        <f t="shared" si="158"/>
        <v>0</v>
      </c>
      <c r="CH94" s="60">
        <f t="shared" si="104"/>
        <v>1</v>
      </c>
      <c r="CI94" s="60">
        <f t="shared" si="159"/>
        <v>0</v>
      </c>
      <c r="CJ94" s="60">
        <f t="shared" si="160"/>
        <v>0.11257306249701821</v>
      </c>
      <c r="CK94" s="60">
        <f t="shared" si="161"/>
        <v>2007.0511199999878</v>
      </c>
      <c r="CL94" s="60">
        <f t="shared" si="162"/>
        <v>158.34094929274792</v>
      </c>
      <c r="CO94" s="61">
        <f t="shared" si="163"/>
        <v>-119</v>
      </c>
      <c r="CP94" s="61">
        <f t="shared" si="164"/>
        <v>17.355934299999859</v>
      </c>
      <c r="CQ94" s="61">
        <v>1</v>
      </c>
      <c r="CR94" s="52">
        <f t="shared" si="165"/>
        <v>0</v>
      </c>
      <c r="CS94" s="60">
        <f t="shared" si="105"/>
        <v>1</v>
      </c>
      <c r="CT94" s="60">
        <f t="shared" si="166"/>
        <v>0</v>
      </c>
      <c r="CU94" s="60">
        <f t="shared" si="167"/>
        <v>7.129931394998894E-5</v>
      </c>
      <c r="CV94" s="60">
        <f t="shared" si="168"/>
        <v>2603.3901449999789</v>
      </c>
      <c r="CW94" s="60">
        <f t="shared" si="169"/>
        <v>158.34094929274792</v>
      </c>
      <c r="CZ94" s="61">
        <f t="shared" si="170"/>
        <v>-169</v>
      </c>
      <c r="DA94" s="61">
        <f t="shared" si="171"/>
        <v>21.89441929999979</v>
      </c>
      <c r="DB94" s="61">
        <v>1</v>
      </c>
      <c r="DC94" s="52">
        <f t="shared" si="172"/>
        <v>0</v>
      </c>
      <c r="DD94" s="60">
        <f t="shared" si="106"/>
        <v>1</v>
      </c>
      <c r="DE94" s="60">
        <f t="shared" si="173"/>
        <v>0</v>
      </c>
      <c r="DF94" s="60">
        <f t="shared" si="174"/>
        <v>8.7835651706641562E-8</v>
      </c>
      <c r="DG94" s="60">
        <f t="shared" si="175"/>
        <v>3284.1628949999686</v>
      </c>
      <c r="DH94" s="60">
        <f t="shared" si="176"/>
        <v>158.34094929274792</v>
      </c>
      <c r="DK94" s="61">
        <f t="shared" si="177"/>
        <v>-232</v>
      </c>
      <c r="DL94" s="61">
        <f t="shared" si="178"/>
        <v>30.747799999999668</v>
      </c>
      <c r="DM94" s="61">
        <v>1</v>
      </c>
      <c r="DN94" s="52">
        <f t="shared" si="189"/>
        <v>0</v>
      </c>
      <c r="DO94" s="60">
        <f t="shared" si="107"/>
        <v>1</v>
      </c>
      <c r="DP94" s="60">
        <f t="shared" si="179"/>
        <v>0</v>
      </c>
      <c r="DQ94" s="60">
        <f t="shared" si="180"/>
        <v>1.9868885137163029E-11</v>
      </c>
      <c r="DR94" s="60">
        <f t="shared" si="181"/>
        <v>4612.1699999999501</v>
      </c>
      <c r="DS94" s="60">
        <f t="shared" si="182"/>
        <v>158.34094929274792</v>
      </c>
    </row>
    <row r="95" spans="1:123">
      <c r="A95" s="52">
        <f t="shared" si="108"/>
        <v>5.4641610270176031</v>
      </c>
      <c r="B95" s="52">
        <v>0</v>
      </c>
      <c r="C95" s="73">
        <f t="shared" si="191"/>
        <v>4.55</v>
      </c>
      <c r="D95" s="77"/>
      <c r="E95" s="49">
        <f t="shared" si="183"/>
        <v>0.18900000000000008</v>
      </c>
      <c r="F95" s="49">
        <f t="shared" si="184"/>
        <v>2.889999999999981</v>
      </c>
      <c r="G95" s="49">
        <f t="shared" si="185"/>
        <v>1.4449999999999905</v>
      </c>
      <c r="H95" s="49">
        <v>1</v>
      </c>
      <c r="I95" s="50">
        <f t="shared" si="109"/>
        <v>1.3572099999999967</v>
      </c>
      <c r="J95" s="105">
        <f t="shared" si="110"/>
        <v>3.9223368999999648</v>
      </c>
      <c r="K95" s="121">
        <f t="shared" si="111"/>
        <v>8.4723368999999646</v>
      </c>
      <c r="L95" s="55">
        <f t="shared" si="112"/>
        <v>228209.60686470056</v>
      </c>
      <c r="M95" s="52">
        <f t="shared" si="186"/>
        <v>17.800000000000011</v>
      </c>
      <c r="N95" s="56">
        <v>89</v>
      </c>
      <c r="O95" s="61">
        <f t="shared" si="113"/>
        <v>89</v>
      </c>
      <c r="P95" s="61">
        <f t="shared" si="114"/>
        <v>3.2</v>
      </c>
      <c r="Q95" s="46">
        <v>1</v>
      </c>
      <c r="R95" s="52">
        <f t="shared" si="115"/>
        <v>2</v>
      </c>
      <c r="S95" s="60">
        <f t="shared" si="98"/>
        <v>320</v>
      </c>
      <c r="T95" s="60">
        <f t="shared" si="116"/>
        <v>56960</v>
      </c>
      <c r="U95" s="60">
        <f t="shared" si="117"/>
        <v>43816244.518022507</v>
      </c>
      <c r="V95" s="60">
        <f t="shared" si="118"/>
        <v>480</v>
      </c>
      <c r="W95" s="60">
        <f t="shared" si="119"/>
        <v>163.92483081052808</v>
      </c>
      <c r="X95" s="88">
        <f t="shared" si="120"/>
        <v>769.24586583606936</v>
      </c>
      <c r="AA95" s="61">
        <f t="shared" si="121"/>
        <v>89</v>
      </c>
      <c r="AB95" s="61">
        <f t="shared" si="122"/>
        <v>3.2</v>
      </c>
      <c r="AC95" s="61">
        <v>1</v>
      </c>
      <c r="AD95" s="52">
        <f t="shared" si="123"/>
        <v>1</v>
      </c>
      <c r="AE95" s="60">
        <f t="shared" si="99"/>
        <v>8640</v>
      </c>
      <c r="AF95" s="60">
        <f t="shared" si="124"/>
        <v>768960</v>
      </c>
      <c r="AG95" s="60">
        <f t="shared" si="125"/>
        <v>43816244.518022507</v>
      </c>
      <c r="AH95" s="60">
        <f t="shared" si="126"/>
        <v>480</v>
      </c>
      <c r="AI95" s="60">
        <f t="shared" si="127"/>
        <v>163.92483081052808</v>
      </c>
      <c r="AJ95" s="88">
        <f t="shared" si="190"/>
        <v>56.981175247116248</v>
      </c>
      <c r="AL95" s="61">
        <f t="shared" si="128"/>
        <v>74</v>
      </c>
      <c r="AM95" s="61">
        <f t="shared" si="129"/>
        <v>4.5093374999999956</v>
      </c>
      <c r="AN95" s="61">
        <v>1</v>
      </c>
      <c r="AO95" s="52">
        <f t="shared" si="130"/>
        <v>1.075</v>
      </c>
      <c r="AP95" s="60">
        <f t="shared" si="100"/>
        <v>864</v>
      </c>
      <c r="AQ95" s="60">
        <f t="shared" si="131"/>
        <v>68731.199999999997</v>
      </c>
      <c r="AR95" s="60">
        <f t="shared" si="132"/>
        <v>7718056.0357143702</v>
      </c>
      <c r="AS95" s="60">
        <f t="shared" si="133"/>
        <v>676.40062499999931</v>
      </c>
      <c r="AT95" s="60">
        <f t="shared" si="134"/>
        <v>163.92483081052808</v>
      </c>
      <c r="AU95" s="88">
        <f t="shared" si="95"/>
        <v>112.29334037110323</v>
      </c>
      <c r="AW95" s="61">
        <f t="shared" si="135"/>
        <v>54</v>
      </c>
      <c r="AX95" s="61">
        <f t="shared" si="136"/>
        <v>6.0282874999999887</v>
      </c>
      <c r="AY95" s="61">
        <v>1</v>
      </c>
      <c r="AZ95" s="52">
        <f t="shared" si="137"/>
        <v>1.175</v>
      </c>
      <c r="BA95" s="60">
        <f t="shared" si="101"/>
        <v>300</v>
      </c>
      <c r="BB95" s="60">
        <f t="shared" si="138"/>
        <v>19035</v>
      </c>
      <c r="BC95" s="60">
        <f t="shared" si="139"/>
        <v>644865.52520736668</v>
      </c>
      <c r="BD95" s="60">
        <f t="shared" si="140"/>
        <v>904.24312499999826</v>
      </c>
      <c r="BE95" s="60">
        <f t="shared" si="141"/>
        <v>163.92483081052808</v>
      </c>
      <c r="BF95" s="88">
        <f t="shared" si="187"/>
        <v>33.877884171650472</v>
      </c>
      <c r="BH95" s="61">
        <f t="shared" si="142"/>
        <v>29</v>
      </c>
      <c r="BI95" s="61">
        <f t="shared" si="143"/>
        <v>7.8155999999999786</v>
      </c>
      <c r="BJ95" s="61">
        <v>1</v>
      </c>
      <c r="BK95" s="52">
        <f t="shared" si="144"/>
        <v>1.3</v>
      </c>
      <c r="BL95" s="60">
        <f t="shared" si="102"/>
        <v>20</v>
      </c>
      <c r="BM95" s="60">
        <f t="shared" si="145"/>
        <v>754</v>
      </c>
      <c r="BN95" s="60">
        <f t="shared" si="146"/>
        <v>26126.879932789179</v>
      </c>
      <c r="BO95" s="60">
        <f t="shared" si="147"/>
        <v>1172.3399999999967</v>
      </c>
      <c r="BP95" s="60">
        <f t="shared" si="148"/>
        <v>163.92483081052808</v>
      </c>
      <c r="BQ95" s="88">
        <f t="shared" si="188"/>
        <v>34.651034393619604</v>
      </c>
      <c r="BS95" s="61">
        <f t="shared" si="149"/>
        <v>-1</v>
      </c>
      <c r="BT95" s="61">
        <f t="shared" si="150"/>
        <v>9.9468999999999639</v>
      </c>
      <c r="BU95" s="61">
        <v>1</v>
      </c>
      <c r="BV95" s="52">
        <f t="shared" si="151"/>
        <v>1.45</v>
      </c>
      <c r="BW95" s="60">
        <f t="shared" si="103"/>
        <v>1</v>
      </c>
      <c r="BX95" s="60">
        <f t="shared" si="152"/>
        <v>-1.45</v>
      </c>
      <c r="BY95" s="60">
        <f t="shared" si="153"/>
        <v>519.55676388301106</v>
      </c>
      <c r="BZ95" s="60">
        <f t="shared" si="154"/>
        <v>1492.0349999999946</v>
      </c>
      <c r="CA95" s="60">
        <f t="shared" si="155"/>
        <v>163.92483081052808</v>
      </c>
      <c r="CD95" s="61">
        <f t="shared" si="156"/>
        <v>-63</v>
      </c>
      <c r="CE95" s="61">
        <f t="shared" si="157"/>
        <v>13.380340799999919</v>
      </c>
      <c r="CF95" s="61">
        <v>1</v>
      </c>
      <c r="CG95" s="52">
        <f t="shared" si="158"/>
        <v>0</v>
      </c>
      <c r="CH95" s="60">
        <f t="shared" si="104"/>
        <v>1</v>
      </c>
      <c r="CI95" s="60">
        <f t="shared" si="159"/>
        <v>0</v>
      </c>
      <c r="CJ95" s="60">
        <f t="shared" si="160"/>
        <v>0.12931249170730325</v>
      </c>
      <c r="CK95" s="60">
        <f t="shared" si="161"/>
        <v>2007.0511199999878</v>
      </c>
      <c r="CL95" s="60">
        <f t="shared" si="162"/>
        <v>163.92483081052808</v>
      </c>
      <c r="CO95" s="61">
        <f t="shared" si="163"/>
        <v>-118</v>
      </c>
      <c r="CP95" s="61">
        <f t="shared" si="164"/>
        <v>17.355934299999859</v>
      </c>
      <c r="CQ95" s="61">
        <v>1</v>
      </c>
      <c r="CR95" s="52">
        <f t="shared" si="165"/>
        <v>0</v>
      </c>
      <c r="CS95" s="60">
        <f t="shared" si="105"/>
        <v>1</v>
      </c>
      <c r="CT95" s="60">
        <f t="shared" si="166"/>
        <v>0</v>
      </c>
      <c r="CU95" s="60">
        <f t="shared" si="167"/>
        <v>8.1901404646769475E-5</v>
      </c>
      <c r="CV95" s="60">
        <f t="shared" si="168"/>
        <v>2603.3901449999789</v>
      </c>
      <c r="CW95" s="60">
        <f t="shared" si="169"/>
        <v>163.92483081052808</v>
      </c>
      <c r="CZ95" s="61">
        <f t="shared" si="170"/>
        <v>-168</v>
      </c>
      <c r="DA95" s="61">
        <f t="shared" si="171"/>
        <v>21.89441929999979</v>
      </c>
      <c r="DB95" s="61">
        <v>1</v>
      </c>
      <c r="DC95" s="52">
        <f t="shared" si="172"/>
        <v>0</v>
      </c>
      <c r="DD95" s="60">
        <f t="shared" si="106"/>
        <v>1</v>
      </c>
      <c r="DE95" s="60">
        <f t="shared" si="173"/>
        <v>0</v>
      </c>
      <c r="DF95" s="60">
        <f t="shared" si="174"/>
        <v>1.008966686255117E-7</v>
      </c>
      <c r="DG95" s="60">
        <f t="shared" si="175"/>
        <v>3284.1628949999686</v>
      </c>
      <c r="DH95" s="60">
        <f t="shared" si="176"/>
        <v>163.92483081052808</v>
      </c>
      <c r="DK95" s="61">
        <f t="shared" si="177"/>
        <v>-231</v>
      </c>
      <c r="DL95" s="61">
        <f t="shared" si="178"/>
        <v>30.747799999999668</v>
      </c>
      <c r="DM95" s="61">
        <v>1</v>
      </c>
      <c r="DN95" s="52">
        <f t="shared" si="189"/>
        <v>0</v>
      </c>
      <c r="DO95" s="60">
        <f t="shared" si="107"/>
        <v>1</v>
      </c>
      <c r="DP95" s="60">
        <f t="shared" si="179"/>
        <v>0</v>
      </c>
      <c r="DQ95" s="60">
        <f t="shared" si="180"/>
        <v>2.2823355672684212E-11</v>
      </c>
      <c r="DR95" s="60">
        <f t="shared" si="181"/>
        <v>4612.1699999999501</v>
      </c>
      <c r="DS95" s="60">
        <f t="shared" si="182"/>
        <v>163.92483081052808</v>
      </c>
    </row>
    <row r="96" spans="1:123">
      <c r="A96" s="52">
        <f t="shared" si="108"/>
        <v>5.6568542494924028</v>
      </c>
      <c r="B96" s="52">
        <v>0</v>
      </c>
      <c r="C96" s="73">
        <f t="shared" si="191"/>
        <v>6</v>
      </c>
      <c r="D96" s="76">
        <f>1+N96/200</f>
        <v>1.45</v>
      </c>
      <c r="E96" s="49">
        <f t="shared" si="183"/>
        <v>0.19000000000000009</v>
      </c>
      <c r="F96" s="49">
        <f t="shared" si="184"/>
        <v>2.8999999999999808</v>
      </c>
      <c r="G96" s="49">
        <f t="shared" si="185"/>
        <v>1.4499999999999904</v>
      </c>
      <c r="H96" s="49">
        <v>1</v>
      </c>
      <c r="I96" s="50">
        <f t="shared" si="109"/>
        <v>1.3609999999999967</v>
      </c>
      <c r="J96" s="105">
        <f t="shared" si="110"/>
        <v>3.9468999999999643</v>
      </c>
      <c r="K96" s="121">
        <f t="shared" si="111"/>
        <v>9.9468999999999639</v>
      </c>
      <c r="L96" s="55">
        <f t="shared" si="112"/>
        <v>262144.00000000157</v>
      </c>
      <c r="M96" s="52">
        <f t="shared" si="186"/>
        <v>18.000000000000007</v>
      </c>
      <c r="N96" s="56">
        <v>90</v>
      </c>
      <c r="O96" s="61">
        <f t="shared" si="113"/>
        <v>90</v>
      </c>
      <c r="P96" s="61">
        <f t="shared" si="114"/>
        <v>3.2</v>
      </c>
      <c r="Q96" s="46">
        <v>30</v>
      </c>
      <c r="R96" s="52">
        <f t="shared" si="115"/>
        <v>2</v>
      </c>
      <c r="S96" s="60">
        <f t="shared" si="98"/>
        <v>9600</v>
      </c>
      <c r="T96" s="60">
        <f t="shared" si="116"/>
        <v>1728000</v>
      </c>
      <c r="U96" s="60">
        <f t="shared" si="117"/>
        <v>50331648.000000298</v>
      </c>
      <c r="V96" s="60">
        <f t="shared" si="118"/>
        <v>480</v>
      </c>
      <c r="W96" s="60">
        <f t="shared" si="119"/>
        <v>169.70562748477209</v>
      </c>
      <c r="X96" s="88">
        <f t="shared" si="120"/>
        <v>29.127111111111283</v>
      </c>
      <c r="AA96" s="61">
        <f t="shared" si="121"/>
        <v>90</v>
      </c>
      <c r="AB96" s="61">
        <f t="shared" si="122"/>
        <v>3.2</v>
      </c>
      <c r="AC96" s="61">
        <v>1</v>
      </c>
      <c r="AD96" s="52">
        <f t="shared" si="123"/>
        <v>1</v>
      </c>
      <c r="AE96" s="60">
        <f t="shared" si="99"/>
        <v>8640</v>
      </c>
      <c r="AF96" s="60">
        <f t="shared" si="124"/>
        <v>777600</v>
      </c>
      <c r="AG96" s="60">
        <f t="shared" si="125"/>
        <v>50331648.000000298</v>
      </c>
      <c r="AH96" s="60">
        <f t="shared" si="126"/>
        <v>480</v>
      </c>
      <c r="AI96" s="60">
        <f t="shared" si="127"/>
        <v>169.70562748477209</v>
      </c>
      <c r="AJ96" s="88">
        <f t="shared" si="190"/>
        <v>64.726913580247299</v>
      </c>
      <c r="AL96" s="61">
        <f t="shared" si="128"/>
        <v>75</v>
      </c>
      <c r="AM96" s="61">
        <f t="shared" si="129"/>
        <v>4.5093374999999956</v>
      </c>
      <c r="AN96" s="61">
        <v>1</v>
      </c>
      <c r="AO96" s="52">
        <f t="shared" si="130"/>
        <v>1.075</v>
      </c>
      <c r="AP96" s="60">
        <f t="shared" si="100"/>
        <v>864</v>
      </c>
      <c r="AQ96" s="60">
        <f t="shared" si="131"/>
        <v>69660</v>
      </c>
      <c r="AR96" s="60">
        <f t="shared" si="132"/>
        <v>8865718.2720000334</v>
      </c>
      <c r="AS96" s="60">
        <f t="shared" si="133"/>
        <v>676.40062499999931</v>
      </c>
      <c r="AT96" s="60">
        <f t="shared" si="134"/>
        <v>169.70562748477209</v>
      </c>
      <c r="AU96" s="88">
        <f t="shared" si="95"/>
        <v>127.27129302325629</v>
      </c>
      <c r="AW96" s="61">
        <f t="shared" si="135"/>
        <v>55</v>
      </c>
      <c r="AX96" s="61">
        <f t="shared" si="136"/>
        <v>6.0282874999999887</v>
      </c>
      <c r="AY96" s="61">
        <v>1</v>
      </c>
      <c r="AZ96" s="52">
        <f t="shared" si="137"/>
        <v>1.175</v>
      </c>
      <c r="BA96" s="60">
        <f t="shared" si="101"/>
        <v>300</v>
      </c>
      <c r="BB96" s="60">
        <f t="shared" si="138"/>
        <v>19387.5</v>
      </c>
      <c r="BC96" s="60">
        <f t="shared" si="139"/>
        <v>740755.96800000139</v>
      </c>
      <c r="BD96" s="60">
        <f t="shared" si="140"/>
        <v>904.24312499999826</v>
      </c>
      <c r="BE96" s="60">
        <f t="shared" si="141"/>
        <v>169.70562748477209</v>
      </c>
      <c r="BF96" s="88">
        <f t="shared" si="187"/>
        <v>38.20791582205036</v>
      </c>
      <c r="BH96" s="61">
        <f t="shared" si="142"/>
        <v>30</v>
      </c>
      <c r="BI96" s="61">
        <f t="shared" si="143"/>
        <v>7.8155999999999786</v>
      </c>
      <c r="BJ96" s="61">
        <v>1</v>
      </c>
      <c r="BK96" s="52">
        <f t="shared" si="144"/>
        <v>1.3</v>
      </c>
      <c r="BL96" s="60">
        <f t="shared" si="102"/>
        <v>20</v>
      </c>
      <c r="BM96" s="60">
        <f t="shared" si="145"/>
        <v>780</v>
      </c>
      <c r="BN96" s="60">
        <f t="shared" si="146"/>
        <v>30011.903999999973</v>
      </c>
      <c r="BO96" s="60">
        <f t="shared" si="147"/>
        <v>1172.3399999999967</v>
      </c>
      <c r="BP96" s="60">
        <f t="shared" si="148"/>
        <v>169.70562748477209</v>
      </c>
      <c r="BQ96" s="88">
        <f t="shared" si="188"/>
        <v>38.476799999999969</v>
      </c>
      <c r="BS96" s="61">
        <f t="shared" si="149"/>
        <v>0</v>
      </c>
      <c r="BT96" s="61">
        <f t="shared" si="150"/>
        <v>9.9468999999999639</v>
      </c>
      <c r="BU96" s="61">
        <v>1</v>
      </c>
      <c r="BV96" s="52">
        <f t="shared" si="151"/>
        <v>1.45</v>
      </c>
      <c r="BW96" s="60">
        <f t="shared" si="103"/>
        <v>1</v>
      </c>
      <c r="BX96" s="60">
        <f t="shared" si="152"/>
        <v>0</v>
      </c>
      <c r="BY96" s="60">
        <f t="shared" si="153"/>
        <v>596.8139999999978</v>
      </c>
      <c r="BZ96" s="60">
        <f t="shared" si="154"/>
        <v>1492.0349999999946</v>
      </c>
      <c r="CA96" s="60">
        <f t="shared" si="155"/>
        <v>169.70562748477209</v>
      </c>
      <c r="CD96" s="61">
        <f t="shared" si="156"/>
        <v>-62</v>
      </c>
      <c r="CE96" s="61">
        <f t="shared" si="157"/>
        <v>13.380340799999919</v>
      </c>
      <c r="CF96" s="61">
        <v>1</v>
      </c>
      <c r="CG96" s="52">
        <f t="shared" si="158"/>
        <v>0</v>
      </c>
      <c r="CH96" s="60">
        <f t="shared" si="104"/>
        <v>1</v>
      </c>
      <c r="CI96" s="60">
        <f t="shared" si="159"/>
        <v>0</v>
      </c>
      <c r="CJ96" s="60">
        <f t="shared" si="160"/>
        <v>0.148541046504747</v>
      </c>
      <c r="CK96" s="60">
        <f t="shared" si="161"/>
        <v>2007.0511199999878</v>
      </c>
      <c r="CL96" s="60">
        <f t="shared" si="162"/>
        <v>169.70562748477209</v>
      </c>
      <c r="CO96" s="61">
        <f t="shared" si="163"/>
        <v>-117</v>
      </c>
      <c r="CP96" s="61">
        <f t="shared" si="164"/>
        <v>17.355934299999859</v>
      </c>
      <c r="CQ96" s="61">
        <v>1</v>
      </c>
      <c r="CR96" s="52">
        <f t="shared" si="165"/>
        <v>0</v>
      </c>
      <c r="CS96" s="60">
        <f t="shared" si="105"/>
        <v>1</v>
      </c>
      <c r="CT96" s="60">
        <f t="shared" si="166"/>
        <v>0</v>
      </c>
      <c r="CU96" s="60">
        <f t="shared" si="167"/>
        <v>9.4080008789690622E-5</v>
      </c>
      <c r="CV96" s="60">
        <f t="shared" si="168"/>
        <v>2603.3901449999789</v>
      </c>
      <c r="CW96" s="60">
        <f t="shared" si="169"/>
        <v>169.70562748477209</v>
      </c>
      <c r="CZ96" s="61">
        <f t="shared" si="170"/>
        <v>-167</v>
      </c>
      <c r="DA96" s="61">
        <f t="shared" si="171"/>
        <v>21.89441929999979</v>
      </c>
      <c r="DB96" s="61">
        <v>1</v>
      </c>
      <c r="DC96" s="52">
        <f t="shared" si="172"/>
        <v>0</v>
      </c>
      <c r="DD96" s="60">
        <f t="shared" si="106"/>
        <v>1</v>
      </c>
      <c r="DE96" s="60">
        <f t="shared" si="173"/>
        <v>0</v>
      </c>
      <c r="DF96" s="60">
        <f t="shared" si="174"/>
        <v>1.1589983727480622E-7</v>
      </c>
      <c r="DG96" s="60">
        <f t="shared" si="175"/>
        <v>3284.1628949999686</v>
      </c>
      <c r="DH96" s="60">
        <f t="shared" si="176"/>
        <v>169.70562748477209</v>
      </c>
      <c r="DK96" s="61">
        <f t="shared" si="177"/>
        <v>-230</v>
      </c>
      <c r="DL96" s="61">
        <f t="shared" si="178"/>
        <v>30.747799999999668</v>
      </c>
      <c r="DM96" s="61">
        <v>1</v>
      </c>
      <c r="DN96" s="52">
        <f t="shared" si="189"/>
        <v>0</v>
      </c>
      <c r="DO96" s="60">
        <f t="shared" si="107"/>
        <v>1</v>
      </c>
      <c r="DP96" s="60">
        <f t="shared" si="179"/>
        <v>0</v>
      </c>
      <c r="DQ96" s="60">
        <f t="shared" si="180"/>
        <v>2.6217151116724608E-11</v>
      </c>
      <c r="DR96" s="60">
        <f t="shared" si="181"/>
        <v>4612.1699999999501</v>
      </c>
      <c r="DS96" s="60">
        <f t="shared" si="182"/>
        <v>169.70562748477209</v>
      </c>
    </row>
    <row r="97" spans="1:123">
      <c r="A97" s="52">
        <f t="shared" si="108"/>
        <v>5.8563427837825257</v>
      </c>
      <c r="B97" s="52">
        <v>0</v>
      </c>
      <c r="C97" s="73">
        <f t="shared" si="191"/>
        <v>6</v>
      </c>
      <c r="D97" s="77"/>
      <c r="E97" s="49">
        <f t="shared" si="183"/>
        <v>0.19100000000000009</v>
      </c>
      <c r="F97" s="49">
        <f t="shared" si="184"/>
        <v>2.9099999999999806</v>
      </c>
      <c r="G97" s="49">
        <f t="shared" si="185"/>
        <v>1.4549999999999903</v>
      </c>
      <c r="H97" s="49">
        <v>1</v>
      </c>
      <c r="I97" s="50">
        <f t="shared" si="109"/>
        <v>1.3648099999999965</v>
      </c>
      <c r="J97" s="105">
        <f t="shared" si="110"/>
        <v>3.9715970999999635</v>
      </c>
      <c r="K97" s="121">
        <f t="shared" si="111"/>
        <v>9.971597099999963</v>
      </c>
      <c r="L97" s="55">
        <f t="shared" si="112"/>
        <v>301124.38157234452</v>
      </c>
      <c r="M97" s="52">
        <f t="shared" si="186"/>
        <v>18.200000000000006</v>
      </c>
      <c r="N97" s="56">
        <v>91</v>
      </c>
      <c r="O97" s="61">
        <f t="shared" si="113"/>
        <v>91</v>
      </c>
      <c r="P97" s="61">
        <f t="shared" si="114"/>
        <v>3.2</v>
      </c>
      <c r="Q97" s="46">
        <v>1</v>
      </c>
      <c r="R97" s="52">
        <f t="shared" si="115"/>
        <v>2</v>
      </c>
      <c r="S97" s="60">
        <f t="shared" si="98"/>
        <v>9600</v>
      </c>
      <c r="T97" s="60">
        <f t="shared" si="116"/>
        <v>1747200</v>
      </c>
      <c r="U97" s="60">
        <f t="shared" si="117"/>
        <v>57815881.261890143</v>
      </c>
      <c r="V97" s="60">
        <f t="shared" si="118"/>
        <v>480</v>
      </c>
      <c r="W97" s="60">
        <f t="shared" si="119"/>
        <v>175.69028351347578</v>
      </c>
      <c r="X97" s="88">
        <f t="shared" si="120"/>
        <v>33.090591381576317</v>
      </c>
      <c r="AA97" s="61">
        <f t="shared" si="121"/>
        <v>91</v>
      </c>
      <c r="AB97" s="61">
        <f t="shared" si="122"/>
        <v>3.2</v>
      </c>
      <c r="AC97" s="61">
        <v>1</v>
      </c>
      <c r="AD97" s="52">
        <f t="shared" si="123"/>
        <v>1</v>
      </c>
      <c r="AE97" s="60">
        <f t="shared" si="99"/>
        <v>8640</v>
      </c>
      <c r="AF97" s="60">
        <f t="shared" si="124"/>
        <v>786240</v>
      </c>
      <c r="AG97" s="60">
        <f t="shared" si="125"/>
        <v>57815881.261890143</v>
      </c>
      <c r="AH97" s="60">
        <f t="shared" si="126"/>
        <v>480</v>
      </c>
      <c r="AI97" s="60">
        <f t="shared" si="127"/>
        <v>175.69028351347578</v>
      </c>
      <c r="AJ97" s="88">
        <f t="shared" si="190"/>
        <v>73.534647514614036</v>
      </c>
      <c r="AL97" s="61">
        <f t="shared" si="128"/>
        <v>76</v>
      </c>
      <c r="AM97" s="61">
        <f t="shared" si="129"/>
        <v>4.5093374999999956</v>
      </c>
      <c r="AN97" s="61">
        <v>1</v>
      </c>
      <c r="AO97" s="52">
        <f t="shared" si="130"/>
        <v>1.075</v>
      </c>
      <c r="AP97" s="60">
        <f t="shared" si="100"/>
        <v>864</v>
      </c>
      <c r="AQ97" s="60">
        <f t="shared" si="131"/>
        <v>70588.800000000003</v>
      </c>
      <c r="AR97" s="60">
        <f t="shared" si="132"/>
        <v>10184035.994913597</v>
      </c>
      <c r="AS97" s="60">
        <f t="shared" si="133"/>
        <v>676.40062499999931</v>
      </c>
      <c r="AT97" s="60">
        <f t="shared" si="134"/>
        <v>175.69028351347578</v>
      </c>
      <c r="AU97" s="88">
        <f t="shared" si="95"/>
        <v>144.2726890797633</v>
      </c>
      <c r="AW97" s="61">
        <f t="shared" si="135"/>
        <v>56</v>
      </c>
      <c r="AX97" s="61">
        <f t="shared" si="136"/>
        <v>6.0282874999999887</v>
      </c>
      <c r="AY97" s="61">
        <v>1</v>
      </c>
      <c r="AZ97" s="52">
        <f t="shared" si="137"/>
        <v>1.175</v>
      </c>
      <c r="BA97" s="60">
        <f t="shared" si="101"/>
        <v>300</v>
      </c>
      <c r="BB97" s="60">
        <f t="shared" si="138"/>
        <v>19740</v>
      </c>
      <c r="BC97" s="60">
        <f t="shared" si="139"/>
        <v>850905.16189583787</v>
      </c>
      <c r="BD97" s="60">
        <f t="shared" si="140"/>
        <v>904.24312499999826</v>
      </c>
      <c r="BE97" s="60">
        <f t="shared" si="141"/>
        <v>175.69028351347578</v>
      </c>
      <c r="BF97" s="88">
        <f t="shared" si="187"/>
        <v>43.105631301714176</v>
      </c>
      <c r="BH97" s="61">
        <f t="shared" si="142"/>
        <v>31</v>
      </c>
      <c r="BI97" s="61">
        <f t="shared" si="143"/>
        <v>7.8155999999999786</v>
      </c>
      <c r="BJ97" s="61">
        <v>1</v>
      </c>
      <c r="BK97" s="52">
        <f t="shared" si="144"/>
        <v>1.3</v>
      </c>
      <c r="BL97" s="60">
        <f t="shared" si="102"/>
        <v>20</v>
      </c>
      <c r="BM97" s="60">
        <f t="shared" si="145"/>
        <v>806</v>
      </c>
      <c r="BN97" s="60">
        <f t="shared" si="146"/>
        <v>34474.624755128913</v>
      </c>
      <c r="BO97" s="60">
        <f t="shared" si="147"/>
        <v>1172.3399999999967</v>
      </c>
      <c r="BP97" s="60">
        <f t="shared" si="148"/>
        <v>175.69028351347578</v>
      </c>
      <c r="BQ97" s="88">
        <f t="shared" si="188"/>
        <v>42.77248728924183</v>
      </c>
      <c r="BS97" s="61">
        <f t="shared" si="149"/>
        <v>1</v>
      </c>
      <c r="BT97" s="61">
        <f t="shared" si="150"/>
        <v>9.9468999999999639</v>
      </c>
      <c r="BU97" s="61">
        <v>1</v>
      </c>
      <c r="BV97" s="52">
        <f t="shared" si="151"/>
        <v>1.45</v>
      </c>
      <c r="BW97" s="60">
        <f t="shared" si="103"/>
        <v>1</v>
      </c>
      <c r="BX97" s="60">
        <f t="shared" si="152"/>
        <v>1.45</v>
      </c>
      <c r="BY97" s="60">
        <f t="shared" si="153"/>
        <v>685.55926003919797</v>
      </c>
      <c r="BZ97" s="60">
        <f t="shared" si="154"/>
        <v>1492.0349999999946</v>
      </c>
      <c r="CA97" s="60">
        <f t="shared" si="155"/>
        <v>175.69028351347578</v>
      </c>
      <c r="CB97" s="88">
        <f t="shared" ref="CB97:CB108" si="192">BY97/BX97</f>
        <v>472.79948968220549</v>
      </c>
      <c r="CD97" s="61">
        <f t="shared" si="156"/>
        <v>-61</v>
      </c>
      <c r="CE97" s="61">
        <f t="shared" si="157"/>
        <v>13.380340799999919</v>
      </c>
      <c r="CF97" s="61">
        <v>1</v>
      </c>
      <c r="CG97" s="52">
        <f t="shared" si="158"/>
        <v>0</v>
      </c>
      <c r="CH97" s="60">
        <f t="shared" si="104"/>
        <v>1</v>
      </c>
      <c r="CI97" s="60">
        <f t="shared" si="159"/>
        <v>0</v>
      </c>
      <c r="CJ97" s="60">
        <f t="shared" si="160"/>
        <v>0.17062885576954095</v>
      </c>
      <c r="CK97" s="60">
        <f t="shared" si="161"/>
        <v>2007.0511199999878</v>
      </c>
      <c r="CL97" s="60">
        <f t="shared" si="162"/>
        <v>175.69028351347578</v>
      </c>
      <c r="CO97" s="61">
        <f t="shared" si="163"/>
        <v>-116</v>
      </c>
      <c r="CP97" s="61">
        <f t="shared" si="164"/>
        <v>17.355934299999859</v>
      </c>
      <c r="CQ97" s="61">
        <v>1</v>
      </c>
      <c r="CR97" s="52">
        <f t="shared" si="165"/>
        <v>0</v>
      </c>
      <c r="CS97" s="60">
        <f t="shared" si="105"/>
        <v>1</v>
      </c>
      <c r="CT97" s="60">
        <f t="shared" si="166"/>
        <v>0</v>
      </c>
      <c r="CU97" s="60">
        <f t="shared" si="167"/>
        <v>1.080695513348242E-4</v>
      </c>
      <c r="CV97" s="60">
        <f t="shared" si="168"/>
        <v>2603.3901449999789</v>
      </c>
      <c r="CW97" s="60">
        <f t="shared" si="169"/>
        <v>175.69028351347578</v>
      </c>
      <c r="CZ97" s="61">
        <f t="shared" si="170"/>
        <v>-166</v>
      </c>
      <c r="DA97" s="61">
        <f t="shared" si="171"/>
        <v>21.89441929999979</v>
      </c>
      <c r="DB97" s="61">
        <v>1</v>
      </c>
      <c r="DC97" s="52">
        <f t="shared" si="172"/>
        <v>0</v>
      </c>
      <c r="DD97" s="60">
        <f t="shared" si="106"/>
        <v>1</v>
      </c>
      <c r="DE97" s="60">
        <f t="shared" si="173"/>
        <v>0</v>
      </c>
      <c r="DF97" s="60">
        <f t="shared" si="174"/>
        <v>1.3313395242199398E-7</v>
      </c>
      <c r="DG97" s="60">
        <f t="shared" si="175"/>
        <v>3284.1628949999686</v>
      </c>
      <c r="DH97" s="60">
        <f t="shared" si="176"/>
        <v>175.69028351347578</v>
      </c>
      <c r="DK97" s="61">
        <f t="shared" si="177"/>
        <v>-229</v>
      </c>
      <c r="DL97" s="61">
        <f t="shared" si="178"/>
        <v>30.747799999999668</v>
      </c>
      <c r="DM97" s="61">
        <v>1</v>
      </c>
      <c r="DN97" s="52">
        <f t="shared" si="189"/>
        <v>0</v>
      </c>
      <c r="DO97" s="60">
        <f t="shared" si="107"/>
        <v>1</v>
      </c>
      <c r="DP97" s="60">
        <f t="shared" si="179"/>
        <v>0</v>
      </c>
      <c r="DQ97" s="60">
        <f t="shared" si="180"/>
        <v>3.0115598360490236E-11</v>
      </c>
      <c r="DR97" s="60">
        <f t="shared" si="181"/>
        <v>4612.1699999999501</v>
      </c>
      <c r="DS97" s="60">
        <f t="shared" si="182"/>
        <v>175.69028351347578</v>
      </c>
    </row>
    <row r="98" spans="1:123">
      <c r="A98" s="52">
        <f t="shared" si="108"/>
        <v>6.0628662660416177</v>
      </c>
      <c r="B98" s="52">
        <v>0</v>
      </c>
      <c r="C98" s="73">
        <f t="shared" si="191"/>
        <v>6</v>
      </c>
      <c r="D98" s="77"/>
      <c r="E98" s="49">
        <f t="shared" si="183"/>
        <v>0.19200000000000009</v>
      </c>
      <c r="F98" s="49">
        <f t="shared" si="184"/>
        <v>2.9199999999999804</v>
      </c>
      <c r="G98" s="49">
        <f t="shared" si="185"/>
        <v>1.4599999999999902</v>
      </c>
      <c r="H98" s="49">
        <v>1</v>
      </c>
      <c r="I98" s="50">
        <f t="shared" si="109"/>
        <v>1.3686399999999965</v>
      </c>
      <c r="J98" s="105">
        <f t="shared" si="110"/>
        <v>3.996428799999963</v>
      </c>
      <c r="K98" s="121">
        <f t="shared" si="111"/>
        <v>9.996428799999963</v>
      </c>
      <c r="L98" s="55">
        <f t="shared" si="112"/>
        <v>345901.08176165173</v>
      </c>
      <c r="M98" s="52">
        <f t="shared" si="186"/>
        <v>18.400000000000009</v>
      </c>
      <c r="N98" s="56">
        <v>92</v>
      </c>
      <c r="O98" s="61">
        <f t="shared" si="113"/>
        <v>92</v>
      </c>
      <c r="P98" s="61">
        <f t="shared" si="114"/>
        <v>3.2</v>
      </c>
      <c r="Q98" s="46">
        <v>1</v>
      </c>
      <c r="R98" s="52">
        <f t="shared" si="115"/>
        <v>2</v>
      </c>
      <c r="S98" s="60">
        <f t="shared" si="98"/>
        <v>9600</v>
      </c>
      <c r="T98" s="60">
        <f t="shared" si="116"/>
        <v>1766400</v>
      </c>
      <c r="U98" s="60">
        <f t="shared" si="117"/>
        <v>66413007.698237136</v>
      </c>
      <c r="V98" s="60">
        <f t="shared" si="118"/>
        <v>480</v>
      </c>
      <c r="W98" s="60">
        <f t="shared" si="119"/>
        <v>181.88598798124852</v>
      </c>
      <c r="X98" s="88">
        <f t="shared" si="120"/>
        <v>37.597943669744758</v>
      </c>
      <c r="AA98" s="61">
        <f t="shared" si="121"/>
        <v>92</v>
      </c>
      <c r="AB98" s="61">
        <f t="shared" si="122"/>
        <v>3.2</v>
      </c>
      <c r="AC98" s="61">
        <v>1</v>
      </c>
      <c r="AD98" s="52">
        <f t="shared" si="123"/>
        <v>1</v>
      </c>
      <c r="AE98" s="60">
        <f t="shared" si="99"/>
        <v>8640</v>
      </c>
      <c r="AF98" s="60">
        <f t="shared" si="124"/>
        <v>794880</v>
      </c>
      <c r="AG98" s="60">
        <f t="shared" si="125"/>
        <v>66413007.698237136</v>
      </c>
      <c r="AH98" s="60">
        <f t="shared" si="126"/>
        <v>480</v>
      </c>
      <c r="AI98" s="60">
        <f t="shared" si="127"/>
        <v>181.88598798124852</v>
      </c>
      <c r="AJ98" s="88">
        <f t="shared" si="190"/>
        <v>83.550985932766125</v>
      </c>
      <c r="AL98" s="61">
        <f t="shared" si="128"/>
        <v>77</v>
      </c>
      <c r="AM98" s="61">
        <f t="shared" si="129"/>
        <v>4.5093374999999956</v>
      </c>
      <c r="AN98" s="61">
        <v>1</v>
      </c>
      <c r="AO98" s="52">
        <f t="shared" si="130"/>
        <v>1.075</v>
      </c>
      <c r="AP98" s="60">
        <f t="shared" si="100"/>
        <v>864</v>
      </c>
      <c r="AQ98" s="60">
        <f t="shared" si="131"/>
        <v>71517.599999999991</v>
      </c>
      <c r="AR98" s="60">
        <f t="shared" si="132"/>
        <v>11698385.394587843</v>
      </c>
      <c r="AS98" s="60">
        <f t="shared" si="133"/>
        <v>676.40062499999931</v>
      </c>
      <c r="AT98" s="60">
        <f t="shared" si="134"/>
        <v>181.88598798124852</v>
      </c>
      <c r="AU98" s="88">
        <f t="shared" si="95"/>
        <v>163.57351749202775</v>
      </c>
      <c r="AW98" s="61">
        <f t="shared" si="135"/>
        <v>57</v>
      </c>
      <c r="AX98" s="61">
        <f t="shared" si="136"/>
        <v>6.0282874999999887</v>
      </c>
      <c r="AY98" s="61">
        <v>1</v>
      </c>
      <c r="AZ98" s="52">
        <f t="shared" si="137"/>
        <v>1.175</v>
      </c>
      <c r="BA98" s="60">
        <f t="shared" si="101"/>
        <v>300</v>
      </c>
      <c r="BB98" s="60">
        <f t="shared" si="138"/>
        <v>20092.5</v>
      </c>
      <c r="BC98" s="60">
        <f t="shared" si="139"/>
        <v>977433.35972823494</v>
      </c>
      <c r="BD98" s="60">
        <f t="shared" si="140"/>
        <v>904.24312499999826</v>
      </c>
      <c r="BE98" s="60">
        <f t="shared" si="141"/>
        <v>181.88598798124852</v>
      </c>
      <c r="BF98" s="88">
        <f t="shared" si="187"/>
        <v>48.646677104802038</v>
      </c>
      <c r="BH98" s="61">
        <f t="shared" si="142"/>
        <v>32</v>
      </c>
      <c r="BI98" s="61">
        <f t="shared" si="143"/>
        <v>7.8155999999999786</v>
      </c>
      <c r="BJ98" s="61">
        <v>1</v>
      </c>
      <c r="BK98" s="52">
        <f t="shared" si="144"/>
        <v>1.3</v>
      </c>
      <c r="BL98" s="60">
        <f t="shared" si="102"/>
        <v>20</v>
      </c>
      <c r="BM98" s="60">
        <f t="shared" si="145"/>
        <v>832</v>
      </c>
      <c r="BN98" s="60">
        <f t="shared" si="146"/>
        <v>39600.944745356646</v>
      </c>
      <c r="BO98" s="60">
        <f t="shared" si="147"/>
        <v>1172.3399999999967</v>
      </c>
      <c r="BP98" s="60">
        <f t="shared" si="148"/>
        <v>181.88598798124852</v>
      </c>
      <c r="BQ98" s="88">
        <f t="shared" si="188"/>
        <v>47.597289357399816</v>
      </c>
      <c r="BS98" s="61">
        <f t="shared" si="149"/>
        <v>2</v>
      </c>
      <c r="BT98" s="61">
        <f t="shared" si="150"/>
        <v>9.9468999999999639</v>
      </c>
      <c r="BU98" s="61">
        <v>1</v>
      </c>
      <c r="BV98" s="52">
        <f t="shared" si="151"/>
        <v>1.45</v>
      </c>
      <c r="BW98" s="60">
        <f t="shared" si="103"/>
        <v>1</v>
      </c>
      <c r="BX98" s="60">
        <f t="shared" si="152"/>
        <v>2.9</v>
      </c>
      <c r="BY98" s="60">
        <f t="shared" si="153"/>
        <v>787.50079426001128</v>
      </c>
      <c r="BZ98" s="60">
        <f t="shared" si="154"/>
        <v>1492.0349999999946</v>
      </c>
      <c r="CA98" s="60">
        <f t="shared" si="155"/>
        <v>181.88598798124852</v>
      </c>
      <c r="CB98" s="88">
        <f t="shared" si="192"/>
        <v>271.55199802069353</v>
      </c>
      <c r="CD98" s="61">
        <f t="shared" si="156"/>
        <v>-60</v>
      </c>
      <c r="CE98" s="61">
        <f t="shared" si="157"/>
        <v>13.380340799999919</v>
      </c>
      <c r="CF98" s="61">
        <v>1</v>
      </c>
      <c r="CG98" s="52">
        <f t="shared" si="158"/>
        <v>0</v>
      </c>
      <c r="CH98" s="60">
        <f t="shared" si="104"/>
        <v>1</v>
      </c>
      <c r="CI98" s="60">
        <f t="shared" si="159"/>
        <v>0</v>
      </c>
      <c r="CJ98" s="60">
        <f t="shared" si="160"/>
        <v>0.19600108593749804</v>
      </c>
      <c r="CK98" s="60">
        <f t="shared" si="161"/>
        <v>2007.0511199999878</v>
      </c>
      <c r="CL98" s="60">
        <f t="shared" si="162"/>
        <v>181.88598798124852</v>
      </c>
      <c r="CO98" s="61">
        <f t="shared" si="163"/>
        <v>-115</v>
      </c>
      <c r="CP98" s="61">
        <f t="shared" si="164"/>
        <v>17.355934299999859</v>
      </c>
      <c r="CQ98" s="61">
        <v>1</v>
      </c>
      <c r="CR98" s="52">
        <f t="shared" si="165"/>
        <v>0</v>
      </c>
      <c r="CS98" s="60">
        <f t="shared" si="105"/>
        <v>1</v>
      </c>
      <c r="CT98" s="60">
        <f t="shared" si="166"/>
        <v>0</v>
      </c>
      <c r="CU98" s="60">
        <f t="shared" si="167"/>
        <v>1.2413931584358018E-4</v>
      </c>
      <c r="CV98" s="60">
        <f t="shared" si="168"/>
        <v>2603.3901449999789</v>
      </c>
      <c r="CW98" s="60">
        <f t="shared" si="169"/>
        <v>181.88598798124852</v>
      </c>
      <c r="CZ98" s="61">
        <f t="shared" si="170"/>
        <v>-165</v>
      </c>
      <c r="DA98" s="61">
        <f t="shared" si="171"/>
        <v>21.89441929999979</v>
      </c>
      <c r="DB98" s="61">
        <v>1</v>
      </c>
      <c r="DC98" s="52">
        <f t="shared" si="172"/>
        <v>0</v>
      </c>
      <c r="DD98" s="60">
        <f t="shared" si="106"/>
        <v>1</v>
      </c>
      <c r="DE98" s="60">
        <f t="shared" si="173"/>
        <v>0</v>
      </c>
      <c r="DF98" s="60">
        <f t="shared" si="174"/>
        <v>1.5293075214139802E-7</v>
      </c>
      <c r="DG98" s="60">
        <f t="shared" si="175"/>
        <v>3284.1628949999686</v>
      </c>
      <c r="DH98" s="60">
        <f t="shared" si="176"/>
        <v>181.88598798124852</v>
      </c>
      <c r="DK98" s="61">
        <f t="shared" si="177"/>
        <v>-228</v>
      </c>
      <c r="DL98" s="61">
        <f t="shared" si="178"/>
        <v>30.747799999999668</v>
      </c>
      <c r="DM98" s="61">
        <v>1</v>
      </c>
      <c r="DN98" s="52">
        <f t="shared" si="189"/>
        <v>0</v>
      </c>
      <c r="DO98" s="60">
        <f t="shared" si="107"/>
        <v>1</v>
      </c>
      <c r="DP98" s="60">
        <f t="shared" si="179"/>
        <v>0</v>
      </c>
      <c r="DQ98" s="60">
        <f t="shared" si="180"/>
        <v>3.4593738296446539E-11</v>
      </c>
      <c r="DR98" s="60">
        <f t="shared" si="181"/>
        <v>4612.1699999999501</v>
      </c>
      <c r="DS98" s="60">
        <f t="shared" si="182"/>
        <v>181.88598798124852</v>
      </c>
    </row>
    <row r="99" spans="1:123">
      <c r="A99" s="52">
        <f t="shared" si="108"/>
        <v>6.2766727831740319</v>
      </c>
      <c r="B99" s="52">
        <v>0</v>
      </c>
      <c r="C99" s="73">
        <f t="shared" si="191"/>
        <v>6</v>
      </c>
      <c r="D99" s="77"/>
      <c r="E99" s="49">
        <f t="shared" si="183"/>
        <v>0.19300000000000009</v>
      </c>
      <c r="F99" s="49">
        <f t="shared" si="184"/>
        <v>2.9299999999999802</v>
      </c>
      <c r="G99" s="49">
        <f t="shared" si="185"/>
        <v>1.4649999999999901</v>
      </c>
      <c r="H99" s="49">
        <v>1</v>
      </c>
      <c r="I99" s="50">
        <f t="shared" si="109"/>
        <v>1.3724899999999964</v>
      </c>
      <c r="J99" s="105">
        <f t="shared" si="110"/>
        <v>4.021395699999962</v>
      </c>
      <c r="K99" s="121">
        <f t="shared" si="111"/>
        <v>10.021395699999962</v>
      </c>
      <c r="L99" s="55">
        <f t="shared" si="112"/>
        <v>397336.00361130427</v>
      </c>
      <c r="M99" s="52">
        <f t="shared" si="186"/>
        <v>18.600000000000012</v>
      </c>
      <c r="N99" s="56">
        <v>93</v>
      </c>
      <c r="O99" s="61">
        <f t="shared" si="113"/>
        <v>93</v>
      </c>
      <c r="P99" s="61">
        <f t="shared" si="114"/>
        <v>3.2</v>
      </c>
      <c r="Q99" s="46">
        <v>1</v>
      </c>
      <c r="R99" s="52">
        <f t="shared" si="115"/>
        <v>2</v>
      </c>
      <c r="S99" s="60">
        <f t="shared" si="98"/>
        <v>9600</v>
      </c>
      <c r="T99" s="60">
        <f t="shared" si="116"/>
        <v>1785600</v>
      </c>
      <c r="U99" s="60">
        <f t="shared" si="117"/>
        <v>76288512.693370417</v>
      </c>
      <c r="V99" s="60">
        <f t="shared" si="118"/>
        <v>480</v>
      </c>
      <c r="W99" s="60">
        <f t="shared" si="119"/>
        <v>188.30018349522095</v>
      </c>
      <c r="X99" s="88">
        <f t="shared" si="120"/>
        <v>42.724301463581099</v>
      </c>
      <c r="AA99" s="61">
        <f t="shared" si="121"/>
        <v>93</v>
      </c>
      <c r="AB99" s="61">
        <f t="shared" si="122"/>
        <v>3.2</v>
      </c>
      <c r="AC99" s="61">
        <v>1</v>
      </c>
      <c r="AD99" s="52">
        <f t="shared" si="123"/>
        <v>1</v>
      </c>
      <c r="AE99" s="60">
        <f t="shared" si="99"/>
        <v>8640</v>
      </c>
      <c r="AF99" s="60">
        <f t="shared" si="124"/>
        <v>803520</v>
      </c>
      <c r="AG99" s="60">
        <f t="shared" si="125"/>
        <v>76288512.693370417</v>
      </c>
      <c r="AH99" s="60">
        <f t="shared" si="126"/>
        <v>480</v>
      </c>
      <c r="AI99" s="60">
        <f t="shared" si="127"/>
        <v>188.30018349522095</v>
      </c>
      <c r="AJ99" s="88">
        <f t="shared" si="190"/>
        <v>94.942892141291338</v>
      </c>
      <c r="AL99" s="61">
        <f t="shared" si="128"/>
        <v>78</v>
      </c>
      <c r="AM99" s="61">
        <f t="shared" si="129"/>
        <v>4.5093374999999956</v>
      </c>
      <c r="AN99" s="61">
        <v>1</v>
      </c>
      <c r="AO99" s="52">
        <f t="shared" si="130"/>
        <v>1.075</v>
      </c>
      <c r="AP99" s="60">
        <f t="shared" si="100"/>
        <v>864</v>
      </c>
      <c r="AQ99" s="60">
        <f t="shared" si="131"/>
        <v>72446.399999999994</v>
      </c>
      <c r="AR99" s="60">
        <f t="shared" si="132"/>
        <v>13437916.058884393</v>
      </c>
      <c r="AS99" s="60">
        <f t="shared" si="133"/>
        <v>676.40062499999931</v>
      </c>
      <c r="AT99" s="60">
        <f t="shared" si="134"/>
        <v>188.30018349522095</v>
      </c>
      <c r="AU99" s="88">
        <f t="shared" si="95"/>
        <v>185.4876993043739</v>
      </c>
      <c r="AW99" s="61">
        <f t="shared" si="135"/>
        <v>58</v>
      </c>
      <c r="AX99" s="61">
        <f t="shared" si="136"/>
        <v>6.0282874999999887</v>
      </c>
      <c r="AY99" s="61">
        <v>1</v>
      </c>
      <c r="AZ99" s="52">
        <f t="shared" si="137"/>
        <v>1.175</v>
      </c>
      <c r="BA99" s="60">
        <f t="shared" si="101"/>
        <v>300</v>
      </c>
      <c r="BB99" s="60">
        <f t="shared" si="138"/>
        <v>20445</v>
      </c>
      <c r="BC99" s="60">
        <f t="shared" si="139"/>
        <v>1122776.0924390485</v>
      </c>
      <c r="BD99" s="60">
        <f t="shared" si="140"/>
        <v>904.24312499999826</v>
      </c>
      <c r="BE99" s="60">
        <f t="shared" si="141"/>
        <v>188.30018349522095</v>
      </c>
      <c r="BF99" s="88">
        <f t="shared" si="187"/>
        <v>54.916903518662188</v>
      </c>
      <c r="BH99" s="61">
        <f t="shared" si="142"/>
        <v>33</v>
      </c>
      <c r="BI99" s="61">
        <f t="shared" si="143"/>
        <v>7.8155999999999786</v>
      </c>
      <c r="BJ99" s="61">
        <v>1</v>
      </c>
      <c r="BK99" s="52">
        <f t="shared" si="144"/>
        <v>1.3</v>
      </c>
      <c r="BL99" s="60">
        <f t="shared" si="102"/>
        <v>20</v>
      </c>
      <c r="BM99" s="60">
        <f t="shared" si="145"/>
        <v>858</v>
      </c>
      <c r="BN99" s="60">
        <f t="shared" si="146"/>
        <v>45489.540085319662</v>
      </c>
      <c r="BO99" s="60">
        <f t="shared" si="147"/>
        <v>1172.3399999999967</v>
      </c>
      <c r="BP99" s="60">
        <f t="shared" si="148"/>
        <v>188.30018349522095</v>
      </c>
      <c r="BQ99" s="88">
        <f t="shared" si="188"/>
        <v>53.018111987552054</v>
      </c>
      <c r="BS99" s="61">
        <f t="shared" si="149"/>
        <v>3</v>
      </c>
      <c r="BT99" s="61">
        <f t="shared" si="150"/>
        <v>9.9468999999999639</v>
      </c>
      <c r="BU99" s="61">
        <v>1</v>
      </c>
      <c r="BV99" s="52">
        <f t="shared" si="151"/>
        <v>1.45</v>
      </c>
      <c r="BW99" s="60">
        <f t="shared" si="103"/>
        <v>1</v>
      </c>
      <c r="BX99" s="60">
        <f t="shared" si="152"/>
        <v>4.3499999999999996</v>
      </c>
      <c r="BY99" s="60">
        <f t="shared" si="153"/>
        <v>904.60086692533355</v>
      </c>
      <c r="BZ99" s="60">
        <f t="shared" si="154"/>
        <v>1492.0349999999946</v>
      </c>
      <c r="CA99" s="60">
        <f t="shared" si="155"/>
        <v>188.30018349522095</v>
      </c>
      <c r="CB99" s="88">
        <f t="shared" si="192"/>
        <v>207.9542222816859</v>
      </c>
      <c r="CD99" s="61">
        <f t="shared" si="156"/>
        <v>-59</v>
      </c>
      <c r="CE99" s="61">
        <f t="shared" si="157"/>
        <v>13.380340799999919</v>
      </c>
      <c r="CF99" s="61">
        <v>1</v>
      </c>
      <c r="CG99" s="52">
        <f t="shared" si="158"/>
        <v>0</v>
      </c>
      <c r="CH99" s="60">
        <f t="shared" si="104"/>
        <v>1</v>
      </c>
      <c r="CI99" s="60">
        <f t="shared" si="159"/>
        <v>0</v>
      </c>
      <c r="CJ99" s="60">
        <f t="shared" si="160"/>
        <v>0.22514612499403652</v>
      </c>
      <c r="CK99" s="60">
        <f t="shared" si="161"/>
        <v>2007.0511199999878</v>
      </c>
      <c r="CL99" s="60">
        <f t="shared" si="162"/>
        <v>188.30018349522095</v>
      </c>
      <c r="CO99" s="61">
        <f t="shared" si="163"/>
        <v>-114</v>
      </c>
      <c r="CP99" s="61">
        <f t="shared" si="164"/>
        <v>17.355934299999859</v>
      </c>
      <c r="CQ99" s="61">
        <v>1</v>
      </c>
      <c r="CR99" s="52">
        <f t="shared" si="165"/>
        <v>0</v>
      </c>
      <c r="CS99" s="60">
        <f t="shared" si="105"/>
        <v>1</v>
      </c>
      <c r="CT99" s="60">
        <f t="shared" si="166"/>
        <v>0</v>
      </c>
      <c r="CU99" s="60">
        <f t="shared" si="167"/>
        <v>1.4259862789997796E-4</v>
      </c>
      <c r="CV99" s="60">
        <f t="shared" si="168"/>
        <v>2603.3901449999789</v>
      </c>
      <c r="CW99" s="60">
        <f t="shared" si="169"/>
        <v>188.30018349522095</v>
      </c>
      <c r="CZ99" s="61">
        <f t="shared" si="170"/>
        <v>-164</v>
      </c>
      <c r="DA99" s="61">
        <f t="shared" si="171"/>
        <v>21.89441929999979</v>
      </c>
      <c r="DB99" s="61">
        <v>1</v>
      </c>
      <c r="DC99" s="52">
        <f t="shared" si="172"/>
        <v>0</v>
      </c>
      <c r="DD99" s="60">
        <f t="shared" si="106"/>
        <v>1</v>
      </c>
      <c r="DE99" s="60">
        <f t="shared" si="173"/>
        <v>0</v>
      </c>
      <c r="DF99" s="60">
        <f t="shared" si="174"/>
        <v>1.756713034132832E-7</v>
      </c>
      <c r="DG99" s="60">
        <f t="shared" si="175"/>
        <v>3284.1628949999686</v>
      </c>
      <c r="DH99" s="60">
        <f t="shared" si="176"/>
        <v>188.30018349522095</v>
      </c>
      <c r="DK99" s="61">
        <f t="shared" si="177"/>
        <v>-227</v>
      </c>
      <c r="DL99" s="61">
        <f t="shared" si="178"/>
        <v>30.747799999999668</v>
      </c>
      <c r="DM99" s="61">
        <v>1</v>
      </c>
      <c r="DN99" s="52">
        <f t="shared" si="189"/>
        <v>0</v>
      </c>
      <c r="DO99" s="60">
        <f t="shared" si="107"/>
        <v>1</v>
      </c>
      <c r="DP99" s="60">
        <f t="shared" si="179"/>
        <v>0</v>
      </c>
      <c r="DQ99" s="60">
        <f t="shared" si="180"/>
        <v>3.973777027432607E-11</v>
      </c>
      <c r="DR99" s="60">
        <f t="shared" si="181"/>
        <v>4612.1699999999501</v>
      </c>
      <c r="DS99" s="60">
        <f t="shared" si="182"/>
        <v>188.30018349522095</v>
      </c>
    </row>
    <row r="100" spans="1:123">
      <c r="A100" s="52">
        <f t="shared" si="108"/>
        <v>6.4980191708499113</v>
      </c>
      <c r="B100" s="52">
        <v>0</v>
      </c>
      <c r="C100" s="73">
        <f t="shared" si="191"/>
        <v>6</v>
      </c>
      <c r="D100" s="77"/>
      <c r="E100" s="49">
        <f t="shared" si="183"/>
        <v>0.19400000000000009</v>
      </c>
      <c r="F100" s="49">
        <f t="shared" si="184"/>
        <v>2.93999999999998</v>
      </c>
      <c r="G100" s="49">
        <f t="shared" si="185"/>
        <v>1.46999999999999</v>
      </c>
      <c r="H100" s="49">
        <v>1</v>
      </c>
      <c r="I100" s="50">
        <f t="shared" si="109"/>
        <v>1.3763599999999965</v>
      </c>
      <c r="J100" s="105">
        <f t="shared" si="110"/>
        <v>4.0464983999999617</v>
      </c>
      <c r="K100" s="121">
        <f t="shared" si="111"/>
        <v>10.046498399999962</v>
      </c>
      <c r="L100" s="55">
        <f t="shared" si="112"/>
        <v>456419.21372940112</v>
      </c>
      <c r="M100" s="52">
        <f t="shared" si="186"/>
        <v>18.800000000000011</v>
      </c>
      <c r="N100" s="56">
        <v>94</v>
      </c>
      <c r="O100" s="61">
        <f t="shared" si="113"/>
        <v>94</v>
      </c>
      <c r="P100" s="61">
        <f t="shared" si="114"/>
        <v>3.2</v>
      </c>
      <c r="Q100" s="46">
        <v>1</v>
      </c>
      <c r="R100" s="52">
        <f t="shared" si="115"/>
        <v>2</v>
      </c>
      <c r="S100" s="60">
        <f t="shared" si="98"/>
        <v>9600</v>
      </c>
      <c r="T100" s="60">
        <f t="shared" si="116"/>
        <v>1804800</v>
      </c>
      <c r="U100" s="60">
        <f t="shared" si="117"/>
        <v>87632489.036045015</v>
      </c>
      <c r="V100" s="60">
        <f t="shared" si="118"/>
        <v>480</v>
      </c>
      <c r="W100" s="60">
        <f t="shared" si="119"/>
        <v>194.94057512549733</v>
      </c>
      <c r="X100" s="88">
        <f t="shared" si="120"/>
        <v>48.555235503127776</v>
      </c>
      <c r="AA100" s="61">
        <f t="shared" si="121"/>
        <v>94</v>
      </c>
      <c r="AB100" s="61">
        <f t="shared" si="122"/>
        <v>3.2</v>
      </c>
      <c r="AC100" s="61">
        <v>1</v>
      </c>
      <c r="AD100" s="52">
        <f t="shared" si="123"/>
        <v>1</v>
      </c>
      <c r="AE100" s="60">
        <f t="shared" si="99"/>
        <v>8640</v>
      </c>
      <c r="AF100" s="60">
        <f t="shared" si="124"/>
        <v>812160</v>
      </c>
      <c r="AG100" s="60">
        <f t="shared" si="125"/>
        <v>87632489.036045015</v>
      </c>
      <c r="AH100" s="60">
        <f t="shared" si="126"/>
        <v>480</v>
      </c>
      <c r="AI100" s="60">
        <f t="shared" si="127"/>
        <v>194.94057512549733</v>
      </c>
      <c r="AJ100" s="88">
        <f t="shared" si="190"/>
        <v>107.90052334028395</v>
      </c>
      <c r="AL100" s="61">
        <f t="shared" si="128"/>
        <v>79</v>
      </c>
      <c r="AM100" s="61">
        <f t="shared" si="129"/>
        <v>4.5093374999999956</v>
      </c>
      <c r="AN100" s="61">
        <v>1</v>
      </c>
      <c r="AO100" s="52">
        <f t="shared" si="130"/>
        <v>1.075</v>
      </c>
      <c r="AP100" s="60">
        <f t="shared" si="100"/>
        <v>864</v>
      </c>
      <c r="AQ100" s="60">
        <f t="shared" si="131"/>
        <v>73375.199999999997</v>
      </c>
      <c r="AR100" s="60">
        <f t="shared" si="132"/>
        <v>15436112.071428744</v>
      </c>
      <c r="AS100" s="60">
        <f t="shared" si="133"/>
        <v>676.40062499999931</v>
      </c>
      <c r="AT100" s="60">
        <f t="shared" si="134"/>
        <v>194.94057512549733</v>
      </c>
      <c r="AU100" s="88">
        <f t="shared" si="95"/>
        <v>210.3723338597884</v>
      </c>
      <c r="AW100" s="61">
        <f t="shared" si="135"/>
        <v>59</v>
      </c>
      <c r="AX100" s="61">
        <f t="shared" si="136"/>
        <v>6.0282874999999887</v>
      </c>
      <c r="AY100" s="61">
        <v>1</v>
      </c>
      <c r="AZ100" s="52">
        <f t="shared" si="137"/>
        <v>1.175</v>
      </c>
      <c r="BA100" s="60">
        <f t="shared" si="101"/>
        <v>300</v>
      </c>
      <c r="BB100" s="60">
        <f t="shared" si="138"/>
        <v>20797.5</v>
      </c>
      <c r="BC100" s="60">
        <f t="shared" si="139"/>
        <v>1289731.0504147338</v>
      </c>
      <c r="BD100" s="60">
        <f t="shared" si="140"/>
        <v>904.24312499999826</v>
      </c>
      <c r="BE100" s="60">
        <f t="shared" si="141"/>
        <v>194.94057512549733</v>
      </c>
      <c r="BF100" s="88">
        <f t="shared" si="187"/>
        <v>62.013754076919525</v>
      </c>
      <c r="BH100" s="61">
        <f t="shared" si="142"/>
        <v>34</v>
      </c>
      <c r="BI100" s="61">
        <f t="shared" si="143"/>
        <v>7.8155999999999786</v>
      </c>
      <c r="BJ100" s="61">
        <v>1</v>
      </c>
      <c r="BK100" s="52">
        <f t="shared" si="144"/>
        <v>1.3</v>
      </c>
      <c r="BL100" s="60">
        <f t="shared" si="102"/>
        <v>20</v>
      </c>
      <c r="BM100" s="60">
        <f t="shared" si="145"/>
        <v>884</v>
      </c>
      <c r="BN100" s="60">
        <f t="shared" si="146"/>
        <v>52253.75986557838</v>
      </c>
      <c r="BO100" s="60">
        <f t="shared" si="147"/>
        <v>1172.3399999999967</v>
      </c>
      <c r="BP100" s="60">
        <f t="shared" si="148"/>
        <v>194.94057512549733</v>
      </c>
      <c r="BQ100" s="88">
        <f t="shared" si="188"/>
        <v>59.110588083233459</v>
      </c>
      <c r="BS100" s="61">
        <f t="shared" si="149"/>
        <v>4</v>
      </c>
      <c r="BT100" s="61">
        <f t="shared" si="150"/>
        <v>9.9468999999999639</v>
      </c>
      <c r="BU100" s="61">
        <v>1</v>
      </c>
      <c r="BV100" s="52">
        <f t="shared" si="151"/>
        <v>1.45</v>
      </c>
      <c r="BW100" s="60">
        <f t="shared" si="103"/>
        <v>1</v>
      </c>
      <c r="BX100" s="60">
        <f t="shared" si="152"/>
        <v>5.8</v>
      </c>
      <c r="BY100" s="60">
        <f t="shared" si="153"/>
        <v>1039.1135277660226</v>
      </c>
      <c r="BZ100" s="60">
        <f t="shared" si="154"/>
        <v>1492.0349999999946</v>
      </c>
      <c r="CA100" s="60">
        <f t="shared" si="155"/>
        <v>194.94057512549733</v>
      </c>
      <c r="CB100" s="88">
        <f t="shared" si="192"/>
        <v>179.15750478724527</v>
      </c>
      <c r="CD100" s="61">
        <f t="shared" si="156"/>
        <v>-58</v>
      </c>
      <c r="CE100" s="61">
        <f t="shared" si="157"/>
        <v>13.380340799999919</v>
      </c>
      <c r="CF100" s="61">
        <v>1</v>
      </c>
      <c r="CG100" s="52">
        <f t="shared" si="158"/>
        <v>0</v>
      </c>
      <c r="CH100" s="60">
        <f t="shared" si="104"/>
        <v>1</v>
      </c>
      <c r="CI100" s="60">
        <f t="shared" si="159"/>
        <v>0</v>
      </c>
      <c r="CJ100" s="60">
        <f t="shared" si="160"/>
        <v>0.2586249834146066</v>
      </c>
      <c r="CK100" s="60">
        <f t="shared" si="161"/>
        <v>2007.0511199999878</v>
      </c>
      <c r="CL100" s="60">
        <f t="shared" si="162"/>
        <v>194.94057512549733</v>
      </c>
      <c r="CO100" s="61">
        <f t="shared" si="163"/>
        <v>-113</v>
      </c>
      <c r="CP100" s="61">
        <f t="shared" si="164"/>
        <v>17.355934299999859</v>
      </c>
      <c r="CQ100" s="61">
        <v>1</v>
      </c>
      <c r="CR100" s="52">
        <f t="shared" si="165"/>
        <v>0</v>
      </c>
      <c r="CS100" s="60">
        <f t="shared" si="105"/>
        <v>1</v>
      </c>
      <c r="CT100" s="60">
        <f t="shared" si="166"/>
        <v>0</v>
      </c>
      <c r="CU100" s="60">
        <f t="shared" si="167"/>
        <v>1.6380280929353898E-4</v>
      </c>
      <c r="CV100" s="60">
        <f t="shared" si="168"/>
        <v>2603.3901449999789</v>
      </c>
      <c r="CW100" s="60">
        <f t="shared" si="169"/>
        <v>194.94057512549733</v>
      </c>
      <c r="CZ100" s="61">
        <f t="shared" si="170"/>
        <v>-163</v>
      </c>
      <c r="DA100" s="61">
        <f t="shared" si="171"/>
        <v>21.89441929999979</v>
      </c>
      <c r="DB100" s="61">
        <v>1</v>
      </c>
      <c r="DC100" s="52">
        <f t="shared" si="172"/>
        <v>0</v>
      </c>
      <c r="DD100" s="60">
        <f t="shared" si="106"/>
        <v>1</v>
      </c>
      <c r="DE100" s="60">
        <f t="shared" si="173"/>
        <v>0</v>
      </c>
      <c r="DF100" s="60">
        <f t="shared" si="174"/>
        <v>2.0179333725102339E-7</v>
      </c>
      <c r="DG100" s="60">
        <f t="shared" si="175"/>
        <v>3284.1628949999686</v>
      </c>
      <c r="DH100" s="60">
        <f t="shared" si="176"/>
        <v>194.94057512549733</v>
      </c>
      <c r="DK100" s="61">
        <f t="shared" si="177"/>
        <v>-226</v>
      </c>
      <c r="DL100" s="61">
        <f t="shared" si="178"/>
        <v>30.747799999999668</v>
      </c>
      <c r="DM100" s="61">
        <v>1</v>
      </c>
      <c r="DN100" s="52">
        <f t="shared" si="189"/>
        <v>0</v>
      </c>
      <c r="DO100" s="60">
        <f t="shared" si="107"/>
        <v>1</v>
      </c>
      <c r="DP100" s="60">
        <f t="shared" si="179"/>
        <v>0</v>
      </c>
      <c r="DQ100" s="60">
        <f t="shared" si="180"/>
        <v>4.5646711345368437E-11</v>
      </c>
      <c r="DR100" s="60">
        <f t="shared" si="181"/>
        <v>4612.1699999999501</v>
      </c>
      <c r="DS100" s="60">
        <f t="shared" si="182"/>
        <v>194.94057512549733</v>
      </c>
    </row>
    <row r="101" spans="1:123">
      <c r="A101" s="52">
        <f t="shared" si="108"/>
        <v>6.7271713220297462</v>
      </c>
      <c r="B101" s="52">
        <v>0</v>
      </c>
      <c r="C101" s="73">
        <f t="shared" si="191"/>
        <v>6</v>
      </c>
      <c r="D101" s="77"/>
      <c r="E101" s="49">
        <f t="shared" si="183"/>
        <v>0.19500000000000009</v>
      </c>
      <c r="F101" s="49">
        <f t="shared" si="184"/>
        <v>2.9499999999999797</v>
      </c>
      <c r="G101" s="49">
        <f t="shared" si="185"/>
        <v>1.4749999999999899</v>
      </c>
      <c r="H101" s="49">
        <v>1</v>
      </c>
      <c r="I101" s="50">
        <f t="shared" si="109"/>
        <v>1.3802499999999962</v>
      </c>
      <c r="J101" s="105">
        <f t="shared" si="110"/>
        <v>4.0717374999999612</v>
      </c>
      <c r="K101" s="121">
        <f t="shared" si="111"/>
        <v>10.071737499999962</v>
      </c>
      <c r="L101" s="55">
        <f t="shared" si="112"/>
        <v>524288.00000000338</v>
      </c>
      <c r="M101" s="52">
        <f t="shared" si="186"/>
        <v>19.000000000000011</v>
      </c>
      <c r="N101" s="56">
        <v>95</v>
      </c>
      <c r="O101" s="61">
        <f t="shared" si="113"/>
        <v>95</v>
      </c>
      <c r="P101" s="61">
        <f t="shared" si="114"/>
        <v>3.2</v>
      </c>
      <c r="Q101" s="46">
        <v>1</v>
      </c>
      <c r="R101" s="52">
        <f t="shared" si="115"/>
        <v>2</v>
      </c>
      <c r="S101" s="60">
        <f t="shared" si="98"/>
        <v>9600</v>
      </c>
      <c r="T101" s="60">
        <f t="shared" si="116"/>
        <v>1824000</v>
      </c>
      <c r="U101" s="60">
        <f t="shared" si="117"/>
        <v>100663296.00000066</v>
      </c>
      <c r="V101" s="60">
        <f t="shared" si="118"/>
        <v>480</v>
      </c>
      <c r="W101" s="60">
        <f t="shared" si="119"/>
        <v>201.81513966089238</v>
      </c>
      <c r="X101" s="88">
        <f t="shared" si="120"/>
        <v>55.188210526316148</v>
      </c>
      <c r="AA101" s="61">
        <f t="shared" si="121"/>
        <v>95</v>
      </c>
      <c r="AB101" s="61">
        <f t="shared" si="122"/>
        <v>3.2</v>
      </c>
      <c r="AC101" s="61">
        <v>1</v>
      </c>
      <c r="AD101" s="52">
        <f t="shared" si="123"/>
        <v>1</v>
      </c>
      <c r="AE101" s="60">
        <f t="shared" si="99"/>
        <v>8640</v>
      </c>
      <c r="AF101" s="60">
        <f t="shared" si="124"/>
        <v>820800</v>
      </c>
      <c r="AG101" s="60">
        <f t="shared" si="125"/>
        <v>100663296.00000066</v>
      </c>
      <c r="AH101" s="60">
        <f t="shared" si="126"/>
        <v>480</v>
      </c>
      <c r="AI101" s="60">
        <f t="shared" si="127"/>
        <v>201.81513966089238</v>
      </c>
      <c r="AJ101" s="88">
        <f t="shared" si="190"/>
        <v>122.64046783625811</v>
      </c>
      <c r="AL101" s="61">
        <f t="shared" si="128"/>
        <v>80</v>
      </c>
      <c r="AM101" s="61">
        <f t="shared" si="129"/>
        <v>4.5093374999999956</v>
      </c>
      <c r="AN101" s="61">
        <v>12</v>
      </c>
      <c r="AO101" s="52">
        <f t="shared" si="130"/>
        <v>1.075</v>
      </c>
      <c r="AP101" s="60">
        <f t="shared" si="100"/>
        <v>10368</v>
      </c>
      <c r="AQ101" s="60">
        <f t="shared" si="131"/>
        <v>891648</v>
      </c>
      <c r="AR101" s="60">
        <f t="shared" si="132"/>
        <v>17731436.544000074</v>
      </c>
      <c r="AS101" s="60">
        <f t="shared" si="133"/>
        <v>676.40062499999931</v>
      </c>
      <c r="AT101" s="60">
        <f t="shared" si="134"/>
        <v>201.81513966089238</v>
      </c>
      <c r="AU101" s="88">
        <f t="shared" si="95"/>
        <v>19.886139534883803</v>
      </c>
      <c r="AW101" s="61">
        <f t="shared" si="135"/>
        <v>60</v>
      </c>
      <c r="AX101" s="61">
        <f t="shared" si="136"/>
        <v>6.0282874999999887</v>
      </c>
      <c r="AY101" s="61">
        <v>1</v>
      </c>
      <c r="AZ101" s="52">
        <f t="shared" si="137"/>
        <v>1.175</v>
      </c>
      <c r="BA101" s="60">
        <f t="shared" si="101"/>
        <v>300</v>
      </c>
      <c r="BB101" s="60">
        <f t="shared" si="138"/>
        <v>21150</v>
      </c>
      <c r="BC101" s="60">
        <f t="shared" si="139"/>
        <v>1481511.936000003</v>
      </c>
      <c r="BD101" s="60">
        <f t="shared" si="140"/>
        <v>904.24312499999826</v>
      </c>
      <c r="BE101" s="60">
        <f t="shared" si="141"/>
        <v>201.81513966089238</v>
      </c>
      <c r="BF101" s="88">
        <f t="shared" si="187"/>
        <v>70.047845673759014</v>
      </c>
      <c r="BH101" s="61">
        <f t="shared" si="142"/>
        <v>35</v>
      </c>
      <c r="BI101" s="61">
        <f t="shared" si="143"/>
        <v>7.8155999999999786</v>
      </c>
      <c r="BJ101" s="61">
        <v>1</v>
      </c>
      <c r="BK101" s="52">
        <f t="shared" si="144"/>
        <v>1.3</v>
      </c>
      <c r="BL101" s="60">
        <f t="shared" si="102"/>
        <v>20</v>
      </c>
      <c r="BM101" s="60">
        <f t="shared" si="145"/>
        <v>910</v>
      </c>
      <c r="BN101" s="60">
        <f t="shared" si="146"/>
        <v>60023.807999999983</v>
      </c>
      <c r="BO101" s="60">
        <f t="shared" si="147"/>
        <v>1172.3399999999967</v>
      </c>
      <c r="BP101" s="60">
        <f t="shared" si="148"/>
        <v>201.81513966089238</v>
      </c>
      <c r="BQ101" s="88">
        <f t="shared" si="188"/>
        <v>65.960228571428559</v>
      </c>
      <c r="BS101" s="61">
        <f t="shared" si="149"/>
        <v>5</v>
      </c>
      <c r="BT101" s="61">
        <f t="shared" si="150"/>
        <v>9.9468999999999639</v>
      </c>
      <c r="BU101" s="61">
        <v>1</v>
      </c>
      <c r="BV101" s="52">
        <f t="shared" si="151"/>
        <v>1.45</v>
      </c>
      <c r="BW101" s="60">
        <f t="shared" si="103"/>
        <v>1</v>
      </c>
      <c r="BX101" s="60">
        <f t="shared" si="152"/>
        <v>7.25</v>
      </c>
      <c r="BY101" s="60">
        <f t="shared" si="153"/>
        <v>1193.6279999999958</v>
      </c>
      <c r="BZ101" s="60">
        <f t="shared" si="154"/>
        <v>1492.0349999999946</v>
      </c>
      <c r="CA101" s="60">
        <f t="shared" si="155"/>
        <v>201.81513966089238</v>
      </c>
      <c r="CB101" s="88">
        <f t="shared" si="192"/>
        <v>164.63834482758563</v>
      </c>
      <c r="CD101" s="61">
        <f t="shared" si="156"/>
        <v>-57</v>
      </c>
      <c r="CE101" s="61">
        <f t="shared" si="157"/>
        <v>13.380340799999919</v>
      </c>
      <c r="CF101" s="61">
        <v>1</v>
      </c>
      <c r="CG101" s="52">
        <f t="shared" si="158"/>
        <v>0</v>
      </c>
      <c r="CH101" s="60">
        <f t="shared" si="104"/>
        <v>1</v>
      </c>
      <c r="CI101" s="60">
        <f t="shared" si="159"/>
        <v>0</v>
      </c>
      <c r="CJ101" s="60">
        <f t="shared" si="160"/>
        <v>0.29708209300949401</v>
      </c>
      <c r="CK101" s="60">
        <f t="shared" si="161"/>
        <v>2007.0511199999878</v>
      </c>
      <c r="CL101" s="60">
        <f t="shared" si="162"/>
        <v>201.81513966089238</v>
      </c>
      <c r="CO101" s="61">
        <f t="shared" si="163"/>
        <v>-112</v>
      </c>
      <c r="CP101" s="61">
        <f t="shared" si="164"/>
        <v>17.355934299999859</v>
      </c>
      <c r="CQ101" s="61">
        <v>1</v>
      </c>
      <c r="CR101" s="52">
        <f t="shared" si="165"/>
        <v>0</v>
      </c>
      <c r="CS101" s="60">
        <f t="shared" si="105"/>
        <v>1</v>
      </c>
      <c r="CT101" s="60">
        <f t="shared" si="166"/>
        <v>0</v>
      </c>
      <c r="CU101" s="60">
        <f t="shared" si="167"/>
        <v>1.8816001757938127E-4</v>
      </c>
      <c r="CV101" s="60">
        <f t="shared" si="168"/>
        <v>2603.3901449999789</v>
      </c>
      <c r="CW101" s="60">
        <f t="shared" si="169"/>
        <v>201.81513966089238</v>
      </c>
      <c r="CZ101" s="61">
        <f t="shared" si="170"/>
        <v>-162</v>
      </c>
      <c r="DA101" s="61">
        <f t="shared" si="171"/>
        <v>21.89441929999979</v>
      </c>
      <c r="DB101" s="61">
        <v>1</v>
      </c>
      <c r="DC101" s="52">
        <f t="shared" si="172"/>
        <v>0</v>
      </c>
      <c r="DD101" s="60">
        <f t="shared" si="106"/>
        <v>1</v>
      </c>
      <c r="DE101" s="60">
        <f t="shared" si="173"/>
        <v>0</v>
      </c>
      <c r="DF101" s="60">
        <f t="shared" si="174"/>
        <v>2.3179967454961253E-7</v>
      </c>
      <c r="DG101" s="60">
        <f t="shared" si="175"/>
        <v>3284.1628949999686</v>
      </c>
      <c r="DH101" s="60">
        <f t="shared" si="176"/>
        <v>201.81513966089238</v>
      </c>
      <c r="DK101" s="61">
        <f t="shared" si="177"/>
        <v>-225</v>
      </c>
      <c r="DL101" s="61">
        <f t="shared" si="178"/>
        <v>30.747799999999668</v>
      </c>
      <c r="DM101" s="61">
        <v>1</v>
      </c>
      <c r="DN101" s="52">
        <f t="shared" si="189"/>
        <v>0</v>
      </c>
      <c r="DO101" s="60">
        <f t="shared" si="107"/>
        <v>1</v>
      </c>
      <c r="DP101" s="60">
        <f t="shared" si="179"/>
        <v>0</v>
      </c>
      <c r="DQ101" s="60">
        <f t="shared" si="180"/>
        <v>5.2434302233449215E-11</v>
      </c>
      <c r="DR101" s="60">
        <f t="shared" si="181"/>
        <v>4612.1699999999501</v>
      </c>
      <c r="DS101" s="60">
        <f t="shared" si="182"/>
        <v>201.81513966089238</v>
      </c>
    </row>
    <row r="102" spans="1:123">
      <c r="A102" s="52">
        <f t="shared" si="108"/>
        <v>6.9644045063690241</v>
      </c>
      <c r="B102" s="52">
        <v>0</v>
      </c>
      <c r="C102" s="73">
        <f t="shared" si="191"/>
        <v>6</v>
      </c>
      <c r="D102" s="77"/>
      <c r="E102" s="49">
        <f t="shared" si="183"/>
        <v>0.19600000000000009</v>
      </c>
      <c r="F102" s="49">
        <f t="shared" si="184"/>
        <v>2.9599999999999795</v>
      </c>
      <c r="G102" s="49">
        <f t="shared" si="185"/>
        <v>1.4799999999999898</v>
      </c>
      <c r="H102" s="49">
        <v>1</v>
      </c>
      <c r="I102" s="50">
        <f t="shared" si="109"/>
        <v>1.3841599999999961</v>
      </c>
      <c r="J102" s="105">
        <f t="shared" si="110"/>
        <v>4.0971135999999602</v>
      </c>
      <c r="K102" s="121">
        <f t="shared" si="111"/>
        <v>10.097113599999961</v>
      </c>
      <c r="L102" s="55">
        <f t="shared" si="112"/>
        <v>602248.76314468938</v>
      </c>
      <c r="M102" s="52">
        <f t="shared" si="186"/>
        <v>19.20000000000001</v>
      </c>
      <c r="N102" s="56">
        <v>96</v>
      </c>
      <c r="O102" s="61">
        <f t="shared" si="113"/>
        <v>96</v>
      </c>
      <c r="P102" s="61">
        <f t="shared" si="114"/>
        <v>3.2</v>
      </c>
      <c r="Q102" s="46">
        <v>1</v>
      </c>
      <c r="R102" s="52">
        <f t="shared" si="115"/>
        <v>2</v>
      </c>
      <c r="S102" s="60">
        <f t="shared" si="98"/>
        <v>9600</v>
      </c>
      <c r="T102" s="60">
        <f t="shared" si="116"/>
        <v>1843200</v>
      </c>
      <c r="U102" s="60">
        <f t="shared" si="117"/>
        <v>115631762.52378036</v>
      </c>
      <c r="V102" s="60">
        <f t="shared" si="118"/>
        <v>480</v>
      </c>
      <c r="W102" s="60">
        <f t="shared" si="119"/>
        <v>208.93213519107073</v>
      </c>
      <c r="X102" s="88">
        <f t="shared" si="120"/>
        <v>62.734246160905144</v>
      </c>
      <c r="AA102" s="61">
        <f t="shared" si="121"/>
        <v>96</v>
      </c>
      <c r="AB102" s="61">
        <f t="shared" si="122"/>
        <v>3.2</v>
      </c>
      <c r="AC102" s="61">
        <v>1</v>
      </c>
      <c r="AD102" s="52">
        <f t="shared" si="123"/>
        <v>1</v>
      </c>
      <c r="AE102" s="60">
        <f t="shared" si="99"/>
        <v>8640</v>
      </c>
      <c r="AF102" s="60">
        <f t="shared" si="124"/>
        <v>829440</v>
      </c>
      <c r="AG102" s="60">
        <f t="shared" si="125"/>
        <v>115631762.52378036</v>
      </c>
      <c r="AH102" s="60">
        <f t="shared" si="126"/>
        <v>480</v>
      </c>
      <c r="AI102" s="60">
        <f t="shared" si="127"/>
        <v>208.93213519107073</v>
      </c>
      <c r="AJ102" s="88">
        <f t="shared" si="190"/>
        <v>139.40943591312254</v>
      </c>
      <c r="AL102" s="61">
        <f t="shared" si="128"/>
        <v>81</v>
      </c>
      <c r="AM102" s="61">
        <f t="shared" si="129"/>
        <v>4.5093374999999956</v>
      </c>
      <c r="AN102" s="61">
        <v>1</v>
      </c>
      <c r="AO102" s="52">
        <f t="shared" si="130"/>
        <v>1.075</v>
      </c>
      <c r="AP102" s="60">
        <f t="shared" si="100"/>
        <v>10368</v>
      </c>
      <c r="AQ102" s="60">
        <f t="shared" si="131"/>
        <v>902793.6</v>
      </c>
      <c r="AR102" s="60">
        <f t="shared" si="132"/>
        <v>20368071.989827201</v>
      </c>
      <c r="AS102" s="60">
        <f t="shared" si="133"/>
        <v>676.40062499999931</v>
      </c>
      <c r="AT102" s="60">
        <f t="shared" si="134"/>
        <v>208.93213519107073</v>
      </c>
      <c r="AU102" s="88">
        <f t="shared" si="95"/>
        <v>22.561161255271639</v>
      </c>
      <c r="AW102" s="61">
        <f t="shared" si="135"/>
        <v>61</v>
      </c>
      <c r="AX102" s="61">
        <f t="shared" si="136"/>
        <v>6.0282874999999887</v>
      </c>
      <c r="AY102" s="61">
        <v>1</v>
      </c>
      <c r="AZ102" s="52">
        <f t="shared" si="137"/>
        <v>1.175</v>
      </c>
      <c r="BA102" s="60">
        <f t="shared" si="101"/>
        <v>300</v>
      </c>
      <c r="BB102" s="60">
        <f t="shared" si="138"/>
        <v>21502.5</v>
      </c>
      <c r="BC102" s="60">
        <f t="shared" si="139"/>
        <v>1701810.3237916762</v>
      </c>
      <c r="BD102" s="60">
        <f t="shared" si="140"/>
        <v>904.24312499999826</v>
      </c>
      <c r="BE102" s="60">
        <f t="shared" si="141"/>
        <v>208.93213519107073</v>
      </c>
      <c r="BF102" s="88">
        <f t="shared" si="187"/>
        <v>79.144765668721135</v>
      </c>
      <c r="BH102" s="61">
        <f t="shared" si="142"/>
        <v>36</v>
      </c>
      <c r="BI102" s="61">
        <f t="shared" si="143"/>
        <v>7.8155999999999786</v>
      </c>
      <c r="BJ102" s="61">
        <v>1</v>
      </c>
      <c r="BK102" s="52">
        <f t="shared" si="144"/>
        <v>1.3</v>
      </c>
      <c r="BL102" s="60">
        <f t="shared" si="102"/>
        <v>20</v>
      </c>
      <c r="BM102" s="60">
        <f t="shared" si="145"/>
        <v>936</v>
      </c>
      <c r="BN102" s="60">
        <f t="shared" si="146"/>
        <v>68949.249510257854</v>
      </c>
      <c r="BO102" s="60">
        <f t="shared" si="147"/>
        <v>1172.3399999999967</v>
      </c>
      <c r="BP102" s="60">
        <f t="shared" si="148"/>
        <v>208.93213519107073</v>
      </c>
      <c r="BQ102" s="88">
        <f t="shared" si="188"/>
        <v>73.663728109249845</v>
      </c>
      <c r="BS102" s="61">
        <f t="shared" si="149"/>
        <v>6</v>
      </c>
      <c r="BT102" s="61">
        <f t="shared" si="150"/>
        <v>9.9468999999999639</v>
      </c>
      <c r="BU102" s="61">
        <v>1</v>
      </c>
      <c r="BV102" s="52">
        <f t="shared" si="151"/>
        <v>1.45</v>
      </c>
      <c r="BW102" s="60">
        <f t="shared" si="103"/>
        <v>1</v>
      </c>
      <c r="BX102" s="60">
        <f t="shared" si="152"/>
        <v>8.6999999999999993</v>
      </c>
      <c r="BY102" s="60">
        <f t="shared" si="153"/>
        <v>1371.1185200783962</v>
      </c>
      <c r="BZ102" s="60">
        <f t="shared" si="154"/>
        <v>1492.0349999999946</v>
      </c>
      <c r="CA102" s="60">
        <f t="shared" si="155"/>
        <v>208.93213519107073</v>
      </c>
      <c r="CB102" s="88">
        <f t="shared" si="192"/>
        <v>157.59982989406853</v>
      </c>
      <c r="CD102" s="61">
        <f t="shared" si="156"/>
        <v>-56</v>
      </c>
      <c r="CE102" s="61">
        <f t="shared" si="157"/>
        <v>13.380340799999919</v>
      </c>
      <c r="CF102" s="61">
        <v>1</v>
      </c>
      <c r="CG102" s="52">
        <f t="shared" si="158"/>
        <v>0</v>
      </c>
      <c r="CH102" s="60">
        <f t="shared" si="104"/>
        <v>1</v>
      </c>
      <c r="CI102" s="60">
        <f t="shared" si="159"/>
        <v>0</v>
      </c>
      <c r="CJ102" s="60">
        <f t="shared" si="160"/>
        <v>0.34125771153908202</v>
      </c>
      <c r="CK102" s="60">
        <f t="shared" si="161"/>
        <v>2007.0511199999878</v>
      </c>
      <c r="CL102" s="60">
        <f t="shared" si="162"/>
        <v>208.93213519107073</v>
      </c>
      <c r="CO102" s="61">
        <f t="shared" si="163"/>
        <v>-111</v>
      </c>
      <c r="CP102" s="61">
        <f t="shared" si="164"/>
        <v>17.355934299999859</v>
      </c>
      <c r="CQ102" s="61">
        <v>1</v>
      </c>
      <c r="CR102" s="52">
        <f t="shared" si="165"/>
        <v>0</v>
      </c>
      <c r="CS102" s="60">
        <f t="shared" si="105"/>
        <v>1</v>
      </c>
      <c r="CT102" s="60">
        <f t="shared" si="166"/>
        <v>0</v>
      </c>
      <c r="CU102" s="60">
        <f t="shared" si="167"/>
        <v>2.1613910266964851E-4</v>
      </c>
      <c r="CV102" s="60">
        <f t="shared" si="168"/>
        <v>2603.3901449999789</v>
      </c>
      <c r="CW102" s="60">
        <f t="shared" si="169"/>
        <v>208.93213519107073</v>
      </c>
      <c r="CZ102" s="61">
        <f t="shared" si="170"/>
        <v>-161</v>
      </c>
      <c r="DA102" s="61">
        <f t="shared" si="171"/>
        <v>21.89441929999979</v>
      </c>
      <c r="DB102" s="61">
        <v>1</v>
      </c>
      <c r="DC102" s="52">
        <f t="shared" si="172"/>
        <v>0</v>
      </c>
      <c r="DD102" s="60">
        <f t="shared" si="106"/>
        <v>1</v>
      </c>
      <c r="DE102" s="60">
        <f t="shared" si="173"/>
        <v>0</v>
      </c>
      <c r="DF102" s="60">
        <f t="shared" si="174"/>
        <v>2.66267904843988E-7</v>
      </c>
      <c r="DG102" s="60">
        <f t="shared" si="175"/>
        <v>3284.1628949999686</v>
      </c>
      <c r="DH102" s="60">
        <f t="shared" si="176"/>
        <v>208.93213519107073</v>
      </c>
      <c r="DK102" s="61">
        <f t="shared" si="177"/>
        <v>-224</v>
      </c>
      <c r="DL102" s="61">
        <f t="shared" si="178"/>
        <v>30.747799999999668</v>
      </c>
      <c r="DM102" s="61">
        <v>1</v>
      </c>
      <c r="DN102" s="52">
        <f t="shared" si="189"/>
        <v>0</v>
      </c>
      <c r="DO102" s="60">
        <f t="shared" si="107"/>
        <v>1</v>
      </c>
      <c r="DP102" s="60">
        <f t="shared" si="179"/>
        <v>0</v>
      </c>
      <c r="DQ102" s="60">
        <f t="shared" si="180"/>
        <v>6.0231196720980484E-11</v>
      </c>
      <c r="DR102" s="60">
        <f t="shared" si="181"/>
        <v>4612.1699999999501</v>
      </c>
      <c r="DS102" s="60">
        <f t="shared" si="182"/>
        <v>208.93213519107073</v>
      </c>
    </row>
    <row r="103" spans="1:123">
      <c r="A103" s="52">
        <f t="shared" si="108"/>
        <v>7.2100037008866753</v>
      </c>
      <c r="B103" s="52">
        <v>0</v>
      </c>
      <c r="C103" s="73">
        <f t="shared" si="191"/>
        <v>6</v>
      </c>
      <c r="D103" s="77"/>
      <c r="E103" s="49">
        <f t="shared" si="183"/>
        <v>0.19700000000000009</v>
      </c>
      <c r="F103" s="49">
        <f t="shared" si="184"/>
        <v>2.9699999999999793</v>
      </c>
      <c r="G103" s="49">
        <f t="shared" si="185"/>
        <v>1.4849999999999897</v>
      </c>
      <c r="H103" s="49">
        <v>1</v>
      </c>
      <c r="I103" s="50">
        <f t="shared" si="109"/>
        <v>1.388089999999996</v>
      </c>
      <c r="J103" s="105">
        <f t="shared" si="110"/>
        <v>4.1226272999999596</v>
      </c>
      <c r="K103" s="121">
        <f t="shared" si="111"/>
        <v>10.122627299999959</v>
      </c>
      <c r="L103" s="55">
        <f t="shared" si="112"/>
        <v>691802.16352330381</v>
      </c>
      <c r="M103" s="52">
        <f t="shared" si="186"/>
        <v>19.400000000000009</v>
      </c>
      <c r="N103" s="56">
        <v>97</v>
      </c>
      <c r="O103" s="61">
        <f t="shared" si="113"/>
        <v>97</v>
      </c>
      <c r="P103" s="61">
        <f t="shared" si="114"/>
        <v>3.2</v>
      </c>
      <c r="Q103" s="46">
        <v>1</v>
      </c>
      <c r="R103" s="52">
        <f t="shared" si="115"/>
        <v>2</v>
      </c>
      <c r="S103" s="60">
        <f t="shared" si="98"/>
        <v>9600</v>
      </c>
      <c r="T103" s="60">
        <f t="shared" si="116"/>
        <v>1862400</v>
      </c>
      <c r="U103" s="60">
        <f t="shared" si="117"/>
        <v>132826015.39647433</v>
      </c>
      <c r="V103" s="60">
        <f t="shared" si="118"/>
        <v>480</v>
      </c>
      <c r="W103" s="60">
        <f t="shared" si="119"/>
        <v>216.30011102660026</v>
      </c>
      <c r="X103" s="88">
        <f t="shared" si="120"/>
        <v>71.319810672505554</v>
      </c>
      <c r="AA103" s="61">
        <f t="shared" si="121"/>
        <v>97</v>
      </c>
      <c r="AB103" s="61">
        <f t="shared" si="122"/>
        <v>3.2</v>
      </c>
      <c r="AC103" s="61">
        <v>1</v>
      </c>
      <c r="AD103" s="52">
        <f t="shared" si="123"/>
        <v>1</v>
      </c>
      <c r="AE103" s="60">
        <f t="shared" si="99"/>
        <v>8640</v>
      </c>
      <c r="AF103" s="60">
        <f t="shared" si="124"/>
        <v>838080</v>
      </c>
      <c r="AG103" s="60">
        <f t="shared" si="125"/>
        <v>132826015.39647433</v>
      </c>
      <c r="AH103" s="60">
        <f t="shared" si="126"/>
        <v>480</v>
      </c>
      <c r="AI103" s="60">
        <f t="shared" si="127"/>
        <v>216.30011102660026</v>
      </c>
      <c r="AJ103" s="88">
        <f t="shared" si="190"/>
        <v>158.48846816112345</v>
      </c>
      <c r="AL103" s="61">
        <f t="shared" si="128"/>
        <v>82</v>
      </c>
      <c r="AM103" s="61">
        <f t="shared" si="129"/>
        <v>4.5093374999999956</v>
      </c>
      <c r="AN103" s="61">
        <v>1</v>
      </c>
      <c r="AO103" s="52">
        <f t="shared" si="130"/>
        <v>1.075</v>
      </c>
      <c r="AP103" s="60">
        <f t="shared" si="100"/>
        <v>10368</v>
      </c>
      <c r="AQ103" s="60">
        <f t="shared" si="131"/>
        <v>913939.2</v>
      </c>
      <c r="AR103" s="60">
        <f t="shared" si="132"/>
        <v>23396770.789175693</v>
      </c>
      <c r="AS103" s="60">
        <f t="shared" si="133"/>
        <v>676.40062499999931</v>
      </c>
      <c r="AT103" s="60">
        <f t="shared" si="134"/>
        <v>216.30011102660026</v>
      </c>
      <c r="AU103" s="88">
        <f t="shared" si="95"/>
        <v>25.599920420500286</v>
      </c>
      <c r="AW103" s="61">
        <f t="shared" si="135"/>
        <v>62</v>
      </c>
      <c r="AX103" s="61">
        <f t="shared" si="136"/>
        <v>6.0282874999999887</v>
      </c>
      <c r="AY103" s="61">
        <v>1</v>
      </c>
      <c r="AZ103" s="52">
        <f t="shared" si="137"/>
        <v>1.175</v>
      </c>
      <c r="BA103" s="60">
        <f t="shared" si="101"/>
        <v>300</v>
      </c>
      <c r="BB103" s="60">
        <f t="shared" si="138"/>
        <v>21855</v>
      </c>
      <c r="BC103" s="60">
        <f t="shared" si="139"/>
        <v>1954866.7194564699</v>
      </c>
      <c r="BD103" s="60">
        <f t="shared" si="140"/>
        <v>904.24312499999826</v>
      </c>
      <c r="BE103" s="60">
        <f t="shared" si="141"/>
        <v>216.30011102660026</v>
      </c>
      <c r="BF103" s="88">
        <f t="shared" si="187"/>
        <v>89.447115966894074</v>
      </c>
      <c r="BH103" s="61">
        <f t="shared" si="142"/>
        <v>37</v>
      </c>
      <c r="BI103" s="61">
        <f t="shared" si="143"/>
        <v>7.8155999999999786</v>
      </c>
      <c r="BJ103" s="61">
        <v>1</v>
      </c>
      <c r="BK103" s="52">
        <f t="shared" si="144"/>
        <v>1.3</v>
      </c>
      <c r="BL103" s="60">
        <f t="shared" si="102"/>
        <v>20</v>
      </c>
      <c r="BM103" s="60">
        <f t="shared" si="145"/>
        <v>962</v>
      </c>
      <c r="BN103" s="60">
        <f t="shared" si="146"/>
        <v>79201.889490713307</v>
      </c>
      <c r="BO103" s="60">
        <f t="shared" si="147"/>
        <v>1172.3399999999967</v>
      </c>
      <c r="BP103" s="60">
        <f t="shared" si="148"/>
        <v>216.30011102660026</v>
      </c>
      <c r="BQ103" s="88">
        <f t="shared" si="188"/>
        <v>82.330446456042935</v>
      </c>
      <c r="BS103" s="61">
        <f t="shared" si="149"/>
        <v>7</v>
      </c>
      <c r="BT103" s="61">
        <f t="shared" si="150"/>
        <v>9.9468999999999639</v>
      </c>
      <c r="BU103" s="61">
        <v>1</v>
      </c>
      <c r="BV103" s="52">
        <f t="shared" si="151"/>
        <v>1.45</v>
      </c>
      <c r="BW103" s="60">
        <f t="shared" si="103"/>
        <v>1</v>
      </c>
      <c r="BX103" s="60">
        <f t="shared" si="152"/>
        <v>10.15</v>
      </c>
      <c r="BY103" s="60">
        <f t="shared" si="153"/>
        <v>1575.0015885200232</v>
      </c>
      <c r="BZ103" s="60">
        <f t="shared" si="154"/>
        <v>1492.0349999999946</v>
      </c>
      <c r="CA103" s="60">
        <f t="shared" si="155"/>
        <v>216.30011102660026</v>
      </c>
      <c r="CB103" s="88">
        <f t="shared" si="192"/>
        <v>155.17257029753924</v>
      </c>
      <c r="CD103" s="61">
        <f t="shared" si="156"/>
        <v>-55</v>
      </c>
      <c r="CE103" s="61">
        <f t="shared" si="157"/>
        <v>13.380340799999919</v>
      </c>
      <c r="CF103" s="61">
        <v>1</v>
      </c>
      <c r="CG103" s="52">
        <f t="shared" si="158"/>
        <v>0</v>
      </c>
      <c r="CH103" s="60">
        <f t="shared" si="104"/>
        <v>1</v>
      </c>
      <c r="CI103" s="60">
        <f t="shared" si="159"/>
        <v>0</v>
      </c>
      <c r="CJ103" s="60">
        <f t="shared" si="160"/>
        <v>0.39200217187499614</v>
      </c>
      <c r="CK103" s="60">
        <f t="shared" si="161"/>
        <v>2007.0511199999878</v>
      </c>
      <c r="CL103" s="60">
        <f t="shared" si="162"/>
        <v>216.30011102660026</v>
      </c>
      <c r="CO103" s="61">
        <f t="shared" si="163"/>
        <v>-110</v>
      </c>
      <c r="CP103" s="61">
        <f t="shared" si="164"/>
        <v>17.355934299999859</v>
      </c>
      <c r="CQ103" s="61">
        <v>1</v>
      </c>
      <c r="CR103" s="52">
        <f t="shared" si="165"/>
        <v>0</v>
      </c>
      <c r="CS103" s="60">
        <f t="shared" si="105"/>
        <v>1</v>
      </c>
      <c r="CT103" s="60">
        <f t="shared" si="166"/>
        <v>0</v>
      </c>
      <c r="CU103" s="60">
        <f t="shared" si="167"/>
        <v>2.4827863168716048E-4</v>
      </c>
      <c r="CV103" s="60">
        <f t="shared" si="168"/>
        <v>2603.3901449999789</v>
      </c>
      <c r="CW103" s="60">
        <f t="shared" si="169"/>
        <v>216.30011102660026</v>
      </c>
      <c r="CZ103" s="61">
        <f t="shared" si="170"/>
        <v>-160</v>
      </c>
      <c r="DA103" s="61">
        <f t="shared" si="171"/>
        <v>21.89441929999979</v>
      </c>
      <c r="DB103" s="61">
        <v>1</v>
      </c>
      <c r="DC103" s="52">
        <f t="shared" si="172"/>
        <v>0</v>
      </c>
      <c r="DD103" s="60">
        <f t="shared" si="106"/>
        <v>1</v>
      </c>
      <c r="DE103" s="60">
        <f t="shared" si="173"/>
        <v>0</v>
      </c>
      <c r="DF103" s="60">
        <f t="shared" si="174"/>
        <v>3.058615042827961E-7</v>
      </c>
      <c r="DG103" s="60">
        <f t="shared" si="175"/>
        <v>3284.1628949999686</v>
      </c>
      <c r="DH103" s="60">
        <f t="shared" si="176"/>
        <v>216.30011102660026</v>
      </c>
      <c r="DK103" s="61">
        <f t="shared" si="177"/>
        <v>-223</v>
      </c>
      <c r="DL103" s="61">
        <f t="shared" si="178"/>
        <v>30.747799999999668</v>
      </c>
      <c r="DM103" s="61">
        <v>1</v>
      </c>
      <c r="DN103" s="52">
        <f t="shared" si="189"/>
        <v>0</v>
      </c>
      <c r="DO103" s="60">
        <f t="shared" si="107"/>
        <v>1</v>
      </c>
      <c r="DP103" s="60">
        <f t="shared" si="179"/>
        <v>0</v>
      </c>
      <c r="DQ103" s="60">
        <f t="shared" si="180"/>
        <v>6.918747659289309E-11</v>
      </c>
      <c r="DR103" s="60">
        <f t="shared" si="181"/>
        <v>4612.1699999999501</v>
      </c>
      <c r="DS103" s="60">
        <f t="shared" si="182"/>
        <v>216.30011102660026</v>
      </c>
    </row>
    <row r="104" spans="1:123">
      <c r="A104" s="52">
        <f t="shared" si="108"/>
        <v>7.4642639322944948</v>
      </c>
      <c r="B104" s="52">
        <v>0</v>
      </c>
      <c r="C104" s="73">
        <f t="shared" si="191"/>
        <v>6</v>
      </c>
      <c r="D104" s="77"/>
      <c r="E104" s="49">
        <f t="shared" si="183"/>
        <v>0.19800000000000009</v>
      </c>
      <c r="F104" s="49">
        <f t="shared" si="184"/>
        <v>2.9799999999999791</v>
      </c>
      <c r="G104" s="49">
        <f t="shared" si="185"/>
        <v>1.4899999999999896</v>
      </c>
      <c r="H104" s="49">
        <v>1</v>
      </c>
      <c r="I104" s="50">
        <f t="shared" si="109"/>
        <v>1.3920399999999962</v>
      </c>
      <c r="J104" s="105">
        <f t="shared" si="110"/>
        <v>4.1482791999999593</v>
      </c>
      <c r="K104" s="121">
        <f t="shared" si="111"/>
        <v>10.148279199999958</v>
      </c>
      <c r="L104" s="55">
        <f t="shared" si="112"/>
        <v>794672.00722260878</v>
      </c>
      <c r="M104" s="52">
        <f t="shared" si="186"/>
        <v>19.600000000000012</v>
      </c>
      <c r="N104" s="56">
        <v>98</v>
      </c>
      <c r="O104" s="61">
        <f t="shared" si="113"/>
        <v>98</v>
      </c>
      <c r="P104" s="61">
        <f t="shared" si="114"/>
        <v>3.2</v>
      </c>
      <c r="Q104" s="46">
        <v>1</v>
      </c>
      <c r="R104" s="52">
        <f t="shared" si="115"/>
        <v>2</v>
      </c>
      <c r="S104" s="60">
        <f t="shared" si="98"/>
        <v>9600</v>
      </c>
      <c r="T104" s="60">
        <f t="shared" si="116"/>
        <v>1881600</v>
      </c>
      <c r="U104" s="60">
        <f t="shared" si="117"/>
        <v>152577025.38674089</v>
      </c>
      <c r="V104" s="60">
        <f t="shared" si="118"/>
        <v>480</v>
      </c>
      <c r="W104" s="60">
        <f t="shared" si="119"/>
        <v>223.92791796883483</v>
      </c>
      <c r="X104" s="88">
        <f t="shared" si="120"/>
        <v>81.088980328837636</v>
      </c>
      <c r="AA104" s="61">
        <f t="shared" si="121"/>
        <v>98</v>
      </c>
      <c r="AB104" s="61">
        <f t="shared" si="122"/>
        <v>3.2</v>
      </c>
      <c r="AC104" s="61">
        <v>1</v>
      </c>
      <c r="AD104" s="52">
        <f t="shared" si="123"/>
        <v>1</v>
      </c>
      <c r="AE104" s="60">
        <f t="shared" si="99"/>
        <v>8640</v>
      </c>
      <c r="AF104" s="60">
        <f t="shared" si="124"/>
        <v>846720</v>
      </c>
      <c r="AG104" s="60">
        <f t="shared" si="125"/>
        <v>152577025.38674089</v>
      </c>
      <c r="AH104" s="60">
        <f t="shared" si="126"/>
        <v>480</v>
      </c>
      <c r="AI104" s="60">
        <f t="shared" si="127"/>
        <v>223.92791796883483</v>
      </c>
      <c r="AJ104" s="88">
        <f t="shared" si="190"/>
        <v>180.19773406408362</v>
      </c>
      <c r="AL104" s="61">
        <f t="shared" si="128"/>
        <v>83</v>
      </c>
      <c r="AM104" s="61">
        <f t="shared" si="129"/>
        <v>4.5093374999999956</v>
      </c>
      <c r="AN104" s="61">
        <v>1</v>
      </c>
      <c r="AO104" s="52">
        <f t="shared" si="130"/>
        <v>1.075</v>
      </c>
      <c r="AP104" s="60">
        <f t="shared" si="100"/>
        <v>10368</v>
      </c>
      <c r="AQ104" s="60">
        <f t="shared" si="131"/>
        <v>925084.79999999993</v>
      </c>
      <c r="AR104" s="60">
        <f t="shared" si="132"/>
        <v>26875832.117768798</v>
      </c>
      <c r="AS104" s="60">
        <f t="shared" si="133"/>
        <v>676.40062499999931</v>
      </c>
      <c r="AT104" s="60">
        <f t="shared" si="134"/>
        <v>223.92791796883483</v>
      </c>
      <c r="AU104" s="88">
        <f t="shared" si="95"/>
        <v>29.052290252492313</v>
      </c>
      <c r="AW104" s="61">
        <f t="shared" si="135"/>
        <v>63</v>
      </c>
      <c r="AX104" s="61">
        <f t="shared" si="136"/>
        <v>6.0282874999999887</v>
      </c>
      <c r="AY104" s="61">
        <v>1</v>
      </c>
      <c r="AZ104" s="52">
        <f t="shared" si="137"/>
        <v>1.175</v>
      </c>
      <c r="BA104" s="60">
        <f t="shared" si="101"/>
        <v>300</v>
      </c>
      <c r="BB104" s="60">
        <f t="shared" si="138"/>
        <v>22207.5</v>
      </c>
      <c r="BC104" s="60">
        <f t="shared" si="139"/>
        <v>2245552.1848780978</v>
      </c>
      <c r="BD104" s="60">
        <f t="shared" si="140"/>
        <v>904.24312499999826</v>
      </c>
      <c r="BE104" s="60">
        <f t="shared" si="141"/>
        <v>223.92791796883483</v>
      </c>
      <c r="BF104" s="88">
        <f t="shared" si="187"/>
        <v>101.11683822483836</v>
      </c>
      <c r="BH104" s="61">
        <f t="shared" si="142"/>
        <v>38</v>
      </c>
      <c r="BI104" s="61">
        <f t="shared" si="143"/>
        <v>7.8155999999999786</v>
      </c>
      <c r="BJ104" s="61">
        <v>1</v>
      </c>
      <c r="BK104" s="52">
        <f t="shared" si="144"/>
        <v>1.3</v>
      </c>
      <c r="BL104" s="60">
        <f t="shared" si="102"/>
        <v>20</v>
      </c>
      <c r="BM104" s="60">
        <f t="shared" si="145"/>
        <v>988</v>
      </c>
      <c r="BN104" s="60">
        <f t="shared" si="146"/>
        <v>90979.080170639339</v>
      </c>
      <c r="BO104" s="60">
        <f t="shared" si="147"/>
        <v>1172.3399999999967</v>
      </c>
      <c r="BP104" s="60">
        <f t="shared" si="148"/>
        <v>223.92791796883483</v>
      </c>
      <c r="BQ104" s="88">
        <f t="shared" si="188"/>
        <v>92.084089241537797</v>
      </c>
      <c r="BS104" s="61">
        <f t="shared" si="149"/>
        <v>8</v>
      </c>
      <c r="BT104" s="61">
        <f t="shared" si="150"/>
        <v>9.9468999999999639</v>
      </c>
      <c r="BU104" s="61">
        <v>1</v>
      </c>
      <c r="BV104" s="52">
        <f t="shared" si="151"/>
        <v>1.45</v>
      </c>
      <c r="BW104" s="60">
        <f t="shared" si="103"/>
        <v>1</v>
      </c>
      <c r="BX104" s="60">
        <f t="shared" si="152"/>
        <v>11.6</v>
      </c>
      <c r="BY104" s="60">
        <f t="shared" si="153"/>
        <v>1809.2017338506678</v>
      </c>
      <c r="BZ104" s="60">
        <f t="shared" si="154"/>
        <v>1492.0349999999946</v>
      </c>
      <c r="CA104" s="60">
        <f t="shared" si="155"/>
        <v>223.92791796883483</v>
      </c>
      <c r="CB104" s="88">
        <f t="shared" si="192"/>
        <v>155.96566671126448</v>
      </c>
      <c r="CD104" s="61">
        <f t="shared" si="156"/>
        <v>-54</v>
      </c>
      <c r="CE104" s="61">
        <f t="shared" si="157"/>
        <v>13.380340799999919</v>
      </c>
      <c r="CF104" s="61">
        <v>1</v>
      </c>
      <c r="CG104" s="52">
        <f t="shared" si="158"/>
        <v>0</v>
      </c>
      <c r="CH104" s="60">
        <f t="shared" si="104"/>
        <v>1</v>
      </c>
      <c r="CI104" s="60">
        <f t="shared" si="159"/>
        <v>0</v>
      </c>
      <c r="CJ104" s="60">
        <f t="shared" si="160"/>
        <v>0.45029224998807327</v>
      </c>
      <c r="CK104" s="60">
        <f t="shared" si="161"/>
        <v>2007.0511199999878</v>
      </c>
      <c r="CL104" s="60">
        <f t="shared" si="162"/>
        <v>223.92791796883483</v>
      </c>
      <c r="CO104" s="61">
        <f t="shared" si="163"/>
        <v>-109</v>
      </c>
      <c r="CP104" s="61">
        <f t="shared" si="164"/>
        <v>17.355934299999859</v>
      </c>
      <c r="CQ104" s="61">
        <v>1</v>
      </c>
      <c r="CR104" s="52">
        <f t="shared" si="165"/>
        <v>0</v>
      </c>
      <c r="CS104" s="60">
        <f t="shared" si="105"/>
        <v>1</v>
      </c>
      <c r="CT104" s="60">
        <f t="shared" si="166"/>
        <v>0</v>
      </c>
      <c r="CU104" s="60">
        <f t="shared" si="167"/>
        <v>2.8519725579995603E-4</v>
      </c>
      <c r="CV104" s="60">
        <f t="shared" si="168"/>
        <v>2603.3901449999789</v>
      </c>
      <c r="CW104" s="60">
        <f t="shared" si="169"/>
        <v>223.92791796883483</v>
      </c>
      <c r="CZ104" s="61">
        <f t="shared" si="170"/>
        <v>-159</v>
      </c>
      <c r="DA104" s="61">
        <f t="shared" si="171"/>
        <v>21.89441929999979</v>
      </c>
      <c r="DB104" s="61">
        <v>1</v>
      </c>
      <c r="DC104" s="52">
        <f t="shared" si="172"/>
        <v>0</v>
      </c>
      <c r="DD104" s="60">
        <f t="shared" si="106"/>
        <v>1</v>
      </c>
      <c r="DE104" s="60">
        <f t="shared" si="173"/>
        <v>0</v>
      </c>
      <c r="DF104" s="60">
        <f t="shared" si="174"/>
        <v>3.5134260682656651E-7</v>
      </c>
      <c r="DG104" s="60">
        <f t="shared" si="175"/>
        <v>3284.1628949999686</v>
      </c>
      <c r="DH104" s="60">
        <f t="shared" si="176"/>
        <v>223.92791796883483</v>
      </c>
      <c r="DK104" s="61">
        <f t="shared" si="177"/>
        <v>-222</v>
      </c>
      <c r="DL104" s="61">
        <f t="shared" si="178"/>
        <v>30.747799999999668</v>
      </c>
      <c r="DM104" s="61">
        <v>1</v>
      </c>
      <c r="DN104" s="52">
        <f t="shared" si="189"/>
        <v>0</v>
      </c>
      <c r="DO104" s="60">
        <f t="shared" si="107"/>
        <v>1</v>
      </c>
      <c r="DP104" s="60">
        <f t="shared" si="179"/>
        <v>0</v>
      </c>
      <c r="DQ104" s="60">
        <f t="shared" si="180"/>
        <v>7.9475540548652192E-11</v>
      </c>
      <c r="DR104" s="60">
        <f t="shared" si="181"/>
        <v>4612.1699999999501</v>
      </c>
      <c r="DS104" s="60">
        <f t="shared" si="182"/>
        <v>223.92791796883483</v>
      </c>
    </row>
    <row r="105" spans="1:123">
      <c r="A105" s="52">
        <f t="shared" si="108"/>
        <v>7.7274906313988012</v>
      </c>
      <c r="B105" s="52">
        <v>0</v>
      </c>
      <c r="C105" s="73">
        <f t="shared" si="191"/>
        <v>6</v>
      </c>
      <c r="D105" s="77"/>
      <c r="E105" s="49">
        <f t="shared" si="183"/>
        <v>0.19900000000000009</v>
      </c>
      <c r="F105" s="49">
        <f t="shared" si="184"/>
        <v>2.9899999999999789</v>
      </c>
      <c r="G105" s="49">
        <f t="shared" si="185"/>
        <v>1.4949999999999894</v>
      </c>
      <c r="H105" s="49">
        <v>1</v>
      </c>
      <c r="I105" s="50">
        <f t="shared" si="109"/>
        <v>1.396009999999996</v>
      </c>
      <c r="J105" s="105">
        <f t="shared" si="110"/>
        <v>4.1740698999999584</v>
      </c>
      <c r="K105" s="121">
        <f t="shared" si="111"/>
        <v>10.174069899999958</v>
      </c>
      <c r="L105" s="55">
        <f t="shared" si="112"/>
        <v>912838.42745880282</v>
      </c>
      <c r="M105" s="52">
        <f t="shared" si="186"/>
        <v>19.800000000000011</v>
      </c>
      <c r="N105" s="56">
        <v>99</v>
      </c>
      <c r="O105" s="61">
        <f t="shared" si="113"/>
        <v>99</v>
      </c>
      <c r="P105" s="61">
        <f t="shared" si="114"/>
        <v>3.2</v>
      </c>
      <c r="Q105" s="46">
        <v>1</v>
      </c>
      <c r="R105" s="52">
        <f t="shared" si="115"/>
        <v>2</v>
      </c>
      <c r="S105" s="60">
        <f t="shared" si="98"/>
        <v>9600</v>
      </c>
      <c r="T105" s="60">
        <f t="shared" si="116"/>
        <v>1900800</v>
      </c>
      <c r="U105" s="60">
        <f t="shared" si="117"/>
        <v>175264978.07209015</v>
      </c>
      <c r="V105" s="60">
        <f t="shared" si="118"/>
        <v>480</v>
      </c>
      <c r="W105" s="60">
        <f t="shared" si="119"/>
        <v>231.82471894196402</v>
      </c>
      <c r="X105" s="88">
        <f t="shared" si="120"/>
        <v>92.205901763515442</v>
      </c>
      <c r="AA105" s="61">
        <f t="shared" si="121"/>
        <v>99</v>
      </c>
      <c r="AB105" s="61">
        <f t="shared" si="122"/>
        <v>3.2</v>
      </c>
      <c r="AC105" s="61">
        <v>1</v>
      </c>
      <c r="AD105" s="52">
        <f t="shared" si="123"/>
        <v>1</v>
      </c>
      <c r="AE105" s="60">
        <f t="shared" si="99"/>
        <v>8640</v>
      </c>
      <c r="AF105" s="60">
        <f t="shared" si="124"/>
        <v>855360</v>
      </c>
      <c r="AG105" s="60">
        <f t="shared" si="125"/>
        <v>175264978.07209015</v>
      </c>
      <c r="AH105" s="60">
        <f t="shared" si="126"/>
        <v>480</v>
      </c>
      <c r="AI105" s="60">
        <f t="shared" si="127"/>
        <v>231.82471894196402</v>
      </c>
      <c r="AJ105" s="88">
        <f t="shared" si="190"/>
        <v>204.90200391892321</v>
      </c>
      <c r="AL105" s="61">
        <f t="shared" si="128"/>
        <v>84</v>
      </c>
      <c r="AM105" s="61">
        <f t="shared" si="129"/>
        <v>4.5093374999999956</v>
      </c>
      <c r="AN105" s="61">
        <v>1</v>
      </c>
      <c r="AO105" s="52">
        <f t="shared" si="130"/>
        <v>1.075</v>
      </c>
      <c r="AP105" s="60">
        <f t="shared" si="100"/>
        <v>10368</v>
      </c>
      <c r="AQ105" s="60">
        <f t="shared" si="131"/>
        <v>936230.39999999991</v>
      </c>
      <c r="AR105" s="60">
        <f t="shared" si="132"/>
        <v>30872224.142857499</v>
      </c>
      <c r="AS105" s="60">
        <f t="shared" si="133"/>
        <v>676.40062499999931</v>
      </c>
      <c r="AT105" s="60">
        <f t="shared" si="134"/>
        <v>231.82471894196402</v>
      </c>
      <c r="AU105" s="88">
        <f t="shared" si="95"/>
        <v>32.975028521673195</v>
      </c>
      <c r="AW105" s="61">
        <f t="shared" si="135"/>
        <v>64</v>
      </c>
      <c r="AX105" s="61">
        <f t="shared" si="136"/>
        <v>6.0282874999999887</v>
      </c>
      <c r="AY105" s="61">
        <v>1</v>
      </c>
      <c r="AZ105" s="52">
        <f t="shared" si="137"/>
        <v>1.175</v>
      </c>
      <c r="BA105" s="60">
        <f t="shared" si="101"/>
        <v>300</v>
      </c>
      <c r="BB105" s="60">
        <f t="shared" si="138"/>
        <v>22560</v>
      </c>
      <c r="BC105" s="60">
        <f t="shared" si="139"/>
        <v>2579462.100829469</v>
      </c>
      <c r="BD105" s="60">
        <f t="shared" si="140"/>
        <v>904.24312499999826</v>
      </c>
      <c r="BE105" s="60">
        <f t="shared" si="141"/>
        <v>231.82471894196402</v>
      </c>
      <c r="BF105" s="88">
        <f t="shared" si="187"/>
        <v>114.33785907932044</v>
      </c>
      <c r="BH105" s="61">
        <f t="shared" si="142"/>
        <v>39</v>
      </c>
      <c r="BI105" s="61">
        <f t="shared" si="143"/>
        <v>7.8155999999999786</v>
      </c>
      <c r="BJ105" s="61">
        <v>1</v>
      </c>
      <c r="BK105" s="52">
        <f t="shared" si="144"/>
        <v>1.3</v>
      </c>
      <c r="BL105" s="60">
        <f t="shared" si="102"/>
        <v>20</v>
      </c>
      <c r="BM105" s="60">
        <f t="shared" si="145"/>
        <v>1014</v>
      </c>
      <c r="BN105" s="60">
        <f t="shared" si="146"/>
        <v>104507.5197311568</v>
      </c>
      <c r="BO105" s="60">
        <f t="shared" si="147"/>
        <v>1172.3399999999967</v>
      </c>
      <c r="BP105" s="60">
        <f t="shared" si="148"/>
        <v>231.82471894196402</v>
      </c>
      <c r="BQ105" s="88">
        <f t="shared" si="188"/>
        <v>103.06461511948403</v>
      </c>
      <c r="BS105" s="61">
        <f t="shared" si="149"/>
        <v>9</v>
      </c>
      <c r="BT105" s="61">
        <f t="shared" si="150"/>
        <v>9.9468999999999639</v>
      </c>
      <c r="BU105" s="61">
        <v>1</v>
      </c>
      <c r="BV105" s="52">
        <f t="shared" si="151"/>
        <v>1.45</v>
      </c>
      <c r="BW105" s="60">
        <f t="shared" si="103"/>
        <v>1</v>
      </c>
      <c r="BX105" s="60">
        <f t="shared" si="152"/>
        <v>13.049999999999999</v>
      </c>
      <c r="BY105" s="60">
        <f t="shared" si="153"/>
        <v>2078.2270555320456</v>
      </c>
      <c r="BZ105" s="60">
        <f t="shared" si="154"/>
        <v>1492.0349999999946</v>
      </c>
      <c r="CA105" s="60">
        <f t="shared" si="155"/>
        <v>231.82471894196402</v>
      </c>
      <c r="CB105" s="88">
        <f t="shared" si="192"/>
        <v>159.2511153664403</v>
      </c>
      <c r="CD105" s="61">
        <f t="shared" si="156"/>
        <v>-53</v>
      </c>
      <c r="CE105" s="61">
        <f t="shared" si="157"/>
        <v>13.380340799999919</v>
      </c>
      <c r="CF105" s="61">
        <v>1</v>
      </c>
      <c r="CG105" s="52">
        <f t="shared" si="158"/>
        <v>0</v>
      </c>
      <c r="CH105" s="60">
        <f t="shared" si="104"/>
        <v>1</v>
      </c>
      <c r="CI105" s="60">
        <f t="shared" si="159"/>
        <v>0</v>
      </c>
      <c r="CJ105" s="60">
        <f t="shared" si="160"/>
        <v>0.51724996682921343</v>
      </c>
      <c r="CK105" s="60">
        <f t="shared" si="161"/>
        <v>2007.0511199999878</v>
      </c>
      <c r="CL105" s="60">
        <f t="shared" si="162"/>
        <v>231.82471894196402</v>
      </c>
      <c r="CO105" s="61">
        <f t="shared" si="163"/>
        <v>-108</v>
      </c>
      <c r="CP105" s="61">
        <f t="shared" si="164"/>
        <v>17.355934299999859</v>
      </c>
      <c r="CQ105" s="61">
        <v>1</v>
      </c>
      <c r="CR105" s="52">
        <f t="shared" si="165"/>
        <v>0</v>
      </c>
      <c r="CS105" s="60">
        <f t="shared" si="105"/>
        <v>1</v>
      </c>
      <c r="CT105" s="60">
        <f t="shared" si="166"/>
        <v>0</v>
      </c>
      <c r="CU105" s="60">
        <f t="shared" si="167"/>
        <v>3.2760561858707806E-4</v>
      </c>
      <c r="CV105" s="60">
        <f t="shared" si="168"/>
        <v>2603.3901449999789</v>
      </c>
      <c r="CW105" s="60">
        <f t="shared" si="169"/>
        <v>231.82471894196402</v>
      </c>
      <c r="CZ105" s="61">
        <f t="shared" si="170"/>
        <v>-158</v>
      </c>
      <c r="DA105" s="61">
        <f t="shared" si="171"/>
        <v>21.89441929999979</v>
      </c>
      <c r="DB105" s="61">
        <v>1</v>
      </c>
      <c r="DC105" s="52">
        <f t="shared" si="172"/>
        <v>0</v>
      </c>
      <c r="DD105" s="60">
        <f t="shared" si="106"/>
        <v>1</v>
      </c>
      <c r="DE105" s="60">
        <f t="shared" si="173"/>
        <v>0</v>
      </c>
      <c r="DF105" s="60">
        <f t="shared" si="174"/>
        <v>4.035866745020471E-7</v>
      </c>
      <c r="DG105" s="60">
        <f t="shared" si="175"/>
        <v>3284.1628949999686</v>
      </c>
      <c r="DH105" s="60">
        <f t="shared" si="176"/>
        <v>231.82471894196402</v>
      </c>
      <c r="DK105" s="61">
        <f t="shared" si="177"/>
        <v>-221</v>
      </c>
      <c r="DL105" s="61">
        <f t="shared" si="178"/>
        <v>30.747799999999668</v>
      </c>
      <c r="DM105" s="61">
        <v>1</v>
      </c>
      <c r="DN105" s="52">
        <f t="shared" si="189"/>
        <v>0</v>
      </c>
      <c r="DO105" s="60">
        <f t="shared" si="107"/>
        <v>1</v>
      </c>
      <c r="DP105" s="60">
        <f t="shared" si="179"/>
        <v>0</v>
      </c>
      <c r="DQ105" s="60">
        <f t="shared" si="180"/>
        <v>9.1293422690736912E-11</v>
      </c>
      <c r="DR105" s="60">
        <f t="shared" si="181"/>
        <v>4612.1699999999501</v>
      </c>
      <c r="DS105" s="60">
        <f t="shared" si="182"/>
        <v>231.82471894196402</v>
      </c>
    </row>
    <row r="106" spans="1:123">
      <c r="A106" s="52">
        <f t="shared" si="108"/>
        <v>8.0000000000000373</v>
      </c>
      <c r="B106" s="52">
        <v>0</v>
      </c>
      <c r="C106" s="73">
        <f t="shared" si="191"/>
        <v>6</v>
      </c>
      <c r="D106" s="77"/>
      <c r="E106" s="49">
        <f t="shared" si="183"/>
        <v>0.20000000000000009</v>
      </c>
      <c r="F106" s="49">
        <f t="shared" si="184"/>
        <v>2.9999999999999787</v>
      </c>
      <c r="G106" s="49">
        <f t="shared" si="185"/>
        <v>1.4999999999999893</v>
      </c>
      <c r="H106" s="49">
        <v>1</v>
      </c>
      <c r="I106" s="50">
        <f t="shared" si="109"/>
        <v>1.3999999999999959</v>
      </c>
      <c r="J106" s="105">
        <f t="shared" si="110"/>
        <v>4.1999999999999575</v>
      </c>
      <c r="K106" s="121">
        <f t="shared" si="111"/>
        <v>10.199999999999957</v>
      </c>
      <c r="L106" s="99">
        <f t="shared" si="112"/>
        <v>1048576.000000007</v>
      </c>
      <c r="M106" s="100" t="s">
        <v>194</v>
      </c>
      <c r="N106" s="98">
        <v>100</v>
      </c>
      <c r="O106" s="61">
        <f t="shared" si="113"/>
        <v>100</v>
      </c>
      <c r="P106" s="61">
        <f t="shared" si="114"/>
        <v>3.2</v>
      </c>
      <c r="Q106" s="46">
        <v>9999</v>
      </c>
      <c r="R106" s="52">
        <f t="shared" si="115"/>
        <v>2</v>
      </c>
      <c r="S106" s="60">
        <f t="shared" si="98"/>
        <v>95990400</v>
      </c>
      <c r="T106" s="60">
        <f t="shared" si="116"/>
        <v>19198080000</v>
      </c>
      <c r="U106" s="60">
        <f t="shared" si="117"/>
        <v>201326592.00000134</v>
      </c>
      <c r="V106" s="60">
        <f t="shared" si="118"/>
        <v>480</v>
      </c>
      <c r="W106" s="60">
        <f t="shared" si="119"/>
        <v>240.00000000000111</v>
      </c>
      <c r="X106" s="88">
        <f t="shared" si="120"/>
        <v>1.0486808680868157E-2</v>
      </c>
      <c r="Z106" s="103"/>
      <c r="AA106" s="61">
        <f t="shared" si="121"/>
        <v>100</v>
      </c>
      <c r="AB106" s="61">
        <f t="shared" si="122"/>
        <v>3.2</v>
      </c>
      <c r="AC106" s="61">
        <v>9999</v>
      </c>
      <c r="AD106" s="52">
        <f t="shared" si="123"/>
        <v>1</v>
      </c>
      <c r="AE106" s="60">
        <f t="shared" si="99"/>
        <v>86391360</v>
      </c>
      <c r="AF106" s="60">
        <f t="shared" si="124"/>
        <v>8639136000</v>
      </c>
      <c r="AG106" s="60">
        <f t="shared" si="125"/>
        <v>201326592.00000134</v>
      </c>
      <c r="AH106" s="60">
        <f t="shared" si="126"/>
        <v>480</v>
      </c>
      <c r="AI106" s="60">
        <f t="shared" si="127"/>
        <v>240.00000000000111</v>
      </c>
      <c r="AJ106" s="88">
        <f t="shared" si="190"/>
        <v>2.3304019290818125E-2</v>
      </c>
      <c r="AL106" s="61">
        <f t="shared" si="128"/>
        <v>85</v>
      </c>
      <c r="AM106" s="61">
        <f t="shared" si="129"/>
        <v>4.5093374999999956</v>
      </c>
      <c r="AN106" s="61">
        <v>9999</v>
      </c>
      <c r="AO106" s="52">
        <f t="shared" si="130"/>
        <v>1.075</v>
      </c>
      <c r="AP106" s="60">
        <f t="shared" si="100"/>
        <v>103669632</v>
      </c>
      <c r="AQ106" s="60">
        <f t="shared" si="131"/>
        <v>9472812624</v>
      </c>
      <c r="AR106" s="60">
        <f t="shared" si="132"/>
        <v>35462873.088000156</v>
      </c>
      <c r="AS106" s="60">
        <f t="shared" si="133"/>
        <v>676.40062499999931</v>
      </c>
      <c r="AT106" s="60">
        <f t="shared" si="134"/>
        <v>240.00000000000111</v>
      </c>
      <c r="AU106" s="88">
        <f t="shared" ref="AU106:AU169" si="193">AR106/AQ106</f>
        <v>3.743647688982321E-3</v>
      </c>
      <c r="AW106" s="61">
        <f t="shared" si="135"/>
        <v>65</v>
      </c>
      <c r="AX106" s="61">
        <f t="shared" si="136"/>
        <v>6.0282874999999887</v>
      </c>
      <c r="AY106" s="61">
        <v>9999</v>
      </c>
      <c r="AZ106" s="52">
        <f t="shared" si="137"/>
        <v>1.175</v>
      </c>
      <c r="BA106" s="60">
        <f t="shared" si="101"/>
        <v>2999700</v>
      </c>
      <c r="BB106" s="60">
        <f t="shared" si="138"/>
        <v>229102087.5</v>
      </c>
      <c r="BC106" s="60">
        <f t="shared" si="139"/>
        <v>2963023.8720000074</v>
      </c>
      <c r="BD106" s="60">
        <f t="shared" si="140"/>
        <v>904.24312499999826</v>
      </c>
      <c r="BE106" s="60">
        <f t="shared" si="141"/>
        <v>240.00000000000111</v>
      </c>
      <c r="BF106" s="88">
        <f t="shared" si="187"/>
        <v>1.2933203290869218E-2</v>
      </c>
      <c r="BH106" s="61">
        <f t="shared" si="142"/>
        <v>40</v>
      </c>
      <c r="BI106" s="61">
        <f t="shared" si="143"/>
        <v>7.8155999999999786</v>
      </c>
      <c r="BJ106" s="61">
        <v>9999</v>
      </c>
      <c r="BK106" s="52">
        <f t="shared" si="144"/>
        <v>1.3</v>
      </c>
      <c r="BL106" s="60">
        <f t="shared" si="102"/>
        <v>199980</v>
      </c>
      <c r="BM106" s="60">
        <f t="shared" si="145"/>
        <v>10398960</v>
      </c>
      <c r="BN106" s="60">
        <f t="shared" si="146"/>
        <v>120047.61599999999</v>
      </c>
      <c r="BO106" s="60">
        <f t="shared" si="147"/>
        <v>1172.3399999999967</v>
      </c>
      <c r="BP106" s="60">
        <f t="shared" si="148"/>
        <v>240.00000000000111</v>
      </c>
      <c r="BQ106" s="88">
        <f t="shared" si="188"/>
        <v>1.1544194419441944E-2</v>
      </c>
      <c r="BS106" s="61">
        <f t="shared" si="149"/>
        <v>10</v>
      </c>
      <c r="BT106" s="61">
        <f t="shared" si="150"/>
        <v>9.9468999999999639</v>
      </c>
      <c r="BU106" s="61">
        <v>9999</v>
      </c>
      <c r="BV106" s="52">
        <f t="shared" si="151"/>
        <v>1.45</v>
      </c>
      <c r="BW106" s="60">
        <f t="shared" si="103"/>
        <v>9999</v>
      </c>
      <c r="BX106" s="60">
        <f t="shared" si="152"/>
        <v>144985.5</v>
      </c>
      <c r="BY106" s="60">
        <f t="shared" si="153"/>
        <v>2387.2559999999926</v>
      </c>
      <c r="BZ106" s="60">
        <f t="shared" si="154"/>
        <v>1492.0349999999946</v>
      </c>
      <c r="CA106" s="60">
        <f t="shared" si="155"/>
        <v>240.00000000000111</v>
      </c>
      <c r="CB106" s="88">
        <f t="shared" si="192"/>
        <v>1.6465481030861654E-2</v>
      </c>
      <c r="CD106" s="61">
        <f t="shared" si="156"/>
        <v>-52</v>
      </c>
      <c r="CE106" s="61">
        <f t="shared" si="157"/>
        <v>13.380340799999919</v>
      </c>
      <c r="CF106" s="61">
        <v>1</v>
      </c>
      <c r="CG106" s="52">
        <f t="shared" si="158"/>
        <v>0</v>
      </c>
      <c r="CH106" s="60">
        <f t="shared" si="104"/>
        <v>1</v>
      </c>
      <c r="CI106" s="60">
        <f t="shared" si="159"/>
        <v>0</v>
      </c>
      <c r="CJ106" s="60">
        <f t="shared" si="160"/>
        <v>0.59416418601898835</v>
      </c>
      <c r="CK106" s="60">
        <f t="shared" si="161"/>
        <v>2007.0511199999878</v>
      </c>
      <c r="CL106" s="60">
        <f t="shared" si="162"/>
        <v>240.00000000000111</v>
      </c>
      <c r="CO106" s="61">
        <f t="shared" si="163"/>
        <v>-107</v>
      </c>
      <c r="CP106" s="61">
        <f t="shared" si="164"/>
        <v>17.355934299999859</v>
      </c>
      <c r="CQ106" s="61">
        <v>1</v>
      </c>
      <c r="CR106" s="52">
        <f t="shared" si="165"/>
        <v>0</v>
      </c>
      <c r="CS106" s="60">
        <f t="shared" si="105"/>
        <v>1</v>
      </c>
      <c r="CT106" s="60">
        <f t="shared" si="166"/>
        <v>0</v>
      </c>
      <c r="CU106" s="60">
        <f t="shared" si="167"/>
        <v>3.7632003515876265E-4</v>
      </c>
      <c r="CV106" s="60">
        <f t="shared" si="168"/>
        <v>2603.3901449999789</v>
      </c>
      <c r="CW106" s="60">
        <f t="shared" si="169"/>
        <v>240.00000000000111</v>
      </c>
      <c r="CZ106" s="61">
        <f t="shared" si="170"/>
        <v>-157</v>
      </c>
      <c r="DA106" s="61">
        <f t="shared" si="171"/>
        <v>21.89441929999979</v>
      </c>
      <c r="DB106" s="61">
        <v>1</v>
      </c>
      <c r="DC106" s="52">
        <f t="shared" si="172"/>
        <v>0</v>
      </c>
      <c r="DD106" s="60">
        <f t="shared" si="106"/>
        <v>1</v>
      </c>
      <c r="DE106" s="60">
        <f t="shared" si="173"/>
        <v>0</v>
      </c>
      <c r="DF106" s="60">
        <f t="shared" si="174"/>
        <v>4.6359934909922516E-7</v>
      </c>
      <c r="DG106" s="60">
        <f t="shared" si="175"/>
        <v>3284.1628949999686</v>
      </c>
      <c r="DH106" s="60">
        <f t="shared" si="176"/>
        <v>240.00000000000111</v>
      </c>
      <c r="DK106" s="61">
        <f t="shared" si="177"/>
        <v>-220</v>
      </c>
      <c r="DL106" s="61">
        <f t="shared" si="178"/>
        <v>30.747799999999668</v>
      </c>
      <c r="DM106" s="61">
        <v>1</v>
      </c>
      <c r="DN106" s="52">
        <f t="shared" si="189"/>
        <v>0</v>
      </c>
      <c r="DO106" s="60">
        <f t="shared" si="107"/>
        <v>1</v>
      </c>
      <c r="DP106" s="60">
        <f t="shared" si="179"/>
        <v>0</v>
      </c>
      <c r="DQ106" s="60">
        <f t="shared" si="180"/>
        <v>1.0486860446689849E-10</v>
      </c>
      <c r="DR106" s="60">
        <f t="shared" si="181"/>
        <v>4612.1699999999501</v>
      </c>
      <c r="DS106" s="60">
        <f t="shared" si="182"/>
        <v>240.00000000000111</v>
      </c>
    </row>
    <row r="107" spans="1:123">
      <c r="A107" s="52">
        <f t="shared" si="108"/>
        <v>8.2821193907310597</v>
      </c>
      <c r="B107" s="52">
        <v>0</v>
      </c>
      <c r="C107" s="73">
        <f t="shared" si="191"/>
        <v>6</v>
      </c>
      <c r="D107" s="77"/>
      <c r="E107" s="49">
        <f t="shared" si="183"/>
        <v>0.2010000000000001</v>
      </c>
      <c r="F107" s="49">
        <f t="shared" si="184"/>
        <v>3.0099999999999785</v>
      </c>
      <c r="G107" s="49">
        <f t="shared" si="185"/>
        <v>1.5049999999999892</v>
      </c>
      <c r="H107" s="49">
        <v>1</v>
      </c>
      <c r="I107" s="50">
        <f t="shared" si="109"/>
        <v>1.404009999999996</v>
      </c>
      <c r="J107" s="105">
        <f t="shared" si="110"/>
        <v>4.2260700999999576</v>
      </c>
      <c r="K107" s="121">
        <f t="shared" si="111"/>
        <v>10.226070099999959</v>
      </c>
      <c r="L107" s="55">
        <f t="shared" si="112"/>
        <v>1204497.526289379</v>
      </c>
      <c r="M107" s="52">
        <f t="shared" si="186"/>
        <v>20.20000000000001</v>
      </c>
      <c r="N107" s="56">
        <v>101</v>
      </c>
      <c r="O107" s="61">
        <f t="shared" si="113"/>
        <v>101</v>
      </c>
      <c r="P107" s="61">
        <f t="shared" si="114"/>
        <v>3.2</v>
      </c>
      <c r="Q107" s="46">
        <v>1</v>
      </c>
      <c r="R107" s="52">
        <f t="shared" si="115"/>
        <v>2</v>
      </c>
      <c r="S107" s="60">
        <f t="shared" si="98"/>
        <v>95990400</v>
      </c>
      <c r="T107" s="60">
        <f t="shared" si="116"/>
        <v>19390060800</v>
      </c>
      <c r="U107" s="60">
        <f t="shared" si="117"/>
        <v>231263525.04756075</v>
      </c>
      <c r="V107" s="60">
        <f t="shared" si="118"/>
        <v>480</v>
      </c>
      <c r="W107" s="60">
        <f t="shared" si="119"/>
        <v>248.4635817219318</v>
      </c>
      <c r="X107" s="88">
        <f t="shared" si="120"/>
        <v>1.1926910773150374E-2</v>
      </c>
      <c r="AA107" s="61">
        <f t="shared" si="121"/>
        <v>101</v>
      </c>
      <c r="AB107" s="61">
        <f t="shared" si="122"/>
        <v>3.2</v>
      </c>
      <c r="AC107" s="61">
        <v>1</v>
      </c>
      <c r="AD107" s="52">
        <f t="shared" si="123"/>
        <v>1</v>
      </c>
      <c r="AE107" s="60">
        <f t="shared" si="99"/>
        <v>86391360</v>
      </c>
      <c r="AF107" s="60">
        <f t="shared" si="124"/>
        <v>8725527360</v>
      </c>
      <c r="AG107" s="60">
        <f t="shared" si="125"/>
        <v>231263525.04756075</v>
      </c>
      <c r="AH107" s="60">
        <f t="shared" si="126"/>
        <v>480</v>
      </c>
      <c r="AI107" s="60">
        <f t="shared" si="127"/>
        <v>248.4635817219318</v>
      </c>
      <c r="AJ107" s="88">
        <f t="shared" si="190"/>
        <v>2.6504246162556387E-2</v>
      </c>
      <c r="AL107" s="61">
        <f t="shared" si="128"/>
        <v>86</v>
      </c>
      <c r="AM107" s="61">
        <f t="shared" si="129"/>
        <v>4.5093374999999956</v>
      </c>
      <c r="AN107" s="61">
        <v>1</v>
      </c>
      <c r="AO107" s="52">
        <f t="shared" si="130"/>
        <v>1.075</v>
      </c>
      <c r="AP107" s="60">
        <f t="shared" si="100"/>
        <v>103669632</v>
      </c>
      <c r="AQ107" s="60">
        <f t="shared" si="131"/>
        <v>9584257478.3999996</v>
      </c>
      <c r="AR107" s="60">
        <f t="shared" si="132"/>
        <v>40736143.979654409</v>
      </c>
      <c r="AS107" s="60">
        <f t="shared" si="133"/>
        <v>676.40062499999931</v>
      </c>
      <c r="AT107" s="60">
        <f t="shared" si="134"/>
        <v>248.4635817219318</v>
      </c>
      <c r="AU107" s="88">
        <f t="shared" si="193"/>
        <v>4.2503181985105555E-3</v>
      </c>
      <c r="AW107" s="61">
        <f t="shared" si="135"/>
        <v>66</v>
      </c>
      <c r="AX107" s="61">
        <f t="shared" si="136"/>
        <v>6.0282874999999887</v>
      </c>
      <c r="AY107" s="61">
        <v>1</v>
      </c>
      <c r="AZ107" s="52">
        <f t="shared" si="137"/>
        <v>1.175</v>
      </c>
      <c r="BA107" s="60">
        <f t="shared" si="101"/>
        <v>2999700</v>
      </c>
      <c r="BB107" s="60">
        <f t="shared" si="138"/>
        <v>232626735</v>
      </c>
      <c r="BC107" s="60">
        <f t="shared" si="139"/>
        <v>3403620.6475833543</v>
      </c>
      <c r="BD107" s="60">
        <f t="shared" si="140"/>
        <v>904.24312499999826</v>
      </c>
      <c r="BE107" s="60">
        <f t="shared" si="141"/>
        <v>248.4635817219318</v>
      </c>
      <c r="BF107" s="88">
        <f t="shared" si="187"/>
        <v>1.4631253142865777E-2</v>
      </c>
      <c r="BH107" s="61">
        <f t="shared" si="142"/>
        <v>41</v>
      </c>
      <c r="BI107" s="61">
        <f t="shared" si="143"/>
        <v>7.8155999999999786</v>
      </c>
      <c r="BJ107" s="61">
        <v>1</v>
      </c>
      <c r="BK107" s="52">
        <f t="shared" si="144"/>
        <v>1.3</v>
      </c>
      <c r="BL107" s="60">
        <f t="shared" si="102"/>
        <v>199980</v>
      </c>
      <c r="BM107" s="60">
        <f t="shared" si="145"/>
        <v>10658934</v>
      </c>
      <c r="BN107" s="60">
        <f t="shared" si="146"/>
        <v>137898.49902051574</v>
      </c>
      <c r="BO107" s="60">
        <f t="shared" si="147"/>
        <v>1172.3399999999967</v>
      </c>
      <c r="BP107" s="60">
        <f t="shared" si="148"/>
        <v>248.4635817219318</v>
      </c>
      <c r="BQ107" s="88">
        <f t="shared" si="188"/>
        <v>1.2937363062808696E-2</v>
      </c>
      <c r="BS107" s="61">
        <f t="shared" si="149"/>
        <v>11</v>
      </c>
      <c r="BT107" s="61">
        <f t="shared" si="150"/>
        <v>9.9468999999999639</v>
      </c>
      <c r="BU107" s="61">
        <v>1</v>
      </c>
      <c r="BV107" s="52">
        <f t="shared" si="151"/>
        <v>1.45</v>
      </c>
      <c r="BW107" s="60">
        <f t="shared" si="103"/>
        <v>9999</v>
      </c>
      <c r="BX107" s="60">
        <f t="shared" si="152"/>
        <v>159484.04999999999</v>
      </c>
      <c r="BY107" s="60">
        <f t="shared" si="153"/>
        <v>2742.2370401567937</v>
      </c>
      <c r="BZ107" s="60">
        <f t="shared" si="154"/>
        <v>1492.0349999999946</v>
      </c>
      <c r="CA107" s="60">
        <f t="shared" si="155"/>
        <v>248.4635817219318</v>
      </c>
      <c r="CB107" s="88">
        <f t="shared" si="192"/>
        <v>1.7194428158532428E-2</v>
      </c>
      <c r="CD107" s="61">
        <f t="shared" si="156"/>
        <v>-51</v>
      </c>
      <c r="CE107" s="61">
        <f t="shared" si="157"/>
        <v>13.380340799999919</v>
      </c>
      <c r="CF107" s="61">
        <v>1</v>
      </c>
      <c r="CG107" s="52">
        <f t="shared" si="158"/>
        <v>0</v>
      </c>
      <c r="CH107" s="60">
        <f t="shared" si="104"/>
        <v>1</v>
      </c>
      <c r="CI107" s="60">
        <f t="shared" si="159"/>
        <v>0</v>
      </c>
      <c r="CJ107" s="60">
        <f t="shared" si="160"/>
        <v>0.68251542307816426</v>
      </c>
      <c r="CK107" s="60">
        <f t="shared" si="161"/>
        <v>2007.0511199999878</v>
      </c>
      <c r="CL107" s="60">
        <f t="shared" si="162"/>
        <v>248.4635817219318</v>
      </c>
      <c r="CO107" s="61">
        <f t="shared" si="163"/>
        <v>-106</v>
      </c>
      <c r="CP107" s="61">
        <f t="shared" si="164"/>
        <v>17.355934299999859</v>
      </c>
      <c r="CQ107" s="61">
        <v>1</v>
      </c>
      <c r="CR107" s="52">
        <f t="shared" si="165"/>
        <v>0</v>
      </c>
      <c r="CS107" s="60">
        <f t="shared" si="105"/>
        <v>1</v>
      </c>
      <c r="CT107" s="60">
        <f t="shared" si="166"/>
        <v>0</v>
      </c>
      <c r="CU107" s="60">
        <f t="shared" si="167"/>
        <v>4.3227820533929713E-4</v>
      </c>
      <c r="CV107" s="60">
        <f t="shared" si="168"/>
        <v>2603.3901449999789</v>
      </c>
      <c r="CW107" s="60">
        <f t="shared" si="169"/>
        <v>248.4635817219318</v>
      </c>
      <c r="CZ107" s="61">
        <f t="shared" si="170"/>
        <v>-156</v>
      </c>
      <c r="DA107" s="61">
        <f t="shared" si="171"/>
        <v>21.89441929999979</v>
      </c>
      <c r="DB107" s="61">
        <v>1</v>
      </c>
      <c r="DC107" s="52">
        <f t="shared" si="172"/>
        <v>0</v>
      </c>
      <c r="DD107" s="60">
        <f t="shared" si="106"/>
        <v>1</v>
      </c>
      <c r="DE107" s="60">
        <f t="shared" si="173"/>
        <v>0</v>
      </c>
      <c r="DF107" s="60">
        <f t="shared" si="174"/>
        <v>5.3253580968797622E-7</v>
      </c>
      <c r="DG107" s="60">
        <f t="shared" si="175"/>
        <v>3284.1628949999686</v>
      </c>
      <c r="DH107" s="60">
        <f t="shared" si="176"/>
        <v>248.4635817219318</v>
      </c>
      <c r="DK107" s="61">
        <f t="shared" si="177"/>
        <v>-219</v>
      </c>
      <c r="DL107" s="61">
        <f t="shared" si="178"/>
        <v>30.747799999999668</v>
      </c>
      <c r="DM107" s="61">
        <v>1</v>
      </c>
      <c r="DN107" s="52">
        <f t="shared" si="189"/>
        <v>0</v>
      </c>
      <c r="DO107" s="60">
        <f t="shared" si="107"/>
        <v>1</v>
      </c>
      <c r="DP107" s="60">
        <f t="shared" si="179"/>
        <v>0</v>
      </c>
      <c r="DQ107" s="60">
        <f t="shared" si="180"/>
        <v>1.2046239344196102E-10</v>
      </c>
      <c r="DR107" s="60">
        <f t="shared" si="181"/>
        <v>4612.1699999999501</v>
      </c>
      <c r="DS107" s="60">
        <f t="shared" si="182"/>
        <v>248.4635817219318</v>
      </c>
    </row>
    <row r="108" spans="1:123">
      <c r="A108" s="52">
        <f t="shared" si="108"/>
        <v>8.5741877002903877</v>
      </c>
      <c r="B108" s="52">
        <v>0</v>
      </c>
      <c r="C108" s="73">
        <f t="shared" si="191"/>
        <v>6</v>
      </c>
      <c r="D108" s="108"/>
      <c r="E108" s="49">
        <f t="shared" si="183"/>
        <v>0.2020000000000001</v>
      </c>
      <c r="F108" s="49">
        <f t="shared" si="184"/>
        <v>3.0199999999999783</v>
      </c>
      <c r="G108" s="49">
        <f t="shared" si="185"/>
        <v>1.5099999999999891</v>
      </c>
      <c r="H108" s="49">
        <v>1</v>
      </c>
      <c r="I108" s="50">
        <f t="shared" si="109"/>
        <v>1.4080399999999957</v>
      </c>
      <c r="J108" s="105">
        <f t="shared" si="110"/>
        <v>4.2522807999999568</v>
      </c>
      <c r="K108" s="121">
        <f t="shared" si="111"/>
        <v>10.252280799999957</v>
      </c>
      <c r="L108" s="55">
        <f t="shared" si="112"/>
        <v>1383604.3270466076</v>
      </c>
      <c r="M108" s="52">
        <f t="shared" si="186"/>
        <v>20.400000000000009</v>
      </c>
      <c r="N108" s="56">
        <v>102</v>
      </c>
      <c r="O108" s="61">
        <f t="shared" si="113"/>
        <v>102</v>
      </c>
      <c r="P108" s="61">
        <f t="shared" si="114"/>
        <v>3.2</v>
      </c>
      <c r="Q108" s="46">
        <v>1</v>
      </c>
      <c r="R108" s="52">
        <f t="shared" si="115"/>
        <v>2</v>
      </c>
      <c r="S108" s="60">
        <f t="shared" si="98"/>
        <v>95990400</v>
      </c>
      <c r="T108" s="60">
        <f t="shared" si="116"/>
        <v>19582041600</v>
      </c>
      <c r="U108" s="60">
        <f t="shared" si="117"/>
        <v>265652030.79294866</v>
      </c>
      <c r="V108" s="60">
        <f t="shared" si="118"/>
        <v>480</v>
      </c>
      <c r="W108" s="60">
        <f t="shared" si="119"/>
        <v>257.22563100871162</v>
      </c>
      <c r="X108" s="88">
        <f t="shared" si="120"/>
        <v>1.3566104914869993E-2</v>
      </c>
      <c r="AA108" s="61">
        <f t="shared" si="121"/>
        <v>102</v>
      </c>
      <c r="AB108" s="61">
        <f t="shared" si="122"/>
        <v>3.2</v>
      </c>
      <c r="AC108" s="61">
        <v>1</v>
      </c>
      <c r="AD108" s="52">
        <f t="shared" si="123"/>
        <v>1</v>
      </c>
      <c r="AE108" s="60">
        <f t="shared" si="99"/>
        <v>86391360</v>
      </c>
      <c r="AF108" s="60">
        <f t="shared" si="124"/>
        <v>8811918720</v>
      </c>
      <c r="AG108" s="60">
        <f t="shared" si="125"/>
        <v>265652030.79294866</v>
      </c>
      <c r="AH108" s="60">
        <f t="shared" si="126"/>
        <v>480</v>
      </c>
      <c r="AI108" s="60">
        <f t="shared" si="127"/>
        <v>257.22563100871162</v>
      </c>
      <c r="AJ108" s="88">
        <f t="shared" si="190"/>
        <v>3.0146899810822206E-2</v>
      </c>
      <c r="AL108" s="61">
        <f t="shared" si="128"/>
        <v>87</v>
      </c>
      <c r="AM108" s="61">
        <f t="shared" si="129"/>
        <v>4.5093374999999956</v>
      </c>
      <c r="AN108" s="61">
        <v>1</v>
      </c>
      <c r="AO108" s="52">
        <f t="shared" si="130"/>
        <v>1.075</v>
      </c>
      <c r="AP108" s="60">
        <f t="shared" si="100"/>
        <v>103669632</v>
      </c>
      <c r="AQ108" s="60">
        <f t="shared" si="131"/>
        <v>9695702332.7999992</v>
      </c>
      <c r="AR108" s="60">
        <f t="shared" si="132"/>
        <v>46793541.578351401</v>
      </c>
      <c r="AS108" s="60">
        <f t="shared" si="133"/>
        <v>676.40062499999931</v>
      </c>
      <c r="AT108" s="60">
        <f t="shared" si="134"/>
        <v>257.22563100871162</v>
      </c>
      <c r="AU108" s="88">
        <f t="shared" si="193"/>
        <v>4.8262147467184055E-3</v>
      </c>
      <c r="AW108" s="61">
        <f t="shared" si="135"/>
        <v>67</v>
      </c>
      <c r="AX108" s="61">
        <f t="shared" si="136"/>
        <v>6.0282874999999887</v>
      </c>
      <c r="AY108" s="61">
        <v>1</v>
      </c>
      <c r="AZ108" s="52">
        <f t="shared" si="137"/>
        <v>1.175</v>
      </c>
      <c r="BA108" s="60">
        <f t="shared" si="101"/>
        <v>2999700</v>
      </c>
      <c r="BB108" s="60">
        <f t="shared" si="138"/>
        <v>236151382.5</v>
      </c>
      <c r="BC108" s="60">
        <f t="shared" si="139"/>
        <v>3909733.4389129416</v>
      </c>
      <c r="BD108" s="60">
        <f t="shared" si="140"/>
        <v>904.24312499999826</v>
      </c>
      <c r="BE108" s="60">
        <f t="shared" si="141"/>
        <v>257.22563100871162</v>
      </c>
      <c r="BF108" s="88">
        <f t="shared" si="187"/>
        <v>1.6556047216505037E-2</v>
      </c>
      <c r="BH108" s="61">
        <f t="shared" si="142"/>
        <v>42</v>
      </c>
      <c r="BI108" s="61">
        <f t="shared" si="143"/>
        <v>7.8155999999999786</v>
      </c>
      <c r="BJ108" s="61">
        <v>1</v>
      </c>
      <c r="BK108" s="52">
        <f t="shared" si="144"/>
        <v>1.3</v>
      </c>
      <c r="BL108" s="60">
        <f t="shared" si="102"/>
        <v>199980</v>
      </c>
      <c r="BM108" s="60">
        <f t="shared" si="145"/>
        <v>10918908</v>
      </c>
      <c r="BN108" s="60">
        <f t="shared" si="146"/>
        <v>158403.7789814267</v>
      </c>
      <c r="BO108" s="60">
        <f t="shared" si="147"/>
        <v>1172.3399999999967</v>
      </c>
      <c r="BP108" s="60">
        <f t="shared" si="148"/>
        <v>257.22563100871162</v>
      </c>
      <c r="BQ108" s="88">
        <f t="shared" si="188"/>
        <v>1.4507291295194236E-2</v>
      </c>
      <c r="BS108" s="61">
        <f t="shared" si="149"/>
        <v>12</v>
      </c>
      <c r="BT108" s="61">
        <f t="shared" si="150"/>
        <v>9.9468999999999639</v>
      </c>
      <c r="BU108" s="61">
        <v>1</v>
      </c>
      <c r="BV108" s="52">
        <f t="shared" si="151"/>
        <v>1.45</v>
      </c>
      <c r="BW108" s="60">
        <f t="shared" si="103"/>
        <v>9999</v>
      </c>
      <c r="BX108" s="60">
        <f t="shared" si="152"/>
        <v>173982.6</v>
      </c>
      <c r="BY108" s="60">
        <f t="shared" si="153"/>
        <v>3150.0031770400474</v>
      </c>
      <c r="BZ108" s="60">
        <f t="shared" si="154"/>
        <v>1492.0349999999946</v>
      </c>
      <c r="CA108" s="60">
        <f t="shared" si="155"/>
        <v>257.22563100871162</v>
      </c>
      <c r="CB108" s="88">
        <f t="shared" si="192"/>
        <v>1.8105277062419156E-2</v>
      </c>
      <c r="CD108" s="61">
        <f t="shared" si="156"/>
        <v>-50</v>
      </c>
      <c r="CE108" s="61">
        <f t="shared" si="157"/>
        <v>13.380340799999919</v>
      </c>
      <c r="CF108" s="61">
        <v>1</v>
      </c>
      <c r="CG108" s="52">
        <f t="shared" si="158"/>
        <v>0</v>
      </c>
      <c r="CH108" s="60">
        <f t="shared" si="104"/>
        <v>1</v>
      </c>
      <c r="CI108" s="60">
        <f t="shared" si="159"/>
        <v>0</v>
      </c>
      <c r="CJ108" s="60">
        <f t="shared" si="160"/>
        <v>0.78400434374999262</v>
      </c>
      <c r="CK108" s="60">
        <f t="shared" si="161"/>
        <v>2007.0511199999878</v>
      </c>
      <c r="CL108" s="60">
        <f t="shared" si="162"/>
        <v>257.22563100871162</v>
      </c>
      <c r="CO108" s="61">
        <f t="shared" si="163"/>
        <v>-105</v>
      </c>
      <c r="CP108" s="61">
        <f t="shared" si="164"/>
        <v>17.355934299999859</v>
      </c>
      <c r="CQ108" s="61">
        <v>1</v>
      </c>
      <c r="CR108" s="52">
        <f t="shared" si="165"/>
        <v>0</v>
      </c>
      <c r="CS108" s="60">
        <f t="shared" si="105"/>
        <v>1</v>
      </c>
      <c r="CT108" s="60">
        <f t="shared" si="166"/>
        <v>0</v>
      </c>
      <c r="CU108" s="60">
        <f t="shared" si="167"/>
        <v>4.9655726337432106E-4</v>
      </c>
      <c r="CV108" s="60">
        <f t="shared" si="168"/>
        <v>2603.3901449999789</v>
      </c>
      <c r="CW108" s="60">
        <f t="shared" si="169"/>
        <v>257.22563100871162</v>
      </c>
      <c r="CZ108" s="61">
        <f t="shared" si="170"/>
        <v>-155</v>
      </c>
      <c r="DA108" s="61">
        <f t="shared" si="171"/>
        <v>21.89441929999979</v>
      </c>
      <c r="DB108" s="61">
        <v>1</v>
      </c>
      <c r="DC108" s="52">
        <f t="shared" si="172"/>
        <v>0</v>
      </c>
      <c r="DD108" s="60">
        <f t="shared" si="106"/>
        <v>1</v>
      </c>
      <c r="DE108" s="60">
        <f t="shared" si="173"/>
        <v>0</v>
      </c>
      <c r="DF108" s="60">
        <f t="shared" si="174"/>
        <v>6.1172300856559252E-7</v>
      </c>
      <c r="DG108" s="60">
        <f t="shared" si="175"/>
        <v>3284.1628949999686</v>
      </c>
      <c r="DH108" s="60">
        <f t="shared" si="176"/>
        <v>257.22563100871162</v>
      </c>
      <c r="DK108" s="61">
        <f t="shared" si="177"/>
        <v>-218</v>
      </c>
      <c r="DL108" s="61">
        <f t="shared" si="178"/>
        <v>30.747799999999668</v>
      </c>
      <c r="DM108" s="61">
        <v>1</v>
      </c>
      <c r="DN108" s="52">
        <f t="shared" si="189"/>
        <v>0</v>
      </c>
      <c r="DO108" s="60">
        <f t="shared" si="107"/>
        <v>1</v>
      </c>
      <c r="DP108" s="60">
        <f t="shared" si="179"/>
        <v>0</v>
      </c>
      <c r="DQ108" s="60">
        <f t="shared" si="180"/>
        <v>1.3837495318578626E-10</v>
      </c>
      <c r="DR108" s="60">
        <f t="shared" si="181"/>
        <v>4612.1699999999501</v>
      </c>
      <c r="DS108" s="60">
        <f t="shared" si="182"/>
        <v>257.22563100871162</v>
      </c>
    </row>
    <row r="109" spans="1:123">
      <c r="A109" s="52">
        <f t="shared" si="108"/>
        <v>8.8765557765428067</v>
      </c>
      <c r="B109" s="52">
        <v>0</v>
      </c>
      <c r="C109" s="73">
        <f t="shared" si="191"/>
        <v>6</v>
      </c>
      <c r="D109" s="77"/>
      <c r="E109" s="49">
        <f t="shared" si="183"/>
        <v>0.2030000000000001</v>
      </c>
      <c r="F109" s="49">
        <f t="shared" si="184"/>
        <v>3.029999999999978</v>
      </c>
      <c r="G109" s="49">
        <f t="shared" si="185"/>
        <v>1.514999999999989</v>
      </c>
      <c r="H109" s="49">
        <v>1</v>
      </c>
      <c r="I109" s="50">
        <f t="shared" si="109"/>
        <v>1.4120899999999956</v>
      </c>
      <c r="J109" s="105">
        <f t="shared" si="110"/>
        <v>4.2786326999999558</v>
      </c>
      <c r="K109" s="121">
        <f t="shared" si="111"/>
        <v>10.278632699999957</v>
      </c>
      <c r="L109" s="55">
        <f t="shared" si="112"/>
        <v>1589344.0144452183</v>
      </c>
      <c r="M109" s="52">
        <f t="shared" si="186"/>
        <v>20.600000000000012</v>
      </c>
      <c r="N109" s="56">
        <v>103</v>
      </c>
      <c r="O109" s="61">
        <f t="shared" si="113"/>
        <v>103</v>
      </c>
      <c r="P109" s="61">
        <f t="shared" si="114"/>
        <v>3.2</v>
      </c>
      <c r="Q109" s="46">
        <v>1</v>
      </c>
      <c r="R109" s="52">
        <f t="shared" si="115"/>
        <v>2</v>
      </c>
      <c r="S109" s="60">
        <f t="shared" si="98"/>
        <v>95990400</v>
      </c>
      <c r="T109" s="60">
        <f t="shared" si="116"/>
        <v>19774022400</v>
      </c>
      <c r="U109" s="60">
        <f t="shared" si="117"/>
        <v>305154050.77348191</v>
      </c>
      <c r="V109" s="60">
        <f t="shared" si="118"/>
        <v>480</v>
      </c>
      <c r="W109" s="60">
        <f t="shared" si="119"/>
        <v>266.29667329628421</v>
      </c>
      <c r="X109" s="88">
        <f t="shared" si="120"/>
        <v>1.5432067618851382E-2</v>
      </c>
      <c r="AA109" s="61">
        <f t="shared" si="121"/>
        <v>103</v>
      </c>
      <c r="AB109" s="61">
        <f t="shared" si="122"/>
        <v>3.2</v>
      </c>
      <c r="AC109" s="61">
        <v>1</v>
      </c>
      <c r="AD109" s="52">
        <f t="shared" si="123"/>
        <v>1</v>
      </c>
      <c r="AE109" s="60">
        <f t="shared" si="99"/>
        <v>86391360</v>
      </c>
      <c r="AF109" s="60">
        <f t="shared" si="124"/>
        <v>8898310080</v>
      </c>
      <c r="AG109" s="60">
        <f t="shared" si="125"/>
        <v>305154050.77348191</v>
      </c>
      <c r="AH109" s="60">
        <f t="shared" si="126"/>
        <v>480</v>
      </c>
      <c r="AI109" s="60">
        <f t="shared" si="127"/>
        <v>266.29667329628421</v>
      </c>
      <c r="AJ109" s="88">
        <f t="shared" si="190"/>
        <v>3.4293483597447515E-2</v>
      </c>
      <c r="AL109" s="61">
        <f t="shared" si="128"/>
        <v>88</v>
      </c>
      <c r="AM109" s="61">
        <f t="shared" si="129"/>
        <v>4.5093374999999956</v>
      </c>
      <c r="AN109" s="61">
        <v>1</v>
      </c>
      <c r="AO109" s="52">
        <f t="shared" si="130"/>
        <v>1.075</v>
      </c>
      <c r="AP109" s="60">
        <f t="shared" si="100"/>
        <v>103669632</v>
      </c>
      <c r="AQ109" s="60">
        <f t="shared" si="131"/>
        <v>9807147187.1999989</v>
      </c>
      <c r="AR109" s="60">
        <f t="shared" si="132"/>
        <v>53751664.235537611</v>
      </c>
      <c r="AS109" s="60">
        <f t="shared" si="133"/>
        <v>676.40062499999931</v>
      </c>
      <c r="AT109" s="60">
        <f t="shared" si="134"/>
        <v>266.29667329628421</v>
      </c>
      <c r="AU109" s="88">
        <f t="shared" si="193"/>
        <v>5.480866475185843E-3</v>
      </c>
      <c r="AW109" s="61">
        <f t="shared" si="135"/>
        <v>68</v>
      </c>
      <c r="AX109" s="61">
        <f t="shared" si="136"/>
        <v>6.0282874999999887</v>
      </c>
      <c r="AY109" s="61">
        <v>1</v>
      </c>
      <c r="AZ109" s="52">
        <f t="shared" si="137"/>
        <v>1.175</v>
      </c>
      <c r="BA109" s="60">
        <f t="shared" si="101"/>
        <v>2999700</v>
      </c>
      <c r="BB109" s="60">
        <f t="shared" si="138"/>
        <v>239676030</v>
      </c>
      <c r="BC109" s="60">
        <f t="shared" si="139"/>
        <v>4491104.3697561976</v>
      </c>
      <c r="BD109" s="60">
        <f t="shared" si="140"/>
        <v>904.24312499999826</v>
      </c>
      <c r="BE109" s="60">
        <f t="shared" si="141"/>
        <v>266.29667329628421</v>
      </c>
      <c r="BF109" s="88">
        <f t="shared" si="187"/>
        <v>1.8738229141045927E-2</v>
      </c>
      <c r="BH109" s="61">
        <f t="shared" si="142"/>
        <v>43</v>
      </c>
      <c r="BI109" s="61">
        <f t="shared" si="143"/>
        <v>7.8155999999999786</v>
      </c>
      <c r="BJ109" s="61">
        <v>1</v>
      </c>
      <c r="BK109" s="52">
        <f t="shared" si="144"/>
        <v>1.3</v>
      </c>
      <c r="BL109" s="60">
        <f t="shared" si="102"/>
        <v>199980</v>
      </c>
      <c r="BM109" s="60">
        <f t="shared" si="145"/>
        <v>11178882</v>
      </c>
      <c r="BN109" s="60">
        <f t="shared" si="146"/>
        <v>181958.16034127877</v>
      </c>
      <c r="BO109" s="60">
        <f t="shared" si="147"/>
        <v>1172.3399999999967</v>
      </c>
      <c r="BP109" s="60">
        <f t="shared" si="148"/>
        <v>266.29667329628421</v>
      </c>
      <c r="BQ109" s="88">
        <f t="shared" ref="BQ109:BQ172" si="194">BN109/BM109</f>
        <v>1.6276955096339578E-2</v>
      </c>
      <c r="BS109" s="61">
        <f t="shared" si="149"/>
        <v>13</v>
      </c>
      <c r="BT109" s="61">
        <f t="shared" si="150"/>
        <v>9.9468999999999639</v>
      </c>
      <c r="BU109" s="61">
        <v>1</v>
      </c>
      <c r="BV109" s="52">
        <f t="shared" si="151"/>
        <v>1.45</v>
      </c>
      <c r="BW109" s="60">
        <f t="shared" si="103"/>
        <v>9999</v>
      </c>
      <c r="BX109" s="60">
        <f t="shared" si="152"/>
        <v>188481.15</v>
      </c>
      <c r="BY109" s="60">
        <f t="shared" si="153"/>
        <v>3618.4034677013365</v>
      </c>
      <c r="BZ109" s="60">
        <f t="shared" si="154"/>
        <v>1492.0349999999946</v>
      </c>
      <c r="CA109" s="60">
        <f t="shared" si="155"/>
        <v>266.29667329628421</v>
      </c>
      <c r="CB109" s="88">
        <f t="shared" ref="CB109:CB158" si="195">BY109/BX109</f>
        <v>1.9197694133876713E-2</v>
      </c>
      <c r="CD109" s="61">
        <f t="shared" si="156"/>
        <v>-49</v>
      </c>
      <c r="CE109" s="61">
        <f t="shared" si="157"/>
        <v>13.380340799999919</v>
      </c>
      <c r="CF109" s="61">
        <v>1</v>
      </c>
      <c r="CG109" s="52">
        <f t="shared" si="158"/>
        <v>0</v>
      </c>
      <c r="CH109" s="60">
        <f t="shared" si="104"/>
        <v>1</v>
      </c>
      <c r="CI109" s="60">
        <f t="shared" si="159"/>
        <v>0</v>
      </c>
      <c r="CJ109" s="60">
        <f t="shared" si="160"/>
        <v>0.90058449997614665</v>
      </c>
      <c r="CK109" s="60">
        <f t="shared" si="161"/>
        <v>2007.0511199999878</v>
      </c>
      <c r="CL109" s="60">
        <f t="shared" si="162"/>
        <v>266.29667329628421</v>
      </c>
      <c r="CO109" s="61">
        <f t="shared" si="163"/>
        <v>-104</v>
      </c>
      <c r="CP109" s="61">
        <f t="shared" si="164"/>
        <v>17.355934299999859</v>
      </c>
      <c r="CQ109" s="61">
        <v>1</v>
      </c>
      <c r="CR109" s="52">
        <f t="shared" si="165"/>
        <v>0</v>
      </c>
      <c r="CS109" s="60">
        <f t="shared" si="105"/>
        <v>1</v>
      </c>
      <c r="CT109" s="60">
        <f t="shared" si="166"/>
        <v>0</v>
      </c>
      <c r="CU109" s="60">
        <f t="shared" si="167"/>
        <v>5.7039451159991217E-4</v>
      </c>
      <c r="CV109" s="60">
        <f t="shared" si="168"/>
        <v>2603.3901449999789</v>
      </c>
      <c r="CW109" s="60">
        <f t="shared" si="169"/>
        <v>266.29667329628421</v>
      </c>
      <c r="CZ109" s="61">
        <f t="shared" si="170"/>
        <v>-154</v>
      </c>
      <c r="DA109" s="61">
        <f t="shared" si="171"/>
        <v>21.89441929999979</v>
      </c>
      <c r="DB109" s="61">
        <v>1</v>
      </c>
      <c r="DC109" s="52">
        <f t="shared" si="172"/>
        <v>0</v>
      </c>
      <c r="DD109" s="60">
        <f t="shared" si="106"/>
        <v>1</v>
      </c>
      <c r="DE109" s="60">
        <f t="shared" si="173"/>
        <v>0</v>
      </c>
      <c r="DF109" s="60">
        <f t="shared" si="174"/>
        <v>7.0268521365313334E-7</v>
      </c>
      <c r="DG109" s="60">
        <f t="shared" si="175"/>
        <v>3284.1628949999686</v>
      </c>
      <c r="DH109" s="60">
        <f t="shared" si="176"/>
        <v>266.29667329628421</v>
      </c>
      <c r="DK109" s="61">
        <f t="shared" si="177"/>
        <v>-217</v>
      </c>
      <c r="DL109" s="61">
        <f t="shared" si="178"/>
        <v>30.747799999999668</v>
      </c>
      <c r="DM109" s="61">
        <v>1</v>
      </c>
      <c r="DN109" s="52">
        <f t="shared" si="189"/>
        <v>0</v>
      </c>
      <c r="DO109" s="60">
        <f t="shared" si="107"/>
        <v>1</v>
      </c>
      <c r="DP109" s="60">
        <f t="shared" si="179"/>
        <v>0</v>
      </c>
      <c r="DQ109" s="60">
        <f t="shared" si="180"/>
        <v>1.5895108109730438E-10</v>
      </c>
      <c r="DR109" s="60">
        <f t="shared" si="181"/>
        <v>4612.1699999999501</v>
      </c>
      <c r="DS109" s="60">
        <f t="shared" si="182"/>
        <v>266.29667329628421</v>
      </c>
    </row>
    <row r="110" spans="1:123">
      <c r="A110" s="52">
        <f t="shared" si="108"/>
        <v>9.189586839976327</v>
      </c>
      <c r="B110" s="52">
        <v>0</v>
      </c>
      <c r="C110" s="73">
        <f t="shared" si="191"/>
        <v>6</v>
      </c>
      <c r="D110" s="77"/>
      <c r="E110" s="49">
        <f t="shared" si="183"/>
        <v>0.2040000000000001</v>
      </c>
      <c r="F110" s="49">
        <f t="shared" si="184"/>
        <v>3.0399999999999778</v>
      </c>
      <c r="G110" s="49">
        <f t="shared" si="185"/>
        <v>1.5199999999999889</v>
      </c>
      <c r="H110" s="49">
        <v>1</v>
      </c>
      <c r="I110" s="50">
        <f t="shared" si="109"/>
        <v>1.4161599999999956</v>
      </c>
      <c r="J110" s="105">
        <f t="shared" si="110"/>
        <v>4.3051263999999554</v>
      </c>
      <c r="K110" s="121">
        <f t="shared" si="111"/>
        <v>10.305126399999956</v>
      </c>
      <c r="L110" s="55">
        <f t="shared" si="112"/>
        <v>1825676.8549176061</v>
      </c>
      <c r="M110" s="52">
        <f t="shared" si="186"/>
        <v>20.800000000000011</v>
      </c>
      <c r="N110" s="56">
        <v>104</v>
      </c>
      <c r="O110" s="61">
        <f t="shared" si="113"/>
        <v>104</v>
      </c>
      <c r="P110" s="61">
        <f t="shared" si="114"/>
        <v>3.2</v>
      </c>
      <c r="Q110" s="46">
        <v>1</v>
      </c>
      <c r="R110" s="52">
        <f t="shared" si="115"/>
        <v>2</v>
      </c>
      <c r="S110" s="60">
        <f t="shared" si="98"/>
        <v>95990400</v>
      </c>
      <c r="T110" s="60">
        <f t="shared" si="116"/>
        <v>19966003200</v>
      </c>
      <c r="U110" s="60">
        <f t="shared" si="117"/>
        <v>350529956.14418036</v>
      </c>
      <c r="V110" s="60">
        <f t="shared" si="118"/>
        <v>480</v>
      </c>
      <c r="W110" s="60">
        <f t="shared" si="119"/>
        <v>275.68760519928981</v>
      </c>
      <c r="X110" s="88">
        <f t="shared" si="120"/>
        <v>1.755634077751627E-2</v>
      </c>
      <c r="AA110" s="61">
        <f t="shared" si="121"/>
        <v>104</v>
      </c>
      <c r="AB110" s="61">
        <f t="shared" si="122"/>
        <v>3.2</v>
      </c>
      <c r="AC110" s="61">
        <v>1</v>
      </c>
      <c r="AD110" s="52">
        <f t="shared" si="123"/>
        <v>1</v>
      </c>
      <c r="AE110" s="60">
        <f t="shared" si="99"/>
        <v>86391360</v>
      </c>
      <c r="AF110" s="60">
        <f t="shared" si="124"/>
        <v>8984701440</v>
      </c>
      <c r="AG110" s="60">
        <f t="shared" si="125"/>
        <v>350529956.14418036</v>
      </c>
      <c r="AH110" s="60">
        <f t="shared" si="126"/>
        <v>480</v>
      </c>
      <c r="AI110" s="60">
        <f t="shared" si="127"/>
        <v>275.68760519928981</v>
      </c>
      <c r="AJ110" s="88">
        <f t="shared" si="190"/>
        <v>3.9014090616702822E-2</v>
      </c>
      <c r="AL110" s="61">
        <f t="shared" si="128"/>
        <v>89</v>
      </c>
      <c r="AM110" s="61">
        <f t="shared" si="129"/>
        <v>4.5093374999999956</v>
      </c>
      <c r="AN110" s="61">
        <v>1</v>
      </c>
      <c r="AO110" s="52">
        <f t="shared" si="130"/>
        <v>1.075</v>
      </c>
      <c r="AP110" s="60">
        <f t="shared" si="100"/>
        <v>103669632</v>
      </c>
      <c r="AQ110" s="60">
        <f t="shared" si="131"/>
        <v>9918592041.6000004</v>
      </c>
      <c r="AR110" s="60">
        <f t="shared" si="132"/>
        <v>61744448.285715036</v>
      </c>
      <c r="AS110" s="60">
        <f t="shared" si="133"/>
        <v>676.40062499999931</v>
      </c>
      <c r="AT110" s="60">
        <f t="shared" si="134"/>
        <v>275.68760519928981</v>
      </c>
      <c r="AU110" s="88">
        <f t="shared" si="193"/>
        <v>6.2251222781166873E-3</v>
      </c>
      <c r="AW110" s="61">
        <f t="shared" si="135"/>
        <v>69</v>
      </c>
      <c r="AX110" s="61">
        <f t="shared" si="136"/>
        <v>6.0282874999999887</v>
      </c>
      <c r="AY110" s="61">
        <v>1</v>
      </c>
      <c r="AZ110" s="52">
        <f t="shared" si="137"/>
        <v>1.175</v>
      </c>
      <c r="BA110" s="60">
        <f t="shared" si="101"/>
        <v>2999700</v>
      </c>
      <c r="BB110" s="60">
        <f t="shared" si="138"/>
        <v>243200677.5</v>
      </c>
      <c r="BC110" s="60">
        <f t="shared" si="139"/>
        <v>5158924.2016589399</v>
      </c>
      <c r="BD110" s="60">
        <f t="shared" si="140"/>
        <v>904.24312499999826</v>
      </c>
      <c r="BE110" s="60">
        <f t="shared" si="141"/>
        <v>275.68760519928981</v>
      </c>
      <c r="BF110" s="88">
        <f t="shared" si="187"/>
        <v>2.1212622656690338E-2</v>
      </c>
      <c r="BH110" s="61">
        <f t="shared" si="142"/>
        <v>44</v>
      </c>
      <c r="BI110" s="61">
        <f t="shared" si="143"/>
        <v>7.8155999999999786</v>
      </c>
      <c r="BJ110" s="61">
        <v>1</v>
      </c>
      <c r="BK110" s="52">
        <f t="shared" si="144"/>
        <v>1.3</v>
      </c>
      <c r="BL110" s="60">
        <f t="shared" si="102"/>
        <v>199980</v>
      </c>
      <c r="BM110" s="60">
        <f t="shared" si="145"/>
        <v>11438856</v>
      </c>
      <c r="BN110" s="60">
        <f t="shared" si="146"/>
        <v>209015.03946231364</v>
      </c>
      <c r="BO110" s="60">
        <f t="shared" si="147"/>
        <v>1172.3399999999967</v>
      </c>
      <c r="BP110" s="60">
        <f t="shared" si="148"/>
        <v>275.68760519928981</v>
      </c>
      <c r="BQ110" s="88">
        <f t="shared" si="194"/>
        <v>1.8272372644809378E-2</v>
      </c>
      <c r="BS110" s="61">
        <f t="shared" si="149"/>
        <v>14</v>
      </c>
      <c r="BT110" s="61">
        <f t="shared" si="150"/>
        <v>9.9468999999999639</v>
      </c>
      <c r="BU110" s="61">
        <v>1</v>
      </c>
      <c r="BV110" s="52">
        <f t="shared" si="151"/>
        <v>1.45</v>
      </c>
      <c r="BW110" s="60">
        <f t="shared" si="103"/>
        <v>9999</v>
      </c>
      <c r="BX110" s="60">
        <f t="shared" si="152"/>
        <v>202979.69999999998</v>
      </c>
      <c r="BY110" s="60">
        <f t="shared" si="153"/>
        <v>4156.4541110640921</v>
      </c>
      <c r="BZ110" s="60">
        <f t="shared" si="154"/>
        <v>1492.0349999999946</v>
      </c>
      <c r="CA110" s="60">
        <f t="shared" si="155"/>
        <v>275.68760519928981</v>
      </c>
      <c r="CB110" s="88">
        <f t="shared" si="195"/>
        <v>2.0477191123368949E-2</v>
      </c>
      <c r="CD110" s="61">
        <f t="shared" si="156"/>
        <v>-48</v>
      </c>
      <c r="CE110" s="61">
        <f t="shared" si="157"/>
        <v>13.380340799999919</v>
      </c>
      <c r="CF110" s="61">
        <v>1</v>
      </c>
      <c r="CG110" s="52">
        <f t="shared" si="158"/>
        <v>0</v>
      </c>
      <c r="CH110" s="60">
        <f t="shared" si="104"/>
        <v>1</v>
      </c>
      <c r="CI110" s="60">
        <f t="shared" si="159"/>
        <v>0</v>
      </c>
      <c r="CJ110" s="60">
        <f t="shared" si="160"/>
        <v>1.0344999336584269</v>
      </c>
      <c r="CK110" s="60">
        <f t="shared" si="161"/>
        <v>2007.0511199999878</v>
      </c>
      <c r="CL110" s="60">
        <f t="shared" si="162"/>
        <v>275.68760519928981</v>
      </c>
      <c r="CO110" s="61">
        <f t="shared" si="163"/>
        <v>-103</v>
      </c>
      <c r="CP110" s="61">
        <f t="shared" si="164"/>
        <v>17.355934299999859</v>
      </c>
      <c r="CQ110" s="61">
        <v>1</v>
      </c>
      <c r="CR110" s="52">
        <f t="shared" si="165"/>
        <v>0</v>
      </c>
      <c r="CS110" s="60">
        <f t="shared" si="105"/>
        <v>1</v>
      </c>
      <c r="CT110" s="60">
        <f t="shared" si="166"/>
        <v>0</v>
      </c>
      <c r="CU110" s="60">
        <f t="shared" si="167"/>
        <v>6.5521123717415634E-4</v>
      </c>
      <c r="CV110" s="60">
        <f t="shared" si="168"/>
        <v>2603.3901449999789</v>
      </c>
      <c r="CW110" s="60">
        <f t="shared" si="169"/>
        <v>275.68760519928981</v>
      </c>
      <c r="CZ110" s="61">
        <f t="shared" si="170"/>
        <v>-153</v>
      </c>
      <c r="DA110" s="61">
        <f t="shared" si="171"/>
        <v>21.89441929999979</v>
      </c>
      <c r="DB110" s="61">
        <v>1</v>
      </c>
      <c r="DC110" s="52">
        <f t="shared" si="172"/>
        <v>0</v>
      </c>
      <c r="DD110" s="60">
        <f t="shared" si="106"/>
        <v>1</v>
      </c>
      <c r="DE110" s="60">
        <f t="shared" si="173"/>
        <v>0</v>
      </c>
      <c r="DF110" s="60">
        <f t="shared" si="174"/>
        <v>8.0717334900409421E-7</v>
      </c>
      <c r="DG110" s="60">
        <f t="shared" si="175"/>
        <v>3284.1628949999686</v>
      </c>
      <c r="DH110" s="60">
        <f t="shared" si="176"/>
        <v>275.68760519928981</v>
      </c>
      <c r="DK110" s="61">
        <f t="shared" si="177"/>
        <v>-216</v>
      </c>
      <c r="DL110" s="61">
        <f t="shared" si="178"/>
        <v>30.747799999999668</v>
      </c>
      <c r="DM110" s="61">
        <v>1</v>
      </c>
      <c r="DN110" s="52">
        <f t="shared" si="189"/>
        <v>0</v>
      </c>
      <c r="DO110" s="60">
        <f t="shared" si="107"/>
        <v>1</v>
      </c>
      <c r="DP110" s="60">
        <f t="shared" si="179"/>
        <v>0</v>
      </c>
      <c r="DQ110" s="60">
        <f t="shared" si="180"/>
        <v>1.825868453814739E-10</v>
      </c>
      <c r="DR110" s="60">
        <f t="shared" si="181"/>
        <v>4612.1699999999501</v>
      </c>
      <c r="DS110" s="60">
        <f t="shared" si="182"/>
        <v>275.68760519928981</v>
      </c>
    </row>
    <row r="111" spans="1:123">
      <c r="A111" s="52">
        <f t="shared" si="108"/>
        <v>9.513656920021818</v>
      </c>
      <c r="B111" s="52">
        <v>0</v>
      </c>
      <c r="C111" s="73">
        <f t="shared" si="191"/>
        <v>6</v>
      </c>
      <c r="D111" s="77"/>
      <c r="E111" s="49">
        <f t="shared" si="183"/>
        <v>0.2050000000000001</v>
      </c>
      <c r="F111" s="49">
        <f t="shared" si="184"/>
        <v>3.0499999999999776</v>
      </c>
      <c r="G111" s="49">
        <f t="shared" si="185"/>
        <v>1.5249999999999888</v>
      </c>
      <c r="H111" s="49">
        <v>1</v>
      </c>
      <c r="I111" s="50">
        <f t="shared" si="109"/>
        <v>1.4202499999999958</v>
      </c>
      <c r="J111" s="105">
        <f t="shared" si="110"/>
        <v>4.3317624999999556</v>
      </c>
      <c r="K111" s="121">
        <f t="shared" si="111"/>
        <v>10.331762499999956</v>
      </c>
      <c r="L111" s="55">
        <f t="shared" si="112"/>
        <v>2097152.0000000149</v>
      </c>
      <c r="M111" s="52">
        <f t="shared" si="186"/>
        <v>21.000000000000011</v>
      </c>
      <c r="N111" s="56">
        <v>105</v>
      </c>
      <c r="O111" s="61">
        <f t="shared" si="113"/>
        <v>105</v>
      </c>
      <c r="P111" s="61">
        <f t="shared" si="114"/>
        <v>3.2</v>
      </c>
      <c r="Q111" s="46">
        <v>1</v>
      </c>
      <c r="R111" s="52">
        <f t="shared" si="115"/>
        <v>2</v>
      </c>
      <c r="S111" s="60">
        <f t="shared" si="98"/>
        <v>95990400</v>
      </c>
      <c r="T111" s="60">
        <f t="shared" si="116"/>
        <v>20157984000</v>
      </c>
      <c r="U111" s="60">
        <f t="shared" si="117"/>
        <v>402653184.00000286</v>
      </c>
      <c r="V111" s="60">
        <f t="shared" si="118"/>
        <v>480</v>
      </c>
      <c r="W111" s="60">
        <f t="shared" si="119"/>
        <v>285.40970760065454</v>
      </c>
      <c r="X111" s="88">
        <f t="shared" si="120"/>
        <v>1.9974873677844118E-2</v>
      </c>
      <c r="AA111" s="61">
        <f t="shared" si="121"/>
        <v>105</v>
      </c>
      <c r="AB111" s="61">
        <f t="shared" si="122"/>
        <v>3.2</v>
      </c>
      <c r="AC111" s="61">
        <v>1</v>
      </c>
      <c r="AD111" s="52">
        <f t="shared" si="123"/>
        <v>1</v>
      </c>
      <c r="AE111" s="60">
        <f t="shared" si="99"/>
        <v>86391360</v>
      </c>
      <c r="AF111" s="60">
        <f t="shared" si="124"/>
        <v>9071092800</v>
      </c>
      <c r="AG111" s="60">
        <f t="shared" si="125"/>
        <v>402653184.00000286</v>
      </c>
      <c r="AH111" s="60">
        <f t="shared" si="126"/>
        <v>480</v>
      </c>
      <c r="AI111" s="60">
        <f t="shared" si="127"/>
        <v>285.40970760065454</v>
      </c>
      <c r="AJ111" s="88">
        <f t="shared" si="190"/>
        <v>4.4388608172986926E-2</v>
      </c>
      <c r="AL111" s="61">
        <f t="shared" si="128"/>
        <v>90</v>
      </c>
      <c r="AM111" s="61">
        <f t="shared" si="129"/>
        <v>4.5093374999999956</v>
      </c>
      <c r="AN111" s="61">
        <v>1</v>
      </c>
      <c r="AO111" s="52">
        <f t="shared" si="130"/>
        <v>1.075</v>
      </c>
      <c r="AP111" s="60">
        <f t="shared" si="100"/>
        <v>103669632</v>
      </c>
      <c r="AQ111" s="60">
        <f t="shared" si="131"/>
        <v>10030036896</v>
      </c>
      <c r="AR111" s="60">
        <f t="shared" si="132"/>
        <v>70925746.176000357</v>
      </c>
      <c r="AS111" s="60">
        <f t="shared" si="133"/>
        <v>676.40062499999931</v>
      </c>
      <c r="AT111" s="60">
        <f t="shared" si="134"/>
        <v>285.40970760065454</v>
      </c>
      <c r="AU111" s="88">
        <f t="shared" si="193"/>
        <v>7.0713345236332777E-3</v>
      </c>
      <c r="AW111" s="61">
        <f t="shared" si="135"/>
        <v>70</v>
      </c>
      <c r="AX111" s="61">
        <f t="shared" si="136"/>
        <v>6.0282874999999887</v>
      </c>
      <c r="AY111" s="61">
        <v>1</v>
      </c>
      <c r="AZ111" s="52">
        <f t="shared" si="137"/>
        <v>1.175</v>
      </c>
      <c r="BA111" s="60">
        <f t="shared" si="101"/>
        <v>2999700</v>
      </c>
      <c r="BB111" s="60">
        <f t="shared" si="138"/>
        <v>246725325</v>
      </c>
      <c r="BC111" s="60">
        <f t="shared" si="139"/>
        <v>5926047.7440000167</v>
      </c>
      <c r="BD111" s="60">
        <f t="shared" si="140"/>
        <v>904.24312499999826</v>
      </c>
      <c r="BE111" s="60">
        <f t="shared" si="141"/>
        <v>285.40970760065454</v>
      </c>
      <c r="BF111" s="88">
        <f t="shared" si="187"/>
        <v>2.401880611161427E-2</v>
      </c>
      <c r="BH111" s="61">
        <f t="shared" si="142"/>
        <v>45</v>
      </c>
      <c r="BI111" s="61">
        <f t="shared" si="143"/>
        <v>7.8155999999999786</v>
      </c>
      <c r="BJ111" s="61">
        <v>9</v>
      </c>
      <c r="BK111" s="52">
        <f t="shared" si="144"/>
        <v>1.3</v>
      </c>
      <c r="BL111" s="60">
        <f t="shared" si="102"/>
        <v>1799820</v>
      </c>
      <c r="BM111" s="60">
        <f t="shared" si="145"/>
        <v>105289470</v>
      </c>
      <c r="BN111" s="60">
        <f t="shared" si="146"/>
        <v>240095.23200000005</v>
      </c>
      <c r="BO111" s="60">
        <f t="shared" si="147"/>
        <v>1172.3399999999967</v>
      </c>
      <c r="BP111" s="60">
        <f t="shared" si="148"/>
        <v>285.40970760065454</v>
      </c>
      <c r="BQ111" s="88">
        <f t="shared" si="194"/>
        <v>2.2803347001366806E-3</v>
      </c>
      <c r="BS111" s="61">
        <f t="shared" si="149"/>
        <v>15</v>
      </c>
      <c r="BT111" s="61">
        <f t="shared" si="150"/>
        <v>9.9468999999999639</v>
      </c>
      <c r="BU111" s="61">
        <v>1</v>
      </c>
      <c r="BV111" s="52">
        <f t="shared" si="151"/>
        <v>1.45</v>
      </c>
      <c r="BW111" s="60">
        <f t="shared" si="103"/>
        <v>9999</v>
      </c>
      <c r="BX111" s="60">
        <f t="shared" si="152"/>
        <v>217478.25</v>
      </c>
      <c r="BY111" s="60">
        <f t="shared" si="153"/>
        <v>4774.511999999987</v>
      </c>
      <c r="BZ111" s="60">
        <f t="shared" si="154"/>
        <v>1492.0349999999946</v>
      </c>
      <c r="CA111" s="60">
        <f t="shared" si="155"/>
        <v>285.40970760065454</v>
      </c>
      <c r="CB111" s="88">
        <f t="shared" si="195"/>
        <v>2.195397470781555E-2</v>
      </c>
      <c r="CD111" s="61">
        <f t="shared" si="156"/>
        <v>-47</v>
      </c>
      <c r="CE111" s="61">
        <f t="shared" si="157"/>
        <v>13.380340799999919</v>
      </c>
      <c r="CF111" s="61">
        <v>1</v>
      </c>
      <c r="CG111" s="52">
        <f t="shared" si="158"/>
        <v>0</v>
      </c>
      <c r="CH111" s="60">
        <f t="shared" si="104"/>
        <v>1</v>
      </c>
      <c r="CI111" s="60">
        <f t="shared" si="159"/>
        <v>0</v>
      </c>
      <c r="CJ111" s="60">
        <f t="shared" si="160"/>
        <v>1.1883283720379771</v>
      </c>
      <c r="CK111" s="60">
        <f t="shared" si="161"/>
        <v>2007.0511199999878</v>
      </c>
      <c r="CL111" s="60">
        <f t="shared" si="162"/>
        <v>285.40970760065454</v>
      </c>
      <c r="CO111" s="61">
        <f t="shared" si="163"/>
        <v>-102</v>
      </c>
      <c r="CP111" s="61">
        <f t="shared" si="164"/>
        <v>17.355934299999859</v>
      </c>
      <c r="CQ111" s="61">
        <v>1</v>
      </c>
      <c r="CR111" s="52">
        <f t="shared" si="165"/>
        <v>0</v>
      </c>
      <c r="CS111" s="60">
        <f t="shared" si="105"/>
        <v>1</v>
      </c>
      <c r="CT111" s="60">
        <f t="shared" si="166"/>
        <v>0</v>
      </c>
      <c r="CU111" s="60">
        <f t="shared" si="167"/>
        <v>7.5264007031752573E-4</v>
      </c>
      <c r="CV111" s="60">
        <f t="shared" si="168"/>
        <v>2603.3901449999789</v>
      </c>
      <c r="CW111" s="60">
        <f t="shared" si="169"/>
        <v>285.40970760065454</v>
      </c>
      <c r="CZ111" s="61">
        <f t="shared" si="170"/>
        <v>-152</v>
      </c>
      <c r="DA111" s="61">
        <f t="shared" si="171"/>
        <v>21.89441929999979</v>
      </c>
      <c r="DB111" s="61">
        <v>1</v>
      </c>
      <c r="DC111" s="52">
        <f t="shared" si="172"/>
        <v>0</v>
      </c>
      <c r="DD111" s="60">
        <f t="shared" si="106"/>
        <v>1</v>
      </c>
      <c r="DE111" s="60">
        <f t="shared" si="173"/>
        <v>0</v>
      </c>
      <c r="DF111" s="60">
        <f t="shared" si="174"/>
        <v>9.2719869819845085E-7</v>
      </c>
      <c r="DG111" s="60">
        <f t="shared" si="175"/>
        <v>3284.1628949999686</v>
      </c>
      <c r="DH111" s="60">
        <f t="shared" si="176"/>
        <v>285.40970760065454</v>
      </c>
      <c r="DK111" s="61">
        <f t="shared" si="177"/>
        <v>-215</v>
      </c>
      <c r="DL111" s="61">
        <f t="shared" si="178"/>
        <v>30.747799999999668</v>
      </c>
      <c r="DM111" s="61">
        <v>1</v>
      </c>
      <c r="DN111" s="52">
        <f t="shared" si="189"/>
        <v>0</v>
      </c>
      <c r="DO111" s="60">
        <f t="shared" si="107"/>
        <v>1</v>
      </c>
      <c r="DP111" s="60">
        <f t="shared" si="179"/>
        <v>0</v>
      </c>
      <c r="DQ111" s="60">
        <f t="shared" si="180"/>
        <v>2.0973720893379704E-10</v>
      </c>
      <c r="DR111" s="60">
        <f t="shared" si="181"/>
        <v>4612.1699999999501</v>
      </c>
      <c r="DS111" s="60">
        <f t="shared" si="182"/>
        <v>285.40970760065454</v>
      </c>
    </row>
    <row r="112" spans="1:123">
      <c r="A112" s="52">
        <f t="shared" si="108"/>
        <v>9.849155306759382</v>
      </c>
      <c r="B112" s="52">
        <v>0</v>
      </c>
      <c r="C112" s="73">
        <f t="shared" si="191"/>
        <v>6</v>
      </c>
      <c r="D112" s="77"/>
      <c r="E112" s="49">
        <f t="shared" si="183"/>
        <v>0.2060000000000001</v>
      </c>
      <c r="F112" s="49">
        <f t="shared" si="184"/>
        <v>3.0599999999999774</v>
      </c>
      <c r="G112" s="49">
        <f t="shared" si="185"/>
        <v>1.5299999999999887</v>
      </c>
      <c r="H112" s="49">
        <v>1</v>
      </c>
      <c r="I112" s="50">
        <f t="shared" si="109"/>
        <v>1.4243599999999956</v>
      </c>
      <c r="J112" s="105">
        <f t="shared" si="110"/>
        <v>4.3585415999999544</v>
      </c>
      <c r="K112" s="121">
        <f t="shared" si="111"/>
        <v>10.358541599999954</v>
      </c>
      <c r="L112" s="55">
        <f t="shared" si="112"/>
        <v>2408995.0525787589</v>
      </c>
      <c r="M112" s="52">
        <f t="shared" si="186"/>
        <v>21.20000000000001</v>
      </c>
      <c r="N112" s="56">
        <v>106</v>
      </c>
      <c r="O112" s="61">
        <f t="shared" si="113"/>
        <v>106</v>
      </c>
      <c r="P112" s="61">
        <f t="shared" si="114"/>
        <v>3.2</v>
      </c>
      <c r="Q112" s="46">
        <v>1</v>
      </c>
      <c r="R112" s="52">
        <f t="shared" si="115"/>
        <v>2</v>
      </c>
      <c r="S112" s="60">
        <f t="shared" si="98"/>
        <v>95990400</v>
      </c>
      <c r="T112" s="60">
        <f t="shared" si="116"/>
        <v>20349964800</v>
      </c>
      <c r="U112" s="60">
        <f t="shared" si="117"/>
        <v>462527050.09512174</v>
      </c>
      <c r="V112" s="60">
        <f t="shared" si="118"/>
        <v>480</v>
      </c>
      <c r="W112" s="60">
        <f t="shared" si="119"/>
        <v>295.47465920278148</v>
      </c>
      <c r="X112" s="88">
        <f t="shared" si="120"/>
        <v>2.2728641284682799E-2</v>
      </c>
      <c r="AA112" s="61">
        <f t="shared" si="121"/>
        <v>106</v>
      </c>
      <c r="AB112" s="61">
        <f t="shared" si="122"/>
        <v>3.2</v>
      </c>
      <c r="AC112" s="61">
        <v>1</v>
      </c>
      <c r="AD112" s="52">
        <f t="shared" si="123"/>
        <v>1</v>
      </c>
      <c r="AE112" s="60">
        <f t="shared" si="99"/>
        <v>86391360</v>
      </c>
      <c r="AF112" s="60">
        <f t="shared" si="124"/>
        <v>9157484160</v>
      </c>
      <c r="AG112" s="60">
        <f t="shared" si="125"/>
        <v>462527050.09512174</v>
      </c>
      <c r="AH112" s="60">
        <f t="shared" si="126"/>
        <v>480</v>
      </c>
      <c r="AI112" s="60">
        <f t="shared" si="127"/>
        <v>295.47465920278148</v>
      </c>
      <c r="AJ112" s="88">
        <f t="shared" si="190"/>
        <v>5.0508091743739554E-2</v>
      </c>
      <c r="AL112" s="61">
        <f t="shared" si="128"/>
        <v>91</v>
      </c>
      <c r="AM112" s="61">
        <f t="shared" si="129"/>
        <v>4.5093374999999956</v>
      </c>
      <c r="AN112" s="61">
        <v>1</v>
      </c>
      <c r="AO112" s="52">
        <f t="shared" si="130"/>
        <v>1.075</v>
      </c>
      <c r="AP112" s="60">
        <f t="shared" si="100"/>
        <v>103669632</v>
      </c>
      <c r="AQ112" s="60">
        <f t="shared" si="131"/>
        <v>10141481750.4</v>
      </c>
      <c r="AR112" s="60">
        <f t="shared" si="132"/>
        <v>81472287.959308833</v>
      </c>
      <c r="AS112" s="60">
        <f t="shared" si="133"/>
        <v>676.40062499999931</v>
      </c>
      <c r="AT112" s="60">
        <f t="shared" si="134"/>
        <v>295.47465920278148</v>
      </c>
      <c r="AU112" s="88">
        <f t="shared" si="193"/>
        <v>8.0335684631188536E-3</v>
      </c>
      <c r="AW112" s="61">
        <f t="shared" si="135"/>
        <v>71</v>
      </c>
      <c r="AX112" s="61">
        <f t="shared" si="136"/>
        <v>6.0282874999999887</v>
      </c>
      <c r="AY112" s="61">
        <v>1</v>
      </c>
      <c r="AZ112" s="52">
        <f t="shared" si="137"/>
        <v>1.175</v>
      </c>
      <c r="BA112" s="60">
        <f t="shared" si="101"/>
        <v>2999700</v>
      </c>
      <c r="BB112" s="60">
        <f t="shared" si="138"/>
        <v>250249972.5</v>
      </c>
      <c r="BC112" s="60">
        <f t="shared" si="139"/>
        <v>6807241.2951667095</v>
      </c>
      <c r="BD112" s="60">
        <f t="shared" si="140"/>
        <v>904.24312499999826</v>
      </c>
      <c r="BE112" s="60">
        <f t="shared" si="141"/>
        <v>295.47465920278148</v>
      </c>
      <c r="BF112" s="88">
        <f t="shared" si="187"/>
        <v>2.7201766406454688E-2</v>
      </c>
      <c r="BH112" s="61">
        <f t="shared" si="142"/>
        <v>46</v>
      </c>
      <c r="BI112" s="61">
        <f t="shared" si="143"/>
        <v>7.8155999999999786</v>
      </c>
      <c r="BJ112" s="61">
        <v>1</v>
      </c>
      <c r="BK112" s="52">
        <f t="shared" si="144"/>
        <v>1.3</v>
      </c>
      <c r="BL112" s="60">
        <f t="shared" si="102"/>
        <v>1799820</v>
      </c>
      <c r="BM112" s="60">
        <f t="shared" si="145"/>
        <v>107629236</v>
      </c>
      <c r="BN112" s="60">
        <f t="shared" si="146"/>
        <v>275796.99804103153</v>
      </c>
      <c r="BO112" s="60">
        <f t="shared" si="147"/>
        <v>1172.3399999999967</v>
      </c>
      <c r="BP112" s="60">
        <f t="shared" si="148"/>
        <v>295.47465920278148</v>
      </c>
      <c r="BQ112" s="88">
        <f t="shared" si="194"/>
        <v>2.5624728771746698E-3</v>
      </c>
      <c r="BS112" s="61">
        <f t="shared" si="149"/>
        <v>16</v>
      </c>
      <c r="BT112" s="61">
        <f t="shared" si="150"/>
        <v>9.9468999999999639</v>
      </c>
      <c r="BU112" s="61">
        <v>1</v>
      </c>
      <c r="BV112" s="52">
        <f t="shared" si="151"/>
        <v>1.45</v>
      </c>
      <c r="BW112" s="60">
        <f t="shared" si="103"/>
        <v>9999</v>
      </c>
      <c r="BX112" s="60">
        <f t="shared" si="152"/>
        <v>231976.8</v>
      </c>
      <c r="BY112" s="60">
        <f t="shared" si="153"/>
        <v>5484.4740803135892</v>
      </c>
      <c r="BZ112" s="60">
        <f t="shared" si="154"/>
        <v>1492.0349999999946</v>
      </c>
      <c r="CA112" s="60">
        <f t="shared" si="155"/>
        <v>295.47465920278148</v>
      </c>
      <c r="CB112" s="88">
        <f t="shared" si="195"/>
        <v>2.3642338717982096E-2</v>
      </c>
      <c r="CD112" s="61">
        <f t="shared" si="156"/>
        <v>-46</v>
      </c>
      <c r="CE112" s="61">
        <f t="shared" si="157"/>
        <v>13.380340799999919</v>
      </c>
      <c r="CF112" s="61">
        <v>1</v>
      </c>
      <c r="CG112" s="52">
        <f t="shared" si="158"/>
        <v>0</v>
      </c>
      <c r="CH112" s="60">
        <f t="shared" si="104"/>
        <v>1</v>
      </c>
      <c r="CI112" s="60">
        <f t="shared" si="159"/>
        <v>0</v>
      </c>
      <c r="CJ112" s="60">
        <f t="shared" si="160"/>
        <v>1.365030846156329</v>
      </c>
      <c r="CK112" s="60">
        <f t="shared" si="161"/>
        <v>2007.0511199999878</v>
      </c>
      <c r="CL112" s="60">
        <f t="shared" si="162"/>
        <v>295.47465920278148</v>
      </c>
      <c r="CO112" s="61">
        <f t="shared" si="163"/>
        <v>-101</v>
      </c>
      <c r="CP112" s="61">
        <f t="shared" si="164"/>
        <v>17.355934299999859</v>
      </c>
      <c r="CQ112" s="61">
        <v>1</v>
      </c>
      <c r="CR112" s="52">
        <f t="shared" si="165"/>
        <v>0</v>
      </c>
      <c r="CS112" s="60">
        <f t="shared" si="105"/>
        <v>1</v>
      </c>
      <c r="CT112" s="60">
        <f t="shared" si="166"/>
        <v>0</v>
      </c>
      <c r="CU112" s="60">
        <f t="shared" si="167"/>
        <v>8.6455641067859459E-4</v>
      </c>
      <c r="CV112" s="60">
        <f t="shared" si="168"/>
        <v>2603.3901449999789</v>
      </c>
      <c r="CW112" s="60">
        <f t="shared" si="169"/>
        <v>295.47465920278148</v>
      </c>
      <c r="CZ112" s="61">
        <f t="shared" si="170"/>
        <v>-151</v>
      </c>
      <c r="DA112" s="61">
        <f t="shared" si="171"/>
        <v>21.89441929999979</v>
      </c>
      <c r="DB112" s="61">
        <v>1</v>
      </c>
      <c r="DC112" s="52">
        <f t="shared" si="172"/>
        <v>0</v>
      </c>
      <c r="DD112" s="60">
        <f t="shared" si="106"/>
        <v>1</v>
      </c>
      <c r="DE112" s="60">
        <f t="shared" si="173"/>
        <v>0</v>
      </c>
      <c r="DF112" s="60">
        <f t="shared" si="174"/>
        <v>1.0650716193759529E-6</v>
      </c>
      <c r="DG112" s="60">
        <f t="shared" si="175"/>
        <v>3284.1628949999686</v>
      </c>
      <c r="DH112" s="60">
        <f t="shared" si="176"/>
        <v>295.47465920278148</v>
      </c>
      <c r="DK112" s="61">
        <f t="shared" si="177"/>
        <v>-214</v>
      </c>
      <c r="DL112" s="61">
        <f t="shared" si="178"/>
        <v>30.747799999999668</v>
      </c>
      <c r="DM112" s="61">
        <v>1</v>
      </c>
      <c r="DN112" s="52">
        <f t="shared" si="189"/>
        <v>0</v>
      </c>
      <c r="DO112" s="60">
        <f t="shared" si="107"/>
        <v>1</v>
      </c>
      <c r="DP112" s="60">
        <f t="shared" si="179"/>
        <v>0</v>
      </c>
      <c r="DQ112" s="60">
        <f t="shared" si="180"/>
        <v>2.4092478688392214E-10</v>
      </c>
      <c r="DR112" s="60">
        <f t="shared" si="181"/>
        <v>4612.1699999999501</v>
      </c>
      <c r="DS112" s="60">
        <f t="shared" si="182"/>
        <v>295.47465920278148</v>
      </c>
    </row>
    <row r="113" spans="1:123">
      <c r="A113" s="52">
        <f t="shared" si="108"/>
        <v>10.196485018554151</v>
      </c>
      <c r="B113" s="52">
        <v>0</v>
      </c>
      <c r="C113" s="73">
        <f t="shared" si="191"/>
        <v>6</v>
      </c>
      <c r="D113" s="77"/>
      <c r="E113" s="49">
        <f t="shared" si="183"/>
        <v>0.2070000000000001</v>
      </c>
      <c r="F113" s="49">
        <f t="shared" si="184"/>
        <v>3.0699999999999772</v>
      </c>
      <c r="G113" s="49">
        <f t="shared" si="185"/>
        <v>1.5349999999999886</v>
      </c>
      <c r="H113" s="49">
        <v>1</v>
      </c>
      <c r="I113" s="50">
        <f t="shared" si="109"/>
        <v>1.4284899999999956</v>
      </c>
      <c r="J113" s="105">
        <f t="shared" si="110"/>
        <v>4.3854642999999536</v>
      </c>
      <c r="K113" s="121">
        <f t="shared" si="111"/>
        <v>10.385464299999953</v>
      </c>
      <c r="L113" s="55">
        <f t="shared" si="112"/>
        <v>2767208.6540932166</v>
      </c>
      <c r="M113" s="52">
        <f t="shared" si="186"/>
        <v>21.400000000000013</v>
      </c>
      <c r="N113" s="56">
        <v>107</v>
      </c>
      <c r="O113" s="61">
        <f t="shared" si="113"/>
        <v>107</v>
      </c>
      <c r="P113" s="61">
        <f t="shared" si="114"/>
        <v>3.2</v>
      </c>
      <c r="Q113" s="46">
        <v>1</v>
      </c>
      <c r="R113" s="52">
        <f t="shared" si="115"/>
        <v>2</v>
      </c>
      <c r="S113" s="60">
        <f t="shared" si="98"/>
        <v>95990400</v>
      </c>
      <c r="T113" s="60">
        <f t="shared" si="116"/>
        <v>20541945600</v>
      </c>
      <c r="U113" s="60">
        <f t="shared" si="117"/>
        <v>531304061.58589756</v>
      </c>
      <c r="V113" s="60">
        <f t="shared" si="118"/>
        <v>480</v>
      </c>
      <c r="W113" s="60">
        <f t="shared" si="119"/>
        <v>305.89455055662455</v>
      </c>
      <c r="X113" s="88">
        <f t="shared" si="120"/>
        <v>2.5864349557322242E-2</v>
      </c>
      <c r="AA113" s="61">
        <f t="shared" si="121"/>
        <v>107</v>
      </c>
      <c r="AB113" s="61">
        <f t="shared" si="122"/>
        <v>3.2</v>
      </c>
      <c r="AC113" s="61">
        <v>1</v>
      </c>
      <c r="AD113" s="52">
        <f t="shared" si="123"/>
        <v>1</v>
      </c>
      <c r="AE113" s="60">
        <f t="shared" si="99"/>
        <v>86391360</v>
      </c>
      <c r="AF113" s="60">
        <f t="shared" si="124"/>
        <v>9243875520</v>
      </c>
      <c r="AG113" s="60">
        <f t="shared" si="125"/>
        <v>531304061.58589756</v>
      </c>
      <c r="AH113" s="60">
        <f t="shared" si="126"/>
        <v>480</v>
      </c>
      <c r="AI113" s="60">
        <f t="shared" si="127"/>
        <v>305.89455055662455</v>
      </c>
      <c r="AJ113" s="88">
        <f t="shared" si="190"/>
        <v>5.7476332349604982E-2</v>
      </c>
      <c r="AL113" s="61">
        <f t="shared" si="128"/>
        <v>92</v>
      </c>
      <c r="AM113" s="61">
        <f t="shared" si="129"/>
        <v>4.5093374999999956</v>
      </c>
      <c r="AN113" s="61">
        <v>1</v>
      </c>
      <c r="AO113" s="52">
        <f t="shared" si="130"/>
        <v>1.075</v>
      </c>
      <c r="AP113" s="60">
        <f t="shared" si="100"/>
        <v>103669632</v>
      </c>
      <c r="AQ113" s="60">
        <f t="shared" si="131"/>
        <v>10252926604.799999</v>
      </c>
      <c r="AR113" s="60">
        <f t="shared" si="132"/>
        <v>93587083.156702831</v>
      </c>
      <c r="AS113" s="60">
        <f t="shared" si="133"/>
        <v>676.40062499999931</v>
      </c>
      <c r="AT113" s="60">
        <f t="shared" si="134"/>
        <v>305.89455055662455</v>
      </c>
      <c r="AU113" s="88">
        <f t="shared" si="193"/>
        <v>9.1278409340108998E-3</v>
      </c>
      <c r="AW113" s="61">
        <f t="shared" si="135"/>
        <v>72</v>
      </c>
      <c r="AX113" s="61">
        <f t="shared" si="136"/>
        <v>6.0282874999999887</v>
      </c>
      <c r="AY113" s="61">
        <v>1</v>
      </c>
      <c r="AZ113" s="52">
        <f t="shared" si="137"/>
        <v>1.175</v>
      </c>
      <c r="BA113" s="60">
        <f t="shared" si="101"/>
        <v>2999700</v>
      </c>
      <c r="BB113" s="60">
        <f t="shared" si="138"/>
        <v>253774620</v>
      </c>
      <c r="BC113" s="60">
        <f t="shared" si="139"/>
        <v>7819466.877825886</v>
      </c>
      <c r="BD113" s="60">
        <f t="shared" si="140"/>
        <v>904.24312499999826</v>
      </c>
      <c r="BE113" s="60">
        <f t="shared" si="141"/>
        <v>305.89455055662455</v>
      </c>
      <c r="BF113" s="88">
        <f t="shared" si="187"/>
        <v>3.0812643430717723E-2</v>
      </c>
      <c r="BH113" s="61">
        <f t="shared" si="142"/>
        <v>47</v>
      </c>
      <c r="BI113" s="61">
        <f t="shared" si="143"/>
        <v>7.8155999999999786</v>
      </c>
      <c r="BJ113" s="61">
        <v>1</v>
      </c>
      <c r="BK113" s="52">
        <f t="shared" si="144"/>
        <v>1.3</v>
      </c>
      <c r="BL113" s="60">
        <f t="shared" si="102"/>
        <v>1799820</v>
      </c>
      <c r="BM113" s="60">
        <f t="shared" si="145"/>
        <v>109969002</v>
      </c>
      <c r="BN113" s="60">
        <f t="shared" si="146"/>
        <v>316807.5579628534</v>
      </c>
      <c r="BO113" s="60">
        <f t="shared" si="147"/>
        <v>1172.3399999999967</v>
      </c>
      <c r="BP113" s="60">
        <f t="shared" si="148"/>
        <v>305.89455055662455</v>
      </c>
      <c r="BQ113" s="88">
        <f t="shared" si="194"/>
        <v>2.8808805408896353E-3</v>
      </c>
      <c r="BS113" s="61">
        <f t="shared" si="149"/>
        <v>17</v>
      </c>
      <c r="BT113" s="61">
        <f t="shared" si="150"/>
        <v>9.9468999999999639</v>
      </c>
      <c r="BU113" s="61">
        <v>1</v>
      </c>
      <c r="BV113" s="52">
        <f t="shared" si="151"/>
        <v>1.45</v>
      </c>
      <c r="BW113" s="60">
        <f t="shared" si="103"/>
        <v>9999</v>
      </c>
      <c r="BX113" s="60">
        <f t="shared" si="152"/>
        <v>246475.35</v>
      </c>
      <c r="BY113" s="60">
        <f t="shared" si="153"/>
        <v>6300.0063540800966</v>
      </c>
      <c r="BZ113" s="60">
        <f t="shared" si="154"/>
        <v>1492.0349999999946</v>
      </c>
      <c r="CA113" s="60">
        <f t="shared" si="155"/>
        <v>305.89455055662455</v>
      </c>
      <c r="CB113" s="88">
        <f t="shared" si="195"/>
        <v>2.5560391146944701E-2</v>
      </c>
      <c r="CD113" s="61">
        <f t="shared" si="156"/>
        <v>-45</v>
      </c>
      <c r="CE113" s="61">
        <f t="shared" si="157"/>
        <v>13.380340799999919</v>
      </c>
      <c r="CF113" s="61">
        <v>1</v>
      </c>
      <c r="CG113" s="52">
        <f t="shared" si="158"/>
        <v>0</v>
      </c>
      <c r="CH113" s="60">
        <f t="shared" si="104"/>
        <v>1</v>
      </c>
      <c r="CI113" s="60">
        <f t="shared" si="159"/>
        <v>0</v>
      </c>
      <c r="CJ113" s="60">
        <f t="shared" si="160"/>
        <v>1.5680086874999861</v>
      </c>
      <c r="CK113" s="60">
        <f t="shared" si="161"/>
        <v>2007.0511199999878</v>
      </c>
      <c r="CL113" s="60">
        <f t="shared" si="162"/>
        <v>305.89455055662455</v>
      </c>
      <c r="CO113" s="61">
        <f t="shared" si="163"/>
        <v>-100</v>
      </c>
      <c r="CP113" s="61">
        <f t="shared" si="164"/>
        <v>17.355934299999859</v>
      </c>
      <c r="CQ113" s="61">
        <v>1</v>
      </c>
      <c r="CR113" s="52">
        <f t="shared" si="165"/>
        <v>0</v>
      </c>
      <c r="CS113" s="60">
        <f t="shared" si="105"/>
        <v>1</v>
      </c>
      <c r="CT113" s="60">
        <f t="shared" si="166"/>
        <v>0</v>
      </c>
      <c r="CU113" s="60">
        <f t="shared" si="167"/>
        <v>9.9311452674864255E-4</v>
      </c>
      <c r="CV113" s="60">
        <f t="shared" si="168"/>
        <v>2603.3901449999789</v>
      </c>
      <c r="CW113" s="60">
        <f t="shared" si="169"/>
        <v>305.89455055662455</v>
      </c>
      <c r="CZ113" s="61">
        <f t="shared" si="170"/>
        <v>-150</v>
      </c>
      <c r="DA113" s="61">
        <f t="shared" si="171"/>
        <v>21.89441929999979</v>
      </c>
      <c r="DB113" s="61">
        <v>1</v>
      </c>
      <c r="DC113" s="52">
        <f t="shared" si="172"/>
        <v>0</v>
      </c>
      <c r="DD113" s="60">
        <f t="shared" si="106"/>
        <v>1</v>
      </c>
      <c r="DE113" s="60">
        <f t="shared" si="173"/>
        <v>0</v>
      </c>
      <c r="DF113" s="60">
        <f t="shared" si="174"/>
        <v>1.2234460171311853E-6</v>
      </c>
      <c r="DG113" s="60">
        <f t="shared" si="175"/>
        <v>3284.1628949999686</v>
      </c>
      <c r="DH113" s="60">
        <f t="shared" si="176"/>
        <v>305.89455055662455</v>
      </c>
      <c r="DK113" s="61">
        <f t="shared" si="177"/>
        <v>-213</v>
      </c>
      <c r="DL113" s="61">
        <f t="shared" si="178"/>
        <v>30.747799999999668</v>
      </c>
      <c r="DM113" s="61">
        <v>1</v>
      </c>
      <c r="DN113" s="52">
        <f t="shared" si="189"/>
        <v>0</v>
      </c>
      <c r="DO113" s="60">
        <f t="shared" si="107"/>
        <v>1</v>
      </c>
      <c r="DP113" s="60">
        <f t="shared" si="179"/>
        <v>0</v>
      </c>
      <c r="DQ113" s="60">
        <f t="shared" si="180"/>
        <v>2.7674990637157262E-10</v>
      </c>
      <c r="DR113" s="60">
        <f t="shared" si="181"/>
        <v>4612.1699999999501</v>
      </c>
      <c r="DS113" s="60">
        <f t="shared" si="182"/>
        <v>305.89455055662455</v>
      </c>
    </row>
    <row r="114" spans="1:123">
      <c r="A114" s="52">
        <f t="shared" si="108"/>
        <v>10.55606328618321</v>
      </c>
      <c r="B114" s="52">
        <v>0</v>
      </c>
      <c r="C114" s="73">
        <f t="shared" si="191"/>
        <v>6</v>
      </c>
      <c r="D114" s="77"/>
      <c r="E114" s="49">
        <f t="shared" si="183"/>
        <v>0.2080000000000001</v>
      </c>
      <c r="F114" s="49">
        <f t="shared" si="184"/>
        <v>3.079999999999977</v>
      </c>
      <c r="G114" s="49">
        <f t="shared" si="185"/>
        <v>1.5399999999999885</v>
      </c>
      <c r="H114" s="49">
        <v>1</v>
      </c>
      <c r="I114" s="50">
        <f t="shared" si="109"/>
        <v>1.4326399999999955</v>
      </c>
      <c r="J114" s="105">
        <f t="shared" si="110"/>
        <v>4.412531199999953</v>
      </c>
      <c r="K114" s="121">
        <f t="shared" si="111"/>
        <v>10.412531199999954</v>
      </c>
      <c r="L114" s="55">
        <f t="shared" si="112"/>
        <v>3178688.0288904374</v>
      </c>
      <c r="M114" s="52">
        <f t="shared" si="186"/>
        <v>21.600000000000012</v>
      </c>
      <c r="N114" s="56">
        <v>108</v>
      </c>
      <c r="O114" s="61">
        <f t="shared" si="113"/>
        <v>108</v>
      </c>
      <c r="P114" s="61">
        <f t="shared" si="114"/>
        <v>3.2</v>
      </c>
      <c r="Q114" s="46">
        <v>1</v>
      </c>
      <c r="R114" s="52">
        <f t="shared" si="115"/>
        <v>2</v>
      </c>
      <c r="S114" s="60">
        <f t="shared" si="98"/>
        <v>95990400</v>
      </c>
      <c r="T114" s="60">
        <f t="shared" si="116"/>
        <v>20733926400</v>
      </c>
      <c r="U114" s="60">
        <f t="shared" si="117"/>
        <v>610308101.54696393</v>
      </c>
      <c r="V114" s="60">
        <f t="shared" si="118"/>
        <v>480</v>
      </c>
      <c r="W114" s="60">
        <f t="shared" si="119"/>
        <v>316.6818985854963</v>
      </c>
      <c r="X114" s="88">
        <f t="shared" si="120"/>
        <v>2.9435240087809126E-2</v>
      </c>
      <c r="AA114" s="61">
        <f t="shared" si="121"/>
        <v>108</v>
      </c>
      <c r="AB114" s="61">
        <f t="shared" si="122"/>
        <v>3.2</v>
      </c>
      <c r="AC114" s="61">
        <v>1</v>
      </c>
      <c r="AD114" s="52">
        <f t="shared" si="123"/>
        <v>1</v>
      </c>
      <c r="AE114" s="60">
        <f t="shared" si="99"/>
        <v>86391360</v>
      </c>
      <c r="AF114" s="60">
        <f t="shared" si="124"/>
        <v>9330266880</v>
      </c>
      <c r="AG114" s="60">
        <f t="shared" si="125"/>
        <v>610308101.54696393</v>
      </c>
      <c r="AH114" s="60">
        <f t="shared" si="126"/>
        <v>480</v>
      </c>
      <c r="AI114" s="60">
        <f t="shared" si="127"/>
        <v>316.6818985854963</v>
      </c>
      <c r="AJ114" s="88">
        <f t="shared" si="190"/>
        <v>6.5411644639575828E-2</v>
      </c>
      <c r="AL114" s="61">
        <f t="shared" si="128"/>
        <v>93</v>
      </c>
      <c r="AM114" s="61">
        <f t="shared" si="129"/>
        <v>4.5093374999999956</v>
      </c>
      <c r="AN114" s="61">
        <v>1</v>
      </c>
      <c r="AO114" s="52">
        <f t="shared" si="130"/>
        <v>1.075</v>
      </c>
      <c r="AP114" s="60">
        <f t="shared" si="100"/>
        <v>103669632</v>
      </c>
      <c r="AQ114" s="60">
        <f t="shared" si="131"/>
        <v>10364371459.199999</v>
      </c>
      <c r="AR114" s="60">
        <f t="shared" si="132"/>
        <v>107503328.47107527</v>
      </c>
      <c r="AS114" s="60">
        <f t="shared" si="133"/>
        <v>676.40062499999931</v>
      </c>
      <c r="AT114" s="60">
        <f t="shared" si="134"/>
        <v>316.6818985854963</v>
      </c>
      <c r="AU114" s="88">
        <f t="shared" si="193"/>
        <v>1.0372392469168911E-2</v>
      </c>
      <c r="AW114" s="61">
        <f t="shared" si="135"/>
        <v>73</v>
      </c>
      <c r="AX114" s="61">
        <f t="shared" si="136"/>
        <v>6.0282874999999887</v>
      </c>
      <c r="AY114" s="61">
        <v>1</v>
      </c>
      <c r="AZ114" s="52">
        <f t="shared" si="137"/>
        <v>1.175</v>
      </c>
      <c r="BA114" s="60">
        <f t="shared" si="101"/>
        <v>2999700</v>
      </c>
      <c r="BB114" s="60">
        <f t="shared" si="138"/>
        <v>257299267.5</v>
      </c>
      <c r="BC114" s="60">
        <f t="shared" si="139"/>
        <v>8982208.739512397</v>
      </c>
      <c r="BD114" s="60">
        <f t="shared" si="140"/>
        <v>904.24312499999826</v>
      </c>
      <c r="BE114" s="60">
        <f t="shared" si="141"/>
        <v>316.6818985854963</v>
      </c>
      <c r="BF114" s="88">
        <f t="shared" si="187"/>
        <v>3.4909577577838989E-2</v>
      </c>
      <c r="BH114" s="61">
        <f t="shared" si="142"/>
        <v>48</v>
      </c>
      <c r="BI114" s="61">
        <f t="shared" si="143"/>
        <v>7.8155999999999786</v>
      </c>
      <c r="BJ114" s="61">
        <v>1</v>
      </c>
      <c r="BK114" s="52">
        <f t="shared" si="144"/>
        <v>1.3</v>
      </c>
      <c r="BL114" s="60">
        <f t="shared" si="102"/>
        <v>1799820</v>
      </c>
      <c r="BM114" s="60">
        <f t="shared" si="145"/>
        <v>112308768</v>
      </c>
      <c r="BN114" s="60">
        <f t="shared" si="146"/>
        <v>363916.32068255765</v>
      </c>
      <c r="BO114" s="60">
        <f t="shared" si="147"/>
        <v>1172.3399999999967</v>
      </c>
      <c r="BP114" s="60">
        <f t="shared" si="148"/>
        <v>316.6818985854963</v>
      </c>
      <c r="BQ114" s="88">
        <f t="shared" si="194"/>
        <v>3.2403197645490835E-3</v>
      </c>
      <c r="BS114" s="61">
        <f t="shared" si="149"/>
        <v>18</v>
      </c>
      <c r="BT114" s="61">
        <f t="shared" si="150"/>
        <v>9.9468999999999639</v>
      </c>
      <c r="BU114" s="61">
        <v>1</v>
      </c>
      <c r="BV114" s="52">
        <f t="shared" si="151"/>
        <v>1.45</v>
      </c>
      <c r="BW114" s="60">
        <f t="shared" si="103"/>
        <v>9999</v>
      </c>
      <c r="BX114" s="60">
        <f t="shared" si="152"/>
        <v>260973.9</v>
      </c>
      <c r="BY114" s="60">
        <f t="shared" si="153"/>
        <v>7236.8069354026748</v>
      </c>
      <c r="BZ114" s="60">
        <f t="shared" si="154"/>
        <v>1492.0349999999946</v>
      </c>
      <c r="CA114" s="60">
        <f t="shared" si="155"/>
        <v>316.6818985854963</v>
      </c>
      <c r="CB114" s="88">
        <f t="shared" si="195"/>
        <v>2.7730002637821924E-2</v>
      </c>
      <c r="CD114" s="61">
        <f t="shared" si="156"/>
        <v>-44</v>
      </c>
      <c r="CE114" s="61">
        <f t="shared" si="157"/>
        <v>13.380340799999919</v>
      </c>
      <c r="CF114" s="61">
        <v>1</v>
      </c>
      <c r="CG114" s="52">
        <f t="shared" si="158"/>
        <v>0</v>
      </c>
      <c r="CH114" s="60">
        <f t="shared" si="104"/>
        <v>1</v>
      </c>
      <c r="CI114" s="60">
        <f t="shared" si="159"/>
        <v>0</v>
      </c>
      <c r="CJ114" s="60">
        <f t="shared" si="160"/>
        <v>1.801168999952294</v>
      </c>
      <c r="CK114" s="60">
        <f t="shared" si="161"/>
        <v>2007.0511199999878</v>
      </c>
      <c r="CL114" s="60">
        <f t="shared" si="162"/>
        <v>316.6818985854963</v>
      </c>
      <c r="CO114" s="61">
        <f t="shared" si="163"/>
        <v>-99</v>
      </c>
      <c r="CP114" s="61">
        <f t="shared" si="164"/>
        <v>17.355934299999859</v>
      </c>
      <c r="CQ114" s="61">
        <v>1</v>
      </c>
      <c r="CR114" s="52">
        <f t="shared" si="165"/>
        <v>0</v>
      </c>
      <c r="CS114" s="60">
        <f t="shared" si="105"/>
        <v>1</v>
      </c>
      <c r="CT114" s="60">
        <f t="shared" si="166"/>
        <v>0</v>
      </c>
      <c r="CU114" s="60">
        <f t="shared" si="167"/>
        <v>1.1407890231998248E-3</v>
      </c>
      <c r="CV114" s="60">
        <f t="shared" si="168"/>
        <v>2603.3901449999789</v>
      </c>
      <c r="CW114" s="60">
        <f t="shared" si="169"/>
        <v>316.6818985854963</v>
      </c>
      <c r="CZ114" s="61">
        <f t="shared" si="170"/>
        <v>-149</v>
      </c>
      <c r="DA114" s="61">
        <f t="shared" si="171"/>
        <v>21.89441929999979</v>
      </c>
      <c r="DB114" s="61">
        <v>1</v>
      </c>
      <c r="DC114" s="52">
        <f t="shared" si="172"/>
        <v>0</v>
      </c>
      <c r="DD114" s="60">
        <f t="shared" si="106"/>
        <v>1</v>
      </c>
      <c r="DE114" s="60">
        <f t="shared" si="173"/>
        <v>0</v>
      </c>
      <c r="DF114" s="60">
        <f t="shared" si="174"/>
        <v>1.4053704273062671E-6</v>
      </c>
      <c r="DG114" s="60">
        <f t="shared" si="175"/>
        <v>3284.1628949999686</v>
      </c>
      <c r="DH114" s="60">
        <f t="shared" si="176"/>
        <v>316.6818985854963</v>
      </c>
      <c r="DK114" s="61">
        <f t="shared" si="177"/>
        <v>-212</v>
      </c>
      <c r="DL114" s="61">
        <f t="shared" si="178"/>
        <v>30.747799999999668</v>
      </c>
      <c r="DM114" s="61">
        <v>1</v>
      </c>
      <c r="DN114" s="52">
        <f t="shared" si="189"/>
        <v>0</v>
      </c>
      <c r="DO114" s="60">
        <f t="shared" si="107"/>
        <v>1</v>
      </c>
      <c r="DP114" s="60">
        <f t="shared" si="179"/>
        <v>0</v>
      </c>
      <c r="DQ114" s="60">
        <f t="shared" si="180"/>
        <v>3.1790216219460887E-10</v>
      </c>
      <c r="DR114" s="60">
        <f t="shared" si="181"/>
        <v>4612.1699999999501</v>
      </c>
      <c r="DS114" s="60">
        <f t="shared" si="182"/>
        <v>316.6818985854963</v>
      </c>
    </row>
    <row r="115" spans="1:123">
      <c r="A115" s="52">
        <f t="shared" si="108"/>
        <v>10.928322054035224</v>
      </c>
      <c r="B115" s="52">
        <v>0</v>
      </c>
      <c r="C115" s="73">
        <f t="shared" si="191"/>
        <v>6</v>
      </c>
      <c r="D115" s="77"/>
      <c r="E115" s="49">
        <f t="shared" si="183"/>
        <v>0.2090000000000001</v>
      </c>
      <c r="F115" s="49">
        <f t="shared" si="184"/>
        <v>3.0899999999999768</v>
      </c>
      <c r="G115" s="49">
        <f t="shared" si="185"/>
        <v>1.5449999999999884</v>
      </c>
      <c r="H115" s="49">
        <v>1</v>
      </c>
      <c r="I115" s="50">
        <f t="shared" si="109"/>
        <v>1.4368099999999955</v>
      </c>
      <c r="J115" s="105">
        <f t="shared" si="110"/>
        <v>4.4397428999999526</v>
      </c>
      <c r="K115" s="121">
        <f t="shared" si="111"/>
        <v>10.439742899999953</v>
      </c>
      <c r="L115" s="55">
        <f t="shared" si="112"/>
        <v>3651353.7098352131</v>
      </c>
      <c r="M115" s="52">
        <f t="shared" si="186"/>
        <v>21.800000000000011</v>
      </c>
      <c r="N115" s="56">
        <v>109</v>
      </c>
      <c r="O115" s="61">
        <f t="shared" si="113"/>
        <v>109</v>
      </c>
      <c r="P115" s="61">
        <f t="shared" si="114"/>
        <v>3.2</v>
      </c>
      <c r="Q115" s="46">
        <v>1</v>
      </c>
      <c r="R115" s="52">
        <f t="shared" si="115"/>
        <v>2</v>
      </c>
      <c r="S115" s="60">
        <f t="shared" si="98"/>
        <v>95990400</v>
      </c>
      <c r="T115" s="60">
        <f t="shared" si="116"/>
        <v>20925907200</v>
      </c>
      <c r="U115" s="60">
        <f t="shared" si="117"/>
        <v>701059912.28836095</v>
      </c>
      <c r="V115" s="60">
        <f t="shared" si="118"/>
        <v>480</v>
      </c>
      <c r="W115" s="60">
        <f t="shared" si="119"/>
        <v>327.84966162105673</v>
      </c>
      <c r="X115" s="88">
        <f t="shared" si="120"/>
        <v>3.3502008089205372E-2</v>
      </c>
      <c r="AA115" s="61">
        <f t="shared" si="121"/>
        <v>109</v>
      </c>
      <c r="AB115" s="61">
        <f t="shared" si="122"/>
        <v>3.2</v>
      </c>
      <c r="AC115" s="61">
        <v>1</v>
      </c>
      <c r="AD115" s="52">
        <f t="shared" si="123"/>
        <v>1</v>
      </c>
      <c r="AE115" s="60">
        <f t="shared" si="99"/>
        <v>86391360</v>
      </c>
      <c r="AF115" s="60">
        <f t="shared" si="124"/>
        <v>9416658240</v>
      </c>
      <c r="AG115" s="60">
        <f t="shared" si="125"/>
        <v>701059912.28836095</v>
      </c>
      <c r="AH115" s="60">
        <f t="shared" si="126"/>
        <v>480</v>
      </c>
      <c r="AI115" s="60">
        <f t="shared" si="127"/>
        <v>327.84966162105673</v>
      </c>
      <c r="AJ115" s="88">
        <f t="shared" si="190"/>
        <v>7.4448906864900827E-2</v>
      </c>
      <c r="AL115" s="61">
        <f t="shared" si="128"/>
        <v>94</v>
      </c>
      <c r="AM115" s="61">
        <f t="shared" si="129"/>
        <v>4.5093374999999956</v>
      </c>
      <c r="AN115" s="61">
        <v>1</v>
      </c>
      <c r="AO115" s="52">
        <f t="shared" si="130"/>
        <v>1.075</v>
      </c>
      <c r="AP115" s="60">
        <f t="shared" si="100"/>
        <v>103669632</v>
      </c>
      <c r="AQ115" s="60">
        <f t="shared" si="131"/>
        <v>10475816313.6</v>
      </c>
      <c r="AR115" s="60">
        <f t="shared" si="132"/>
        <v>123488896.57143007</v>
      </c>
      <c r="AS115" s="60">
        <f t="shared" si="133"/>
        <v>676.40062499999931</v>
      </c>
      <c r="AT115" s="60">
        <f t="shared" si="134"/>
        <v>327.84966162105673</v>
      </c>
      <c r="AU115" s="88">
        <f t="shared" si="193"/>
        <v>1.1787997505369897E-2</v>
      </c>
      <c r="AW115" s="61">
        <f t="shared" si="135"/>
        <v>74</v>
      </c>
      <c r="AX115" s="61">
        <f t="shared" si="136"/>
        <v>6.0282874999999887</v>
      </c>
      <c r="AY115" s="61">
        <v>1</v>
      </c>
      <c r="AZ115" s="52">
        <f t="shared" si="137"/>
        <v>1.175</v>
      </c>
      <c r="BA115" s="60">
        <f t="shared" si="101"/>
        <v>2999700</v>
      </c>
      <c r="BB115" s="60">
        <f t="shared" si="138"/>
        <v>260823915</v>
      </c>
      <c r="BC115" s="60">
        <f t="shared" si="139"/>
        <v>10317848.403317884</v>
      </c>
      <c r="BD115" s="60">
        <f t="shared" si="140"/>
        <v>904.24312499999826</v>
      </c>
      <c r="BE115" s="60">
        <f t="shared" si="141"/>
        <v>327.84966162105673</v>
      </c>
      <c r="BF115" s="88">
        <f t="shared" si="187"/>
        <v>3.9558674684098211E-2</v>
      </c>
      <c r="BH115" s="61">
        <f t="shared" si="142"/>
        <v>49</v>
      </c>
      <c r="BI115" s="61">
        <f t="shared" si="143"/>
        <v>7.8155999999999786</v>
      </c>
      <c r="BJ115" s="61">
        <v>1</v>
      </c>
      <c r="BK115" s="52">
        <f t="shared" si="144"/>
        <v>1.3</v>
      </c>
      <c r="BL115" s="60">
        <f t="shared" si="102"/>
        <v>1799820</v>
      </c>
      <c r="BM115" s="60">
        <f t="shared" si="145"/>
        <v>114648534</v>
      </c>
      <c r="BN115" s="60">
        <f t="shared" si="146"/>
        <v>418030.07892462745</v>
      </c>
      <c r="BO115" s="60">
        <f t="shared" si="147"/>
        <v>1172.3399999999967</v>
      </c>
      <c r="BP115" s="60">
        <f t="shared" si="148"/>
        <v>327.84966162105673</v>
      </c>
      <c r="BQ115" s="88">
        <f t="shared" si="194"/>
        <v>3.6461877386467713E-3</v>
      </c>
      <c r="BS115" s="61">
        <f t="shared" si="149"/>
        <v>19</v>
      </c>
      <c r="BT115" s="61">
        <f t="shared" si="150"/>
        <v>9.9468999999999639</v>
      </c>
      <c r="BU115" s="61">
        <v>1</v>
      </c>
      <c r="BV115" s="52">
        <f t="shared" si="151"/>
        <v>1.45</v>
      </c>
      <c r="BW115" s="60">
        <f t="shared" si="103"/>
        <v>9999</v>
      </c>
      <c r="BX115" s="60">
        <f t="shared" si="152"/>
        <v>275472.45</v>
      </c>
      <c r="BY115" s="60">
        <f t="shared" si="153"/>
        <v>8312.9082221281878</v>
      </c>
      <c r="BZ115" s="60">
        <f t="shared" si="154"/>
        <v>1492.0349999999946</v>
      </c>
      <c r="CA115" s="60">
        <f t="shared" si="155"/>
        <v>327.84966162105673</v>
      </c>
      <c r="CB115" s="88">
        <f t="shared" si="195"/>
        <v>3.0176913234438461E-2</v>
      </c>
      <c r="CD115" s="61">
        <f t="shared" si="156"/>
        <v>-43</v>
      </c>
      <c r="CE115" s="61">
        <f t="shared" si="157"/>
        <v>13.380340799999919</v>
      </c>
      <c r="CF115" s="61">
        <v>1</v>
      </c>
      <c r="CG115" s="52">
        <f t="shared" si="158"/>
        <v>0</v>
      </c>
      <c r="CH115" s="60">
        <f t="shared" si="104"/>
        <v>1</v>
      </c>
      <c r="CI115" s="60">
        <f t="shared" si="159"/>
        <v>0</v>
      </c>
      <c r="CJ115" s="60">
        <f t="shared" si="160"/>
        <v>2.0689998673168546</v>
      </c>
      <c r="CK115" s="60">
        <f t="shared" si="161"/>
        <v>2007.0511199999878</v>
      </c>
      <c r="CL115" s="60">
        <f t="shared" si="162"/>
        <v>327.84966162105673</v>
      </c>
      <c r="CO115" s="61">
        <f t="shared" si="163"/>
        <v>-98</v>
      </c>
      <c r="CP115" s="61">
        <f t="shared" si="164"/>
        <v>17.355934299999859</v>
      </c>
      <c r="CQ115" s="61">
        <v>1</v>
      </c>
      <c r="CR115" s="52">
        <f t="shared" si="165"/>
        <v>0</v>
      </c>
      <c r="CS115" s="60">
        <f t="shared" si="105"/>
        <v>1</v>
      </c>
      <c r="CT115" s="60">
        <f t="shared" si="166"/>
        <v>0</v>
      </c>
      <c r="CU115" s="60">
        <f t="shared" si="167"/>
        <v>1.3104224743483131E-3</v>
      </c>
      <c r="CV115" s="60">
        <f t="shared" si="168"/>
        <v>2603.3901449999789</v>
      </c>
      <c r="CW115" s="60">
        <f t="shared" si="169"/>
        <v>327.84966162105673</v>
      </c>
      <c r="CZ115" s="61">
        <f t="shared" si="170"/>
        <v>-148</v>
      </c>
      <c r="DA115" s="61">
        <f t="shared" si="171"/>
        <v>21.89441929999979</v>
      </c>
      <c r="DB115" s="61">
        <v>1</v>
      </c>
      <c r="DC115" s="52">
        <f t="shared" si="172"/>
        <v>0</v>
      </c>
      <c r="DD115" s="60">
        <f t="shared" si="106"/>
        <v>1</v>
      </c>
      <c r="DE115" s="60">
        <f t="shared" si="173"/>
        <v>0</v>
      </c>
      <c r="DF115" s="60">
        <f t="shared" si="174"/>
        <v>1.614346698008189E-6</v>
      </c>
      <c r="DG115" s="60">
        <f t="shared" si="175"/>
        <v>3284.1628949999686</v>
      </c>
      <c r="DH115" s="60">
        <f t="shared" si="176"/>
        <v>327.84966162105673</v>
      </c>
      <c r="DK115" s="61">
        <f t="shared" si="177"/>
        <v>-211</v>
      </c>
      <c r="DL115" s="61">
        <f t="shared" si="178"/>
        <v>30.747799999999668</v>
      </c>
      <c r="DM115" s="61">
        <v>1</v>
      </c>
      <c r="DN115" s="52">
        <f t="shared" si="189"/>
        <v>0</v>
      </c>
      <c r="DO115" s="60">
        <f t="shared" si="107"/>
        <v>1</v>
      </c>
      <c r="DP115" s="60">
        <f t="shared" si="179"/>
        <v>0</v>
      </c>
      <c r="DQ115" s="60">
        <f t="shared" si="180"/>
        <v>3.6517369076294791E-10</v>
      </c>
      <c r="DR115" s="60">
        <f t="shared" si="181"/>
        <v>4612.1699999999501</v>
      </c>
      <c r="DS115" s="60">
        <f t="shared" si="182"/>
        <v>327.84966162105673</v>
      </c>
    </row>
    <row r="116" spans="1:123">
      <c r="A116" s="52">
        <f t="shared" si="108"/>
        <v>11.313708498984823</v>
      </c>
      <c r="B116" s="52">
        <v>0</v>
      </c>
      <c r="C116" s="73">
        <f t="shared" si="191"/>
        <v>6</v>
      </c>
      <c r="D116" s="77"/>
      <c r="E116" s="49">
        <f t="shared" si="183"/>
        <v>0.2100000000000001</v>
      </c>
      <c r="F116" s="49">
        <f t="shared" si="184"/>
        <v>3.0999999999999766</v>
      </c>
      <c r="G116" s="49">
        <f t="shared" si="185"/>
        <v>1.5499999999999883</v>
      </c>
      <c r="H116" s="49">
        <v>1</v>
      </c>
      <c r="I116" s="50">
        <f t="shared" si="109"/>
        <v>1.4409999999999954</v>
      </c>
      <c r="J116" s="105">
        <f t="shared" si="110"/>
        <v>4.4670999999999523</v>
      </c>
      <c r="K116" s="121">
        <f t="shared" si="111"/>
        <v>10.467099999999952</v>
      </c>
      <c r="L116" s="55">
        <f t="shared" si="112"/>
        <v>4194304.0000000307</v>
      </c>
      <c r="M116" s="52">
        <f t="shared" si="186"/>
        <v>22.000000000000011</v>
      </c>
      <c r="N116" s="56">
        <v>110</v>
      </c>
      <c r="O116" s="61">
        <f t="shared" si="113"/>
        <v>110</v>
      </c>
      <c r="P116" s="61">
        <f t="shared" si="114"/>
        <v>3.2</v>
      </c>
      <c r="Q116" s="46">
        <v>4</v>
      </c>
      <c r="R116" s="52">
        <f t="shared" si="115"/>
        <v>2</v>
      </c>
      <c r="S116" s="60">
        <f t="shared" si="98"/>
        <v>383961600</v>
      </c>
      <c r="T116" s="60">
        <f t="shared" si="116"/>
        <v>84471552000</v>
      </c>
      <c r="U116" s="60">
        <f t="shared" si="117"/>
        <v>805306368.00000596</v>
      </c>
      <c r="V116" s="60">
        <f t="shared" si="118"/>
        <v>480</v>
      </c>
      <c r="W116" s="60">
        <f t="shared" si="119"/>
        <v>339.4112549695447</v>
      </c>
      <c r="X116" s="88">
        <f t="shared" si="120"/>
        <v>9.5334624371528759E-3</v>
      </c>
      <c r="AA116" s="61">
        <f t="shared" si="121"/>
        <v>110</v>
      </c>
      <c r="AB116" s="61">
        <f t="shared" si="122"/>
        <v>3.2</v>
      </c>
      <c r="AC116" s="61">
        <v>1</v>
      </c>
      <c r="AD116" s="52">
        <f t="shared" si="123"/>
        <v>1</v>
      </c>
      <c r="AE116" s="60">
        <f t="shared" si="99"/>
        <v>86391360</v>
      </c>
      <c r="AF116" s="60">
        <f t="shared" si="124"/>
        <v>9503049600</v>
      </c>
      <c r="AG116" s="60">
        <f t="shared" si="125"/>
        <v>805306368.00000596</v>
      </c>
      <c r="AH116" s="60">
        <f t="shared" si="126"/>
        <v>480</v>
      </c>
      <c r="AI116" s="60">
        <f t="shared" si="127"/>
        <v>339.4112549695447</v>
      </c>
      <c r="AJ116" s="88">
        <f t="shared" si="190"/>
        <v>8.4741888330247789E-2</v>
      </c>
      <c r="AL116" s="61">
        <f t="shared" si="128"/>
        <v>95</v>
      </c>
      <c r="AM116" s="61">
        <f t="shared" si="129"/>
        <v>4.5093374999999956</v>
      </c>
      <c r="AN116" s="61">
        <v>14</v>
      </c>
      <c r="AO116" s="52">
        <f t="shared" si="130"/>
        <v>1.075</v>
      </c>
      <c r="AP116" s="60">
        <f t="shared" si="100"/>
        <v>1451374848</v>
      </c>
      <c r="AQ116" s="60">
        <f t="shared" si="131"/>
        <v>148221656352</v>
      </c>
      <c r="AR116" s="60">
        <f t="shared" si="132"/>
        <v>141851492.35200077</v>
      </c>
      <c r="AS116" s="60">
        <f t="shared" si="133"/>
        <v>676.40062499999931</v>
      </c>
      <c r="AT116" s="60">
        <f t="shared" si="134"/>
        <v>339.4112549695447</v>
      </c>
      <c r="AU116" s="88">
        <f t="shared" si="193"/>
        <v>9.5702271748420332E-4</v>
      </c>
      <c r="AW116" s="61">
        <f t="shared" si="135"/>
        <v>75</v>
      </c>
      <c r="AX116" s="61">
        <f t="shared" si="136"/>
        <v>6.0282874999999887</v>
      </c>
      <c r="AY116" s="61">
        <v>1</v>
      </c>
      <c r="AZ116" s="52">
        <f t="shared" si="137"/>
        <v>1.175</v>
      </c>
      <c r="BA116" s="60">
        <f t="shared" si="101"/>
        <v>2999700</v>
      </c>
      <c r="BB116" s="60">
        <f t="shared" si="138"/>
        <v>264348562.5</v>
      </c>
      <c r="BC116" s="60">
        <f t="shared" si="139"/>
        <v>11852095.488000035</v>
      </c>
      <c r="BD116" s="60">
        <f t="shared" si="140"/>
        <v>904.24312499999826</v>
      </c>
      <c r="BE116" s="60">
        <f t="shared" si="141"/>
        <v>339.4112549695447</v>
      </c>
      <c r="BF116" s="88">
        <f t="shared" si="187"/>
        <v>4.4835104741679975E-2</v>
      </c>
      <c r="BH116" s="61">
        <f t="shared" si="142"/>
        <v>50</v>
      </c>
      <c r="BI116" s="61">
        <f t="shared" si="143"/>
        <v>7.8155999999999786</v>
      </c>
      <c r="BJ116" s="61">
        <v>1</v>
      </c>
      <c r="BK116" s="52">
        <f t="shared" si="144"/>
        <v>1.3</v>
      </c>
      <c r="BL116" s="60">
        <f t="shared" si="102"/>
        <v>1799820</v>
      </c>
      <c r="BM116" s="60">
        <f t="shared" si="145"/>
        <v>116988300</v>
      </c>
      <c r="BN116" s="60">
        <f t="shared" si="146"/>
        <v>480190.46400000027</v>
      </c>
      <c r="BO116" s="60">
        <f t="shared" si="147"/>
        <v>1172.3399999999967</v>
      </c>
      <c r="BP116" s="60">
        <f t="shared" si="148"/>
        <v>339.4112549695447</v>
      </c>
      <c r="BQ116" s="88">
        <f t="shared" si="194"/>
        <v>4.1046024602460268E-3</v>
      </c>
      <c r="BS116" s="61">
        <f t="shared" si="149"/>
        <v>20</v>
      </c>
      <c r="BT116" s="61">
        <f t="shared" si="150"/>
        <v>9.9468999999999639</v>
      </c>
      <c r="BU116" s="61">
        <v>1</v>
      </c>
      <c r="BV116" s="52">
        <f t="shared" si="151"/>
        <v>1.45</v>
      </c>
      <c r="BW116" s="60">
        <f t="shared" si="103"/>
        <v>9999</v>
      </c>
      <c r="BX116" s="60">
        <f t="shared" si="152"/>
        <v>289971</v>
      </c>
      <c r="BY116" s="60">
        <f t="shared" si="153"/>
        <v>9549.0239999999776</v>
      </c>
      <c r="BZ116" s="60">
        <f t="shared" si="154"/>
        <v>1492.0349999999946</v>
      </c>
      <c r="CA116" s="60">
        <f t="shared" si="155"/>
        <v>339.4112549695447</v>
      </c>
      <c r="CB116" s="88">
        <f t="shared" si="195"/>
        <v>3.2930962061723336E-2</v>
      </c>
      <c r="CD116" s="61">
        <f t="shared" si="156"/>
        <v>-42</v>
      </c>
      <c r="CE116" s="61">
        <f t="shared" si="157"/>
        <v>13.380340799999919</v>
      </c>
      <c r="CF116" s="61">
        <v>1</v>
      </c>
      <c r="CG116" s="52">
        <f t="shared" si="158"/>
        <v>0</v>
      </c>
      <c r="CH116" s="60">
        <f t="shared" si="104"/>
        <v>1</v>
      </c>
      <c r="CI116" s="60">
        <f t="shared" si="159"/>
        <v>0</v>
      </c>
      <c r="CJ116" s="60">
        <f t="shared" si="160"/>
        <v>2.3766567440759547</v>
      </c>
      <c r="CK116" s="60">
        <f t="shared" si="161"/>
        <v>2007.0511199999878</v>
      </c>
      <c r="CL116" s="60">
        <f t="shared" si="162"/>
        <v>339.4112549695447</v>
      </c>
      <c r="CO116" s="61">
        <f t="shared" si="163"/>
        <v>-97</v>
      </c>
      <c r="CP116" s="61">
        <f t="shared" si="164"/>
        <v>17.355934299999859</v>
      </c>
      <c r="CQ116" s="61">
        <v>1</v>
      </c>
      <c r="CR116" s="52">
        <f t="shared" si="165"/>
        <v>0</v>
      </c>
      <c r="CS116" s="60">
        <f t="shared" si="105"/>
        <v>1</v>
      </c>
      <c r="CT116" s="60">
        <f t="shared" si="166"/>
        <v>0</v>
      </c>
      <c r="CU116" s="60">
        <f t="shared" si="167"/>
        <v>1.5052801406350515E-3</v>
      </c>
      <c r="CV116" s="60">
        <f t="shared" si="168"/>
        <v>2603.3901449999789</v>
      </c>
      <c r="CW116" s="60">
        <f t="shared" si="169"/>
        <v>339.4112549695447</v>
      </c>
      <c r="CZ116" s="61">
        <f t="shared" si="170"/>
        <v>-147</v>
      </c>
      <c r="DA116" s="61">
        <f t="shared" si="171"/>
        <v>21.89441929999979</v>
      </c>
      <c r="DB116" s="61">
        <v>1</v>
      </c>
      <c r="DC116" s="52">
        <f t="shared" si="172"/>
        <v>0</v>
      </c>
      <c r="DD116" s="60">
        <f t="shared" si="106"/>
        <v>1</v>
      </c>
      <c r="DE116" s="60">
        <f t="shared" si="173"/>
        <v>0</v>
      </c>
      <c r="DF116" s="60">
        <f t="shared" si="174"/>
        <v>1.8543973963969021E-6</v>
      </c>
      <c r="DG116" s="60">
        <f t="shared" si="175"/>
        <v>3284.1628949999686</v>
      </c>
      <c r="DH116" s="60">
        <f t="shared" si="176"/>
        <v>339.4112549695447</v>
      </c>
      <c r="DK116" s="61">
        <f t="shared" si="177"/>
        <v>-210</v>
      </c>
      <c r="DL116" s="61">
        <f t="shared" si="178"/>
        <v>30.747799999999668</v>
      </c>
      <c r="DM116" s="61">
        <v>1</v>
      </c>
      <c r="DN116" s="52">
        <f t="shared" si="189"/>
        <v>0</v>
      </c>
      <c r="DO116" s="60">
        <f t="shared" si="107"/>
        <v>1</v>
      </c>
      <c r="DP116" s="60">
        <f t="shared" si="179"/>
        <v>0</v>
      </c>
      <c r="DQ116" s="60">
        <f t="shared" si="180"/>
        <v>4.1947441786759424E-10</v>
      </c>
      <c r="DR116" s="60">
        <f t="shared" si="181"/>
        <v>4612.1699999999501</v>
      </c>
      <c r="DS116" s="60">
        <f t="shared" si="182"/>
        <v>339.4112549695447</v>
      </c>
    </row>
    <row r="117" spans="1:123">
      <c r="A117" s="52">
        <f t="shared" si="108"/>
        <v>11.712685567565071</v>
      </c>
      <c r="B117" s="52">
        <v>0</v>
      </c>
      <c r="C117" s="73">
        <f t="shared" si="191"/>
        <v>6</v>
      </c>
      <c r="D117" s="77"/>
      <c r="E117" s="49">
        <f t="shared" si="183"/>
        <v>0.2110000000000001</v>
      </c>
      <c r="F117" s="49">
        <f t="shared" si="184"/>
        <v>3.1099999999999763</v>
      </c>
      <c r="G117" s="49">
        <f t="shared" si="185"/>
        <v>1.5549999999999882</v>
      </c>
      <c r="H117" s="49">
        <v>1</v>
      </c>
      <c r="I117" s="50">
        <f t="shared" si="109"/>
        <v>1.4452099999999952</v>
      </c>
      <c r="J117" s="105">
        <f t="shared" si="110"/>
        <v>4.4946030999999511</v>
      </c>
      <c r="K117" s="121">
        <f t="shared" si="111"/>
        <v>10.494603099999951</v>
      </c>
      <c r="L117" s="55">
        <f t="shared" si="112"/>
        <v>4817990.1051575188</v>
      </c>
      <c r="M117" s="52">
        <f t="shared" si="186"/>
        <v>22.20000000000001</v>
      </c>
      <c r="N117" s="56">
        <v>111</v>
      </c>
      <c r="O117" s="61">
        <f t="shared" si="113"/>
        <v>111</v>
      </c>
      <c r="P117" s="61">
        <f t="shared" si="114"/>
        <v>3.2</v>
      </c>
      <c r="Q117" s="46">
        <v>1</v>
      </c>
      <c r="R117" s="52">
        <f t="shared" si="115"/>
        <v>2</v>
      </c>
      <c r="S117" s="60">
        <f t="shared" si="98"/>
        <v>383961600</v>
      </c>
      <c r="T117" s="60">
        <f t="shared" si="116"/>
        <v>85239475200</v>
      </c>
      <c r="U117" s="60">
        <f t="shared" si="117"/>
        <v>925054100.1902436</v>
      </c>
      <c r="V117" s="60">
        <f t="shared" si="118"/>
        <v>480</v>
      </c>
      <c r="W117" s="60">
        <f t="shared" si="119"/>
        <v>351.38056702695212</v>
      </c>
      <c r="X117" s="88">
        <f t="shared" si="120"/>
        <v>1.0852414307100797E-2</v>
      </c>
      <c r="AA117" s="61">
        <f t="shared" si="121"/>
        <v>111</v>
      </c>
      <c r="AB117" s="61">
        <f t="shared" si="122"/>
        <v>3.2</v>
      </c>
      <c r="AC117" s="61">
        <v>1</v>
      </c>
      <c r="AD117" s="52">
        <f t="shared" si="123"/>
        <v>1</v>
      </c>
      <c r="AE117" s="60">
        <f t="shared" si="99"/>
        <v>86391360</v>
      </c>
      <c r="AF117" s="60">
        <f t="shared" si="124"/>
        <v>9589440960</v>
      </c>
      <c r="AG117" s="60">
        <f t="shared" si="125"/>
        <v>925054100.1902436</v>
      </c>
      <c r="AH117" s="60">
        <f t="shared" si="126"/>
        <v>480</v>
      </c>
      <c r="AI117" s="60">
        <f t="shared" si="127"/>
        <v>351.38056702695212</v>
      </c>
      <c r="AJ117" s="88">
        <f t="shared" si="190"/>
        <v>9.6465904952007089E-2</v>
      </c>
      <c r="AL117" s="61">
        <f t="shared" si="128"/>
        <v>96</v>
      </c>
      <c r="AM117" s="61">
        <f t="shared" si="129"/>
        <v>4.5093374999999956</v>
      </c>
      <c r="AN117" s="61">
        <v>1</v>
      </c>
      <c r="AO117" s="52">
        <f t="shared" si="130"/>
        <v>1.075</v>
      </c>
      <c r="AP117" s="60">
        <f t="shared" si="100"/>
        <v>1451374848</v>
      </c>
      <c r="AQ117" s="60">
        <f t="shared" si="131"/>
        <v>149781884313.60001</v>
      </c>
      <c r="AR117" s="60">
        <f t="shared" si="132"/>
        <v>162944575.91861778</v>
      </c>
      <c r="AS117" s="60">
        <f t="shared" si="133"/>
        <v>676.40062499999931</v>
      </c>
      <c r="AT117" s="60">
        <f t="shared" si="134"/>
        <v>351.38056702695212</v>
      </c>
      <c r="AU117" s="88">
        <f t="shared" si="193"/>
        <v>1.0878790627140123E-3</v>
      </c>
      <c r="AW117" s="61">
        <f t="shared" si="135"/>
        <v>76</v>
      </c>
      <c r="AX117" s="61">
        <f t="shared" si="136"/>
        <v>6.0282874999999887</v>
      </c>
      <c r="AY117" s="61">
        <v>1</v>
      </c>
      <c r="AZ117" s="52">
        <f t="shared" si="137"/>
        <v>1.175</v>
      </c>
      <c r="BA117" s="60">
        <f t="shared" si="101"/>
        <v>2999700</v>
      </c>
      <c r="BB117" s="60">
        <f t="shared" si="138"/>
        <v>267873210</v>
      </c>
      <c r="BC117" s="60">
        <f t="shared" si="139"/>
        <v>13614482.590333425</v>
      </c>
      <c r="BD117" s="60">
        <f t="shared" si="140"/>
        <v>904.24312499999826</v>
      </c>
      <c r="BE117" s="60">
        <f t="shared" si="141"/>
        <v>351.38056702695212</v>
      </c>
      <c r="BF117" s="88">
        <f t="shared" si="187"/>
        <v>5.0824353022586415E-2</v>
      </c>
      <c r="BH117" s="61">
        <f t="shared" si="142"/>
        <v>51</v>
      </c>
      <c r="BI117" s="61">
        <f t="shared" si="143"/>
        <v>7.8155999999999786</v>
      </c>
      <c r="BJ117" s="61">
        <v>1</v>
      </c>
      <c r="BK117" s="52">
        <f t="shared" si="144"/>
        <v>1.3</v>
      </c>
      <c r="BL117" s="60">
        <f t="shared" si="102"/>
        <v>1799820</v>
      </c>
      <c r="BM117" s="60">
        <f t="shared" si="145"/>
        <v>119328066</v>
      </c>
      <c r="BN117" s="60">
        <f t="shared" si="146"/>
        <v>551593.9960820633</v>
      </c>
      <c r="BO117" s="60">
        <f t="shared" si="147"/>
        <v>1172.3399999999967</v>
      </c>
      <c r="BP117" s="60">
        <f t="shared" si="148"/>
        <v>351.38056702695212</v>
      </c>
      <c r="BQ117" s="88">
        <f t="shared" si="194"/>
        <v>4.6225000921582297E-3</v>
      </c>
      <c r="BS117" s="61">
        <f t="shared" si="149"/>
        <v>21</v>
      </c>
      <c r="BT117" s="61">
        <f t="shared" si="150"/>
        <v>9.9468999999999639</v>
      </c>
      <c r="BU117" s="61">
        <v>1</v>
      </c>
      <c r="BV117" s="52">
        <f t="shared" si="151"/>
        <v>1.45</v>
      </c>
      <c r="BW117" s="60">
        <f t="shared" si="103"/>
        <v>9999</v>
      </c>
      <c r="BX117" s="60">
        <f t="shared" si="152"/>
        <v>304469.55</v>
      </c>
      <c r="BY117" s="60">
        <f t="shared" si="153"/>
        <v>10968.94816062718</v>
      </c>
      <c r="BZ117" s="60">
        <f t="shared" si="154"/>
        <v>1492.0349999999946</v>
      </c>
      <c r="CA117" s="60">
        <f t="shared" si="155"/>
        <v>351.38056702695212</v>
      </c>
      <c r="CB117" s="88">
        <f t="shared" si="195"/>
        <v>3.6026420903591774E-2</v>
      </c>
      <c r="CD117" s="61">
        <f t="shared" si="156"/>
        <v>-41</v>
      </c>
      <c r="CE117" s="61">
        <f t="shared" si="157"/>
        <v>13.380340799999919</v>
      </c>
      <c r="CF117" s="61">
        <v>1</v>
      </c>
      <c r="CG117" s="52">
        <f t="shared" si="158"/>
        <v>0</v>
      </c>
      <c r="CH117" s="60">
        <f t="shared" si="104"/>
        <v>1</v>
      </c>
      <c r="CI117" s="60">
        <f t="shared" si="159"/>
        <v>0</v>
      </c>
      <c r="CJ117" s="60">
        <f t="shared" si="160"/>
        <v>2.7300616923126584</v>
      </c>
      <c r="CK117" s="60">
        <f t="shared" si="161"/>
        <v>2007.0511199999878</v>
      </c>
      <c r="CL117" s="60">
        <f t="shared" si="162"/>
        <v>351.38056702695212</v>
      </c>
      <c r="CO117" s="61">
        <f t="shared" si="163"/>
        <v>-96</v>
      </c>
      <c r="CP117" s="61">
        <f t="shared" si="164"/>
        <v>17.355934299999859</v>
      </c>
      <c r="CQ117" s="61">
        <v>1</v>
      </c>
      <c r="CR117" s="52">
        <f t="shared" si="165"/>
        <v>0</v>
      </c>
      <c r="CS117" s="60">
        <f t="shared" si="105"/>
        <v>1</v>
      </c>
      <c r="CT117" s="60">
        <f t="shared" si="166"/>
        <v>0</v>
      </c>
      <c r="CU117" s="60">
        <f t="shared" si="167"/>
        <v>1.7291128213571894E-3</v>
      </c>
      <c r="CV117" s="60">
        <f t="shared" si="168"/>
        <v>2603.3901449999789</v>
      </c>
      <c r="CW117" s="60">
        <f t="shared" si="169"/>
        <v>351.38056702695212</v>
      </c>
      <c r="CZ117" s="61">
        <f t="shared" si="170"/>
        <v>-146</v>
      </c>
      <c r="DA117" s="61">
        <f t="shared" si="171"/>
        <v>21.89441929999979</v>
      </c>
      <c r="DB117" s="61">
        <v>1</v>
      </c>
      <c r="DC117" s="52">
        <f t="shared" si="172"/>
        <v>0</v>
      </c>
      <c r="DD117" s="60">
        <f t="shared" si="106"/>
        <v>1</v>
      </c>
      <c r="DE117" s="60">
        <f t="shared" si="173"/>
        <v>0</v>
      </c>
      <c r="DF117" s="60">
        <f t="shared" si="174"/>
        <v>2.1301432387519066E-6</v>
      </c>
      <c r="DG117" s="60">
        <f t="shared" si="175"/>
        <v>3284.1628949999686</v>
      </c>
      <c r="DH117" s="60">
        <f t="shared" si="176"/>
        <v>351.38056702695212</v>
      </c>
      <c r="DK117" s="61">
        <f t="shared" si="177"/>
        <v>-209</v>
      </c>
      <c r="DL117" s="61">
        <f t="shared" si="178"/>
        <v>30.747799999999668</v>
      </c>
      <c r="DM117" s="61">
        <v>1</v>
      </c>
      <c r="DN117" s="52">
        <f t="shared" si="189"/>
        <v>0</v>
      </c>
      <c r="DO117" s="60">
        <f t="shared" si="107"/>
        <v>1</v>
      </c>
      <c r="DP117" s="60">
        <f t="shared" si="179"/>
        <v>0</v>
      </c>
      <c r="DQ117" s="60">
        <f t="shared" si="180"/>
        <v>4.8184957376784439E-10</v>
      </c>
      <c r="DR117" s="60">
        <f t="shared" si="181"/>
        <v>4612.1699999999501</v>
      </c>
      <c r="DS117" s="60">
        <f t="shared" si="182"/>
        <v>351.38056702695212</v>
      </c>
    </row>
    <row r="118" spans="1:123">
      <c r="A118" s="52">
        <f t="shared" si="108"/>
        <v>12.125732532083255</v>
      </c>
      <c r="B118" s="52">
        <v>0</v>
      </c>
      <c r="C118" s="73">
        <f t="shared" si="191"/>
        <v>6</v>
      </c>
      <c r="D118" s="77"/>
      <c r="E118" s="49">
        <f t="shared" si="183"/>
        <v>0.21200000000000011</v>
      </c>
      <c r="F118" s="49">
        <f t="shared" si="184"/>
        <v>3.1199999999999761</v>
      </c>
      <c r="G118" s="49">
        <f t="shared" si="185"/>
        <v>1.5599999999999881</v>
      </c>
      <c r="H118" s="49">
        <v>1</v>
      </c>
      <c r="I118" s="50">
        <f t="shared" si="109"/>
        <v>1.4494399999999952</v>
      </c>
      <c r="J118" s="105">
        <f t="shared" si="110"/>
        <v>4.5222527999999507</v>
      </c>
      <c r="K118" s="121">
        <f t="shared" si="111"/>
        <v>10.522252799999951</v>
      </c>
      <c r="L118" s="55">
        <f t="shared" si="112"/>
        <v>5534417.3081864351</v>
      </c>
      <c r="M118" s="52">
        <f t="shared" si="186"/>
        <v>22.400000000000013</v>
      </c>
      <c r="N118" s="56">
        <v>112</v>
      </c>
      <c r="O118" s="61">
        <f t="shared" si="113"/>
        <v>112</v>
      </c>
      <c r="P118" s="61">
        <f t="shared" si="114"/>
        <v>3.2</v>
      </c>
      <c r="Q118" s="46">
        <v>1</v>
      </c>
      <c r="R118" s="52">
        <f t="shared" si="115"/>
        <v>2</v>
      </c>
      <c r="S118" s="60">
        <f t="shared" si="98"/>
        <v>383961600</v>
      </c>
      <c r="T118" s="60">
        <f t="shared" si="116"/>
        <v>86007398400</v>
      </c>
      <c r="U118" s="60">
        <f t="shared" si="117"/>
        <v>1062608123.1717956</v>
      </c>
      <c r="V118" s="60">
        <f t="shared" si="118"/>
        <v>480</v>
      </c>
      <c r="W118" s="60">
        <f t="shared" si="119"/>
        <v>363.77197596249766</v>
      </c>
      <c r="X118" s="88">
        <f t="shared" si="120"/>
        <v>1.2354845547470898E-2</v>
      </c>
      <c r="AA118" s="61">
        <f t="shared" si="121"/>
        <v>112</v>
      </c>
      <c r="AB118" s="61">
        <f t="shared" si="122"/>
        <v>3.2</v>
      </c>
      <c r="AC118" s="61">
        <v>1</v>
      </c>
      <c r="AD118" s="52">
        <f t="shared" si="123"/>
        <v>1</v>
      </c>
      <c r="AE118" s="60">
        <f t="shared" si="99"/>
        <v>86391360</v>
      </c>
      <c r="AF118" s="60">
        <f t="shared" si="124"/>
        <v>9675832320</v>
      </c>
      <c r="AG118" s="60">
        <f t="shared" si="125"/>
        <v>1062608123.1717956</v>
      </c>
      <c r="AH118" s="60">
        <f t="shared" si="126"/>
        <v>480</v>
      </c>
      <c r="AI118" s="60">
        <f t="shared" si="127"/>
        <v>363.77197596249766</v>
      </c>
      <c r="AJ118" s="88">
        <f t="shared" si="190"/>
        <v>0.10982084931085243</v>
      </c>
      <c r="AL118" s="61">
        <f t="shared" si="128"/>
        <v>97</v>
      </c>
      <c r="AM118" s="61">
        <f t="shared" si="129"/>
        <v>4.5093374999999956</v>
      </c>
      <c r="AN118" s="61">
        <v>1</v>
      </c>
      <c r="AO118" s="52">
        <f t="shared" si="130"/>
        <v>1.075</v>
      </c>
      <c r="AP118" s="60">
        <f t="shared" si="100"/>
        <v>1451374848</v>
      </c>
      <c r="AQ118" s="60">
        <f t="shared" si="131"/>
        <v>151342112275.19998</v>
      </c>
      <c r="AR118" s="60">
        <f t="shared" si="132"/>
        <v>187174166.31340575</v>
      </c>
      <c r="AS118" s="60">
        <f t="shared" si="133"/>
        <v>676.40062499999931</v>
      </c>
      <c r="AT118" s="60">
        <f t="shared" si="134"/>
        <v>363.77197596249766</v>
      </c>
      <c r="AU118" s="88">
        <f t="shared" si="193"/>
        <v>1.2367619527673096E-3</v>
      </c>
      <c r="AW118" s="61">
        <f t="shared" si="135"/>
        <v>77</v>
      </c>
      <c r="AX118" s="61">
        <f t="shared" si="136"/>
        <v>6.0282874999999887</v>
      </c>
      <c r="AY118" s="61">
        <v>1</v>
      </c>
      <c r="AZ118" s="52">
        <f t="shared" si="137"/>
        <v>1.175</v>
      </c>
      <c r="BA118" s="60">
        <f t="shared" si="101"/>
        <v>2999700</v>
      </c>
      <c r="BB118" s="60">
        <f t="shared" si="138"/>
        <v>271397857.5</v>
      </c>
      <c r="BC118" s="60">
        <f t="shared" si="139"/>
        <v>15638933.755651778</v>
      </c>
      <c r="BD118" s="60">
        <f t="shared" si="140"/>
        <v>904.24312499999826</v>
      </c>
      <c r="BE118" s="60">
        <f t="shared" si="141"/>
        <v>363.77197596249766</v>
      </c>
      <c r="BF118" s="88">
        <f t="shared" si="187"/>
        <v>5.762364485744615E-2</v>
      </c>
      <c r="BH118" s="61">
        <f t="shared" si="142"/>
        <v>52</v>
      </c>
      <c r="BI118" s="61">
        <f t="shared" si="143"/>
        <v>7.8155999999999786</v>
      </c>
      <c r="BJ118" s="61">
        <v>1</v>
      </c>
      <c r="BK118" s="52">
        <f t="shared" si="144"/>
        <v>1.3</v>
      </c>
      <c r="BL118" s="60">
        <f t="shared" si="102"/>
        <v>1799820</v>
      </c>
      <c r="BM118" s="60">
        <f t="shared" si="145"/>
        <v>121667832</v>
      </c>
      <c r="BN118" s="60">
        <f t="shared" si="146"/>
        <v>633615.11592570716</v>
      </c>
      <c r="BO118" s="60">
        <f t="shared" si="147"/>
        <v>1172.3399999999967</v>
      </c>
      <c r="BP118" s="60">
        <f t="shared" si="148"/>
        <v>363.77197596249766</v>
      </c>
      <c r="BQ118" s="88">
        <f t="shared" si="194"/>
        <v>5.2077455931466513E-3</v>
      </c>
      <c r="BS118" s="61">
        <f t="shared" si="149"/>
        <v>22</v>
      </c>
      <c r="BT118" s="61">
        <f t="shared" si="150"/>
        <v>9.9468999999999639</v>
      </c>
      <c r="BU118" s="61">
        <v>1</v>
      </c>
      <c r="BV118" s="52">
        <f t="shared" si="151"/>
        <v>1.45</v>
      </c>
      <c r="BW118" s="60">
        <f t="shared" si="103"/>
        <v>9999</v>
      </c>
      <c r="BX118" s="60">
        <f t="shared" si="152"/>
        <v>318968.09999999998</v>
      </c>
      <c r="BY118" s="60">
        <f t="shared" si="153"/>
        <v>12600.012708160195</v>
      </c>
      <c r="BZ118" s="60">
        <f t="shared" si="154"/>
        <v>1492.0349999999946</v>
      </c>
      <c r="CA118" s="60">
        <f t="shared" si="155"/>
        <v>363.77197596249766</v>
      </c>
      <c r="CB118" s="88">
        <f t="shared" si="195"/>
        <v>3.9502422681641822E-2</v>
      </c>
      <c r="CD118" s="61">
        <f t="shared" si="156"/>
        <v>-40</v>
      </c>
      <c r="CE118" s="61">
        <f t="shared" si="157"/>
        <v>13.380340799999919</v>
      </c>
      <c r="CF118" s="61">
        <v>1</v>
      </c>
      <c r="CG118" s="52">
        <f t="shared" si="158"/>
        <v>0</v>
      </c>
      <c r="CH118" s="60">
        <f t="shared" si="104"/>
        <v>1</v>
      </c>
      <c r="CI118" s="60">
        <f t="shared" si="159"/>
        <v>0</v>
      </c>
      <c r="CJ118" s="60">
        <f t="shared" si="160"/>
        <v>3.1360173749999727</v>
      </c>
      <c r="CK118" s="60">
        <f t="shared" si="161"/>
        <v>2007.0511199999878</v>
      </c>
      <c r="CL118" s="60">
        <f t="shared" si="162"/>
        <v>363.77197596249766</v>
      </c>
      <c r="CO118" s="61">
        <f t="shared" si="163"/>
        <v>-95</v>
      </c>
      <c r="CP118" s="61">
        <f t="shared" si="164"/>
        <v>17.355934299999859</v>
      </c>
      <c r="CQ118" s="61">
        <v>1</v>
      </c>
      <c r="CR118" s="52">
        <f t="shared" si="165"/>
        <v>0</v>
      </c>
      <c r="CS118" s="60">
        <f t="shared" si="105"/>
        <v>1</v>
      </c>
      <c r="CT118" s="60">
        <f t="shared" si="166"/>
        <v>0</v>
      </c>
      <c r="CU118" s="60">
        <f t="shared" si="167"/>
        <v>1.986229053497286E-3</v>
      </c>
      <c r="CV118" s="60">
        <f t="shared" si="168"/>
        <v>2603.3901449999789</v>
      </c>
      <c r="CW118" s="60">
        <f t="shared" si="169"/>
        <v>363.77197596249766</v>
      </c>
      <c r="CZ118" s="61">
        <f t="shared" si="170"/>
        <v>-145</v>
      </c>
      <c r="DA118" s="61">
        <f t="shared" si="171"/>
        <v>21.89441929999979</v>
      </c>
      <c r="DB118" s="61">
        <v>1</v>
      </c>
      <c r="DC118" s="52">
        <f t="shared" si="172"/>
        <v>0</v>
      </c>
      <c r="DD118" s="60">
        <f t="shared" si="106"/>
        <v>1</v>
      </c>
      <c r="DE118" s="60">
        <f t="shared" si="173"/>
        <v>0</v>
      </c>
      <c r="DF118" s="60">
        <f t="shared" si="174"/>
        <v>2.4468920342623713E-6</v>
      </c>
      <c r="DG118" s="60">
        <f t="shared" si="175"/>
        <v>3284.1628949999686</v>
      </c>
      <c r="DH118" s="60">
        <f t="shared" si="176"/>
        <v>363.77197596249766</v>
      </c>
      <c r="DK118" s="61">
        <f t="shared" si="177"/>
        <v>-208</v>
      </c>
      <c r="DL118" s="61">
        <f t="shared" si="178"/>
        <v>30.747799999999668</v>
      </c>
      <c r="DM118" s="61">
        <v>1</v>
      </c>
      <c r="DN118" s="52">
        <f t="shared" si="189"/>
        <v>0</v>
      </c>
      <c r="DO118" s="60">
        <f t="shared" si="107"/>
        <v>1</v>
      </c>
      <c r="DP118" s="60">
        <f t="shared" si="179"/>
        <v>0</v>
      </c>
      <c r="DQ118" s="60">
        <f t="shared" si="180"/>
        <v>5.5349981274314544E-10</v>
      </c>
      <c r="DR118" s="60">
        <f t="shared" si="181"/>
        <v>4612.1699999999501</v>
      </c>
      <c r="DS118" s="60">
        <f t="shared" si="182"/>
        <v>363.77197596249766</v>
      </c>
    </row>
    <row r="119" spans="1:123">
      <c r="A119" s="52">
        <f t="shared" si="108"/>
        <v>12.553345566348085</v>
      </c>
      <c r="B119" s="52">
        <v>0</v>
      </c>
      <c r="C119" s="73">
        <f t="shared" si="191"/>
        <v>6</v>
      </c>
      <c r="D119" s="77"/>
      <c r="E119" s="49">
        <f t="shared" si="183"/>
        <v>0.21300000000000011</v>
      </c>
      <c r="F119" s="49">
        <f t="shared" si="184"/>
        <v>3.1299999999999759</v>
      </c>
      <c r="G119" s="49">
        <f t="shared" si="185"/>
        <v>1.564999999999988</v>
      </c>
      <c r="H119" s="49">
        <v>1</v>
      </c>
      <c r="I119" s="50">
        <f t="shared" si="109"/>
        <v>1.453689999999995</v>
      </c>
      <c r="J119" s="105">
        <f t="shared" si="110"/>
        <v>4.5500496999999491</v>
      </c>
      <c r="K119" s="121">
        <f t="shared" si="111"/>
        <v>10.550049699999949</v>
      </c>
      <c r="L119" s="55">
        <f t="shared" si="112"/>
        <v>6357376.0577808768</v>
      </c>
      <c r="M119" s="52">
        <f t="shared" si="186"/>
        <v>22.600000000000012</v>
      </c>
      <c r="N119" s="56">
        <v>113</v>
      </c>
      <c r="O119" s="61">
        <f t="shared" si="113"/>
        <v>113</v>
      </c>
      <c r="P119" s="61">
        <f t="shared" si="114"/>
        <v>3.2</v>
      </c>
      <c r="Q119" s="46">
        <v>1</v>
      </c>
      <c r="R119" s="52">
        <f t="shared" si="115"/>
        <v>2</v>
      </c>
      <c r="S119" s="60">
        <f t="shared" si="98"/>
        <v>383961600</v>
      </c>
      <c r="T119" s="60">
        <f t="shared" si="116"/>
        <v>86775321600</v>
      </c>
      <c r="U119" s="60">
        <f t="shared" si="117"/>
        <v>1220616203.0939283</v>
      </c>
      <c r="V119" s="60">
        <f t="shared" si="118"/>
        <v>480</v>
      </c>
      <c r="W119" s="60">
        <f t="shared" si="119"/>
        <v>376.60036699044258</v>
      </c>
      <c r="X119" s="88">
        <f t="shared" si="120"/>
        <v>1.4066397918068083E-2</v>
      </c>
      <c r="AA119" s="61">
        <f t="shared" si="121"/>
        <v>113</v>
      </c>
      <c r="AB119" s="61">
        <f t="shared" si="122"/>
        <v>3.2</v>
      </c>
      <c r="AC119" s="61">
        <v>1</v>
      </c>
      <c r="AD119" s="52">
        <f t="shared" si="123"/>
        <v>1</v>
      </c>
      <c r="AE119" s="60">
        <f t="shared" si="99"/>
        <v>86391360</v>
      </c>
      <c r="AF119" s="60">
        <f t="shared" si="124"/>
        <v>9762223680</v>
      </c>
      <c r="AG119" s="60">
        <f t="shared" si="125"/>
        <v>1220616203.0939283</v>
      </c>
      <c r="AH119" s="60">
        <f t="shared" si="126"/>
        <v>480</v>
      </c>
      <c r="AI119" s="60">
        <f t="shared" si="127"/>
        <v>376.60036699044258</v>
      </c>
      <c r="AJ119" s="88">
        <f t="shared" si="190"/>
        <v>0.12503464816060519</v>
      </c>
      <c r="AL119" s="61">
        <f t="shared" si="128"/>
        <v>98</v>
      </c>
      <c r="AM119" s="61">
        <f t="shared" si="129"/>
        <v>4.5093374999999956</v>
      </c>
      <c r="AN119" s="61">
        <v>1</v>
      </c>
      <c r="AO119" s="52">
        <f t="shared" si="130"/>
        <v>1.075</v>
      </c>
      <c r="AP119" s="60">
        <f t="shared" si="100"/>
        <v>1451374848</v>
      </c>
      <c r="AQ119" s="60">
        <f t="shared" si="131"/>
        <v>152902340236.79999</v>
      </c>
      <c r="AR119" s="60">
        <f t="shared" si="132"/>
        <v>215006656.94215062</v>
      </c>
      <c r="AS119" s="60">
        <f t="shared" si="133"/>
        <v>676.40062499999931</v>
      </c>
      <c r="AT119" s="60">
        <f t="shared" si="134"/>
        <v>376.60036699044258</v>
      </c>
      <c r="AU119" s="88">
        <f t="shared" si="193"/>
        <v>1.4061698245374768E-3</v>
      </c>
      <c r="AW119" s="61">
        <f t="shared" si="135"/>
        <v>78</v>
      </c>
      <c r="AX119" s="61">
        <f t="shared" si="136"/>
        <v>6.0282874999999887</v>
      </c>
      <c r="AY119" s="61">
        <v>1</v>
      </c>
      <c r="AZ119" s="52">
        <f t="shared" si="137"/>
        <v>1.175</v>
      </c>
      <c r="BA119" s="60">
        <f t="shared" si="101"/>
        <v>2999700</v>
      </c>
      <c r="BB119" s="60">
        <f t="shared" si="138"/>
        <v>274922505</v>
      </c>
      <c r="BC119" s="60">
        <f t="shared" si="139"/>
        <v>17964417.479024798</v>
      </c>
      <c r="BD119" s="60">
        <f t="shared" si="140"/>
        <v>904.24312499999826</v>
      </c>
      <c r="BE119" s="60">
        <f t="shared" si="141"/>
        <v>376.60036699044258</v>
      </c>
      <c r="BF119" s="88">
        <f t="shared" si="187"/>
        <v>6.5343568286724288E-2</v>
      </c>
      <c r="BH119" s="61">
        <f t="shared" si="142"/>
        <v>53</v>
      </c>
      <c r="BI119" s="61">
        <f t="shared" si="143"/>
        <v>7.8155999999999786</v>
      </c>
      <c r="BJ119" s="61">
        <v>1</v>
      </c>
      <c r="BK119" s="52">
        <f t="shared" si="144"/>
        <v>1.3</v>
      </c>
      <c r="BL119" s="60">
        <f t="shared" si="102"/>
        <v>1799820</v>
      </c>
      <c r="BM119" s="60">
        <f t="shared" si="145"/>
        <v>124007598</v>
      </c>
      <c r="BN119" s="60">
        <f t="shared" si="146"/>
        <v>727832.64136511541</v>
      </c>
      <c r="BO119" s="60">
        <f t="shared" si="147"/>
        <v>1172.3399999999967</v>
      </c>
      <c r="BP119" s="60">
        <f t="shared" si="148"/>
        <v>376.60036699044258</v>
      </c>
      <c r="BQ119" s="88">
        <f t="shared" si="194"/>
        <v>5.8692584414473973E-3</v>
      </c>
      <c r="BS119" s="61">
        <f t="shared" si="149"/>
        <v>23</v>
      </c>
      <c r="BT119" s="61">
        <f t="shared" si="150"/>
        <v>9.9468999999999639</v>
      </c>
      <c r="BU119" s="61">
        <v>1</v>
      </c>
      <c r="BV119" s="52">
        <f t="shared" si="151"/>
        <v>1.45</v>
      </c>
      <c r="BW119" s="60">
        <f t="shared" si="103"/>
        <v>9999</v>
      </c>
      <c r="BX119" s="60">
        <f t="shared" si="152"/>
        <v>333466.64999999997</v>
      </c>
      <c r="BY119" s="60">
        <f t="shared" si="153"/>
        <v>14473.613870805357</v>
      </c>
      <c r="BZ119" s="60">
        <f t="shared" si="154"/>
        <v>1492.0349999999946</v>
      </c>
      <c r="CA119" s="60">
        <f t="shared" si="155"/>
        <v>376.60036699044258</v>
      </c>
      <c r="CB119" s="88">
        <f t="shared" si="195"/>
        <v>4.3403482389634339E-2</v>
      </c>
      <c r="CD119" s="61">
        <f t="shared" si="156"/>
        <v>-39</v>
      </c>
      <c r="CE119" s="61">
        <f t="shared" si="157"/>
        <v>13.380340799999919</v>
      </c>
      <c r="CF119" s="61">
        <v>1</v>
      </c>
      <c r="CG119" s="52">
        <f t="shared" si="158"/>
        <v>0</v>
      </c>
      <c r="CH119" s="60">
        <f t="shared" si="104"/>
        <v>1</v>
      </c>
      <c r="CI119" s="60">
        <f t="shared" si="159"/>
        <v>0</v>
      </c>
      <c r="CJ119" s="60">
        <f t="shared" si="160"/>
        <v>3.6023379999045888</v>
      </c>
      <c r="CK119" s="60">
        <f t="shared" si="161"/>
        <v>2007.0511199999878</v>
      </c>
      <c r="CL119" s="60">
        <f t="shared" si="162"/>
        <v>376.60036699044258</v>
      </c>
      <c r="CO119" s="61">
        <f t="shared" si="163"/>
        <v>-94</v>
      </c>
      <c r="CP119" s="61">
        <f t="shared" si="164"/>
        <v>17.355934299999859</v>
      </c>
      <c r="CQ119" s="61">
        <v>1</v>
      </c>
      <c r="CR119" s="52">
        <f t="shared" si="165"/>
        <v>0</v>
      </c>
      <c r="CS119" s="60">
        <f t="shared" si="105"/>
        <v>1</v>
      </c>
      <c r="CT119" s="60">
        <f t="shared" si="166"/>
        <v>0</v>
      </c>
      <c r="CU119" s="60">
        <f t="shared" si="167"/>
        <v>2.2815780463996509E-3</v>
      </c>
      <c r="CV119" s="60">
        <f t="shared" si="168"/>
        <v>2603.3901449999789</v>
      </c>
      <c r="CW119" s="60">
        <f t="shared" si="169"/>
        <v>376.60036699044258</v>
      </c>
      <c r="CZ119" s="61">
        <f t="shared" si="170"/>
        <v>-144</v>
      </c>
      <c r="DA119" s="61">
        <f t="shared" si="171"/>
        <v>21.89441929999979</v>
      </c>
      <c r="DB119" s="61">
        <v>1</v>
      </c>
      <c r="DC119" s="52">
        <f t="shared" si="172"/>
        <v>0</v>
      </c>
      <c r="DD119" s="60">
        <f t="shared" si="106"/>
        <v>1</v>
      </c>
      <c r="DE119" s="60">
        <f t="shared" si="173"/>
        <v>0</v>
      </c>
      <c r="DF119" s="60">
        <f t="shared" si="174"/>
        <v>2.8107408546125351E-6</v>
      </c>
      <c r="DG119" s="60">
        <f t="shared" si="175"/>
        <v>3284.1628949999686</v>
      </c>
      <c r="DH119" s="60">
        <f t="shared" si="176"/>
        <v>376.60036699044258</v>
      </c>
      <c r="DK119" s="61">
        <f t="shared" si="177"/>
        <v>-207</v>
      </c>
      <c r="DL119" s="61">
        <f t="shared" si="178"/>
        <v>30.747799999999668</v>
      </c>
      <c r="DM119" s="61">
        <v>1</v>
      </c>
      <c r="DN119" s="52">
        <f t="shared" si="189"/>
        <v>0</v>
      </c>
      <c r="DO119" s="60">
        <f t="shared" si="107"/>
        <v>1</v>
      </c>
      <c r="DP119" s="60">
        <f t="shared" si="179"/>
        <v>0</v>
      </c>
      <c r="DQ119" s="60">
        <f t="shared" si="180"/>
        <v>6.3580432438921816E-10</v>
      </c>
      <c r="DR119" s="60">
        <f t="shared" si="181"/>
        <v>4612.1699999999501</v>
      </c>
      <c r="DS119" s="60">
        <f t="shared" si="182"/>
        <v>376.60036699044258</v>
      </c>
    </row>
    <row r="120" spans="1:123">
      <c r="A120" s="52">
        <f t="shared" si="108"/>
        <v>12.996038341699846</v>
      </c>
      <c r="B120" s="52">
        <v>0</v>
      </c>
      <c r="C120" s="73">
        <f t="shared" si="191"/>
        <v>6</v>
      </c>
      <c r="D120" s="77"/>
      <c r="E120" s="49">
        <f t="shared" si="183"/>
        <v>0.21400000000000011</v>
      </c>
      <c r="F120" s="49">
        <f t="shared" si="184"/>
        <v>3.1399999999999757</v>
      </c>
      <c r="G120" s="49">
        <f t="shared" si="185"/>
        <v>1.5699999999999878</v>
      </c>
      <c r="H120" s="49">
        <v>1</v>
      </c>
      <c r="I120" s="50">
        <f t="shared" si="109"/>
        <v>1.457959999999995</v>
      </c>
      <c r="J120" s="105">
        <f t="shared" si="110"/>
        <v>4.5779943999999491</v>
      </c>
      <c r="K120" s="121">
        <f t="shared" si="111"/>
        <v>10.577994399999948</v>
      </c>
      <c r="L120" s="55">
        <f t="shared" si="112"/>
        <v>7302707.4196704291</v>
      </c>
      <c r="M120" s="52">
        <f t="shared" si="186"/>
        <v>22.800000000000011</v>
      </c>
      <c r="N120" s="56">
        <v>114</v>
      </c>
      <c r="O120" s="61">
        <f t="shared" si="113"/>
        <v>114</v>
      </c>
      <c r="P120" s="61">
        <f t="shared" si="114"/>
        <v>3.2</v>
      </c>
      <c r="Q120" s="46">
        <v>1</v>
      </c>
      <c r="R120" s="52">
        <f t="shared" si="115"/>
        <v>2</v>
      </c>
      <c r="S120" s="60">
        <f t="shared" si="98"/>
        <v>383961600</v>
      </c>
      <c r="T120" s="60">
        <f t="shared" si="116"/>
        <v>87543244800</v>
      </c>
      <c r="U120" s="60">
        <f t="shared" si="117"/>
        <v>1402119824.5767224</v>
      </c>
      <c r="V120" s="60">
        <f t="shared" si="118"/>
        <v>480</v>
      </c>
      <c r="W120" s="60">
        <f t="shared" si="119"/>
        <v>389.88115025099535</v>
      </c>
      <c r="X120" s="88">
        <f t="shared" si="120"/>
        <v>1.6016310884751698E-2</v>
      </c>
      <c r="AA120" s="61">
        <f t="shared" si="121"/>
        <v>114</v>
      </c>
      <c r="AB120" s="61">
        <f t="shared" si="122"/>
        <v>3.2</v>
      </c>
      <c r="AC120" s="61">
        <v>1</v>
      </c>
      <c r="AD120" s="52">
        <f t="shared" si="123"/>
        <v>1</v>
      </c>
      <c r="AE120" s="60">
        <f t="shared" si="99"/>
        <v>86391360</v>
      </c>
      <c r="AF120" s="60">
        <f t="shared" si="124"/>
        <v>9848615040</v>
      </c>
      <c r="AG120" s="60">
        <f t="shared" si="125"/>
        <v>1402119824.5767224</v>
      </c>
      <c r="AH120" s="60">
        <f t="shared" si="126"/>
        <v>480</v>
      </c>
      <c r="AI120" s="60">
        <f t="shared" si="127"/>
        <v>389.88115025099535</v>
      </c>
      <c r="AJ120" s="88">
        <f t="shared" si="190"/>
        <v>0.14236720786445953</v>
      </c>
      <c r="AL120" s="61">
        <f t="shared" si="128"/>
        <v>99</v>
      </c>
      <c r="AM120" s="61">
        <f t="shared" si="129"/>
        <v>4.5093374999999956</v>
      </c>
      <c r="AN120" s="61">
        <v>1</v>
      </c>
      <c r="AO120" s="52">
        <f t="shared" si="130"/>
        <v>1.075</v>
      </c>
      <c r="AP120" s="60">
        <f t="shared" si="100"/>
        <v>1451374848</v>
      </c>
      <c r="AQ120" s="60">
        <f t="shared" si="131"/>
        <v>154462568198.39999</v>
      </c>
      <c r="AR120" s="60">
        <f t="shared" si="132"/>
        <v>246977793.14286029</v>
      </c>
      <c r="AS120" s="60">
        <f t="shared" si="133"/>
        <v>676.40062499999931</v>
      </c>
      <c r="AT120" s="60">
        <f t="shared" si="134"/>
        <v>389.88115025099535</v>
      </c>
      <c r="AU120" s="88">
        <f t="shared" si="193"/>
        <v>1.5989491565725413E-3</v>
      </c>
      <c r="AW120" s="61">
        <f t="shared" si="135"/>
        <v>79</v>
      </c>
      <c r="AX120" s="61">
        <f t="shared" si="136"/>
        <v>6.0282874999999887</v>
      </c>
      <c r="AY120" s="61">
        <v>1</v>
      </c>
      <c r="AZ120" s="52">
        <f t="shared" si="137"/>
        <v>1.175</v>
      </c>
      <c r="BA120" s="60">
        <f t="shared" si="101"/>
        <v>2999700</v>
      </c>
      <c r="BB120" s="60">
        <f t="shared" si="138"/>
        <v>278447152.5</v>
      </c>
      <c r="BC120" s="60">
        <f t="shared" si="139"/>
        <v>20635696.806635771</v>
      </c>
      <c r="BD120" s="60">
        <f t="shared" si="140"/>
        <v>904.24312499999826</v>
      </c>
      <c r="BE120" s="60">
        <f t="shared" si="141"/>
        <v>389.88115025099535</v>
      </c>
      <c r="BF120" s="88">
        <f t="shared" si="187"/>
        <v>7.4109922192994129E-2</v>
      </c>
      <c r="BH120" s="61">
        <f t="shared" si="142"/>
        <v>54</v>
      </c>
      <c r="BI120" s="61">
        <f t="shared" si="143"/>
        <v>7.8155999999999786</v>
      </c>
      <c r="BJ120" s="61">
        <v>1</v>
      </c>
      <c r="BK120" s="52">
        <f t="shared" si="144"/>
        <v>1.3</v>
      </c>
      <c r="BL120" s="60">
        <f t="shared" si="102"/>
        <v>1799820</v>
      </c>
      <c r="BM120" s="60">
        <f t="shared" si="145"/>
        <v>126347364</v>
      </c>
      <c r="BN120" s="60">
        <f t="shared" si="146"/>
        <v>836060.15784925502</v>
      </c>
      <c r="BO120" s="60">
        <f t="shared" si="147"/>
        <v>1172.3399999999967</v>
      </c>
      <c r="BP120" s="60">
        <f t="shared" si="148"/>
        <v>389.88115025099535</v>
      </c>
      <c r="BQ120" s="88">
        <f t="shared" si="194"/>
        <v>6.6171555256922896E-3</v>
      </c>
      <c r="BS120" s="61">
        <f t="shared" si="149"/>
        <v>24</v>
      </c>
      <c r="BT120" s="61">
        <f t="shared" si="150"/>
        <v>9.9468999999999639</v>
      </c>
      <c r="BU120" s="61">
        <v>1</v>
      </c>
      <c r="BV120" s="52">
        <f t="shared" si="151"/>
        <v>1.45</v>
      </c>
      <c r="BW120" s="60">
        <f t="shared" si="103"/>
        <v>9999</v>
      </c>
      <c r="BX120" s="60">
        <f t="shared" si="152"/>
        <v>347965.2</v>
      </c>
      <c r="BY120" s="60">
        <f t="shared" si="153"/>
        <v>16625.816444256379</v>
      </c>
      <c r="BZ120" s="60">
        <f t="shared" si="154"/>
        <v>1492.0349999999946</v>
      </c>
      <c r="CA120" s="60">
        <f t="shared" si="155"/>
        <v>389.88115025099535</v>
      </c>
      <c r="CB120" s="88">
        <f t="shared" si="195"/>
        <v>4.7780112621194241E-2</v>
      </c>
      <c r="CD120" s="61">
        <f t="shared" si="156"/>
        <v>-38</v>
      </c>
      <c r="CE120" s="61">
        <f t="shared" si="157"/>
        <v>13.380340799999919</v>
      </c>
      <c r="CF120" s="61">
        <v>1</v>
      </c>
      <c r="CG120" s="52">
        <f t="shared" si="158"/>
        <v>0</v>
      </c>
      <c r="CH120" s="60">
        <f t="shared" si="104"/>
        <v>1</v>
      </c>
      <c r="CI120" s="60">
        <f t="shared" si="159"/>
        <v>0</v>
      </c>
      <c r="CJ120" s="60">
        <f t="shared" si="160"/>
        <v>4.137999734633711</v>
      </c>
      <c r="CK120" s="60">
        <f t="shared" si="161"/>
        <v>2007.0511199999878</v>
      </c>
      <c r="CL120" s="60">
        <f t="shared" si="162"/>
        <v>389.88115025099535</v>
      </c>
      <c r="CO120" s="61">
        <f t="shared" si="163"/>
        <v>-93</v>
      </c>
      <c r="CP120" s="61">
        <f t="shared" si="164"/>
        <v>17.355934299999859</v>
      </c>
      <c r="CQ120" s="61">
        <v>1</v>
      </c>
      <c r="CR120" s="52">
        <f t="shared" si="165"/>
        <v>0</v>
      </c>
      <c r="CS120" s="60">
        <f t="shared" si="105"/>
        <v>1</v>
      </c>
      <c r="CT120" s="60">
        <f t="shared" si="166"/>
        <v>0</v>
      </c>
      <c r="CU120" s="60">
        <f t="shared" si="167"/>
        <v>2.6208449486966271E-3</v>
      </c>
      <c r="CV120" s="60">
        <f t="shared" si="168"/>
        <v>2603.3901449999789</v>
      </c>
      <c r="CW120" s="60">
        <f t="shared" si="169"/>
        <v>389.88115025099535</v>
      </c>
      <c r="CZ120" s="61">
        <f t="shared" si="170"/>
        <v>-143</v>
      </c>
      <c r="DA120" s="61">
        <f t="shared" si="171"/>
        <v>21.89441929999979</v>
      </c>
      <c r="DB120" s="61">
        <v>1</v>
      </c>
      <c r="DC120" s="52">
        <f t="shared" si="172"/>
        <v>0</v>
      </c>
      <c r="DD120" s="60">
        <f t="shared" si="106"/>
        <v>1</v>
      </c>
      <c r="DE120" s="60">
        <f t="shared" si="173"/>
        <v>0</v>
      </c>
      <c r="DF120" s="60">
        <f t="shared" si="174"/>
        <v>3.2286933960163794E-6</v>
      </c>
      <c r="DG120" s="60">
        <f t="shared" si="175"/>
        <v>3284.1628949999686</v>
      </c>
      <c r="DH120" s="60">
        <f t="shared" si="176"/>
        <v>389.88115025099535</v>
      </c>
      <c r="DK120" s="61">
        <f t="shared" si="177"/>
        <v>-206</v>
      </c>
      <c r="DL120" s="61">
        <f t="shared" si="178"/>
        <v>30.747799999999668</v>
      </c>
      <c r="DM120" s="61">
        <v>1</v>
      </c>
      <c r="DN120" s="52">
        <f t="shared" si="189"/>
        <v>0</v>
      </c>
      <c r="DO120" s="60">
        <f t="shared" si="107"/>
        <v>1</v>
      </c>
      <c r="DP120" s="60">
        <f t="shared" si="179"/>
        <v>0</v>
      </c>
      <c r="DQ120" s="60">
        <f t="shared" si="180"/>
        <v>7.3034738152589612E-10</v>
      </c>
      <c r="DR120" s="60">
        <f t="shared" si="181"/>
        <v>4612.1699999999501</v>
      </c>
      <c r="DS120" s="60">
        <f t="shared" si="182"/>
        <v>389.88115025099535</v>
      </c>
    </row>
    <row r="121" spans="1:123">
      <c r="A121" s="52">
        <f t="shared" si="108"/>
        <v>13.454342644059514</v>
      </c>
      <c r="B121" s="52">
        <v>0</v>
      </c>
      <c r="C121" s="73">
        <f t="shared" si="191"/>
        <v>6</v>
      </c>
      <c r="D121" s="77"/>
      <c r="E121" s="49">
        <f t="shared" si="183"/>
        <v>0.21500000000000011</v>
      </c>
      <c r="F121" s="49">
        <f t="shared" si="184"/>
        <v>3.1499999999999755</v>
      </c>
      <c r="G121" s="49">
        <f t="shared" si="185"/>
        <v>1.5749999999999877</v>
      </c>
      <c r="H121" s="49">
        <v>1</v>
      </c>
      <c r="I121" s="50">
        <f t="shared" si="109"/>
        <v>1.4622499999999949</v>
      </c>
      <c r="J121" s="105">
        <f t="shared" si="110"/>
        <v>4.6060874999999486</v>
      </c>
      <c r="K121" s="121">
        <f t="shared" si="111"/>
        <v>10.606087499999948</v>
      </c>
      <c r="L121" s="55">
        <f t="shared" si="112"/>
        <v>8388608.0000000652</v>
      </c>
      <c r="M121" s="52">
        <f t="shared" si="186"/>
        <v>23.000000000000011</v>
      </c>
      <c r="N121" s="56">
        <v>115</v>
      </c>
      <c r="O121" s="61">
        <f t="shared" si="113"/>
        <v>115</v>
      </c>
      <c r="P121" s="61">
        <f t="shared" si="114"/>
        <v>3.2</v>
      </c>
      <c r="Q121" s="46">
        <v>1</v>
      </c>
      <c r="R121" s="52">
        <f t="shared" si="115"/>
        <v>2</v>
      </c>
      <c r="S121" s="60">
        <f t="shared" si="98"/>
        <v>383961600</v>
      </c>
      <c r="T121" s="60">
        <f t="shared" si="116"/>
        <v>88311168000</v>
      </c>
      <c r="U121" s="60">
        <f t="shared" si="117"/>
        <v>1610612736.0000124</v>
      </c>
      <c r="V121" s="60">
        <f t="shared" si="118"/>
        <v>480</v>
      </c>
      <c r="W121" s="60">
        <f t="shared" si="119"/>
        <v>403.63027932178539</v>
      </c>
      <c r="X121" s="88">
        <f t="shared" si="120"/>
        <v>1.8237928140640292E-2</v>
      </c>
      <c r="AA121" s="61">
        <f t="shared" si="121"/>
        <v>115</v>
      </c>
      <c r="AB121" s="61">
        <f t="shared" si="122"/>
        <v>3.2</v>
      </c>
      <c r="AC121" s="61">
        <v>1</v>
      </c>
      <c r="AD121" s="52">
        <f t="shared" si="123"/>
        <v>1</v>
      </c>
      <c r="AE121" s="60">
        <f t="shared" si="99"/>
        <v>86391360</v>
      </c>
      <c r="AF121" s="60">
        <f t="shared" si="124"/>
        <v>9935006400</v>
      </c>
      <c r="AG121" s="60">
        <f t="shared" si="125"/>
        <v>1610612736.0000124</v>
      </c>
      <c r="AH121" s="60">
        <f t="shared" si="126"/>
        <v>480</v>
      </c>
      <c r="AI121" s="60">
        <f t="shared" si="127"/>
        <v>403.63027932178539</v>
      </c>
      <c r="AJ121" s="88">
        <f t="shared" si="190"/>
        <v>0.16211491680569148</v>
      </c>
      <c r="AL121" s="61">
        <f t="shared" si="128"/>
        <v>100</v>
      </c>
      <c r="AM121" s="61">
        <f t="shared" si="129"/>
        <v>4.5093374999999956</v>
      </c>
      <c r="AN121" s="61">
        <v>1</v>
      </c>
      <c r="AO121" s="52">
        <f t="shared" si="130"/>
        <v>1.075</v>
      </c>
      <c r="AP121" s="60">
        <f t="shared" si="100"/>
        <v>1451374848</v>
      </c>
      <c r="AQ121" s="60">
        <f t="shared" si="131"/>
        <v>156022796160</v>
      </c>
      <c r="AR121" s="60">
        <f t="shared" si="132"/>
        <v>283702984.70400161</v>
      </c>
      <c r="AS121" s="60">
        <f t="shared" si="133"/>
        <v>676.40062499999931</v>
      </c>
      <c r="AT121" s="60">
        <f t="shared" si="134"/>
        <v>403.63027932178539</v>
      </c>
      <c r="AU121" s="88">
        <f t="shared" si="193"/>
        <v>1.8183431632199868E-3</v>
      </c>
      <c r="AW121" s="61">
        <f t="shared" si="135"/>
        <v>80</v>
      </c>
      <c r="AX121" s="61">
        <f t="shared" si="136"/>
        <v>6.0282874999999887</v>
      </c>
      <c r="AY121" s="61">
        <v>12</v>
      </c>
      <c r="AZ121" s="52">
        <f t="shared" si="137"/>
        <v>1.175</v>
      </c>
      <c r="BA121" s="60">
        <f t="shared" si="101"/>
        <v>35996400</v>
      </c>
      <c r="BB121" s="60">
        <f t="shared" si="138"/>
        <v>3383661600</v>
      </c>
      <c r="BC121" s="60">
        <f t="shared" si="139"/>
        <v>23704190.976000082</v>
      </c>
      <c r="BD121" s="60">
        <f t="shared" si="140"/>
        <v>904.24312499999826</v>
      </c>
      <c r="BE121" s="60">
        <f t="shared" si="141"/>
        <v>403.63027932178539</v>
      </c>
      <c r="BF121" s="88">
        <f t="shared" si="187"/>
        <v>7.0054851158874998E-3</v>
      </c>
      <c r="BH121" s="61">
        <f t="shared" si="142"/>
        <v>55</v>
      </c>
      <c r="BI121" s="61">
        <f t="shared" si="143"/>
        <v>7.8155999999999786</v>
      </c>
      <c r="BJ121" s="61">
        <v>1</v>
      </c>
      <c r="BK121" s="52">
        <f t="shared" si="144"/>
        <v>1.3</v>
      </c>
      <c r="BL121" s="60">
        <f t="shared" si="102"/>
        <v>1799820</v>
      </c>
      <c r="BM121" s="60">
        <f t="shared" si="145"/>
        <v>128687130</v>
      </c>
      <c r="BN121" s="60">
        <f t="shared" si="146"/>
        <v>960380.928000001</v>
      </c>
      <c r="BO121" s="60">
        <f t="shared" si="147"/>
        <v>1172.3399999999967</v>
      </c>
      <c r="BP121" s="60">
        <f t="shared" si="148"/>
        <v>403.63027932178539</v>
      </c>
      <c r="BQ121" s="88">
        <f t="shared" si="194"/>
        <v>7.4629135640836893E-3</v>
      </c>
      <c r="BS121" s="61">
        <f t="shared" si="149"/>
        <v>25</v>
      </c>
      <c r="BT121" s="61">
        <f t="shared" si="150"/>
        <v>9.9468999999999639</v>
      </c>
      <c r="BU121" s="61">
        <v>1</v>
      </c>
      <c r="BV121" s="52">
        <f t="shared" si="151"/>
        <v>1.45</v>
      </c>
      <c r="BW121" s="60">
        <f t="shared" si="103"/>
        <v>9999</v>
      </c>
      <c r="BX121" s="60">
        <f t="shared" si="152"/>
        <v>362463.75</v>
      </c>
      <c r="BY121" s="60">
        <f t="shared" si="153"/>
        <v>19098.047999999962</v>
      </c>
      <c r="BZ121" s="60">
        <f t="shared" si="154"/>
        <v>1492.0349999999946</v>
      </c>
      <c r="CA121" s="60">
        <f t="shared" si="155"/>
        <v>403.63027932178539</v>
      </c>
      <c r="CB121" s="88">
        <f t="shared" si="195"/>
        <v>5.268953929875736E-2</v>
      </c>
      <c r="CD121" s="61">
        <f t="shared" si="156"/>
        <v>-37</v>
      </c>
      <c r="CE121" s="61">
        <f t="shared" si="157"/>
        <v>13.380340799999919</v>
      </c>
      <c r="CF121" s="61">
        <v>1</v>
      </c>
      <c r="CG121" s="52">
        <f t="shared" si="158"/>
        <v>0</v>
      </c>
      <c r="CH121" s="60">
        <f t="shared" si="104"/>
        <v>1</v>
      </c>
      <c r="CI121" s="60">
        <f t="shared" si="159"/>
        <v>0</v>
      </c>
      <c r="CJ121" s="60">
        <f t="shared" si="160"/>
        <v>4.7533134881519121</v>
      </c>
      <c r="CK121" s="60">
        <f t="shared" si="161"/>
        <v>2007.0511199999878</v>
      </c>
      <c r="CL121" s="60">
        <f t="shared" si="162"/>
        <v>403.63027932178539</v>
      </c>
      <c r="CO121" s="61">
        <f t="shared" si="163"/>
        <v>-92</v>
      </c>
      <c r="CP121" s="61">
        <f t="shared" si="164"/>
        <v>17.355934299999859</v>
      </c>
      <c r="CQ121" s="61">
        <v>1</v>
      </c>
      <c r="CR121" s="52">
        <f t="shared" si="165"/>
        <v>0</v>
      </c>
      <c r="CS121" s="60">
        <f t="shared" si="105"/>
        <v>1</v>
      </c>
      <c r="CT121" s="60">
        <f t="shared" si="166"/>
        <v>0</v>
      </c>
      <c r="CU121" s="60">
        <f t="shared" si="167"/>
        <v>3.0105602812701042E-3</v>
      </c>
      <c r="CV121" s="60">
        <f t="shared" si="168"/>
        <v>2603.3901449999789</v>
      </c>
      <c r="CW121" s="60">
        <f t="shared" si="169"/>
        <v>403.63027932178539</v>
      </c>
      <c r="CZ121" s="61">
        <f t="shared" si="170"/>
        <v>-142</v>
      </c>
      <c r="DA121" s="61">
        <f t="shared" si="171"/>
        <v>21.89441929999979</v>
      </c>
      <c r="DB121" s="61">
        <v>1</v>
      </c>
      <c r="DC121" s="52">
        <f t="shared" si="172"/>
        <v>0</v>
      </c>
      <c r="DD121" s="60">
        <f t="shared" si="106"/>
        <v>1</v>
      </c>
      <c r="DE121" s="60">
        <f t="shared" si="173"/>
        <v>0</v>
      </c>
      <c r="DF121" s="60">
        <f t="shared" si="174"/>
        <v>3.708794792793806E-6</v>
      </c>
      <c r="DG121" s="60">
        <f t="shared" si="175"/>
        <v>3284.1628949999686</v>
      </c>
      <c r="DH121" s="60">
        <f t="shared" si="176"/>
        <v>403.63027932178539</v>
      </c>
      <c r="DK121" s="61">
        <f t="shared" si="177"/>
        <v>-205</v>
      </c>
      <c r="DL121" s="61">
        <f t="shared" si="178"/>
        <v>30.747799999999668</v>
      </c>
      <c r="DM121" s="61">
        <v>1</v>
      </c>
      <c r="DN121" s="52">
        <f t="shared" si="189"/>
        <v>0</v>
      </c>
      <c r="DO121" s="60">
        <f t="shared" si="107"/>
        <v>1</v>
      </c>
      <c r="DP121" s="60">
        <f t="shared" si="179"/>
        <v>0</v>
      </c>
      <c r="DQ121" s="60">
        <f t="shared" si="180"/>
        <v>8.3894883573518868E-10</v>
      </c>
      <c r="DR121" s="60">
        <f t="shared" si="181"/>
        <v>4612.1699999999501</v>
      </c>
      <c r="DS121" s="60">
        <f t="shared" si="182"/>
        <v>403.63027932178539</v>
      </c>
    </row>
    <row r="122" spans="1:123">
      <c r="A122" s="52">
        <f t="shared" si="108"/>
        <v>13.928809012738071</v>
      </c>
      <c r="B122" s="52">
        <v>0</v>
      </c>
      <c r="C122" s="73">
        <f t="shared" si="191"/>
        <v>6</v>
      </c>
      <c r="D122" s="77"/>
      <c r="E122" s="49">
        <f t="shared" si="183"/>
        <v>0.21600000000000011</v>
      </c>
      <c r="F122" s="49">
        <f t="shared" si="184"/>
        <v>3.1599999999999753</v>
      </c>
      <c r="G122" s="49">
        <f t="shared" si="185"/>
        <v>1.5799999999999876</v>
      </c>
      <c r="H122" s="49">
        <v>1</v>
      </c>
      <c r="I122" s="50">
        <f t="shared" si="109"/>
        <v>1.466559999999995</v>
      </c>
      <c r="J122" s="105">
        <f t="shared" si="110"/>
        <v>4.6343295999999476</v>
      </c>
      <c r="K122" s="121">
        <f t="shared" si="111"/>
        <v>10.634329599999948</v>
      </c>
      <c r="L122" s="55">
        <f t="shared" si="112"/>
        <v>9635980.2103150431</v>
      </c>
      <c r="M122" s="52">
        <f t="shared" si="186"/>
        <v>23.200000000000014</v>
      </c>
      <c r="N122" s="56">
        <v>116</v>
      </c>
      <c r="O122" s="61">
        <f t="shared" si="113"/>
        <v>116</v>
      </c>
      <c r="P122" s="61">
        <f t="shared" si="114"/>
        <v>3.2</v>
      </c>
      <c r="Q122" s="46">
        <v>1</v>
      </c>
      <c r="R122" s="52">
        <f t="shared" si="115"/>
        <v>2</v>
      </c>
      <c r="S122" s="60">
        <f t="shared" si="98"/>
        <v>383961600</v>
      </c>
      <c r="T122" s="60">
        <f t="shared" si="116"/>
        <v>89079091200</v>
      </c>
      <c r="U122" s="60">
        <f t="shared" si="117"/>
        <v>1850108200.3804884</v>
      </c>
      <c r="V122" s="60">
        <f t="shared" si="118"/>
        <v>480</v>
      </c>
      <c r="W122" s="60">
        <f t="shared" si="119"/>
        <v>417.86427038214214</v>
      </c>
      <c r="X122" s="88">
        <f t="shared" si="120"/>
        <v>2.0769275656692919E-2</v>
      </c>
      <c r="AA122" s="61">
        <f t="shared" si="121"/>
        <v>116</v>
      </c>
      <c r="AB122" s="61">
        <f t="shared" si="122"/>
        <v>3.2</v>
      </c>
      <c r="AC122" s="61">
        <v>1</v>
      </c>
      <c r="AD122" s="52">
        <f t="shared" si="123"/>
        <v>1</v>
      </c>
      <c r="AE122" s="60">
        <f t="shared" si="99"/>
        <v>86391360</v>
      </c>
      <c r="AF122" s="60">
        <f t="shared" si="124"/>
        <v>10021397760</v>
      </c>
      <c r="AG122" s="60">
        <f t="shared" si="125"/>
        <v>1850108200.3804884</v>
      </c>
      <c r="AH122" s="60">
        <f t="shared" si="126"/>
        <v>480</v>
      </c>
      <c r="AI122" s="60">
        <f t="shared" si="127"/>
        <v>417.86427038214214</v>
      </c>
      <c r="AJ122" s="88">
        <f t="shared" si="190"/>
        <v>0.18461578361504816</v>
      </c>
      <c r="AL122" s="61">
        <f t="shared" si="128"/>
        <v>101</v>
      </c>
      <c r="AM122" s="61">
        <f t="shared" si="129"/>
        <v>4.5093374999999956</v>
      </c>
      <c r="AN122" s="61">
        <v>1</v>
      </c>
      <c r="AO122" s="52">
        <f t="shared" si="130"/>
        <v>1.075</v>
      </c>
      <c r="AP122" s="60">
        <f t="shared" si="100"/>
        <v>1451374848</v>
      </c>
      <c r="AQ122" s="60">
        <f t="shared" si="131"/>
        <v>157583024121.60001</v>
      </c>
      <c r="AR122" s="60">
        <f t="shared" si="132"/>
        <v>325889151.83723563</v>
      </c>
      <c r="AS122" s="60">
        <f t="shared" si="133"/>
        <v>676.40062499999931</v>
      </c>
      <c r="AT122" s="60">
        <f t="shared" si="134"/>
        <v>417.86427038214214</v>
      </c>
      <c r="AU122" s="88">
        <f t="shared" si="193"/>
        <v>2.0680473271395086E-3</v>
      </c>
      <c r="AW122" s="61">
        <f t="shared" si="135"/>
        <v>81</v>
      </c>
      <c r="AX122" s="61">
        <f t="shared" si="136"/>
        <v>6.0282874999999887</v>
      </c>
      <c r="AY122" s="61">
        <v>1</v>
      </c>
      <c r="AZ122" s="52">
        <f t="shared" si="137"/>
        <v>1.175</v>
      </c>
      <c r="BA122" s="60">
        <f t="shared" si="101"/>
        <v>35996400</v>
      </c>
      <c r="BB122" s="60">
        <f t="shared" si="138"/>
        <v>3425957370</v>
      </c>
      <c r="BC122" s="60">
        <f t="shared" si="139"/>
        <v>27228965.18066686</v>
      </c>
      <c r="BD122" s="60">
        <f t="shared" si="140"/>
        <v>904.24312499999826</v>
      </c>
      <c r="BE122" s="60">
        <f t="shared" si="141"/>
        <v>417.86427038214214</v>
      </c>
      <c r="BF122" s="88">
        <f t="shared" si="187"/>
        <v>7.9478412134085779E-3</v>
      </c>
      <c r="BH122" s="61">
        <f t="shared" si="142"/>
        <v>56</v>
      </c>
      <c r="BI122" s="61">
        <f t="shared" si="143"/>
        <v>7.8155999999999786</v>
      </c>
      <c r="BJ122" s="61">
        <v>1</v>
      </c>
      <c r="BK122" s="52">
        <f t="shared" si="144"/>
        <v>1.3</v>
      </c>
      <c r="BL122" s="60">
        <f t="shared" si="102"/>
        <v>1799820</v>
      </c>
      <c r="BM122" s="60">
        <f t="shared" si="145"/>
        <v>131026896</v>
      </c>
      <c r="BN122" s="60">
        <f t="shared" si="146"/>
        <v>1103187.9921641271</v>
      </c>
      <c r="BO122" s="60">
        <f t="shared" si="147"/>
        <v>1172.3399999999967</v>
      </c>
      <c r="BP122" s="60">
        <f t="shared" si="148"/>
        <v>417.86427038214214</v>
      </c>
      <c r="BQ122" s="88">
        <f t="shared" si="194"/>
        <v>8.4195537392882068E-3</v>
      </c>
      <c r="BS122" s="61">
        <f t="shared" si="149"/>
        <v>26</v>
      </c>
      <c r="BT122" s="61">
        <f t="shared" si="150"/>
        <v>9.9468999999999639</v>
      </c>
      <c r="BU122" s="61">
        <v>1</v>
      </c>
      <c r="BV122" s="52">
        <f t="shared" si="151"/>
        <v>1.45</v>
      </c>
      <c r="BW122" s="60">
        <f t="shared" si="103"/>
        <v>9999</v>
      </c>
      <c r="BX122" s="60">
        <f t="shared" si="152"/>
        <v>376962.3</v>
      </c>
      <c r="BY122" s="60">
        <f t="shared" si="153"/>
        <v>21937.896321254368</v>
      </c>
      <c r="BZ122" s="60">
        <f t="shared" si="154"/>
        <v>1492.0349999999946</v>
      </c>
      <c r="CA122" s="60">
        <f t="shared" si="155"/>
        <v>417.86427038214214</v>
      </c>
      <c r="CB122" s="88">
        <f t="shared" si="195"/>
        <v>5.8196526075032881E-2</v>
      </c>
      <c r="CD122" s="61">
        <f t="shared" si="156"/>
        <v>-36</v>
      </c>
      <c r="CE122" s="61">
        <f t="shared" si="157"/>
        <v>13.380340799999919</v>
      </c>
      <c r="CF122" s="61">
        <v>1</v>
      </c>
      <c r="CG122" s="52">
        <f t="shared" si="158"/>
        <v>0</v>
      </c>
      <c r="CH122" s="60">
        <f t="shared" si="104"/>
        <v>1</v>
      </c>
      <c r="CI122" s="60">
        <f t="shared" si="159"/>
        <v>0</v>
      </c>
      <c r="CJ122" s="60">
        <f t="shared" si="160"/>
        <v>5.4601233846253185</v>
      </c>
      <c r="CK122" s="60">
        <f t="shared" si="161"/>
        <v>2007.0511199999878</v>
      </c>
      <c r="CL122" s="60">
        <f t="shared" si="162"/>
        <v>417.86427038214214</v>
      </c>
      <c r="CO122" s="61">
        <f t="shared" si="163"/>
        <v>-91</v>
      </c>
      <c r="CP122" s="61">
        <f t="shared" si="164"/>
        <v>17.355934299999859</v>
      </c>
      <c r="CQ122" s="61">
        <v>1</v>
      </c>
      <c r="CR122" s="52">
        <f t="shared" si="165"/>
        <v>0</v>
      </c>
      <c r="CS122" s="60">
        <f t="shared" si="105"/>
        <v>1</v>
      </c>
      <c r="CT122" s="60">
        <f t="shared" si="166"/>
        <v>0</v>
      </c>
      <c r="CU122" s="60">
        <f t="shared" si="167"/>
        <v>3.4582256427143809E-3</v>
      </c>
      <c r="CV122" s="60">
        <f t="shared" si="168"/>
        <v>2603.3901449999789</v>
      </c>
      <c r="CW122" s="60">
        <f t="shared" si="169"/>
        <v>417.86427038214214</v>
      </c>
      <c r="CZ122" s="61">
        <f t="shared" si="170"/>
        <v>-141</v>
      </c>
      <c r="DA122" s="61">
        <f t="shared" si="171"/>
        <v>21.89441929999979</v>
      </c>
      <c r="DB122" s="61">
        <v>1</v>
      </c>
      <c r="DC122" s="52">
        <f t="shared" si="172"/>
        <v>0</v>
      </c>
      <c r="DD122" s="60">
        <f t="shared" si="106"/>
        <v>1</v>
      </c>
      <c r="DE122" s="60">
        <f t="shared" si="173"/>
        <v>0</v>
      </c>
      <c r="DF122" s="60">
        <f t="shared" si="174"/>
        <v>4.2602864775038148E-6</v>
      </c>
      <c r="DG122" s="60">
        <f t="shared" si="175"/>
        <v>3284.1628949999686</v>
      </c>
      <c r="DH122" s="60">
        <f t="shared" si="176"/>
        <v>417.86427038214214</v>
      </c>
      <c r="DK122" s="61">
        <f t="shared" si="177"/>
        <v>-204</v>
      </c>
      <c r="DL122" s="61">
        <f t="shared" si="178"/>
        <v>30.747799999999668</v>
      </c>
      <c r="DM122" s="61">
        <v>1</v>
      </c>
      <c r="DN122" s="52">
        <f t="shared" si="189"/>
        <v>0</v>
      </c>
      <c r="DO122" s="60">
        <f t="shared" si="107"/>
        <v>1</v>
      </c>
      <c r="DP122" s="60">
        <f t="shared" si="179"/>
        <v>0</v>
      </c>
      <c r="DQ122" s="60">
        <f t="shared" si="180"/>
        <v>9.6369914753568919E-10</v>
      </c>
      <c r="DR122" s="60">
        <f t="shared" si="181"/>
        <v>4612.1699999999501</v>
      </c>
      <c r="DS122" s="60">
        <f t="shared" si="182"/>
        <v>417.86427038214214</v>
      </c>
    </row>
    <row r="123" spans="1:123">
      <c r="A123" s="52">
        <f t="shared" si="108"/>
        <v>14.420007401773372</v>
      </c>
      <c r="B123" s="52">
        <v>0</v>
      </c>
      <c r="C123" s="73">
        <f t="shared" si="191"/>
        <v>6</v>
      </c>
      <c r="D123" s="77"/>
      <c r="E123" s="49">
        <f t="shared" si="183"/>
        <v>0.21700000000000011</v>
      </c>
      <c r="F123" s="49">
        <f t="shared" si="184"/>
        <v>3.1699999999999751</v>
      </c>
      <c r="G123" s="49">
        <f t="shared" si="185"/>
        <v>1.5849999999999875</v>
      </c>
      <c r="H123" s="49">
        <v>1</v>
      </c>
      <c r="I123" s="50">
        <f t="shared" si="109"/>
        <v>1.4708899999999949</v>
      </c>
      <c r="J123" s="105">
        <f t="shared" si="110"/>
        <v>4.662721299999947</v>
      </c>
      <c r="K123" s="121">
        <f t="shared" si="111"/>
        <v>10.662721299999948</v>
      </c>
      <c r="L123" s="55">
        <f t="shared" si="112"/>
        <v>11068834.616372872</v>
      </c>
      <c r="M123" s="52">
        <f t="shared" si="186"/>
        <v>23.400000000000013</v>
      </c>
      <c r="N123" s="56">
        <v>117</v>
      </c>
      <c r="O123" s="61">
        <f t="shared" si="113"/>
        <v>117</v>
      </c>
      <c r="P123" s="61">
        <f t="shared" si="114"/>
        <v>3.2</v>
      </c>
      <c r="Q123" s="46">
        <v>1</v>
      </c>
      <c r="R123" s="52">
        <f t="shared" si="115"/>
        <v>2</v>
      </c>
      <c r="S123" s="60">
        <f t="shared" si="98"/>
        <v>383961600</v>
      </c>
      <c r="T123" s="60">
        <f t="shared" si="116"/>
        <v>89847014400</v>
      </c>
      <c r="U123" s="60">
        <f t="shared" si="117"/>
        <v>2125216246.3435915</v>
      </c>
      <c r="V123" s="60">
        <f t="shared" si="118"/>
        <v>480</v>
      </c>
      <c r="W123" s="60">
        <f t="shared" si="119"/>
        <v>432.60022205320115</v>
      </c>
      <c r="X123" s="88">
        <f t="shared" si="120"/>
        <v>2.3653721390029754E-2</v>
      </c>
      <c r="AA123" s="61">
        <f t="shared" si="121"/>
        <v>117</v>
      </c>
      <c r="AB123" s="61">
        <f t="shared" si="122"/>
        <v>3.2</v>
      </c>
      <c r="AC123" s="61">
        <v>1</v>
      </c>
      <c r="AD123" s="52">
        <f t="shared" si="123"/>
        <v>1</v>
      </c>
      <c r="AE123" s="60">
        <f t="shared" si="99"/>
        <v>86391360</v>
      </c>
      <c r="AF123" s="60">
        <f t="shared" si="124"/>
        <v>10107789120</v>
      </c>
      <c r="AG123" s="60">
        <f t="shared" si="125"/>
        <v>2125216246.3435915</v>
      </c>
      <c r="AH123" s="60">
        <f t="shared" si="126"/>
        <v>480</v>
      </c>
      <c r="AI123" s="60">
        <f t="shared" si="127"/>
        <v>432.60022205320115</v>
      </c>
      <c r="AJ123" s="88">
        <f t="shared" si="190"/>
        <v>0.21025530124470893</v>
      </c>
      <c r="AL123" s="61">
        <f t="shared" si="128"/>
        <v>102</v>
      </c>
      <c r="AM123" s="61">
        <f t="shared" si="129"/>
        <v>4.5093374999999956</v>
      </c>
      <c r="AN123" s="61">
        <v>1</v>
      </c>
      <c r="AO123" s="52">
        <f t="shared" si="130"/>
        <v>1.075</v>
      </c>
      <c r="AP123" s="60">
        <f t="shared" si="100"/>
        <v>1451374848</v>
      </c>
      <c r="AQ123" s="60">
        <f t="shared" si="131"/>
        <v>159143252083.19998</v>
      </c>
      <c r="AR123" s="60">
        <f t="shared" si="132"/>
        <v>374348332.6268115</v>
      </c>
      <c r="AS123" s="60">
        <f t="shared" si="133"/>
        <v>676.40062499999931</v>
      </c>
      <c r="AT123" s="60">
        <f t="shared" si="134"/>
        <v>432.60022205320115</v>
      </c>
      <c r="AU123" s="88">
        <f t="shared" si="193"/>
        <v>2.3522727336946869E-3</v>
      </c>
      <c r="AW123" s="61">
        <f t="shared" si="135"/>
        <v>82</v>
      </c>
      <c r="AX123" s="61">
        <f t="shared" si="136"/>
        <v>6.0282874999999887</v>
      </c>
      <c r="AY123" s="61">
        <v>1</v>
      </c>
      <c r="AZ123" s="52">
        <f t="shared" si="137"/>
        <v>1.175</v>
      </c>
      <c r="BA123" s="60">
        <f t="shared" si="101"/>
        <v>35996400</v>
      </c>
      <c r="BB123" s="60">
        <f t="shared" si="138"/>
        <v>3468253140</v>
      </c>
      <c r="BC123" s="60">
        <f t="shared" si="139"/>
        <v>31277867.511303566</v>
      </c>
      <c r="BD123" s="60">
        <f t="shared" si="140"/>
        <v>904.24312499999826</v>
      </c>
      <c r="BE123" s="60">
        <f t="shared" si="141"/>
        <v>432.60022205320115</v>
      </c>
      <c r="BF123" s="88">
        <f t="shared" si="187"/>
        <v>9.0183346626490947E-3</v>
      </c>
      <c r="BH123" s="61">
        <f t="shared" si="142"/>
        <v>57</v>
      </c>
      <c r="BI123" s="61">
        <f t="shared" si="143"/>
        <v>7.8155999999999786</v>
      </c>
      <c r="BJ123" s="61">
        <v>1</v>
      </c>
      <c r="BK123" s="52">
        <f t="shared" si="144"/>
        <v>1.3</v>
      </c>
      <c r="BL123" s="60">
        <f t="shared" si="102"/>
        <v>1799820</v>
      </c>
      <c r="BM123" s="60">
        <f t="shared" si="145"/>
        <v>133366662</v>
      </c>
      <c r="BN123" s="60">
        <f t="shared" si="146"/>
        <v>1267230.231851415</v>
      </c>
      <c r="BO123" s="60">
        <f t="shared" si="147"/>
        <v>1172.3399999999967</v>
      </c>
      <c r="BP123" s="60">
        <f t="shared" si="148"/>
        <v>432.60022205320115</v>
      </c>
      <c r="BQ123" s="88">
        <f t="shared" si="194"/>
        <v>9.5018516085482816E-3</v>
      </c>
      <c r="BS123" s="61">
        <f t="shared" si="149"/>
        <v>27</v>
      </c>
      <c r="BT123" s="61">
        <f t="shared" si="150"/>
        <v>9.9468999999999639</v>
      </c>
      <c r="BU123" s="61">
        <v>1</v>
      </c>
      <c r="BV123" s="52">
        <f t="shared" si="151"/>
        <v>1.45</v>
      </c>
      <c r="BW123" s="60">
        <f t="shared" si="103"/>
        <v>9999</v>
      </c>
      <c r="BX123" s="60">
        <f t="shared" si="152"/>
        <v>391460.85</v>
      </c>
      <c r="BY123" s="60">
        <f t="shared" si="153"/>
        <v>25200.025416320401</v>
      </c>
      <c r="BZ123" s="60">
        <f t="shared" si="154"/>
        <v>1492.0349999999946</v>
      </c>
      <c r="CA123" s="60">
        <f t="shared" si="155"/>
        <v>432.60022205320115</v>
      </c>
      <c r="CB123" s="88">
        <f t="shared" si="195"/>
        <v>6.4374318444157072E-2</v>
      </c>
      <c r="CD123" s="61">
        <f t="shared" si="156"/>
        <v>-35</v>
      </c>
      <c r="CE123" s="61">
        <f t="shared" si="157"/>
        <v>13.380340799999919</v>
      </c>
      <c r="CF123" s="61">
        <v>1</v>
      </c>
      <c r="CG123" s="52">
        <f t="shared" si="158"/>
        <v>0</v>
      </c>
      <c r="CH123" s="60">
        <f t="shared" si="104"/>
        <v>1</v>
      </c>
      <c r="CI123" s="60">
        <f t="shared" si="159"/>
        <v>0</v>
      </c>
      <c r="CJ123" s="60">
        <f t="shared" si="160"/>
        <v>6.2720347499999471</v>
      </c>
      <c r="CK123" s="60">
        <f t="shared" si="161"/>
        <v>2007.0511199999878</v>
      </c>
      <c r="CL123" s="60">
        <f t="shared" si="162"/>
        <v>432.60022205320115</v>
      </c>
      <c r="CO123" s="61">
        <f t="shared" si="163"/>
        <v>-90</v>
      </c>
      <c r="CP123" s="61">
        <f t="shared" si="164"/>
        <v>17.355934299999859</v>
      </c>
      <c r="CQ123" s="61">
        <v>1</v>
      </c>
      <c r="CR123" s="52">
        <f t="shared" si="165"/>
        <v>0</v>
      </c>
      <c r="CS123" s="60">
        <f t="shared" si="105"/>
        <v>1</v>
      </c>
      <c r="CT123" s="60">
        <f t="shared" si="166"/>
        <v>0</v>
      </c>
      <c r="CU123" s="60">
        <f t="shared" si="167"/>
        <v>3.9724581069945737E-3</v>
      </c>
      <c r="CV123" s="60">
        <f t="shared" si="168"/>
        <v>2603.3901449999789</v>
      </c>
      <c r="CW123" s="60">
        <f t="shared" si="169"/>
        <v>432.60022205320115</v>
      </c>
      <c r="CZ123" s="61">
        <f t="shared" si="170"/>
        <v>-140</v>
      </c>
      <c r="DA123" s="61">
        <f t="shared" si="171"/>
        <v>21.89441929999979</v>
      </c>
      <c r="DB123" s="61">
        <v>1</v>
      </c>
      <c r="DC123" s="52">
        <f t="shared" si="172"/>
        <v>0</v>
      </c>
      <c r="DD123" s="60">
        <f t="shared" si="106"/>
        <v>1</v>
      </c>
      <c r="DE123" s="60">
        <f t="shared" si="173"/>
        <v>0</v>
      </c>
      <c r="DF123" s="60">
        <f t="shared" si="174"/>
        <v>4.8937840685247444E-6</v>
      </c>
      <c r="DG123" s="60">
        <f t="shared" si="175"/>
        <v>3284.1628949999686</v>
      </c>
      <c r="DH123" s="60">
        <f t="shared" si="176"/>
        <v>432.60022205320115</v>
      </c>
      <c r="DK123" s="61">
        <f t="shared" si="177"/>
        <v>-203</v>
      </c>
      <c r="DL123" s="61">
        <f t="shared" si="178"/>
        <v>30.747799999999668</v>
      </c>
      <c r="DM123" s="61">
        <v>1</v>
      </c>
      <c r="DN123" s="52">
        <f t="shared" si="189"/>
        <v>0</v>
      </c>
      <c r="DO123" s="60">
        <f t="shared" si="107"/>
        <v>1</v>
      </c>
      <c r="DP123" s="60">
        <f t="shared" si="179"/>
        <v>0</v>
      </c>
      <c r="DQ123" s="60">
        <f t="shared" si="180"/>
        <v>1.1069996254862913E-9</v>
      </c>
      <c r="DR123" s="60">
        <f t="shared" si="181"/>
        <v>4612.1699999999501</v>
      </c>
      <c r="DS123" s="60">
        <f t="shared" si="182"/>
        <v>432.60022205320115</v>
      </c>
    </row>
    <row r="124" spans="1:123">
      <c r="A124" s="52">
        <f t="shared" si="108"/>
        <v>14.928527864589011</v>
      </c>
      <c r="B124" s="52">
        <v>0</v>
      </c>
      <c r="C124" s="73">
        <f t="shared" si="191"/>
        <v>6</v>
      </c>
      <c r="D124" s="77"/>
      <c r="E124" s="49">
        <f t="shared" si="183"/>
        <v>0.21800000000000011</v>
      </c>
      <c r="F124" s="49">
        <f t="shared" si="184"/>
        <v>3.1799999999999748</v>
      </c>
      <c r="G124" s="49">
        <f t="shared" si="185"/>
        <v>1.5899999999999874</v>
      </c>
      <c r="H124" s="49">
        <v>1</v>
      </c>
      <c r="I124" s="50">
        <f t="shared" si="109"/>
        <v>1.4752399999999948</v>
      </c>
      <c r="J124" s="105">
        <f t="shared" si="110"/>
        <v>4.6912631999999466</v>
      </c>
      <c r="K124" s="121">
        <f t="shared" si="111"/>
        <v>10.691263199999947</v>
      </c>
      <c r="L124" s="55">
        <f t="shared" si="112"/>
        <v>12714752.115561755</v>
      </c>
      <c r="M124" s="52">
        <f t="shared" si="186"/>
        <v>23.600000000000016</v>
      </c>
      <c r="N124" s="56">
        <v>118</v>
      </c>
      <c r="O124" s="61">
        <f t="shared" si="113"/>
        <v>118</v>
      </c>
      <c r="P124" s="61">
        <f t="shared" si="114"/>
        <v>3.2</v>
      </c>
      <c r="Q124" s="46">
        <v>1</v>
      </c>
      <c r="R124" s="52">
        <f t="shared" si="115"/>
        <v>2</v>
      </c>
      <c r="S124" s="60">
        <f t="shared" si="98"/>
        <v>383961600</v>
      </c>
      <c r="T124" s="60">
        <f t="shared" si="116"/>
        <v>90614937600</v>
      </c>
      <c r="U124" s="60">
        <f t="shared" si="117"/>
        <v>2441232406.1878572</v>
      </c>
      <c r="V124" s="60">
        <f t="shared" si="118"/>
        <v>480</v>
      </c>
      <c r="W124" s="60">
        <f t="shared" si="119"/>
        <v>447.85583593767035</v>
      </c>
      <c r="X124" s="88">
        <f t="shared" si="120"/>
        <v>2.6940728215960909E-2</v>
      </c>
      <c r="AA124" s="61">
        <f t="shared" si="121"/>
        <v>118</v>
      </c>
      <c r="AB124" s="61">
        <f t="shared" si="122"/>
        <v>3.2</v>
      </c>
      <c r="AC124" s="61">
        <v>1</v>
      </c>
      <c r="AD124" s="52">
        <f t="shared" si="123"/>
        <v>1</v>
      </c>
      <c r="AE124" s="60">
        <f t="shared" si="99"/>
        <v>86391360</v>
      </c>
      <c r="AF124" s="60">
        <f t="shared" si="124"/>
        <v>10194180480</v>
      </c>
      <c r="AG124" s="60">
        <f t="shared" si="125"/>
        <v>2441232406.1878572</v>
      </c>
      <c r="AH124" s="60">
        <f t="shared" si="126"/>
        <v>480</v>
      </c>
      <c r="AI124" s="60">
        <f t="shared" si="127"/>
        <v>447.85583593767035</v>
      </c>
      <c r="AJ124" s="88">
        <f t="shared" si="190"/>
        <v>0.23947313969743031</v>
      </c>
      <c r="AL124" s="61">
        <f t="shared" si="128"/>
        <v>103</v>
      </c>
      <c r="AM124" s="61">
        <f t="shared" si="129"/>
        <v>4.5093374999999956</v>
      </c>
      <c r="AN124" s="61">
        <v>1</v>
      </c>
      <c r="AO124" s="52">
        <f t="shared" si="130"/>
        <v>1.075</v>
      </c>
      <c r="AP124" s="60">
        <f t="shared" si="100"/>
        <v>1451374848</v>
      </c>
      <c r="AQ124" s="60">
        <f t="shared" si="131"/>
        <v>160703480044.79999</v>
      </c>
      <c r="AR124" s="60">
        <f t="shared" si="132"/>
        <v>430013313.88430142</v>
      </c>
      <c r="AS124" s="60">
        <f t="shared" si="133"/>
        <v>676.40062499999931</v>
      </c>
      <c r="AT124" s="60">
        <f t="shared" si="134"/>
        <v>447.85583593767035</v>
      </c>
      <c r="AU124" s="88">
        <f t="shared" si="193"/>
        <v>2.6758183068868501E-3</v>
      </c>
      <c r="AW124" s="61">
        <f t="shared" si="135"/>
        <v>83</v>
      </c>
      <c r="AX124" s="61">
        <f t="shared" si="136"/>
        <v>6.0282874999999887</v>
      </c>
      <c r="AY124" s="61">
        <v>1</v>
      </c>
      <c r="AZ124" s="52">
        <f t="shared" si="137"/>
        <v>1.175</v>
      </c>
      <c r="BA124" s="60">
        <f t="shared" si="101"/>
        <v>35996400</v>
      </c>
      <c r="BB124" s="60">
        <f t="shared" si="138"/>
        <v>3510548910</v>
      </c>
      <c r="BC124" s="60">
        <f t="shared" si="139"/>
        <v>35928834.95804961</v>
      </c>
      <c r="BD124" s="60">
        <f t="shared" si="140"/>
        <v>904.24312499999826</v>
      </c>
      <c r="BE124" s="60">
        <f t="shared" si="141"/>
        <v>447.85583593767035</v>
      </c>
      <c r="BF124" s="88">
        <f t="shared" si="187"/>
        <v>1.0234534791896578E-2</v>
      </c>
      <c r="BH124" s="61">
        <f t="shared" si="142"/>
        <v>58</v>
      </c>
      <c r="BI124" s="61">
        <f t="shared" si="143"/>
        <v>7.8155999999999786</v>
      </c>
      <c r="BJ124" s="61">
        <v>1</v>
      </c>
      <c r="BK124" s="52">
        <f t="shared" si="144"/>
        <v>1.3</v>
      </c>
      <c r="BL124" s="60">
        <f t="shared" si="102"/>
        <v>1799820</v>
      </c>
      <c r="BM124" s="60">
        <f t="shared" si="145"/>
        <v>135706428</v>
      </c>
      <c r="BN124" s="60">
        <f t="shared" si="146"/>
        <v>1455665.2827302313</v>
      </c>
      <c r="BO124" s="60">
        <f t="shared" si="147"/>
        <v>1172.3399999999967</v>
      </c>
      <c r="BP124" s="60">
        <f t="shared" si="148"/>
        <v>447.85583593767035</v>
      </c>
      <c r="BQ124" s="88">
        <f t="shared" si="194"/>
        <v>1.072657577230042E-2</v>
      </c>
      <c r="BS124" s="61">
        <f t="shared" si="149"/>
        <v>28</v>
      </c>
      <c r="BT124" s="61">
        <f t="shared" si="150"/>
        <v>9.9468999999999639</v>
      </c>
      <c r="BU124" s="61">
        <v>1</v>
      </c>
      <c r="BV124" s="52">
        <f t="shared" si="151"/>
        <v>1.45</v>
      </c>
      <c r="BW124" s="60">
        <f t="shared" si="103"/>
        <v>9999</v>
      </c>
      <c r="BX124" s="60">
        <f t="shared" si="152"/>
        <v>405959.39999999997</v>
      </c>
      <c r="BY124" s="60">
        <f t="shared" si="153"/>
        <v>28947.227741610721</v>
      </c>
      <c r="BZ124" s="60">
        <f t="shared" si="154"/>
        <v>1492.0349999999946</v>
      </c>
      <c r="CA124" s="60">
        <f t="shared" si="155"/>
        <v>447.85583593767035</v>
      </c>
      <c r="CB124" s="88">
        <f t="shared" si="195"/>
        <v>7.1305721068685005E-2</v>
      </c>
      <c r="CD124" s="61">
        <f t="shared" si="156"/>
        <v>-34</v>
      </c>
      <c r="CE124" s="61">
        <f t="shared" si="157"/>
        <v>13.380340799999919</v>
      </c>
      <c r="CF124" s="61">
        <v>1</v>
      </c>
      <c r="CG124" s="52">
        <f t="shared" si="158"/>
        <v>0</v>
      </c>
      <c r="CH124" s="60">
        <f t="shared" si="104"/>
        <v>1</v>
      </c>
      <c r="CI124" s="60">
        <f t="shared" si="159"/>
        <v>0</v>
      </c>
      <c r="CJ124" s="60">
        <f t="shared" si="160"/>
        <v>7.2046759998091803</v>
      </c>
      <c r="CK124" s="60">
        <f t="shared" si="161"/>
        <v>2007.0511199999878</v>
      </c>
      <c r="CL124" s="60">
        <f t="shared" si="162"/>
        <v>447.85583593767035</v>
      </c>
      <c r="CO124" s="61">
        <f t="shared" si="163"/>
        <v>-89</v>
      </c>
      <c r="CP124" s="61">
        <f t="shared" si="164"/>
        <v>17.355934299999859</v>
      </c>
      <c r="CQ124" s="61">
        <v>1</v>
      </c>
      <c r="CR124" s="52">
        <f t="shared" si="165"/>
        <v>0</v>
      </c>
      <c r="CS124" s="60">
        <f t="shared" si="105"/>
        <v>1</v>
      </c>
      <c r="CT124" s="60">
        <f t="shared" si="166"/>
        <v>0</v>
      </c>
      <c r="CU124" s="60">
        <f t="shared" si="167"/>
        <v>4.5631560927993017E-3</v>
      </c>
      <c r="CV124" s="60">
        <f t="shared" si="168"/>
        <v>2603.3901449999789</v>
      </c>
      <c r="CW124" s="60">
        <f t="shared" si="169"/>
        <v>447.85583593767035</v>
      </c>
      <c r="CZ124" s="61">
        <f t="shared" si="170"/>
        <v>-139</v>
      </c>
      <c r="DA124" s="61">
        <f t="shared" si="171"/>
        <v>21.89441929999979</v>
      </c>
      <c r="DB124" s="61">
        <v>1</v>
      </c>
      <c r="DC124" s="52">
        <f t="shared" si="172"/>
        <v>0</v>
      </c>
      <c r="DD124" s="60">
        <f t="shared" si="106"/>
        <v>1</v>
      </c>
      <c r="DE124" s="60">
        <f t="shared" si="173"/>
        <v>0</v>
      </c>
      <c r="DF124" s="60">
        <f t="shared" si="174"/>
        <v>5.6214817092250718E-6</v>
      </c>
      <c r="DG124" s="60">
        <f t="shared" si="175"/>
        <v>3284.1628949999686</v>
      </c>
      <c r="DH124" s="60">
        <f t="shared" si="176"/>
        <v>447.85583593767035</v>
      </c>
      <c r="DK124" s="61">
        <f t="shared" si="177"/>
        <v>-202</v>
      </c>
      <c r="DL124" s="61">
        <f t="shared" si="178"/>
        <v>30.747799999999668</v>
      </c>
      <c r="DM124" s="61">
        <v>1</v>
      </c>
      <c r="DN124" s="52">
        <f t="shared" si="189"/>
        <v>0</v>
      </c>
      <c r="DO124" s="60">
        <f t="shared" si="107"/>
        <v>1</v>
      </c>
      <c r="DP124" s="60">
        <f t="shared" si="179"/>
        <v>0</v>
      </c>
      <c r="DQ124" s="60">
        <f t="shared" si="180"/>
        <v>1.2716086487784365E-9</v>
      </c>
      <c r="DR124" s="60">
        <f t="shared" si="181"/>
        <v>4612.1699999999501</v>
      </c>
      <c r="DS124" s="60">
        <f t="shared" si="182"/>
        <v>447.85583593767035</v>
      </c>
    </row>
    <row r="125" spans="1:123">
      <c r="A125" s="52">
        <f t="shared" si="108"/>
        <v>15.454981262797627</v>
      </c>
      <c r="B125" s="52">
        <v>0</v>
      </c>
      <c r="C125" s="73">
        <f t="shared" si="191"/>
        <v>6</v>
      </c>
      <c r="D125" s="77"/>
      <c r="E125" s="49">
        <f t="shared" si="183"/>
        <v>0.21900000000000011</v>
      </c>
      <c r="F125" s="49">
        <f t="shared" si="184"/>
        <v>3.1899999999999746</v>
      </c>
      <c r="G125" s="49">
        <f t="shared" si="185"/>
        <v>1.5949999999999873</v>
      </c>
      <c r="H125" s="49">
        <v>1</v>
      </c>
      <c r="I125" s="50">
        <f t="shared" si="109"/>
        <v>1.4796099999999948</v>
      </c>
      <c r="J125" s="105">
        <f t="shared" si="110"/>
        <v>4.7199558999999454</v>
      </c>
      <c r="K125" s="121">
        <f t="shared" si="111"/>
        <v>10.719955899999945</v>
      </c>
      <c r="L125" s="55">
        <f t="shared" si="112"/>
        <v>14605414.839340866</v>
      </c>
      <c r="M125" s="52">
        <f t="shared" si="186"/>
        <v>23.800000000000011</v>
      </c>
      <c r="N125" s="56">
        <v>119</v>
      </c>
      <c r="O125" s="61">
        <f t="shared" si="113"/>
        <v>119</v>
      </c>
      <c r="P125" s="61">
        <f t="shared" si="114"/>
        <v>3.2</v>
      </c>
      <c r="Q125" s="46">
        <v>1</v>
      </c>
      <c r="R125" s="52">
        <f t="shared" si="115"/>
        <v>2</v>
      </c>
      <c r="S125" s="60">
        <f t="shared" si="98"/>
        <v>383961600</v>
      </c>
      <c r="T125" s="60">
        <f t="shared" si="116"/>
        <v>91382860800</v>
      </c>
      <c r="U125" s="60">
        <f t="shared" si="117"/>
        <v>2804239649.1534462</v>
      </c>
      <c r="V125" s="60">
        <f t="shared" si="118"/>
        <v>480</v>
      </c>
      <c r="W125" s="60">
        <f t="shared" si="119"/>
        <v>463.64943788392884</v>
      </c>
      <c r="X125" s="88">
        <f t="shared" si="120"/>
        <v>3.0686713291793184E-2</v>
      </c>
      <c r="AA125" s="61">
        <f t="shared" si="121"/>
        <v>119</v>
      </c>
      <c r="AB125" s="61">
        <f t="shared" si="122"/>
        <v>3.2</v>
      </c>
      <c r="AC125" s="61">
        <v>1</v>
      </c>
      <c r="AD125" s="52">
        <f t="shared" si="123"/>
        <v>1</v>
      </c>
      <c r="AE125" s="60">
        <f t="shared" si="99"/>
        <v>86391360</v>
      </c>
      <c r="AF125" s="60">
        <f t="shared" si="124"/>
        <v>10280571840</v>
      </c>
      <c r="AG125" s="60">
        <f t="shared" si="125"/>
        <v>2804239649.1534462</v>
      </c>
      <c r="AH125" s="60">
        <f t="shared" si="126"/>
        <v>480</v>
      </c>
      <c r="AI125" s="60">
        <f t="shared" si="127"/>
        <v>463.64943788392884</v>
      </c>
      <c r="AJ125" s="88">
        <f t="shared" si="190"/>
        <v>0.27277078481593942</v>
      </c>
      <c r="AL125" s="61">
        <f t="shared" si="128"/>
        <v>104</v>
      </c>
      <c r="AM125" s="61">
        <f t="shared" si="129"/>
        <v>4.5093374999999956</v>
      </c>
      <c r="AN125" s="61">
        <v>1</v>
      </c>
      <c r="AO125" s="52">
        <f t="shared" si="130"/>
        <v>1.075</v>
      </c>
      <c r="AP125" s="60">
        <f t="shared" si="100"/>
        <v>1451374848</v>
      </c>
      <c r="AQ125" s="60">
        <f t="shared" si="131"/>
        <v>162263708006.39999</v>
      </c>
      <c r="AR125" s="60">
        <f t="shared" si="132"/>
        <v>493955586.28572071</v>
      </c>
      <c r="AS125" s="60">
        <f t="shared" si="133"/>
        <v>676.40062499999931</v>
      </c>
      <c r="AT125" s="60">
        <f t="shared" si="134"/>
        <v>463.64943788392884</v>
      </c>
      <c r="AU125" s="88">
        <f t="shared" si="193"/>
        <v>3.0441532019361848E-3</v>
      </c>
      <c r="AW125" s="61">
        <f t="shared" si="135"/>
        <v>84</v>
      </c>
      <c r="AX125" s="61">
        <f t="shared" si="136"/>
        <v>6.0282874999999887</v>
      </c>
      <c r="AY125" s="61">
        <v>1</v>
      </c>
      <c r="AZ125" s="52">
        <f t="shared" si="137"/>
        <v>1.175</v>
      </c>
      <c r="BA125" s="60">
        <f t="shared" si="101"/>
        <v>35996400</v>
      </c>
      <c r="BB125" s="60">
        <f t="shared" si="138"/>
        <v>3552844680</v>
      </c>
      <c r="BC125" s="60">
        <f t="shared" si="139"/>
        <v>41271393.613271557</v>
      </c>
      <c r="BD125" s="60">
        <f t="shared" si="140"/>
        <v>904.24312499999826</v>
      </c>
      <c r="BE125" s="60">
        <f t="shared" si="141"/>
        <v>463.64943788392884</v>
      </c>
      <c r="BF125" s="88">
        <f t="shared" si="187"/>
        <v>1.1616436216759004E-2</v>
      </c>
      <c r="BH125" s="61">
        <f t="shared" si="142"/>
        <v>59</v>
      </c>
      <c r="BI125" s="61">
        <f t="shared" si="143"/>
        <v>7.8155999999999786</v>
      </c>
      <c r="BJ125" s="61">
        <v>1</v>
      </c>
      <c r="BK125" s="52">
        <f t="shared" si="144"/>
        <v>1.3</v>
      </c>
      <c r="BL125" s="60">
        <f t="shared" si="102"/>
        <v>1799820</v>
      </c>
      <c r="BM125" s="60">
        <f t="shared" si="145"/>
        <v>138046194</v>
      </c>
      <c r="BN125" s="60">
        <f t="shared" si="146"/>
        <v>1672120.3156985107</v>
      </c>
      <c r="BO125" s="60">
        <f t="shared" si="147"/>
        <v>1172.3399999999967</v>
      </c>
      <c r="BP125" s="60">
        <f t="shared" si="148"/>
        <v>463.64943788392884</v>
      </c>
      <c r="BQ125" s="88">
        <f t="shared" si="194"/>
        <v>1.2112759267368942E-2</v>
      </c>
      <c r="BS125" s="61">
        <f t="shared" si="149"/>
        <v>29</v>
      </c>
      <c r="BT125" s="61">
        <f t="shared" si="150"/>
        <v>9.9468999999999639</v>
      </c>
      <c r="BU125" s="61">
        <v>1</v>
      </c>
      <c r="BV125" s="52">
        <f t="shared" si="151"/>
        <v>1.45</v>
      </c>
      <c r="BW125" s="60">
        <f t="shared" si="103"/>
        <v>9999</v>
      </c>
      <c r="BX125" s="60">
        <f t="shared" si="152"/>
        <v>420457.95</v>
      </c>
      <c r="BY125" s="60">
        <f t="shared" si="153"/>
        <v>33251.632888512773</v>
      </c>
      <c r="BZ125" s="60">
        <f t="shared" si="154"/>
        <v>1492.0349999999946</v>
      </c>
      <c r="CA125" s="60">
        <f t="shared" si="155"/>
        <v>463.64943788392884</v>
      </c>
      <c r="CB125" s="88">
        <f t="shared" si="195"/>
        <v>7.9084324338528439E-2</v>
      </c>
      <c r="CD125" s="61">
        <f t="shared" si="156"/>
        <v>-33</v>
      </c>
      <c r="CE125" s="61">
        <f t="shared" si="157"/>
        <v>13.380340799999919</v>
      </c>
      <c r="CF125" s="61">
        <v>1</v>
      </c>
      <c r="CG125" s="52">
        <f t="shared" si="158"/>
        <v>0</v>
      </c>
      <c r="CH125" s="60">
        <f t="shared" si="104"/>
        <v>1</v>
      </c>
      <c r="CI125" s="60">
        <f t="shared" si="159"/>
        <v>0</v>
      </c>
      <c r="CJ125" s="60">
        <f t="shared" si="160"/>
        <v>8.2759994692674237</v>
      </c>
      <c r="CK125" s="60">
        <f t="shared" si="161"/>
        <v>2007.0511199999878</v>
      </c>
      <c r="CL125" s="60">
        <f t="shared" si="162"/>
        <v>463.64943788392884</v>
      </c>
      <c r="CO125" s="61">
        <f t="shared" si="163"/>
        <v>-88</v>
      </c>
      <c r="CP125" s="61">
        <f t="shared" si="164"/>
        <v>17.355934299999859</v>
      </c>
      <c r="CQ125" s="61">
        <v>1</v>
      </c>
      <c r="CR125" s="52">
        <f t="shared" si="165"/>
        <v>0</v>
      </c>
      <c r="CS125" s="60">
        <f t="shared" si="105"/>
        <v>1</v>
      </c>
      <c r="CT125" s="60">
        <f t="shared" si="166"/>
        <v>0</v>
      </c>
      <c r="CU125" s="60">
        <f t="shared" si="167"/>
        <v>5.2416898973932568E-3</v>
      </c>
      <c r="CV125" s="60">
        <f t="shared" si="168"/>
        <v>2603.3901449999789</v>
      </c>
      <c r="CW125" s="60">
        <f t="shared" si="169"/>
        <v>463.64943788392884</v>
      </c>
      <c r="CZ125" s="61">
        <f t="shared" si="170"/>
        <v>-138</v>
      </c>
      <c r="DA125" s="61">
        <f t="shared" si="171"/>
        <v>21.89441929999979</v>
      </c>
      <c r="DB125" s="61">
        <v>1</v>
      </c>
      <c r="DC125" s="52">
        <f t="shared" si="172"/>
        <v>0</v>
      </c>
      <c r="DD125" s="60">
        <f t="shared" si="106"/>
        <v>1</v>
      </c>
      <c r="DE125" s="60">
        <f t="shared" si="173"/>
        <v>0</v>
      </c>
      <c r="DF125" s="60">
        <f t="shared" si="174"/>
        <v>6.4573867920327604E-6</v>
      </c>
      <c r="DG125" s="60">
        <f t="shared" si="175"/>
        <v>3284.1628949999686</v>
      </c>
      <c r="DH125" s="60">
        <f t="shared" si="176"/>
        <v>463.64943788392884</v>
      </c>
      <c r="DK125" s="61">
        <f t="shared" si="177"/>
        <v>-201</v>
      </c>
      <c r="DL125" s="61">
        <f t="shared" si="178"/>
        <v>30.747799999999668</v>
      </c>
      <c r="DM125" s="61">
        <v>1</v>
      </c>
      <c r="DN125" s="52">
        <f t="shared" si="189"/>
        <v>0</v>
      </c>
      <c r="DO125" s="60">
        <f t="shared" si="107"/>
        <v>1</v>
      </c>
      <c r="DP125" s="60">
        <f t="shared" si="179"/>
        <v>0</v>
      </c>
      <c r="DQ125" s="60">
        <f t="shared" si="180"/>
        <v>1.4606947630517927E-9</v>
      </c>
      <c r="DR125" s="60">
        <f t="shared" si="181"/>
        <v>4612.1699999999501</v>
      </c>
      <c r="DS125" s="60">
        <f t="shared" si="182"/>
        <v>463.64943788392884</v>
      </c>
    </row>
    <row r="126" spans="1:123">
      <c r="A126" s="52">
        <f t="shared" si="108"/>
        <v>16.000000000000103</v>
      </c>
      <c r="B126" s="52">
        <v>0</v>
      </c>
      <c r="C126" s="73">
        <f t="shared" si="191"/>
        <v>6</v>
      </c>
      <c r="D126" s="77"/>
      <c r="E126" s="49">
        <f t="shared" si="183"/>
        <v>0.22000000000000011</v>
      </c>
      <c r="F126" s="49">
        <f t="shared" si="184"/>
        <v>3.1999999999999744</v>
      </c>
      <c r="G126" s="49">
        <f t="shared" si="185"/>
        <v>1.5999999999999872</v>
      </c>
      <c r="H126" s="49">
        <v>1</v>
      </c>
      <c r="I126" s="50">
        <f t="shared" si="109"/>
        <v>1.4839999999999947</v>
      </c>
      <c r="J126" s="105">
        <f t="shared" si="110"/>
        <v>4.7487999999999451</v>
      </c>
      <c r="K126" s="121">
        <f t="shared" si="111"/>
        <v>10.748799999999946</v>
      </c>
      <c r="L126" s="55">
        <f t="shared" si="112"/>
        <v>16777216.000000134</v>
      </c>
      <c r="M126" s="52">
        <f t="shared" si="186"/>
        <v>24.000000000000014</v>
      </c>
      <c r="N126" s="56">
        <v>120</v>
      </c>
      <c r="O126" s="61">
        <f t="shared" si="113"/>
        <v>120</v>
      </c>
      <c r="P126" s="61">
        <f t="shared" si="114"/>
        <v>3.2</v>
      </c>
      <c r="Q126" s="46">
        <v>3</v>
      </c>
      <c r="R126" s="52">
        <f t="shared" si="115"/>
        <v>2</v>
      </c>
      <c r="S126" s="60">
        <f t="shared" si="98"/>
        <v>1151884800</v>
      </c>
      <c r="T126" s="60">
        <f t="shared" si="116"/>
        <v>276452352000</v>
      </c>
      <c r="U126" s="60">
        <f t="shared" si="117"/>
        <v>3221225472.0000257</v>
      </c>
      <c r="V126" s="60">
        <f t="shared" si="118"/>
        <v>480</v>
      </c>
      <c r="W126" s="60">
        <f t="shared" si="119"/>
        <v>480.00000000000307</v>
      </c>
      <c r="X126" s="88">
        <f t="shared" si="120"/>
        <v>1.1652009645409078E-2</v>
      </c>
      <c r="AA126" s="61">
        <f t="shared" si="121"/>
        <v>120</v>
      </c>
      <c r="AB126" s="61">
        <f t="shared" si="122"/>
        <v>3.2</v>
      </c>
      <c r="AC126" s="61">
        <v>14</v>
      </c>
      <c r="AD126" s="52">
        <f t="shared" si="123"/>
        <v>1</v>
      </c>
      <c r="AE126" s="60">
        <f t="shared" si="99"/>
        <v>1209479040</v>
      </c>
      <c r="AF126" s="60">
        <f t="shared" si="124"/>
        <v>145137484800</v>
      </c>
      <c r="AG126" s="60">
        <f t="shared" si="125"/>
        <v>3221225472.0000257</v>
      </c>
      <c r="AH126" s="60">
        <f t="shared" si="126"/>
        <v>480</v>
      </c>
      <c r="AI126" s="60">
        <f t="shared" si="127"/>
        <v>480.00000000000307</v>
      </c>
      <c r="AJ126" s="88">
        <f t="shared" si="190"/>
        <v>2.2194304086493484E-2</v>
      </c>
      <c r="AL126" s="61">
        <f t="shared" si="128"/>
        <v>105</v>
      </c>
      <c r="AM126" s="61">
        <f t="shared" si="129"/>
        <v>4.5093374999999956</v>
      </c>
      <c r="AN126" s="61">
        <v>1</v>
      </c>
      <c r="AO126" s="52">
        <f t="shared" si="130"/>
        <v>1.075</v>
      </c>
      <c r="AP126" s="60">
        <f t="shared" si="100"/>
        <v>1451374848</v>
      </c>
      <c r="AQ126" s="60">
        <f t="shared" si="131"/>
        <v>163823935968</v>
      </c>
      <c r="AR126" s="60">
        <f t="shared" si="132"/>
        <v>567405969.40800345</v>
      </c>
      <c r="AS126" s="60">
        <f t="shared" si="133"/>
        <v>676.40062499999931</v>
      </c>
      <c r="AT126" s="60">
        <f t="shared" si="134"/>
        <v>480.00000000000307</v>
      </c>
      <c r="AU126" s="88">
        <f t="shared" si="193"/>
        <v>3.4635107870856904E-3</v>
      </c>
      <c r="AW126" s="61">
        <f t="shared" si="135"/>
        <v>85</v>
      </c>
      <c r="AX126" s="61">
        <f t="shared" si="136"/>
        <v>6.0282874999999887</v>
      </c>
      <c r="AY126" s="61">
        <v>1</v>
      </c>
      <c r="AZ126" s="52">
        <f t="shared" si="137"/>
        <v>1.175</v>
      </c>
      <c r="BA126" s="60">
        <f t="shared" si="101"/>
        <v>35996400</v>
      </c>
      <c r="BB126" s="60">
        <f t="shared" si="138"/>
        <v>3595140450</v>
      </c>
      <c r="BC126" s="60">
        <f t="shared" si="139"/>
        <v>47408381.952000171</v>
      </c>
      <c r="BD126" s="60">
        <f t="shared" si="140"/>
        <v>904.24312499999826</v>
      </c>
      <c r="BE126" s="60">
        <f t="shared" si="141"/>
        <v>480.00000000000307</v>
      </c>
      <c r="BF126" s="88">
        <f t="shared" si="187"/>
        <v>1.3186795512258825E-2</v>
      </c>
      <c r="BH126" s="61">
        <f t="shared" si="142"/>
        <v>60</v>
      </c>
      <c r="BI126" s="61">
        <f t="shared" si="143"/>
        <v>7.8155999999999786</v>
      </c>
      <c r="BJ126" s="61">
        <v>1</v>
      </c>
      <c r="BK126" s="52">
        <f t="shared" si="144"/>
        <v>1.3</v>
      </c>
      <c r="BL126" s="60">
        <f t="shared" si="102"/>
        <v>1799820</v>
      </c>
      <c r="BM126" s="60">
        <f t="shared" si="145"/>
        <v>140385960</v>
      </c>
      <c r="BN126" s="60">
        <f t="shared" si="146"/>
        <v>1920761.8560000025</v>
      </c>
      <c r="BO126" s="60">
        <f t="shared" si="147"/>
        <v>1172.3399999999967</v>
      </c>
      <c r="BP126" s="60">
        <f t="shared" si="148"/>
        <v>480.00000000000307</v>
      </c>
      <c r="BQ126" s="88">
        <f t="shared" si="194"/>
        <v>1.3682008200820099E-2</v>
      </c>
      <c r="BS126" s="61">
        <f t="shared" si="149"/>
        <v>30</v>
      </c>
      <c r="BT126" s="61">
        <f t="shared" si="150"/>
        <v>9.9468999999999639</v>
      </c>
      <c r="BU126" s="61">
        <v>1</v>
      </c>
      <c r="BV126" s="52">
        <f t="shared" si="151"/>
        <v>1.45</v>
      </c>
      <c r="BW126" s="60">
        <f t="shared" si="103"/>
        <v>9999</v>
      </c>
      <c r="BX126" s="60">
        <f t="shared" si="152"/>
        <v>434956.5</v>
      </c>
      <c r="BY126" s="60">
        <f t="shared" si="153"/>
        <v>38196.095999999925</v>
      </c>
      <c r="BZ126" s="60">
        <f t="shared" si="154"/>
        <v>1492.0349999999946</v>
      </c>
      <c r="CA126" s="60">
        <f t="shared" si="155"/>
        <v>480.00000000000307</v>
      </c>
      <c r="CB126" s="88">
        <f t="shared" si="195"/>
        <v>8.7815898831262271E-2</v>
      </c>
      <c r="CD126" s="61">
        <f t="shared" si="156"/>
        <v>-32</v>
      </c>
      <c r="CE126" s="61">
        <f t="shared" si="157"/>
        <v>13.380340799999919</v>
      </c>
      <c r="CF126" s="61">
        <v>1</v>
      </c>
      <c r="CG126" s="52">
        <f t="shared" si="158"/>
        <v>0</v>
      </c>
      <c r="CH126" s="60">
        <f t="shared" si="104"/>
        <v>1</v>
      </c>
      <c r="CI126" s="60">
        <f t="shared" si="159"/>
        <v>0</v>
      </c>
      <c r="CJ126" s="60">
        <f t="shared" si="160"/>
        <v>9.506626976303826</v>
      </c>
      <c r="CK126" s="60">
        <f t="shared" si="161"/>
        <v>2007.0511199999878</v>
      </c>
      <c r="CL126" s="60">
        <f t="shared" si="162"/>
        <v>480.00000000000307</v>
      </c>
      <c r="CO126" s="61">
        <f t="shared" si="163"/>
        <v>-87</v>
      </c>
      <c r="CP126" s="61">
        <f t="shared" si="164"/>
        <v>17.355934299999859</v>
      </c>
      <c r="CQ126" s="61">
        <v>1</v>
      </c>
      <c r="CR126" s="52">
        <f t="shared" si="165"/>
        <v>0</v>
      </c>
      <c r="CS126" s="60">
        <f t="shared" si="105"/>
        <v>1</v>
      </c>
      <c r="CT126" s="60">
        <f t="shared" si="166"/>
        <v>0</v>
      </c>
      <c r="CU126" s="60">
        <f t="shared" si="167"/>
        <v>6.0211205625402119E-3</v>
      </c>
      <c r="CV126" s="60">
        <f t="shared" si="168"/>
        <v>2603.3901449999789</v>
      </c>
      <c r="CW126" s="60">
        <f t="shared" si="169"/>
        <v>480.00000000000307</v>
      </c>
      <c r="CZ126" s="61">
        <f t="shared" si="170"/>
        <v>-137</v>
      </c>
      <c r="DA126" s="61">
        <f t="shared" si="171"/>
        <v>21.89441929999979</v>
      </c>
      <c r="DB126" s="61">
        <v>1</v>
      </c>
      <c r="DC126" s="52">
        <f t="shared" si="172"/>
        <v>0</v>
      </c>
      <c r="DD126" s="60">
        <f t="shared" si="106"/>
        <v>1</v>
      </c>
      <c r="DE126" s="60">
        <f t="shared" si="173"/>
        <v>0</v>
      </c>
      <c r="DF126" s="60">
        <f t="shared" si="174"/>
        <v>7.4175895855876136E-6</v>
      </c>
      <c r="DG126" s="60">
        <f t="shared" si="175"/>
        <v>3284.1628949999686</v>
      </c>
      <c r="DH126" s="60">
        <f t="shared" si="176"/>
        <v>480.00000000000307</v>
      </c>
      <c r="DK126" s="61">
        <f t="shared" si="177"/>
        <v>-200</v>
      </c>
      <c r="DL126" s="61">
        <f t="shared" si="178"/>
        <v>30.747799999999668</v>
      </c>
      <c r="DM126" s="61">
        <v>1</v>
      </c>
      <c r="DN126" s="52">
        <f t="shared" si="189"/>
        <v>0</v>
      </c>
      <c r="DO126" s="60">
        <f t="shared" si="107"/>
        <v>1</v>
      </c>
      <c r="DP126" s="60">
        <f t="shared" si="179"/>
        <v>0</v>
      </c>
      <c r="DQ126" s="60">
        <f t="shared" si="180"/>
        <v>1.6778976714703782E-9</v>
      </c>
      <c r="DR126" s="60">
        <f t="shared" si="181"/>
        <v>4612.1699999999501</v>
      </c>
      <c r="DS126" s="60">
        <f t="shared" si="182"/>
        <v>480.00000000000307</v>
      </c>
    </row>
    <row r="127" spans="1:123">
      <c r="A127" s="52">
        <f t="shared" si="108"/>
        <v>16.564238781462148</v>
      </c>
      <c r="B127" s="52">
        <v>0</v>
      </c>
      <c r="C127" s="73">
        <f t="shared" si="191"/>
        <v>6</v>
      </c>
      <c r="D127" s="77"/>
      <c r="E127" s="49">
        <f t="shared" si="183"/>
        <v>0.22100000000000011</v>
      </c>
      <c r="F127" s="49">
        <f t="shared" si="184"/>
        <v>3.2099999999999742</v>
      </c>
      <c r="G127" s="49">
        <f t="shared" si="185"/>
        <v>1.6049999999999871</v>
      </c>
      <c r="H127" s="49">
        <v>1</v>
      </c>
      <c r="I127" s="50">
        <f t="shared" si="109"/>
        <v>1.4884099999999947</v>
      </c>
      <c r="J127" s="105">
        <f t="shared" si="110"/>
        <v>4.7777960999999447</v>
      </c>
      <c r="K127" s="121">
        <f t="shared" si="111"/>
        <v>10.777796099999945</v>
      </c>
      <c r="L127" s="55">
        <f t="shared" si="112"/>
        <v>19271960.420630097</v>
      </c>
      <c r="M127" s="52">
        <f t="shared" si="186"/>
        <v>24.20000000000001</v>
      </c>
      <c r="N127" s="56">
        <v>121</v>
      </c>
      <c r="O127" s="61">
        <f t="shared" si="113"/>
        <v>121</v>
      </c>
      <c r="P127" s="61">
        <f t="shared" si="114"/>
        <v>3.2</v>
      </c>
      <c r="Q127" s="46">
        <v>1</v>
      </c>
      <c r="R127" s="52">
        <f t="shared" si="115"/>
        <v>2</v>
      </c>
      <c r="S127" s="60">
        <f t="shared" si="98"/>
        <v>1151884800</v>
      </c>
      <c r="T127" s="60">
        <f t="shared" si="116"/>
        <v>278756121600</v>
      </c>
      <c r="U127" s="60">
        <f t="shared" si="117"/>
        <v>3700216400.7609787</v>
      </c>
      <c r="V127" s="60">
        <f t="shared" si="118"/>
        <v>480</v>
      </c>
      <c r="W127" s="60">
        <f t="shared" si="119"/>
        <v>496.92716344386446</v>
      </c>
      <c r="X127" s="88">
        <f t="shared" si="120"/>
        <v>1.3274027416949752E-2</v>
      </c>
      <c r="AA127" s="61">
        <f t="shared" si="121"/>
        <v>121</v>
      </c>
      <c r="AB127" s="61">
        <f t="shared" si="122"/>
        <v>3.2</v>
      </c>
      <c r="AC127" s="61">
        <v>1</v>
      </c>
      <c r="AD127" s="52">
        <f t="shared" si="123"/>
        <v>1</v>
      </c>
      <c r="AE127" s="60">
        <f t="shared" si="99"/>
        <v>1209479040</v>
      </c>
      <c r="AF127" s="60">
        <f t="shared" si="124"/>
        <v>146346963840</v>
      </c>
      <c r="AG127" s="60">
        <f t="shared" si="125"/>
        <v>3700216400.7609787</v>
      </c>
      <c r="AH127" s="60">
        <f t="shared" si="126"/>
        <v>480</v>
      </c>
      <c r="AI127" s="60">
        <f t="shared" si="127"/>
        <v>496.92716344386446</v>
      </c>
      <c r="AJ127" s="88">
        <f t="shared" si="190"/>
        <v>2.5283861746570956E-2</v>
      </c>
      <c r="AL127" s="61">
        <f t="shared" si="128"/>
        <v>106</v>
      </c>
      <c r="AM127" s="61">
        <f t="shared" si="129"/>
        <v>4.5093374999999956</v>
      </c>
      <c r="AN127" s="61">
        <v>1</v>
      </c>
      <c r="AO127" s="52">
        <f t="shared" si="130"/>
        <v>1.075</v>
      </c>
      <c r="AP127" s="60">
        <f t="shared" si="100"/>
        <v>1451374848</v>
      </c>
      <c r="AQ127" s="60">
        <f t="shared" si="131"/>
        <v>165384163929.60001</v>
      </c>
      <c r="AR127" s="60">
        <f t="shared" si="132"/>
        <v>651778303.6744715</v>
      </c>
      <c r="AS127" s="60">
        <f t="shared" si="133"/>
        <v>676.40062499999931</v>
      </c>
      <c r="AT127" s="60">
        <f t="shared" si="134"/>
        <v>496.92716344386446</v>
      </c>
      <c r="AU127" s="88">
        <f t="shared" si="193"/>
        <v>3.9409958498318959E-3</v>
      </c>
      <c r="AW127" s="61">
        <f t="shared" si="135"/>
        <v>86</v>
      </c>
      <c r="AX127" s="61">
        <f t="shared" si="136"/>
        <v>6.0282874999999887</v>
      </c>
      <c r="AY127" s="61">
        <v>1</v>
      </c>
      <c r="AZ127" s="52">
        <f t="shared" si="137"/>
        <v>1.175</v>
      </c>
      <c r="BA127" s="60">
        <f t="shared" si="101"/>
        <v>35996400</v>
      </c>
      <c r="BB127" s="60">
        <f t="shared" si="138"/>
        <v>3637436220</v>
      </c>
      <c r="BC127" s="60">
        <f t="shared" si="139"/>
        <v>54457930.361333728</v>
      </c>
      <c r="BD127" s="60">
        <f t="shared" si="140"/>
        <v>904.24312499999826</v>
      </c>
      <c r="BE127" s="60">
        <f t="shared" si="141"/>
        <v>496.92716344386446</v>
      </c>
      <c r="BF127" s="88">
        <f t="shared" si="187"/>
        <v>1.4971514843862672E-2</v>
      </c>
      <c r="BH127" s="61">
        <f t="shared" si="142"/>
        <v>61</v>
      </c>
      <c r="BI127" s="61">
        <f t="shared" si="143"/>
        <v>7.8155999999999786</v>
      </c>
      <c r="BJ127" s="61">
        <v>1</v>
      </c>
      <c r="BK127" s="52">
        <f t="shared" si="144"/>
        <v>1.3</v>
      </c>
      <c r="BL127" s="60">
        <f t="shared" si="102"/>
        <v>1799820</v>
      </c>
      <c r="BM127" s="60">
        <f t="shared" si="145"/>
        <v>142725726</v>
      </c>
      <c r="BN127" s="60">
        <f t="shared" si="146"/>
        <v>2206375.9843282546</v>
      </c>
      <c r="BO127" s="60">
        <f t="shared" si="147"/>
        <v>1172.3399999999967</v>
      </c>
      <c r="BP127" s="60">
        <f t="shared" si="148"/>
        <v>496.92716344386446</v>
      </c>
      <c r="BQ127" s="88">
        <f t="shared" si="194"/>
        <v>1.5458852767217696E-2</v>
      </c>
      <c r="BS127" s="61">
        <f t="shared" si="149"/>
        <v>31</v>
      </c>
      <c r="BT127" s="61">
        <f t="shared" si="150"/>
        <v>9.9468999999999639</v>
      </c>
      <c r="BU127" s="61">
        <v>1</v>
      </c>
      <c r="BV127" s="52">
        <f t="shared" si="151"/>
        <v>1.45</v>
      </c>
      <c r="BW127" s="60">
        <f t="shared" si="103"/>
        <v>9999</v>
      </c>
      <c r="BX127" s="60">
        <f t="shared" si="152"/>
        <v>449455.05</v>
      </c>
      <c r="BY127" s="60">
        <f t="shared" si="153"/>
        <v>43875.792642508757</v>
      </c>
      <c r="BZ127" s="60">
        <f t="shared" si="154"/>
        <v>1492.0349999999946</v>
      </c>
      <c r="CA127" s="60">
        <f t="shared" si="155"/>
        <v>496.92716344386446</v>
      </c>
      <c r="CB127" s="88">
        <f t="shared" si="195"/>
        <v>9.761997922263585E-2</v>
      </c>
      <c r="CD127" s="61">
        <f t="shared" si="156"/>
        <v>-31</v>
      </c>
      <c r="CE127" s="61">
        <f t="shared" si="157"/>
        <v>13.380340799999919</v>
      </c>
      <c r="CF127" s="61">
        <v>1</v>
      </c>
      <c r="CG127" s="52">
        <f t="shared" si="158"/>
        <v>0</v>
      </c>
      <c r="CH127" s="60">
        <f t="shared" si="104"/>
        <v>1</v>
      </c>
      <c r="CI127" s="60">
        <f t="shared" si="159"/>
        <v>0</v>
      </c>
      <c r="CJ127" s="60">
        <f t="shared" si="160"/>
        <v>10.920246769250642</v>
      </c>
      <c r="CK127" s="60">
        <f t="shared" si="161"/>
        <v>2007.0511199999878</v>
      </c>
      <c r="CL127" s="60">
        <f t="shared" si="162"/>
        <v>496.92716344386446</v>
      </c>
      <c r="CO127" s="61">
        <f t="shared" si="163"/>
        <v>-86</v>
      </c>
      <c r="CP127" s="61">
        <f t="shared" si="164"/>
        <v>17.355934299999859</v>
      </c>
      <c r="CQ127" s="61">
        <v>1</v>
      </c>
      <c r="CR127" s="52">
        <f t="shared" si="165"/>
        <v>0</v>
      </c>
      <c r="CS127" s="60">
        <f t="shared" si="105"/>
        <v>1</v>
      </c>
      <c r="CT127" s="60">
        <f t="shared" si="166"/>
        <v>0</v>
      </c>
      <c r="CU127" s="60">
        <f t="shared" si="167"/>
        <v>6.9164512854287636E-3</v>
      </c>
      <c r="CV127" s="60">
        <f t="shared" si="168"/>
        <v>2603.3901449999789</v>
      </c>
      <c r="CW127" s="60">
        <f t="shared" si="169"/>
        <v>496.92716344386446</v>
      </c>
      <c r="CZ127" s="61">
        <f t="shared" si="170"/>
        <v>-136</v>
      </c>
      <c r="DA127" s="61">
        <f t="shared" si="171"/>
        <v>21.89441929999979</v>
      </c>
      <c r="DB127" s="61">
        <v>1</v>
      </c>
      <c r="DC127" s="52">
        <f t="shared" si="172"/>
        <v>0</v>
      </c>
      <c r="DD127" s="60">
        <f t="shared" si="106"/>
        <v>1</v>
      </c>
      <c r="DE127" s="60">
        <f t="shared" si="173"/>
        <v>0</v>
      </c>
      <c r="DF127" s="60">
        <f t="shared" si="174"/>
        <v>8.5205729550076297E-6</v>
      </c>
      <c r="DG127" s="60">
        <f t="shared" si="175"/>
        <v>3284.1628949999686</v>
      </c>
      <c r="DH127" s="60">
        <f t="shared" si="176"/>
        <v>496.92716344386446</v>
      </c>
      <c r="DK127" s="61">
        <f t="shared" si="177"/>
        <v>-199</v>
      </c>
      <c r="DL127" s="61">
        <f t="shared" si="178"/>
        <v>30.747799999999668</v>
      </c>
      <c r="DM127" s="61">
        <v>1</v>
      </c>
      <c r="DN127" s="52">
        <f t="shared" si="189"/>
        <v>0</v>
      </c>
      <c r="DO127" s="60">
        <f t="shared" si="107"/>
        <v>1</v>
      </c>
      <c r="DP127" s="60">
        <f t="shared" si="179"/>
        <v>0</v>
      </c>
      <c r="DQ127" s="60">
        <f t="shared" si="180"/>
        <v>1.9273982950713792E-9</v>
      </c>
      <c r="DR127" s="60">
        <f t="shared" si="181"/>
        <v>4612.1699999999501</v>
      </c>
      <c r="DS127" s="60">
        <f t="shared" si="182"/>
        <v>496.92716344386446</v>
      </c>
    </row>
    <row r="128" spans="1:123">
      <c r="A128" s="52">
        <f t="shared" si="108"/>
        <v>17.148375400580804</v>
      </c>
      <c r="B128" s="52">
        <v>0</v>
      </c>
      <c r="C128" s="73">
        <f t="shared" si="191"/>
        <v>6</v>
      </c>
      <c r="D128" s="108"/>
      <c r="E128" s="49">
        <f t="shared" si="183"/>
        <v>0.22200000000000011</v>
      </c>
      <c r="F128" s="49">
        <f t="shared" si="184"/>
        <v>3.219999999999974</v>
      </c>
      <c r="G128" s="49">
        <f t="shared" si="185"/>
        <v>1.609999999999987</v>
      </c>
      <c r="H128" s="49">
        <v>1</v>
      </c>
      <c r="I128" s="50">
        <f t="shared" si="109"/>
        <v>1.4928399999999944</v>
      </c>
      <c r="J128" s="105">
        <f t="shared" si="110"/>
        <v>4.8069447999999433</v>
      </c>
      <c r="K128" s="121">
        <f t="shared" si="111"/>
        <v>10.806944799999943</v>
      </c>
      <c r="L128" s="55">
        <f t="shared" si="112"/>
        <v>22137669.232745752</v>
      </c>
      <c r="M128" s="52">
        <f t="shared" si="186"/>
        <v>24.400000000000013</v>
      </c>
      <c r="N128" s="56">
        <v>122</v>
      </c>
      <c r="O128" s="61">
        <f t="shared" si="113"/>
        <v>122</v>
      </c>
      <c r="P128" s="61">
        <f t="shared" si="114"/>
        <v>3.2</v>
      </c>
      <c r="Q128" s="46">
        <v>1</v>
      </c>
      <c r="R128" s="52">
        <f t="shared" si="115"/>
        <v>2</v>
      </c>
      <c r="S128" s="60">
        <f t="shared" si="98"/>
        <v>1151884800</v>
      </c>
      <c r="T128" s="60">
        <f t="shared" si="116"/>
        <v>281059891200</v>
      </c>
      <c r="U128" s="60">
        <f t="shared" si="117"/>
        <v>4250432492.6871843</v>
      </c>
      <c r="V128" s="60">
        <f t="shared" si="118"/>
        <v>480</v>
      </c>
      <c r="W128" s="60">
        <f t="shared" si="119"/>
        <v>514.45126201742414</v>
      </c>
      <c r="X128" s="88">
        <f t="shared" si="120"/>
        <v>1.5122871052641981E-2</v>
      </c>
      <c r="AA128" s="61">
        <f t="shared" si="121"/>
        <v>122</v>
      </c>
      <c r="AB128" s="61">
        <f t="shared" si="122"/>
        <v>3.2</v>
      </c>
      <c r="AC128" s="61">
        <v>1</v>
      </c>
      <c r="AD128" s="52">
        <f t="shared" si="123"/>
        <v>1</v>
      </c>
      <c r="AE128" s="60">
        <f t="shared" si="99"/>
        <v>1209479040</v>
      </c>
      <c r="AF128" s="60">
        <f t="shared" si="124"/>
        <v>147556442880</v>
      </c>
      <c r="AG128" s="60">
        <f t="shared" si="125"/>
        <v>4250432492.6871843</v>
      </c>
      <c r="AH128" s="60">
        <f t="shared" si="126"/>
        <v>480</v>
      </c>
      <c r="AI128" s="60">
        <f t="shared" si="127"/>
        <v>514.45126201742414</v>
      </c>
      <c r="AJ128" s="88">
        <f t="shared" si="190"/>
        <v>2.880546867169901E-2</v>
      </c>
      <c r="AL128" s="61">
        <f t="shared" si="128"/>
        <v>107</v>
      </c>
      <c r="AM128" s="61">
        <f t="shared" si="129"/>
        <v>4.5093374999999956</v>
      </c>
      <c r="AN128" s="61">
        <v>1</v>
      </c>
      <c r="AO128" s="52">
        <f t="shared" si="130"/>
        <v>1.075</v>
      </c>
      <c r="AP128" s="60">
        <f t="shared" si="100"/>
        <v>1451374848</v>
      </c>
      <c r="AQ128" s="60">
        <f t="shared" si="131"/>
        <v>166944391891.19998</v>
      </c>
      <c r="AR128" s="60">
        <f t="shared" si="132"/>
        <v>748696665.25362337</v>
      </c>
      <c r="AS128" s="60">
        <f t="shared" si="133"/>
        <v>676.40062499999931</v>
      </c>
      <c r="AT128" s="60">
        <f t="shared" si="134"/>
        <v>514.45126201742414</v>
      </c>
      <c r="AU128" s="88">
        <f t="shared" si="193"/>
        <v>4.4847068941468822E-3</v>
      </c>
      <c r="AW128" s="61">
        <f t="shared" si="135"/>
        <v>87</v>
      </c>
      <c r="AX128" s="61">
        <f t="shared" si="136"/>
        <v>6.0282874999999887</v>
      </c>
      <c r="AY128" s="61">
        <v>1</v>
      </c>
      <c r="AZ128" s="52">
        <f t="shared" si="137"/>
        <v>1.175</v>
      </c>
      <c r="BA128" s="60">
        <f t="shared" si="101"/>
        <v>35996400</v>
      </c>
      <c r="BB128" s="60">
        <f t="shared" si="138"/>
        <v>3679731990</v>
      </c>
      <c r="BC128" s="60">
        <f t="shared" si="139"/>
        <v>62555735.022607155</v>
      </c>
      <c r="BD128" s="60">
        <f t="shared" si="140"/>
        <v>904.24312499999826</v>
      </c>
      <c r="BE128" s="60">
        <f t="shared" si="141"/>
        <v>514.45126201742414</v>
      </c>
      <c r="BF128" s="88">
        <f t="shared" si="187"/>
        <v>1.7000079134189106E-2</v>
      </c>
      <c r="BH128" s="61">
        <f t="shared" si="142"/>
        <v>62</v>
      </c>
      <c r="BI128" s="61">
        <f t="shared" si="143"/>
        <v>7.8155999999999786</v>
      </c>
      <c r="BJ128" s="61">
        <v>1</v>
      </c>
      <c r="BK128" s="52">
        <f t="shared" si="144"/>
        <v>1.3</v>
      </c>
      <c r="BL128" s="60">
        <f t="shared" si="102"/>
        <v>1799820</v>
      </c>
      <c r="BM128" s="60">
        <f t="shared" si="145"/>
        <v>145065492</v>
      </c>
      <c r="BN128" s="60">
        <f t="shared" si="146"/>
        <v>2534460.46370283</v>
      </c>
      <c r="BO128" s="60">
        <f t="shared" si="147"/>
        <v>1172.3399999999967</v>
      </c>
      <c r="BP128" s="60">
        <f t="shared" si="148"/>
        <v>514.45126201742414</v>
      </c>
      <c r="BQ128" s="88">
        <f t="shared" si="194"/>
        <v>1.747114650604039E-2</v>
      </c>
      <c r="BS128" s="61">
        <f t="shared" si="149"/>
        <v>32</v>
      </c>
      <c r="BT128" s="61">
        <f t="shared" si="150"/>
        <v>9.9468999999999639</v>
      </c>
      <c r="BU128" s="61">
        <v>4</v>
      </c>
      <c r="BV128" s="52">
        <f t="shared" si="151"/>
        <v>1.45</v>
      </c>
      <c r="BW128" s="60">
        <f t="shared" si="103"/>
        <v>39996</v>
      </c>
      <c r="BX128" s="60">
        <f t="shared" si="152"/>
        <v>1855814.4</v>
      </c>
      <c r="BY128" s="60">
        <f t="shared" si="153"/>
        <v>50400.050832640824</v>
      </c>
      <c r="BZ128" s="60">
        <f t="shared" si="154"/>
        <v>1492.0349999999946</v>
      </c>
      <c r="CA128" s="60">
        <f t="shared" si="155"/>
        <v>514.45126201742414</v>
      </c>
      <c r="CB128" s="88">
        <f t="shared" si="195"/>
        <v>2.7157915593628772E-2</v>
      </c>
      <c r="CD128" s="61">
        <f t="shared" si="156"/>
        <v>-30</v>
      </c>
      <c r="CE128" s="61">
        <f t="shared" si="157"/>
        <v>13.380340799999919</v>
      </c>
      <c r="CF128" s="61">
        <v>1</v>
      </c>
      <c r="CG128" s="52">
        <f t="shared" si="158"/>
        <v>0</v>
      </c>
      <c r="CH128" s="60">
        <f t="shared" si="104"/>
        <v>1</v>
      </c>
      <c r="CI128" s="60">
        <f t="shared" si="159"/>
        <v>0</v>
      </c>
      <c r="CJ128" s="60">
        <f t="shared" si="160"/>
        <v>12.544069499999901</v>
      </c>
      <c r="CK128" s="60">
        <f t="shared" si="161"/>
        <v>2007.0511199999878</v>
      </c>
      <c r="CL128" s="60">
        <f t="shared" si="162"/>
        <v>514.45126201742414</v>
      </c>
      <c r="CO128" s="61">
        <f t="shared" si="163"/>
        <v>-85</v>
      </c>
      <c r="CP128" s="61">
        <f t="shared" si="164"/>
        <v>17.355934299999859</v>
      </c>
      <c r="CQ128" s="61">
        <v>1</v>
      </c>
      <c r="CR128" s="52">
        <f t="shared" si="165"/>
        <v>0</v>
      </c>
      <c r="CS128" s="60">
        <f t="shared" si="105"/>
        <v>1</v>
      </c>
      <c r="CT128" s="60">
        <f t="shared" si="166"/>
        <v>0</v>
      </c>
      <c r="CU128" s="60">
        <f t="shared" si="167"/>
        <v>7.9449162139891508E-3</v>
      </c>
      <c r="CV128" s="60">
        <f t="shared" si="168"/>
        <v>2603.3901449999789</v>
      </c>
      <c r="CW128" s="60">
        <f t="shared" si="169"/>
        <v>514.45126201742414</v>
      </c>
      <c r="CZ128" s="61">
        <f t="shared" si="170"/>
        <v>-135</v>
      </c>
      <c r="DA128" s="61">
        <f t="shared" si="171"/>
        <v>21.89441929999979</v>
      </c>
      <c r="DB128" s="61">
        <v>1</v>
      </c>
      <c r="DC128" s="52">
        <f t="shared" si="172"/>
        <v>0</v>
      </c>
      <c r="DD128" s="60">
        <f t="shared" si="106"/>
        <v>1</v>
      </c>
      <c r="DE128" s="60">
        <f t="shared" si="173"/>
        <v>0</v>
      </c>
      <c r="DF128" s="60">
        <f t="shared" si="174"/>
        <v>9.7875681370494905E-6</v>
      </c>
      <c r="DG128" s="60">
        <f t="shared" si="175"/>
        <v>3284.1628949999686</v>
      </c>
      <c r="DH128" s="60">
        <f t="shared" si="176"/>
        <v>514.45126201742414</v>
      </c>
      <c r="DK128" s="61">
        <f t="shared" si="177"/>
        <v>-198</v>
      </c>
      <c r="DL128" s="61">
        <f t="shared" si="178"/>
        <v>30.747799999999668</v>
      </c>
      <c r="DM128" s="61">
        <v>1</v>
      </c>
      <c r="DN128" s="52">
        <f t="shared" si="189"/>
        <v>0</v>
      </c>
      <c r="DO128" s="60">
        <f t="shared" si="107"/>
        <v>1</v>
      </c>
      <c r="DP128" s="60">
        <f t="shared" si="179"/>
        <v>0</v>
      </c>
      <c r="DQ128" s="60">
        <f t="shared" si="180"/>
        <v>2.2139992509725826E-9</v>
      </c>
      <c r="DR128" s="60">
        <f t="shared" si="181"/>
        <v>4612.1699999999501</v>
      </c>
      <c r="DS128" s="60">
        <f t="shared" si="182"/>
        <v>514.45126201742414</v>
      </c>
    </row>
    <row r="129" spans="1:123">
      <c r="A129" s="52">
        <f t="shared" si="108"/>
        <v>17.753111553085638</v>
      </c>
      <c r="B129" s="52">
        <v>0</v>
      </c>
      <c r="C129" s="73">
        <f t="shared" si="191"/>
        <v>6</v>
      </c>
      <c r="D129" s="77"/>
      <c r="E129" s="49">
        <f t="shared" si="183"/>
        <v>0.22300000000000011</v>
      </c>
      <c r="F129" s="49">
        <f t="shared" si="184"/>
        <v>3.2299999999999738</v>
      </c>
      <c r="G129" s="49">
        <f t="shared" si="185"/>
        <v>1.6149999999999869</v>
      </c>
      <c r="H129" s="49">
        <v>1</v>
      </c>
      <c r="I129" s="50">
        <f t="shared" si="109"/>
        <v>1.4972899999999945</v>
      </c>
      <c r="J129" s="105">
        <f t="shared" si="110"/>
        <v>4.8362466999999425</v>
      </c>
      <c r="K129" s="121">
        <f t="shared" si="111"/>
        <v>10.836246699999943</v>
      </c>
      <c r="L129" s="55">
        <f t="shared" si="112"/>
        <v>25429504.231123522</v>
      </c>
      <c r="M129" s="52">
        <f t="shared" si="186"/>
        <v>24.600000000000012</v>
      </c>
      <c r="N129" s="56">
        <v>123</v>
      </c>
      <c r="O129" s="61">
        <f t="shared" si="113"/>
        <v>123</v>
      </c>
      <c r="P129" s="61">
        <f t="shared" si="114"/>
        <v>3.2</v>
      </c>
      <c r="Q129" s="46">
        <v>1</v>
      </c>
      <c r="R129" s="52">
        <f t="shared" si="115"/>
        <v>2</v>
      </c>
      <c r="S129" s="60">
        <f t="shared" si="98"/>
        <v>1151884800</v>
      </c>
      <c r="T129" s="60">
        <f t="shared" si="116"/>
        <v>283363660800</v>
      </c>
      <c r="U129" s="60">
        <f t="shared" si="117"/>
        <v>4882464812.3757162</v>
      </c>
      <c r="V129" s="60">
        <f t="shared" si="118"/>
        <v>480</v>
      </c>
      <c r="W129" s="60">
        <f t="shared" si="119"/>
        <v>532.59334659256911</v>
      </c>
      <c r="X129" s="88">
        <f t="shared" si="120"/>
        <v>1.7230384441644382E-2</v>
      </c>
      <c r="AA129" s="61">
        <f t="shared" si="121"/>
        <v>123</v>
      </c>
      <c r="AB129" s="61">
        <f t="shared" si="122"/>
        <v>3.2</v>
      </c>
      <c r="AC129" s="61">
        <v>1</v>
      </c>
      <c r="AD129" s="52">
        <f t="shared" si="123"/>
        <v>1</v>
      </c>
      <c r="AE129" s="60">
        <f t="shared" si="99"/>
        <v>1209479040</v>
      </c>
      <c r="AF129" s="60">
        <f t="shared" si="124"/>
        <v>148765921920</v>
      </c>
      <c r="AG129" s="60">
        <f t="shared" si="125"/>
        <v>4882464812.3757162</v>
      </c>
      <c r="AH129" s="60">
        <f t="shared" si="126"/>
        <v>480</v>
      </c>
      <c r="AI129" s="60">
        <f t="shared" si="127"/>
        <v>532.59334659256911</v>
      </c>
      <c r="AJ129" s="88">
        <f t="shared" si="190"/>
        <v>3.2819779888846441E-2</v>
      </c>
      <c r="AL129" s="61">
        <f t="shared" si="128"/>
        <v>108</v>
      </c>
      <c r="AM129" s="61">
        <f t="shared" si="129"/>
        <v>4.5093374999999956</v>
      </c>
      <c r="AN129" s="61">
        <v>1</v>
      </c>
      <c r="AO129" s="52">
        <f t="shared" si="130"/>
        <v>1.075</v>
      </c>
      <c r="AP129" s="60">
        <f t="shared" si="100"/>
        <v>1451374848</v>
      </c>
      <c r="AQ129" s="60">
        <f t="shared" si="131"/>
        <v>168504619852.79999</v>
      </c>
      <c r="AR129" s="60">
        <f t="shared" si="132"/>
        <v>860026627.76860309</v>
      </c>
      <c r="AS129" s="60">
        <f t="shared" si="133"/>
        <v>676.40062499999931</v>
      </c>
      <c r="AT129" s="60">
        <f t="shared" si="134"/>
        <v>532.59334659256911</v>
      </c>
      <c r="AU129" s="88">
        <f t="shared" si="193"/>
        <v>5.1038756594323272E-3</v>
      </c>
      <c r="AW129" s="61">
        <f t="shared" si="135"/>
        <v>88</v>
      </c>
      <c r="AX129" s="61">
        <f t="shared" si="136"/>
        <v>6.0282874999999887</v>
      </c>
      <c r="AY129" s="61">
        <v>1</v>
      </c>
      <c r="AZ129" s="52">
        <f t="shared" si="137"/>
        <v>1.175</v>
      </c>
      <c r="BA129" s="60">
        <f t="shared" si="101"/>
        <v>35996400</v>
      </c>
      <c r="BB129" s="60">
        <f t="shared" si="138"/>
        <v>3722027760</v>
      </c>
      <c r="BC129" s="60">
        <f t="shared" si="139"/>
        <v>71857669.91609925</v>
      </c>
      <c r="BD129" s="60">
        <f t="shared" si="140"/>
        <v>904.24312499999826</v>
      </c>
      <c r="BE129" s="60">
        <f t="shared" si="141"/>
        <v>532.59334659256911</v>
      </c>
      <c r="BF129" s="88">
        <f t="shared" si="187"/>
        <v>1.9306054266532192E-2</v>
      </c>
      <c r="BH129" s="61">
        <f t="shared" si="142"/>
        <v>63</v>
      </c>
      <c r="BI129" s="61">
        <f t="shared" si="143"/>
        <v>7.8155999999999786</v>
      </c>
      <c r="BJ129" s="61">
        <v>1</v>
      </c>
      <c r="BK129" s="52">
        <f t="shared" si="144"/>
        <v>1.3</v>
      </c>
      <c r="BL129" s="60">
        <f t="shared" si="102"/>
        <v>1799820</v>
      </c>
      <c r="BM129" s="60">
        <f t="shared" si="145"/>
        <v>147405258</v>
      </c>
      <c r="BN129" s="60">
        <f t="shared" si="146"/>
        <v>2911330.565460464</v>
      </c>
      <c r="BO129" s="60">
        <f t="shared" si="147"/>
        <v>1172.3399999999967</v>
      </c>
      <c r="BP129" s="60">
        <f t="shared" si="148"/>
        <v>532.59334659256911</v>
      </c>
      <c r="BQ129" s="88">
        <f t="shared" si="194"/>
        <v>1.9750520469632528E-2</v>
      </c>
      <c r="BS129" s="61">
        <f t="shared" si="149"/>
        <v>33</v>
      </c>
      <c r="BT129" s="61">
        <f t="shared" si="150"/>
        <v>9.9468999999999639</v>
      </c>
      <c r="BU129" s="61">
        <v>1</v>
      </c>
      <c r="BV129" s="52">
        <f t="shared" si="151"/>
        <v>1.45</v>
      </c>
      <c r="BW129" s="60">
        <f t="shared" si="103"/>
        <v>39996</v>
      </c>
      <c r="BX129" s="60">
        <f t="shared" si="152"/>
        <v>1913808.5999999999</v>
      </c>
      <c r="BY129" s="60">
        <f t="shared" si="153"/>
        <v>57894.455483221471</v>
      </c>
      <c r="BZ129" s="60">
        <f t="shared" si="154"/>
        <v>1492.0349999999946</v>
      </c>
      <c r="CA129" s="60">
        <f t="shared" si="155"/>
        <v>532.59334659256911</v>
      </c>
      <c r="CB129" s="88">
        <f t="shared" si="195"/>
        <v>3.0250911968533047E-2</v>
      </c>
      <c r="CD129" s="61">
        <f t="shared" si="156"/>
        <v>-29</v>
      </c>
      <c r="CE129" s="61">
        <f t="shared" si="157"/>
        <v>13.380340799999919</v>
      </c>
      <c r="CF129" s="61">
        <v>1</v>
      </c>
      <c r="CG129" s="52">
        <f t="shared" si="158"/>
        <v>0</v>
      </c>
      <c r="CH129" s="60">
        <f t="shared" si="104"/>
        <v>1</v>
      </c>
      <c r="CI129" s="60">
        <f t="shared" si="159"/>
        <v>0</v>
      </c>
      <c r="CJ129" s="60">
        <f t="shared" si="160"/>
        <v>14.409351999618366</v>
      </c>
      <c r="CK129" s="60">
        <f t="shared" si="161"/>
        <v>2007.0511199999878</v>
      </c>
      <c r="CL129" s="60">
        <f t="shared" si="162"/>
        <v>532.59334659256911</v>
      </c>
      <c r="CO129" s="61">
        <f t="shared" si="163"/>
        <v>-84</v>
      </c>
      <c r="CP129" s="61">
        <f t="shared" si="164"/>
        <v>17.355934299999859</v>
      </c>
      <c r="CQ129" s="61">
        <v>1</v>
      </c>
      <c r="CR129" s="52">
        <f t="shared" si="165"/>
        <v>0</v>
      </c>
      <c r="CS129" s="60">
        <f t="shared" si="105"/>
        <v>1</v>
      </c>
      <c r="CT129" s="60">
        <f t="shared" si="166"/>
        <v>0</v>
      </c>
      <c r="CU129" s="60">
        <f t="shared" si="167"/>
        <v>9.1263121855986087E-3</v>
      </c>
      <c r="CV129" s="60">
        <f t="shared" si="168"/>
        <v>2603.3901449999789</v>
      </c>
      <c r="CW129" s="60">
        <f t="shared" si="169"/>
        <v>532.59334659256911</v>
      </c>
      <c r="CZ129" s="61">
        <f t="shared" si="170"/>
        <v>-134</v>
      </c>
      <c r="DA129" s="61">
        <f t="shared" si="171"/>
        <v>21.89441929999979</v>
      </c>
      <c r="DB129" s="61">
        <v>1</v>
      </c>
      <c r="DC129" s="52">
        <f t="shared" si="172"/>
        <v>0</v>
      </c>
      <c r="DD129" s="60">
        <f t="shared" si="106"/>
        <v>1</v>
      </c>
      <c r="DE129" s="60">
        <f t="shared" si="173"/>
        <v>0</v>
      </c>
      <c r="DF129" s="60">
        <f t="shared" si="174"/>
        <v>1.1242963418450145E-5</v>
      </c>
      <c r="DG129" s="60">
        <f t="shared" si="175"/>
        <v>3284.1628949999686</v>
      </c>
      <c r="DH129" s="60">
        <f t="shared" si="176"/>
        <v>532.59334659256911</v>
      </c>
      <c r="DK129" s="61">
        <f t="shared" si="177"/>
        <v>-197</v>
      </c>
      <c r="DL129" s="61">
        <f t="shared" si="178"/>
        <v>30.747799999999668</v>
      </c>
      <c r="DM129" s="61">
        <v>1</v>
      </c>
      <c r="DN129" s="52">
        <f t="shared" si="189"/>
        <v>0</v>
      </c>
      <c r="DO129" s="60">
        <f t="shared" si="107"/>
        <v>1</v>
      </c>
      <c r="DP129" s="60">
        <f t="shared" si="179"/>
        <v>0</v>
      </c>
      <c r="DQ129" s="60">
        <f t="shared" si="180"/>
        <v>2.5432172975568743E-9</v>
      </c>
      <c r="DR129" s="60">
        <f t="shared" si="181"/>
        <v>4612.1699999999501</v>
      </c>
      <c r="DS129" s="60">
        <f t="shared" si="182"/>
        <v>532.59334659256911</v>
      </c>
    </row>
    <row r="130" spans="1:123">
      <c r="A130" s="52">
        <f t="shared" si="108"/>
        <v>18.379173679952682</v>
      </c>
      <c r="B130" s="52">
        <v>0</v>
      </c>
      <c r="C130" s="73">
        <f t="shared" si="191"/>
        <v>6</v>
      </c>
      <c r="D130" s="77"/>
      <c r="E130" s="49">
        <f t="shared" si="183"/>
        <v>0.22400000000000012</v>
      </c>
      <c r="F130" s="49">
        <f t="shared" si="184"/>
        <v>3.2399999999999736</v>
      </c>
      <c r="G130" s="49">
        <f t="shared" si="185"/>
        <v>1.6199999999999868</v>
      </c>
      <c r="H130" s="49">
        <v>1</v>
      </c>
      <c r="I130" s="50">
        <f t="shared" si="109"/>
        <v>1.5017599999999942</v>
      </c>
      <c r="J130" s="105">
        <f t="shared" si="110"/>
        <v>4.8657023999999414</v>
      </c>
      <c r="K130" s="121">
        <f t="shared" si="111"/>
        <v>10.865702399999941</v>
      </c>
      <c r="L130" s="55">
        <f t="shared" si="112"/>
        <v>29210829.678681735</v>
      </c>
      <c r="M130" s="52">
        <f t="shared" si="186"/>
        <v>24.800000000000015</v>
      </c>
      <c r="N130" s="56">
        <v>124</v>
      </c>
      <c r="O130" s="61">
        <f t="shared" si="113"/>
        <v>124</v>
      </c>
      <c r="P130" s="61">
        <f t="shared" si="114"/>
        <v>3.2</v>
      </c>
      <c r="Q130" s="46">
        <v>1</v>
      </c>
      <c r="R130" s="52">
        <f t="shared" si="115"/>
        <v>2</v>
      </c>
      <c r="S130" s="60">
        <f t="shared" si="98"/>
        <v>1151884800</v>
      </c>
      <c r="T130" s="60">
        <f t="shared" si="116"/>
        <v>285667430400</v>
      </c>
      <c r="U130" s="60">
        <f t="shared" si="117"/>
        <v>5608479298.3068933</v>
      </c>
      <c r="V130" s="60">
        <f t="shared" si="118"/>
        <v>480</v>
      </c>
      <c r="W130" s="60">
        <f t="shared" si="119"/>
        <v>551.37521039858052</v>
      </c>
      <c r="X130" s="88">
        <f t="shared" si="120"/>
        <v>1.9632897213566609E-2</v>
      </c>
      <c r="AA130" s="61">
        <f t="shared" si="121"/>
        <v>124</v>
      </c>
      <c r="AB130" s="61">
        <f t="shared" si="122"/>
        <v>3.2</v>
      </c>
      <c r="AC130" s="61">
        <v>1</v>
      </c>
      <c r="AD130" s="52">
        <f t="shared" si="123"/>
        <v>1</v>
      </c>
      <c r="AE130" s="60">
        <f t="shared" si="99"/>
        <v>1209479040</v>
      </c>
      <c r="AF130" s="60">
        <f t="shared" si="124"/>
        <v>149975400960</v>
      </c>
      <c r="AG130" s="60">
        <f t="shared" si="125"/>
        <v>5608479298.3068933</v>
      </c>
      <c r="AH130" s="60">
        <f t="shared" si="126"/>
        <v>480</v>
      </c>
      <c r="AI130" s="60">
        <f t="shared" si="127"/>
        <v>551.37521039858052</v>
      </c>
      <c r="AJ130" s="88">
        <f t="shared" si="190"/>
        <v>3.7395994692507831E-2</v>
      </c>
      <c r="AL130" s="61">
        <f t="shared" si="128"/>
        <v>109</v>
      </c>
      <c r="AM130" s="61">
        <f t="shared" si="129"/>
        <v>4.5093374999999956</v>
      </c>
      <c r="AN130" s="61">
        <v>1</v>
      </c>
      <c r="AO130" s="52">
        <f t="shared" si="130"/>
        <v>1.075</v>
      </c>
      <c r="AP130" s="60">
        <f t="shared" si="100"/>
        <v>1451374848</v>
      </c>
      <c r="AQ130" s="60">
        <f t="shared" si="131"/>
        <v>170064847814.39999</v>
      </c>
      <c r="AR130" s="60">
        <f t="shared" si="132"/>
        <v>987911172.57144165</v>
      </c>
      <c r="AS130" s="60">
        <f t="shared" si="133"/>
        <v>676.40062499999931</v>
      </c>
      <c r="AT130" s="60">
        <f t="shared" si="134"/>
        <v>551.37521039858052</v>
      </c>
      <c r="AU130" s="88">
        <f t="shared" si="193"/>
        <v>5.8090262936029962E-3</v>
      </c>
      <c r="AW130" s="61">
        <f t="shared" si="135"/>
        <v>89</v>
      </c>
      <c r="AX130" s="61">
        <f t="shared" si="136"/>
        <v>6.0282874999999887</v>
      </c>
      <c r="AY130" s="61">
        <v>1</v>
      </c>
      <c r="AZ130" s="52">
        <f t="shared" si="137"/>
        <v>1.175</v>
      </c>
      <c r="BA130" s="60">
        <f t="shared" si="101"/>
        <v>35996400</v>
      </c>
      <c r="BB130" s="60">
        <f t="shared" si="138"/>
        <v>3764323530</v>
      </c>
      <c r="BC130" s="60">
        <f t="shared" si="139"/>
        <v>82542787.226543158</v>
      </c>
      <c r="BD130" s="60">
        <f t="shared" si="140"/>
        <v>904.24312499999826</v>
      </c>
      <c r="BE130" s="60">
        <f t="shared" si="141"/>
        <v>551.37521039858052</v>
      </c>
      <c r="BF130" s="88">
        <f t="shared" si="187"/>
        <v>2.1927654881073188E-2</v>
      </c>
      <c r="BH130" s="61">
        <f t="shared" si="142"/>
        <v>64</v>
      </c>
      <c r="BI130" s="61">
        <f t="shared" si="143"/>
        <v>7.8155999999999786</v>
      </c>
      <c r="BJ130" s="61">
        <v>1</v>
      </c>
      <c r="BK130" s="52">
        <f t="shared" si="144"/>
        <v>1.3</v>
      </c>
      <c r="BL130" s="60">
        <f t="shared" si="102"/>
        <v>1799820</v>
      </c>
      <c r="BM130" s="60">
        <f t="shared" si="145"/>
        <v>149745024</v>
      </c>
      <c r="BN130" s="60">
        <f t="shared" si="146"/>
        <v>3344240.6313970233</v>
      </c>
      <c r="BO130" s="60">
        <f t="shared" si="147"/>
        <v>1172.3399999999967</v>
      </c>
      <c r="BP130" s="60">
        <f t="shared" si="148"/>
        <v>551.37521039858052</v>
      </c>
      <c r="BQ130" s="88">
        <f t="shared" si="194"/>
        <v>2.2332899899211497E-2</v>
      </c>
      <c r="BS130" s="61">
        <f t="shared" si="149"/>
        <v>34</v>
      </c>
      <c r="BT130" s="61">
        <f t="shared" si="150"/>
        <v>9.9468999999999639</v>
      </c>
      <c r="BU130" s="61">
        <v>1</v>
      </c>
      <c r="BV130" s="52">
        <f t="shared" si="151"/>
        <v>1.45</v>
      </c>
      <c r="BW130" s="60">
        <f t="shared" si="103"/>
        <v>39996</v>
      </c>
      <c r="BX130" s="60">
        <f t="shared" si="152"/>
        <v>1971802.8</v>
      </c>
      <c r="BY130" s="60">
        <f t="shared" si="153"/>
        <v>66503.265777025576</v>
      </c>
      <c r="BZ130" s="60">
        <f t="shared" si="154"/>
        <v>1492.0349999999946</v>
      </c>
      <c r="CA130" s="60">
        <f t="shared" si="155"/>
        <v>551.37521039858052</v>
      </c>
      <c r="CB130" s="88">
        <f t="shared" si="195"/>
        <v>3.3727138320843023E-2</v>
      </c>
      <c r="CD130" s="61">
        <f t="shared" si="156"/>
        <v>-28</v>
      </c>
      <c r="CE130" s="61">
        <f t="shared" si="157"/>
        <v>13.380340799999919</v>
      </c>
      <c r="CF130" s="61">
        <v>1</v>
      </c>
      <c r="CG130" s="52">
        <f t="shared" si="158"/>
        <v>0</v>
      </c>
      <c r="CH130" s="60">
        <f t="shared" si="104"/>
        <v>1</v>
      </c>
      <c r="CI130" s="60">
        <f t="shared" si="159"/>
        <v>0</v>
      </c>
      <c r="CJ130" s="60">
        <f t="shared" si="160"/>
        <v>16.551998938534854</v>
      </c>
      <c r="CK130" s="60">
        <f t="shared" si="161"/>
        <v>2007.0511199999878</v>
      </c>
      <c r="CL130" s="60">
        <f t="shared" si="162"/>
        <v>551.37521039858052</v>
      </c>
      <c r="CO130" s="61">
        <f t="shared" si="163"/>
        <v>-83</v>
      </c>
      <c r="CP130" s="61">
        <f t="shared" si="164"/>
        <v>17.355934299999859</v>
      </c>
      <c r="CQ130" s="61">
        <v>1</v>
      </c>
      <c r="CR130" s="52">
        <f t="shared" si="165"/>
        <v>0</v>
      </c>
      <c r="CS130" s="60">
        <f t="shared" si="105"/>
        <v>1</v>
      </c>
      <c r="CT130" s="60">
        <f t="shared" si="166"/>
        <v>0</v>
      </c>
      <c r="CU130" s="60">
        <f t="shared" si="167"/>
        <v>1.0483379794786517E-2</v>
      </c>
      <c r="CV130" s="60">
        <f t="shared" si="168"/>
        <v>2603.3901449999789</v>
      </c>
      <c r="CW130" s="60">
        <f t="shared" si="169"/>
        <v>551.37521039858052</v>
      </c>
      <c r="CZ130" s="61">
        <f t="shared" si="170"/>
        <v>-133</v>
      </c>
      <c r="DA130" s="61">
        <f t="shared" si="171"/>
        <v>21.89441929999979</v>
      </c>
      <c r="DB130" s="61">
        <v>1</v>
      </c>
      <c r="DC130" s="52">
        <f t="shared" si="172"/>
        <v>0</v>
      </c>
      <c r="DD130" s="60">
        <f t="shared" si="106"/>
        <v>1</v>
      </c>
      <c r="DE130" s="60">
        <f t="shared" si="173"/>
        <v>0</v>
      </c>
      <c r="DF130" s="60">
        <f t="shared" si="174"/>
        <v>1.2914773584065528E-5</v>
      </c>
      <c r="DG130" s="60">
        <f t="shared" si="175"/>
        <v>3284.1628949999686</v>
      </c>
      <c r="DH130" s="60">
        <f t="shared" si="176"/>
        <v>551.37521039858052</v>
      </c>
      <c r="DK130" s="61">
        <f t="shared" si="177"/>
        <v>-196</v>
      </c>
      <c r="DL130" s="61">
        <f t="shared" si="178"/>
        <v>30.747799999999668</v>
      </c>
      <c r="DM130" s="61">
        <v>1</v>
      </c>
      <c r="DN130" s="52">
        <f t="shared" si="189"/>
        <v>0</v>
      </c>
      <c r="DO130" s="60">
        <f t="shared" si="107"/>
        <v>1</v>
      </c>
      <c r="DP130" s="60">
        <f t="shared" si="179"/>
        <v>0</v>
      </c>
      <c r="DQ130" s="60">
        <f t="shared" si="180"/>
        <v>2.9213895261035857E-9</v>
      </c>
      <c r="DR130" s="60">
        <f t="shared" si="181"/>
        <v>4612.1699999999501</v>
      </c>
      <c r="DS130" s="60">
        <f t="shared" si="182"/>
        <v>551.37521039858052</v>
      </c>
    </row>
    <row r="131" spans="1:123">
      <c r="A131" s="52">
        <f t="shared" si="108"/>
        <v>19.027313840043664</v>
      </c>
      <c r="B131" s="52">
        <v>0</v>
      </c>
      <c r="C131" s="73">
        <f t="shared" si="191"/>
        <v>7.625</v>
      </c>
      <c r="D131" s="76">
        <f>1+N131/200</f>
        <v>1.625</v>
      </c>
      <c r="E131" s="49">
        <f t="shared" si="183"/>
        <v>0.22500000000000012</v>
      </c>
      <c r="F131" s="49">
        <f t="shared" si="184"/>
        <v>3.2499999999999734</v>
      </c>
      <c r="G131" s="49">
        <f t="shared" si="185"/>
        <v>1.6249999999999867</v>
      </c>
      <c r="H131" s="49">
        <v>1</v>
      </c>
      <c r="I131" s="50">
        <f t="shared" si="109"/>
        <v>1.5062499999999943</v>
      </c>
      <c r="J131" s="105">
        <f t="shared" si="110"/>
        <v>4.8953124999999416</v>
      </c>
      <c r="K131" s="121">
        <f t="shared" si="111"/>
        <v>12.520312499999942</v>
      </c>
      <c r="L131" s="55">
        <f t="shared" si="112"/>
        <v>33554432.000000276</v>
      </c>
      <c r="M131" s="52">
        <f t="shared" si="186"/>
        <v>25.000000000000011</v>
      </c>
      <c r="N131" s="56">
        <v>125</v>
      </c>
      <c r="O131" s="61">
        <f t="shared" si="113"/>
        <v>125</v>
      </c>
      <c r="P131" s="61">
        <f t="shared" si="114"/>
        <v>3.2</v>
      </c>
      <c r="Q131" s="46">
        <v>1</v>
      </c>
      <c r="R131" s="52">
        <f t="shared" si="115"/>
        <v>2</v>
      </c>
      <c r="S131" s="60">
        <f t="shared" si="98"/>
        <v>1151884800</v>
      </c>
      <c r="T131" s="60">
        <f t="shared" si="116"/>
        <v>287971200000</v>
      </c>
      <c r="U131" s="60">
        <f t="shared" si="117"/>
        <v>6442450944.0000534</v>
      </c>
      <c r="V131" s="60">
        <f t="shared" si="118"/>
        <v>480</v>
      </c>
      <c r="W131" s="60">
        <f t="shared" si="119"/>
        <v>570.81941520130988</v>
      </c>
      <c r="X131" s="88">
        <f t="shared" si="120"/>
        <v>2.2371858519185436E-2</v>
      </c>
      <c r="AA131" s="61">
        <f t="shared" si="121"/>
        <v>125</v>
      </c>
      <c r="AB131" s="61">
        <f t="shared" si="122"/>
        <v>3.2</v>
      </c>
      <c r="AC131" s="61">
        <v>1</v>
      </c>
      <c r="AD131" s="52">
        <f t="shared" si="123"/>
        <v>1</v>
      </c>
      <c r="AE131" s="60">
        <f t="shared" si="99"/>
        <v>1209479040</v>
      </c>
      <c r="AF131" s="60">
        <f t="shared" si="124"/>
        <v>151184880000</v>
      </c>
      <c r="AG131" s="60">
        <f t="shared" si="125"/>
        <v>6442450944.0000534</v>
      </c>
      <c r="AH131" s="60">
        <f t="shared" si="126"/>
        <v>480</v>
      </c>
      <c r="AI131" s="60">
        <f t="shared" si="127"/>
        <v>570.81941520130988</v>
      </c>
      <c r="AJ131" s="88">
        <f t="shared" si="190"/>
        <v>4.26130638460675E-2</v>
      </c>
      <c r="AL131" s="61">
        <f t="shared" si="128"/>
        <v>110</v>
      </c>
      <c r="AM131" s="61">
        <f t="shared" si="129"/>
        <v>4.5093374999999956</v>
      </c>
      <c r="AN131" s="61">
        <v>1</v>
      </c>
      <c r="AO131" s="52">
        <f t="shared" si="130"/>
        <v>1.075</v>
      </c>
      <c r="AP131" s="60">
        <f t="shared" si="100"/>
        <v>1451374848</v>
      </c>
      <c r="AQ131" s="60">
        <f t="shared" si="131"/>
        <v>171625075776</v>
      </c>
      <c r="AR131" s="60">
        <f t="shared" si="132"/>
        <v>1134811938.8160071</v>
      </c>
      <c r="AS131" s="60">
        <f t="shared" si="133"/>
        <v>676.40062499999931</v>
      </c>
      <c r="AT131" s="60">
        <f t="shared" si="134"/>
        <v>570.81941520130988</v>
      </c>
      <c r="AU131" s="88">
        <f t="shared" si="193"/>
        <v>6.6121569571635924E-3</v>
      </c>
      <c r="AW131" s="61">
        <f t="shared" si="135"/>
        <v>90</v>
      </c>
      <c r="AX131" s="61">
        <f t="shared" si="136"/>
        <v>6.0282874999999887</v>
      </c>
      <c r="AY131" s="61">
        <v>1</v>
      </c>
      <c r="AZ131" s="52">
        <f t="shared" si="137"/>
        <v>1.175</v>
      </c>
      <c r="BA131" s="60">
        <f t="shared" si="101"/>
        <v>35996400</v>
      </c>
      <c r="BB131" s="60">
        <f t="shared" si="138"/>
        <v>3806619300</v>
      </c>
      <c r="BC131" s="60">
        <f t="shared" si="139"/>
        <v>94816763.904000387</v>
      </c>
      <c r="BD131" s="60">
        <f t="shared" si="140"/>
        <v>904.24312499999826</v>
      </c>
      <c r="BE131" s="60">
        <f t="shared" si="141"/>
        <v>570.81941520130988</v>
      </c>
      <c r="BF131" s="88">
        <f t="shared" si="187"/>
        <v>2.4908391523155569E-2</v>
      </c>
      <c r="BH131" s="61">
        <f t="shared" si="142"/>
        <v>65</v>
      </c>
      <c r="BI131" s="61">
        <f t="shared" si="143"/>
        <v>7.8155999999999786</v>
      </c>
      <c r="BJ131" s="61">
        <v>12</v>
      </c>
      <c r="BK131" s="52">
        <f t="shared" si="144"/>
        <v>1.3</v>
      </c>
      <c r="BL131" s="60">
        <f t="shared" si="102"/>
        <v>21597840</v>
      </c>
      <c r="BM131" s="60">
        <f t="shared" si="145"/>
        <v>1825017480</v>
      </c>
      <c r="BN131" s="60">
        <f t="shared" si="146"/>
        <v>3841523.7120000068</v>
      </c>
      <c r="BO131" s="60">
        <f t="shared" si="147"/>
        <v>1172.3399999999967</v>
      </c>
      <c r="BP131" s="60">
        <f t="shared" si="148"/>
        <v>570.81941520130988</v>
      </c>
      <c r="BQ131" s="88">
        <f t="shared" si="194"/>
        <v>2.1049243385877089E-3</v>
      </c>
      <c r="BS131" s="61">
        <f t="shared" si="149"/>
        <v>35</v>
      </c>
      <c r="BT131" s="61">
        <f t="shared" si="150"/>
        <v>9.9468999999999639</v>
      </c>
      <c r="BU131" s="61">
        <v>1</v>
      </c>
      <c r="BV131" s="52">
        <f t="shared" si="151"/>
        <v>1.45</v>
      </c>
      <c r="BW131" s="60">
        <f t="shared" si="103"/>
        <v>39996</v>
      </c>
      <c r="BX131" s="60">
        <f t="shared" si="152"/>
        <v>2029797</v>
      </c>
      <c r="BY131" s="60">
        <f t="shared" si="153"/>
        <v>76392.191999999908</v>
      </c>
      <c r="BZ131" s="60">
        <f t="shared" si="154"/>
        <v>1492.0349999999946</v>
      </c>
      <c r="CA131" s="60">
        <f t="shared" si="155"/>
        <v>570.81941520130988</v>
      </c>
      <c r="CB131" s="88">
        <f t="shared" si="195"/>
        <v>3.763538521339814E-2</v>
      </c>
      <c r="CD131" s="61">
        <f t="shared" si="156"/>
        <v>-27</v>
      </c>
      <c r="CE131" s="61">
        <f t="shared" si="157"/>
        <v>13.380340799999919</v>
      </c>
      <c r="CF131" s="61">
        <v>1</v>
      </c>
      <c r="CG131" s="52">
        <f t="shared" si="158"/>
        <v>0</v>
      </c>
      <c r="CH131" s="60">
        <f t="shared" si="104"/>
        <v>1</v>
      </c>
      <c r="CI131" s="60">
        <f t="shared" si="159"/>
        <v>0</v>
      </c>
      <c r="CJ131" s="60">
        <f t="shared" si="160"/>
        <v>19.013253952607659</v>
      </c>
      <c r="CK131" s="60">
        <f t="shared" si="161"/>
        <v>2007.0511199999878</v>
      </c>
      <c r="CL131" s="60">
        <f t="shared" si="162"/>
        <v>570.81941520130988</v>
      </c>
      <c r="CO131" s="61">
        <f t="shared" si="163"/>
        <v>-82</v>
      </c>
      <c r="CP131" s="61">
        <f t="shared" si="164"/>
        <v>17.355934299999859</v>
      </c>
      <c r="CQ131" s="61">
        <v>1</v>
      </c>
      <c r="CR131" s="52">
        <f t="shared" si="165"/>
        <v>0</v>
      </c>
      <c r="CS131" s="60">
        <f t="shared" si="105"/>
        <v>1</v>
      </c>
      <c r="CT131" s="60">
        <f t="shared" si="166"/>
        <v>0</v>
      </c>
      <c r="CU131" s="60">
        <f t="shared" si="167"/>
        <v>1.2042241125080427E-2</v>
      </c>
      <c r="CV131" s="60">
        <f t="shared" si="168"/>
        <v>2603.3901449999789</v>
      </c>
      <c r="CW131" s="60">
        <f t="shared" si="169"/>
        <v>570.81941520130988</v>
      </c>
      <c r="CZ131" s="61">
        <f t="shared" si="170"/>
        <v>-132</v>
      </c>
      <c r="DA131" s="61">
        <f t="shared" si="171"/>
        <v>21.89441929999979</v>
      </c>
      <c r="DB131" s="61">
        <v>1</v>
      </c>
      <c r="DC131" s="52">
        <f t="shared" si="172"/>
        <v>0</v>
      </c>
      <c r="DD131" s="60">
        <f t="shared" si="106"/>
        <v>1</v>
      </c>
      <c r="DE131" s="60">
        <f t="shared" si="173"/>
        <v>0</v>
      </c>
      <c r="DF131" s="60">
        <f t="shared" si="174"/>
        <v>1.4835179171175232E-5</v>
      </c>
      <c r="DG131" s="60">
        <f t="shared" si="175"/>
        <v>3284.1628949999686</v>
      </c>
      <c r="DH131" s="60">
        <f t="shared" si="176"/>
        <v>570.81941520130988</v>
      </c>
      <c r="DK131" s="61">
        <f t="shared" si="177"/>
        <v>-195</v>
      </c>
      <c r="DL131" s="61">
        <f t="shared" si="178"/>
        <v>30.747799999999668</v>
      </c>
      <c r="DM131" s="61">
        <v>1</v>
      </c>
      <c r="DN131" s="52">
        <f t="shared" si="189"/>
        <v>0</v>
      </c>
      <c r="DO131" s="60">
        <f t="shared" si="107"/>
        <v>1</v>
      </c>
      <c r="DP131" s="60">
        <f t="shared" si="179"/>
        <v>0</v>
      </c>
      <c r="DQ131" s="60">
        <f t="shared" si="180"/>
        <v>3.3557953429407572E-9</v>
      </c>
      <c r="DR131" s="60">
        <f t="shared" si="181"/>
        <v>4612.1699999999501</v>
      </c>
      <c r="DS131" s="60">
        <f t="shared" si="182"/>
        <v>570.81941520130988</v>
      </c>
    </row>
    <row r="132" spans="1:123">
      <c r="A132" s="52">
        <f t="shared" si="108"/>
        <v>19.698310613518792</v>
      </c>
      <c r="B132" s="52">
        <v>0</v>
      </c>
      <c r="C132" s="73">
        <f t="shared" si="191"/>
        <v>7.625</v>
      </c>
      <c r="D132" s="77"/>
      <c r="E132" s="49">
        <f t="shared" si="183"/>
        <v>0.22600000000000012</v>
      </c>
      <c r="F132" s="49">
        <f t="shared" si="184"/>
        <v>3.2599999999999731</v>
      </c>
      <c r="G132" s="49">
        <f t="shared" si="185"/>
        <v>1.6299999999999866</v>
      </c>
      <c r="H132" s="49">
        <v>1</v>
      </c>
      <c r="I132" s="50">
        <f t="shared" si="109"/>
        <v>1.5107599999999941</v>
      </c>
      <c r="J132" s="105">
        <f t="shared" si="110"/>
        <v>4.9250775999999403</v>
      </c>
      <c r="K132" s="121">
        <f t="shared" si="111"/>
        <v>12.550077599999941</v>
      </c>
      <c r="L132" s="55">
        <f t="shared" si="112"/>
        <v>38543920.841260195</v>
      </c>
      <c r="M132" s="52">
        <f t="shared" si="186"/>
        <v>25.200000000000014</v>
      </c>
      <c r="N132" s="56">
        <v>126</v>
      </c>
      <c r="O132" s="61">
        <f t="shared" si="113"/>
        <v>126</v>
      </c>
      <c r="P132" s="61">
        <f t="shared" si="114"/>
        <v>3.2</v>
      </c>
      <c r="Q132" s="46">
        <v>1</v>
      </c>
      <c r="R132" s="52">
        <f t="shared" si="115"/>
        <v>2</v>
      </c>
      <c r="S132" s="60">
        <f t="shared" si="98"/>
        <v>1151884800</v>
      </c>
      <c r="T132" s="60">
        <f t="shared" si="116"/>
        <v>290274969600</v>
      </c>
      <c r="U132" s="60">
        <f t="shared" si="117"/>
        <v>7400432801.5219574</v>
      </c>
      <c r="V132" s="60">
        <f t="shared" si="118"/>
        <v>480</v>
      </c>
      <c r="W132" s="60">
        <f t="shared" si="119"/>
        <v>590.94931840556376</v>
      </c>
      <c r="X132" s="88">
        <f t="shared" si="120"/>
        <v>2.5494560594459044E-2</v>
      </c>
      <c r="AA132" s="61">
        <f t="shared" si="121"/>
        <v>126</v>
      </c>
      <c r="AB132" s="61">
        <f t="shared" si="122"/>
        <v>3.2</v>
      </c>
      <c r="AC132" s="61">
        <v>1</v>
      </c>
      <c r="AD132" s="52">
        <f t="shared" si="123"/>
        <v>1</v>
      </c>
      <c r="AE132" s="60">
        <f t="shared" si="99"/>
        <v>1209479040</v>
      </c>
      <c r="AF132" s="60">
        <f t="shared" si="124"/>
        <v>152394359040</v>
      </c>
      <c r="AG132" s="60">
        <f t="shared" si="125"/>
        <v>7400432801.5219574</v>
      </c>
      <c r="AH132" s="60">
        <f t="shared" si="126"/>
        <v>480</v>
      </c>
      <c r="AI132" s="60">
        <f t="shared" si="127"/>
        <v>590.94931840556376</v>
      </c>
      <c r="AJ132" s="88">
        <f t="shared" si="190"/>
        <v>4.8561067798969612E-2</v>
      </c>
      <c r="AL132" s="61">
        <f t="shared" si="128"/>
        <v>111</v>
      </c>
      <c r="AM132" s="61">
        <f t="shared" si="129"/>
        <v>4.5093374999999956</v>
      </c>
      <c r="AN132" s="61">
        <v>1</v>
      </c>
      <c r="AO132" s="52">
        <f t="shared" si="130"/>
        <v>1.075</v>
      </c>
      <c r="AP132" s="60">
        <f t="shared" si="100"/>
        <v>1451374848</v>
      </c>
      <c r="AQ132" s="60">
        <f t="shared" si="131"/>
        <v>173185303737.60001</v>
      </c>
      <c r="AR132" s="60">
        <f t="shared" si="132"/>
        <v>1303556607.3489432</v>
      </c>
      <c r="AS132" s="60">
        <f t="shared" si="133"/>
        <v>676.40062499999931</v>
      </c>
      <c r="AT132" s="60">
        <f t="shared" si="134"/>
        <v>590.94931840556376</v>
      </c>
      <c r="AU132" s="88">
        <f t="shared" si="193"/>
        <v>7.5269470285077656E-3</v>
      </c>
      <c r="AW132" s="61">
        <f t="shared" si="135"/>
        <v>91</v>
      </c>
      <c r="AX132" s="61">
        <f t="shared" si="136"/>
        <v>6.0282874999999887</v>
      </c>
      <c r="AY132" s="61">
        <v>1</v>
      </c>
      <c r="AZ132" s="52">
        <f t="shared" si="137"/>
        <v>1.175</v>
      </c>
      <c r="BA132" s="60">
        <f t="shared" si="101"/>
        <v>35996400</v>
      </c>
      <c r="BB132" s="60">
        <f t="shared" si="138"/>
        <v>3848915070</v>
      </c>
      <c r="BC132" s="60">
        <f t="shared" si="139"/>
        <v>108915860.72266749</v>
      </c>
      <c r="BD132" s="60">
        <f t="shared" si="140"/>
        <v>904.24312499999826</v>
      </c>
      <c r="BE132" s="60">
        <f t="shared" si="141"/>
        <v>590.94931840556376</v>
      </c>
      <c r="BF132" s="88">
        <f t="shared" si="187"/>
        <v>2.829780827631187E-2</v>
      </c>
      <c r="BH132" s="61">
        <f t="shared" si="142"/>
        <v>66</v>
      </c>
      <c r="BI132" s="61">
        <f t="shared" si="143"/>
        <v>7.8155999999999786</v>
      </c>
      <c r="BJ132" s="61">
        <v>1</v>
      </c>
      <c r="BK132" s="52">
        <f t="shared" si="144"/>
        <v>1.3</v>
      </c>
      <c r="BL132" s="60">
        <f t="shared" si="102"/>
        <v>21597840</v>
      </c>
      <c r="BM132" s="60">
        <f t="shared" si="145"/>
        <v>1853094672</v>
      </c>
      <c r="BN132" s="60">
        <f t="shared" si="146"/>
        <v>4412751.968656512</v>
      </c>
      <c r="BO132" s="60">
        <f t="shared" si="147"/>
        <v>1172.3399999999967</v>
      </c>
      <c r="BP132" s="60">
        <f t="shared" si="148"/>
        <v>590.94931840556376</v>
      </c>
      <c r="BQ132" s="88">
        <f t="shared" si="194"/>
        <v>2.3812879262633336E-3</v>
      </c>
      <c r="BS132" s="61">
        <f t="shared" si="149"/>
        <v>36</v>
      </c>
      <c r="BT132" s="61">
        <f t="shared" si="150"/>
        <v>9.9468999999999639</v>
      </c>
      <c r="BU132" s="61">
        <v>1</v>
      </c>
      <c r="BV132" s="52">
        <f t="shared" si="151"/>
        <v>1.45</v>
      </c>
      <c r="BW132" s="60">
        <f t="shared" si="103"/>
        <v>39996</v>
      </c>
      <c r="BX132" s="60">
        <f t="shared" si="152"/>
        <v>2087791.2</v>
      </c>
      <c r="BY132" s="60">
        <f t="shared" si="153"/>
        <v>87751.585285017543</v>
      </c>
      <c r="BZ132" s="60">
        <f t="shared" si="154"/>
        <v>1492.0349999999946</v>
      </c>
      <c r="CA132" s="60">
        <f t="shared" si="155"/>
        <v>590.94931840556376</v>
      </c>
      <c r="CB132" s="88">
        <f t="shared" si="195"/>
        <v>4.2030824387523785E-2</v>
      </c>
      <c r="CD132" s="61">
        <f t="shared" si="156"/>
        <v>-26</v>
      </c>
      <c r="CE132" s="61">
        <f t="shared" si="157"/>
        <v>13.380340799999919</v>
      </c>
      <c r="CF132" s="61">
        <v>1</v>
      </c>
      <c r="CG132" s="52">
        <f t="shared" si="158"/>
        <v>0</v>
      </c>
      <c r="CH132" s="60">
        <f t="shared" si="104"/>
        <v>1</v>
      </c>
      <c r="CI132" s="60">
        <f t="shared" si="159"/>
        <v>0</v>
      </c>
      <c r="CJ132" s="60">
        <f t="shared" si="160"/>
        <v>21.840493538501292</v>
      </c>
      <c r="CK132" s="60">
        <f t="shared" si="161"/>
        <v>2007.0511199999878</v>
      </c>
      <c r="CL132" s="60">
        <f t="shared" si="162"/>
        <v>590.94931840556376</v>
      </c>
      <c r="CO132" s="61">
        <f t="shared" si="163"/>
        <v>-81</v>
      </c>
      <c r="CP132" s="61">
        <f t="shared" si="164"/>
        <v>17.355934299999859</v>
      </c>
      <c r="CQ132" s="61">
        <v>1</v>
      </c>
      <c r="CR132" s="52">
        <f t="shared" si="165"/>
        <v>0</v>
      </c>
      <c r="CS132" s="60">
        <f t="shared" si="105"/>
        <v>1</v>
      </c>
      <c r="CT132" s="60">
        <f t="shared" si="166"/>
        <v>0</v>
      </c>
      <c r="CU132" s="60">
        <f t="shared" si="167"/>
        <v>1.3832902570857529E-2</v>
      </c>
      <c r="CV132" s="60">
        <f t="shared" si="168"/>
        <v>2603.3901449999789</v>
      </c>
      <c r="CW132" s="60">
        <f t="shared" si="169"/>
        <v>590.94931840556376</v>
      </c>
      <c r="CZ132" s="61">
        <f t="shared" si="170"/>
        <v>-131</v>
      </c>
      <c r="DA132" s="61">
        <f t="shared" si="171"/>
        <v>21.89441929999979</v>
      </c>
      <c r="DB132" s="61">
        <v>1</v>
      </c>
      <c r="DC132" s="52">
        <f t="shared" si="172"/>
        <v>0</v>
      </c>
      <c r="DD132" s="60">
        <f t="shared" si="106"/>
        <v>1</v>
      </c>
      <c r="DE132" s="60">
        <f t="shared" si="173"/>
        <v>0</v>
      </c>
      <c r="DF132" s="60">
        <f t="shared" si="174"/>
        <v>1.7041145910015266E-5</v>
      </c>
      <c r="DG132" s="60">
        <f t="shared" si="175"/>
        <v>3284.1628949999686</v>
      </c>
      <c r="DH132" s="60">
        <f t="shared" si="176"/>
        <v>590.94931840556376</v>
      </c>
      <c r="DK132" s="61">
        <f t="shared" si="177"/>
        <v>-194</v>
      </c>
      <c r="DL132" s="61">
        <f t="shared" si="178"/>
        <v>30.747799999999668</v>
      </c>
      <c r="DM132" s="61">
        <v>1</v>
      </c>
      <c r="DN132" s="52">
        <f t="shared" si="189"/>
        <v>0</v>
      </c>
      <c r="DO132" s="60">
        <f t="shared" si="107"/>
        <v>1</v>
      </c>
      <c r="DP132" s="60">
        <f t="shared" si="179"/>
        <v>0</v>
      </c>
      <c r="DQ132" s="60">
        <f t="shared" si="180"/>
        <v>3.8547965901427584E-9</v>
      </c>
      <c r="DR132" s="60">
        <f t="shared" si="181"/>
        <v>4612.1699999999501</v>
      </c>
      <c r="DS132" s="60">
        <f t="shared" si="182"/>
        <v>590.94931840556376</v>
      </c>
    </row>
    <row r="133" spans="1:123">
      <c r="A133" s="52">
        <f t="shared" si="108"/>
        <v>20.392970037108338</v>
      </c>
      <c r="B133" s="52">
        <v>0</v>
      </c>
      <c r="C133" s="73">
        <f t="shared" si="191"/>
        <v>7.625</v>
      </c>
      <c r="D133" s="77"/>
      <c r="E133" s="49">
        <f t="shared" si="183"/>
        <v>0.22700000000000012</v>
      </c>
      <c r="F133" s="49">
        <f t="shared" si="184"/>
        <v>3.2699999999999729</v>
      </c>
      <c r="G133" s="49">
        <f t="shared" si="185"/>
        <v>1.6349999999999865</v>
      </c>
      <c r="H133" s="49">
        <v>1</v>
      </c>
      <c r="I133" s="50">
        <f t="shared" si="109"/>
        <v>1.515289999999994</v>
      </c>
      <c r="J133" s="105">
        <f t="shared" si="110"/>
        <v>4.9549982999999393</v>
      </c>
      <c r="K133" s="121">
        <f t="shared" si="111"/>
        <v>12.579998299999939</v>
      </c>
      <c r="L133" s="55">
        <f t="shared" si="112"/>
        <v>44275338.465491526</v>
      </c>
      <c r="M133" s="52">
        <f t="shared" si="186"/>
        <v>25.400000000000013</v>
      </c>
      <c r="N133" s="56">
        <v>127</v>
      </c>
      <c r="O133" s="61">
        <f t="shared" si="113"/>
        <v>127</v>
      </c>
      <c r="P133" s="61">
        <f t="shared" si="114"/>
        <v>3.2</v>
      </c>
      <c r="Q133" s="46">
        <v>1</v>
      </c>
      <c r="R133" s="52">
        <f t="shared" si="115"/>
        <v>2</v>
      </c>
      <c r="S133" s="60">
        <f t="shared" si="98"/>
        <v>1151884800</v>
      </c>
      <c r="T133" s="60">
        <f t="shared" si="116"/>
        <v>292578739200</v>
      </c>
      <c r="U133" s="60">
        <f t="shared" si="117"/>
        <v>8500864985.3743725</v>
      </c>
      <c r="V133" s="60">
        <f t="shared" si="118"/>
        <v>480</v>
      </c>
      <c r="W133" s="60">
        <f t="shared" si="119"/>
        <v>611.78910111325013</v>
      </c>
      <c r="X133" s="88">
        <f t="shared" si="120"/>
        <v>2.9054964857044448E-2</v>
      </c>
      <c r="AA133" s="61">
        <f t="shared" si="121"/>
        <v>127</v>
      </c>
      <c r="AB133" s="61">
        <f t="shared" si="122"/>
        <v>3.2</v>
      </c>
      <c r="AC133" s="61">
        <v>1</v>
      </c>
      <c r="AD133" s="52">
        <f t="shared" si="123"/>
        <v>1</v>
      </c>
      <c r="AE133" s="60">
        <f t="shared" si="99"/>
        <v>1209479040</v>
      </c>
      <c r="AF133" s="60">
        <f t="shared" si="124"/>
        <v>153603838080</v>
      </c>
      <c r="AG133" s="60">
        <f t="shared" si="125"/>
        <v>8500864985.3743725</v>
      </c>
      <c r="AH133" s="60">
        <f t="shared" si="126"/>
        <v>480</v>
      </c>
      <c r="AI133" s="60">
        <f t="shared" si="127"/>
        <v>611.78910111325013</v>
      </c>
      <c r="AJ133" s="88">
        <f t="shared" si="190"/>
        <v>5.5342790203894182E-2</v>
      </c>
      <c r="AL133" s="61">
        <f t="shared" si="128"/>
        <v>112</v>
      </c>
      <c r="AM133" s="61">
        <f t="shared" si="129"/>
        <v>4.5093374999999956</v>
      </c>
      <c r="AN133" s="61">
        <v>1</v>
      </c>
      <c r="AO133" s="52">
        <f t="shared" si="130"/>
        <v>1.075</v>
      </c>
      <c r="AP133" s="60">
        <f t="shared" si="100"/>
        <v>1451374848</v>
      </c>
      <c r="AQ133" s="60">
        <f t="shared" si="131"/>
        <v>174745531699.19998</v>
      </c>
      <c r="AR133" s="60">
        <f t="shared" si="132"/>
        <v>1497393330.5072474</v>
      </c>
      <c r="AS133" s="60">
        <f t="shared" si="133"/>
        <v>676.40062499999931</v>
      </c>
      <c r="AT133" s="60">
        <f t="shared" si="134"/>
        <v>611.78910111325013</v>
      </c>
      <c r="AU133" s="88">
        <f t="shared" si="193"/>
        <v>8.5689935298877955E-3</v>
      </c>
      <c r="AW133" s="61">
        <f t="shared" si="135"/>
        <v>92</v>
      </c>
      <c r="AX133" s="61">
        <f t="shared" si="136"/>
        <v>6.0282874999999887</v>
      </c>
      <c r="AY133" s="61">
        <v>1</v>
      </c>
      <c r="AZ133" s="52">
        <f t="shared" si="137"/>
        <v>1.175</v>
      </c>
      <c r="BA133" s="60">
        <f t="shared" si="101"/>
        <v>35996400</v>
      </c>
      <c r="BB133" s="60">
        <f t="shared" si="138"/>
        <v>3891210840</v>
      </c>
      <c r="BC133" s="60">
        <f t="shared" si="139"/>
        <v>125111470.04521435</v>
      </c>
      <c r="BD133" s="60">
        <f t="shared" si="140"/>
        <v>904.24312499999826</v>
      </c>
      <c r="BE133" s="60">
        <f t="shared" si="141"/>
        <v>611.78910111325013</v>
      </c>
      <c r="BF133" s="88">
        <f t="shared" si="187"/>
        <v>3.2152323579879405E-2</v>
      </c>
      <c r="BH133" s="61">
        <f t="shared" si="142"/>
        <v>67</v>
      </c>
      <c r="BI133" s="61">
        <f t="shared" si="143"/>
        <v>7.8155999999999786</v>
      </c>
      <c r="BJ133" s="61">
        <v>1</v>
      </c>
      <c r="BK133" s="52">
        <f t="shared" si="144"/>
        <v>1.3</v>
      </c>
      <c r="BL133" s="60">
        <f t="shared" si="102"/>
        <v>21597840</v>
      </c>
      <c r="BM133" s="60">
        <f t="shared" si="145"/>
        <v>1881171864</v>
      </c>
      <c r="BN133" s="60">
        <f t="shared" si="146"/>
        <v>5068920.9274056628</v>
      </c>
      <c r="BO133" s="60">
        <f t="shared" si="147"/>
        <v>1172.3399999999967</v>
      </c>
      <c r="BP133" s="60">
        <f t="shared" si="148"/>
        <v>611.78910111325013</v>
      </c>
      <c r="BQ133" s="88">
        <f t="shared" si="194"/>
        <v>2.6945549337674245E-3</v>
      </c>
      <c r="BS133" s="61">
        <f t="shared" si="149"/>
        <v>37</v>
      </c>
      <c r="BT133" s="61">
        <f t="shared" si="150"/>
        <v>9.9468999999999639</v>
      </c>
      <c r="BU133" s="61">
        <v>1</v>
      </c>
      <c r="BV133" s="52">
        <f t="shared" si="151"/>
        <v>1.45</v>
      </c>
      <c r="BW133" s="60">
        <f t="shared" si="103"/>
        <v>39996</v>
      </c>
      <c r="BX133" s="60">
        <f t="shared" si="152"/>
        <v>2145785.4</v>
      </c>
      <c r="BY133" s="60">
        <f t="shared" si="153"/>
        <v>100800.10166528166</v>
      </c>
      <c r="BZ133" s="60">
        <f t="shared" si="154"/>
        <v>1492.0349999999946</v>
      </c>
      <c r="CA133" s="60">
        <f t="shared" si="155"/>
        <v>611.78910111325013</v>
      </c>
      <c r="CB133" s="88">
        <f t="shared" si="195"/>
        <v>4.6975853999790318E-2</v>
      </c>
      <c r="CD133" s="61">
        <f t="shared" si="156"/>
        <v>-25</v>
      </c>
      <c r="CE133" s="61">
        <f t="shared" si="157"/>
        <v>13.380340799999919</v>
      </c>
      <c r="CF133" s="61">
        <v>1</v>
      </c>
      <c r="CG133" s="52">
        <f t="shared" si="158"/>
        <v>0</v>
      </c>
      <c r="CH133" s="60">
        <f t="shared" si="104"/>
        <v>1</v>
      </c>
      <c r="CI133" s="60">
        <f t="shared" si="159"/>
        <v>0</v>
      </c>
      <c r="CJ133" s="60">
        <f t="shared" si="160"/>
        <v>25.088138999999803</v>
      </c>
      <c r="CK133" s="60">
        <f t="shared" si="161"/>
        <v>2007.0511199999878</v>
      </c>
      <c r="CL133" s="60">
        <f t="shared" si="162"/>
        <v>611.78910111325013</v>
      </c>
      <c r="CO133" s="61">
        <f t="shared" si="163"/>
        <v>-80</v>
      </c>
      <c r="CP133" s="61">
        <f t="shared" si="164"/>
        <v>17.355934299999859</v>
      </c>
      <c r="CQ133" s="61">
        <v>1</v>
      </c>
      <c r="CR133" s="52">
        <f t="shared" si="165"/>
        <v>0</v>
      </c>
      <c r="CS133" s="60">
        <f t="shared" si="105"/>
        <v>1</v>
      </c>
      <c r="CT133" s="60">
        <f t="shared" si="166"/>
        <v>0</v>
      </c>
      <c r="CU133" s="60">
        <f t="shared" si="167"/>
        <v>1.5889832427978305E-2</v>
      </c>
      <c r="CV133" s="60">
        <f t="shared" si="168"/>
        <v>2603.3901449999789</v>
      </c>
      <c r="CW133" s="60">
        <f t="shared" si="169"/>
        <v>611.78910111325013</v>
      </c>
      <c r="CZ133" s="61">
        <f t="shared" si="170"/>
        <v>-130</v>
      </c>
      <c r="DA133" s="61">
        <f t="shared" si="171"/>
        <v>21.89441929999979</v>
      </c>
      <c r="DB133" s="61">
        <v>1</v>
      </c>
      <c r="DC133" s="52">
        <f t="shared" si="172"/>
        <v>0</v>
      </c>
      <c r="DD133" s="60">
        <f t="shared" si="106"/>
        <v>1</v>
      </c>
      <c r="DE133" s="60">
        <f t="shared" si="173"/>
        <v>0</v>
      </c>
      <c r="DF133" s="60">
        <f t="shared" si="174"/>
        <v>1.9575136274098991E-5</v>
      </c>
      <c r="DG133" s="60">
        <f t="shared" si="175"/>
        <v>3284.1628949999686</v>
      </c>
      <c r="DH133" s="60">
        <f t="shared" si="176"/>
        <v>611.78910111325013</v>
      </c>
      <c r="DK133" s="61">
        <f t="shared" si="177"/>
        <v>-193</v>
      </c>
      <c r="DL133" s="61">
        <f t="shared" si="178"/>
        <v>30.747799999999668</v>
      </c>
      <c r="DM133" s="61">
        <v>1</v>
      </c>
      <c r="DN133" s="52">
        <f t="shared" si="189"/>
        <v>0</v>
      </c>
      <c r="DO133" s="60">
        <f t="shared" si="107"/>
        <v>1</v>
      </c>
      <c r="DP133" s="60">
        <f t="shared" si="179"/>
        <v>0</v>
      </c>
      <c r="DQ133" s="60">
        <f t="shared" si="180"/>
        <v>4.4279985019451669E-9</v>
      </c>
      <c r="DR133" s="60">
        <f t="shared" si="181"/>
        <v>4612.1699999999501</v>
      </c>
      <c r="DS133" s="60">
        <f t="shared" si="182"/>
        <v>611.78910111325013</v>
      </c>
    </row>
    <row r="134" spans="1:123">
      <c r="A134" s="52">
        <f t="shared" si="108"/>
        <v>21.112126572366453</v>
      </c>
      <c r="B134" s="52">
        <v>0</v>
      </c>
      <c r="C134" s="73">
        <f t="shared" si="191"/>
        <v>7.625</v>
      </c>
      <c r="D134" s="77"/>
      <c r="E134" s="49">
        <f t="shared" si="183"/>
        <v>0.22800000000000012</v>
      </c>
      <c r="F134" s="49">
        <f t="shared" si="184"/>
        <v>3.2799999999999727</v>
      </c>
      <c r="G134" s="49">
        <f t="shared" si="185"/>
        <v>1.6399999999999864</v>
      </c>
      <c r="H134" s="49">
        <v>1</v>
      </c>
      <c r="I134" s="50">
        <f t="shared" si="109"/>
        <v>1.5198399999999941</v>
      </c>
      <c r="J134" s="105">
        <f t="shared" si="110"/>
        <v>4.9850751999999394</v>
      </c>
      <c r="K134" s="121">
        <f t="shared" si="111"/>
        <v>12.61007519999994</v>
      </c>
      <c r="L134" s="55">
        <f t="shared" si="112"/>
        <v>50859008.462247066</v>
      </c>
      <c r="M134" s="52">
        <f t="shared" si="186"/>
        <v>25.600000000000016</v>
      </c>
      <c r="N134" s="56">
        <v>128</v>
      </c>
      <c r="O134" s="61">
        <f t="shared" si="113"/>
        <v>128</v>
      </c>
      <c r="P134" s="61">
        <f t="shared" si="114"/>
        <v>3.2</v>
      </c>
      <c r="Q134" s="46">
        <v>1</v>
      </c>
      <c r="R134" s="52">
        <f t="shared" si="115"/>
        <v>2</v>
      </c>
      <c r="S134" s="60">
        <f t="shared" ref="S134:S197" si="196">S133*Q134</f>
        <v>1151884800</v>
      </c>
      <c r="T134" s="60">
        <f t="shared" si="116"/>
        <v>294882508800</v>
      </c>
      <c r="U134" s="60">
        <f t="shared" si="117"/>
        <v>9764929624.7514362</v>
      </c>
      <c r="V134" s="60">
        <f t="shared" si="118"/>
        <v>480</v>
      </c>
      <c r="W134" s="60">
        <f t="shared" si="119"/>
        <v>633.36379717099362</v>
      </c>
      <c r="X134" s="88">
        <f t="shared" si="120"/>
        <v>3.3114645098785311E-2</v>
      </c>
      <c r="AA134" s="61">
        <f t="shared" si="121"/>
        <v>128</v>
      </c>
      <c r="AB134" s="61">
        <f t="shared" si="122"/>
        <v>3.2</v>
      </c>
      <c r="AC134" s="61">
        <v>1</v>
      </c>
      <c r="AD134" s="52">
        <f t="shared" si="123"/>
        <v>1</v>
      </c>
      <c r="AE134" s="60">
        <f t="shared" ref="AE134:AE197" si="197">AE133*AC134</f>
        <v>1209479040</v>
      </c>
      <c r="AF134" s="60">
        <f t="shared" si="124"/>
        <v>154813317120</v>
      </c>
      <c r="AG134" s="60">
        <f t="shared" si="125"/>
        <v>9764929624.7514362</v>
      </c>
      <c r="AH134" s="60">
        <f t="shared" si="126"/>
        <v>480</v>
      </c>
      <c r="AI134" s="60">
        <f t="shared" si="127"/>
        <v>633.36379717099362</v>
      </c>
      <c r="AJ134" s="88">
        <f t="shared" si="190"/>
        <v>6.3075514473876784E-2</v>
      </c>
      <c r="AL134" s="61">
        <f t="shared" si="128"/>
        <v>113</v>
      </c>
      <c r="AM134" s="61">
        <f t="shared" si="129"/>
        <v>4.5093374999999956</v>
      </c>
      <c r="AN134" s="61">
        <v>1</v>
      </c>
      <c r="AO134" s="52">
        <f t="shared" si="130"/>
        <v>1.075</v>
      </c>
      <c r="AP134" s="60">
        <f t="shared" ref="AP134:AP197" si="198">AP133*AN134</f>
        <v>1451374848</v>
      </c>
      <c r="AQ134" s="60">
        <f t="shared" si="131"/>
        <v>176305759660.79999</v>
      </c>
      <c r="AR134" s="60">
        <f t="shared" si="132"/>
        <v>1720053255.5372066</v>
      </c>
      <c r="AS134" s="60">
        <f t="shared" si="133"/>
        <v>676.40062499999931</v>
      </c>
      <c r="AT134" s="60">
        <f t="shared" si="134"/>
        <v>633.36379717099362</v>
      </c>
      <c r="AU134" s="88">
        <f t="shared" si="193"/>
        <v>9.7560809065255129E-3</v>
      </c>
      <c r="AW134" s="61">
        <f t="shared" si="135"/>
        <v>93</v>
      </c>
      <c r="AX134" s="61">
        <f t="shared" si="136"/>
        <v>6.0282874999999887</v>
      </c>
      <c r="AY134" s="61">
        <v>1</v>
      </c>
      <c r="AZ134" s="52">
        <f t="shared" si="137"/>
        <v>1.175</v>
      </c>
      <c r="BA134" s="60">
        <f t="shared" ref="BA134:BA197" si="199">BA133*AY134</f>
        <v>35996400</v>
      </c>
      <c r="BB134" s="60">
        <f t="shared" si="138"/>
        <v>3933506610</v>
      </c>
      <c r="BC134" s="60">
        <f t="shared" si="139"/>
        <v>143715339.83219856</v>
      </c>
      <c r="BD134" s="60">
        <f t="shared" si="140"/>
        <v>904.24312499999826</v>
      </c>
      <c r="BE134" s="60">
        <f t="shared" si="141"/>
        <v>633.36379717099362</v>
      </c>
      <c r="BF134" s="88">
        <f t="shared" si="187"/>
        <v>3.6536188719458781E-2</v>
      </c>
      <c r="BH134" s="61">
        <f t="shared" si="142"/>
        <v>68</v>
      </c>
      <c r="BI134" s="61">
        <f t="shared" si="143"/>
        <v>7.8155999999999786</v>
      </c>
      <c r="BJ134" s="61">
        <v>1</v>
      </c>
      <c r="BK134" s="52">
        <f t="shared" si="144"/>
        <v>1.3</v>
      </c>
      <c r="BL134" s="60">
        <f t="shared" ref="BL134:BL197" si="200">BL133*BJ134</f>
        <v>21597840</v>
      </c>
      <c r="BM134" s="60">
        <f t="shared" si="145"/>
        <v>1909249056</v>
      </c>
      <c r="BN134" s="60">
        <f t="shared" si="146"/>
        <v>5822661.1309209308</v>
      </c>
      <c r="BO134" s="60">
        <f t="shared" si="147"/>
        <v>1172.3399999999967</v>
      </c>
      <c r="BP134" s="60">
        <f t="shared" si="148"/>
        <v>633.36379717099362</v>
      </c>
      <c r="BQ134" s="88">
        <f t="shared" si="194"/>
        <v>3.0497127195756126E-3</v>
      </c>
      <c r="BS134" s="61">
        <f t="shared" si="149"/>
        <v>38</v>
      </c>
      <c r="BT134" s="61">
        <f t="shared" si="150"/>
        <v>9.9468999999999639</v>
      </c>
      <c r="BU134" s="61">
        <v>1</v>
      </c>
      <c r="BV134" s="52">
        <f t="shared" si="151"/>
        <v>1.45</v>
      </c>
      <c r="BW134" s="60">
        <f t="shared" ref="BW134:BW197" si="201">BW133*BU134</f>
        <v>39996</v>
      </c>
      <c r="BX134" s="60">
        <f t="shared" si="152"/>
        <v>2203779.6</v>
      </c>
      <c r="BY134" s="60">
        <f t="shared" si="153"/>
        <v>115788.91096644296</v>
      </c>
      <c r="BZ134" s="60">
        <f t="shared" si="154"/>
        <v>1492.0349999999946</v>
      </c>
      <c r="CA134" s="60">
        <f t="shared" si="155"/>
        <v>633.36379717099362</v>
      </c>
      <c r="CB134" s="88">
        <f t="shared" si="195"/>
        <v>5.2541057629557401E-2</v>
      </c>
      <c r="CD134" s="61">
        <f t="shared" si="156"/>
        <v>-24</v>
      </c>
      <c r="CE134" s="61">
        <f t="shared" si="157"/>
        <v>13.380340799999919</v>
      </c>
      <c r="CF134" s="61">
        <v>1</v>
      </c>
      <c r="CG134" s="52">
        <f t="shared" si="158"/>
        <v>0</v>
      </c>
      <c r="CH134" s="60">
        <f t="shared" ref="CH134:CH197" si="202">CH133*CF134</f>
        <v>1</v>
      </c>
      <c r="CI134" s="60">
        <f t="shared" si="159"/>
        <v>0</v>
      </c>
      <c r="CJ134" s="60">
        <f t="shared" si="160"/>
        <v>28.818703999236742</v>
      </c>
      <c r="CK134" s="60">
        <f t="shared" si="161"/>
        <v>2007.0511199999878</v>
      </c>
      <c r="CL134" s="60">
        <f t="shared" si="162"/>
        <v>633.36379717099362</v>
      </c>
      <c r="CO134" s="61">
        <f t="shared" si="163"/>
        <v>-79</v>
      </c>
      <c r="CP134" s="61">
        <f t="shared" si="164"/>
        <v>17.355934299999859</v>
      </c>
      <c r="CQ134" s="61">
        <v>1</v>
      </c>
      <c r="CR134" s="52">
        <f t="shared" si="165"/>
        <v>0</v>
      </c>
      <c r="CS134" s="60">
        <f t="shared" ref="CS134:CS197" si="203">CS133*CQ134</f>
        <v>1</v>
      </c>
      <c r="CT134" s="60">
        <f t="shared" si="166"/>
        <v>0</v>
      </c>
      <c r="CU134" s="60">
        <f t="shared" si="167"/>
        <v>1.8252624371197224E-2</v>
      </c>
      <c r="CV134" s="60">
        <f t="shared" si="168"/>
        <v>2603.3901449999789</v>
      </c>
      <c r="CW134" s="60">
        <f t="shared" si="169"/>
        <v>633.36379717099362</v>
      </c>
      <c r="CZ134" s="61">
        <f t="shared" si="170"/>
        <v>-129</v>
      </c>
      <c r="DA134" s="61">
        <f t="shared" si="171"/>
        <v>21.89441929999979</v>
      </c>
      <c r="DB134" s="61">
        <v>1</v>
      </c>
      <c r="DC134" s="52">
        <f t="shared" si="172"/>
        <v>0</v>
      </c>
      <c r="DD134" s="60">
        <f t="shared" ref="DD134:DD197" si="204">DD133*DB134</f>
        <v>1</v>
      </c>
      <c r="DE134" s="60">
        <f t="shared" si="173"/>
        <v>0</v>
      </c>
      <c r="DF134" s="60">
        <f t="shared" si="174"/>
        <v>2.2485926836900301E-5</v>
      </c>
      <c r="DG134" s="60">
        <f t="shared" si="175"/>
        <v>3284.1628949999686</v>
      </c>
      <c r="DH134" s="60">
        <f t="shared" si="176"/>
        <v>633.36379717099362</v>
      </c>
      <c r="DK134" s="61">
        <f t="shared" si="177"/>
        <v>-192</v>
      </c>
      <c r="DL134" s="61">
        <f t="shared" si="178"/>
        <v>30.747799999999668</v>
      </c>
      <c r="DM134" s="61">
        <v>1</v>
      </c>
      <c r="DN134" s="52">
        <f t="shared" si="189"/>
        <v>0</v>
      </c>
      <c r="DO134" s="60">
        <f t="shared" ref="DO134:DO197" si="205">DO133*DM134</f>
        <v>1</v>
      </c>
      <c r="DP134" s="60">
        <f t="shared" si="179"/>
        <v>0</v>
      </c>
      <c r="DQ134" s="60">
        <f t="shared" si="180"/>
        <v>5.0864345951137486E-9</v>
      </c>
      <c r="DR134" s="60">
        <f t="shared" si="181"/>
        <v>4612.1699999999501</v>
      </c>
      <c r="DS134" s="60">
        <f t="shared" si="182"/>
        <v>633.36379717099362</v>
      </c>
    </row>
    <row r="135" spans="1:123">
      <c r="A135" s="52">
        <f t="shared" ref="A135:A198" si="206">POWER(POWER(2,0.05),N135-40)</f>
        <v>21.856644108070483</v>
      </c>
      <c r="B135" s="52">
        <v>0</v>
      </c>
      <c r="C135" s="73">
        <f t="shared" si="191"/>
        <v>7.625</v>
      </c>
      <c r="D135" s="77"/>
      <c r="E135" s="49">
        <f t="shared" si="183"/>
        <v>0.22900000000000012</v>
      </c>
      <c r="F135" s="49">
        <f t="shared" si="184"/>
        <v>3.2899999999999725</v>
      </c>
      <c r="G135" s="49">
        <f t="shared" si="185"/>
        <v>1.6449999999999863</v>
      </c>
      <c r="H135" s="49">
        <v>1</v>
      </c>
      <c r="I135" s="50">
        <f t="shared" ref="I135:I198" si="207">(1-E135)+E135*F135</f>
        <v>1.524409999999994</v>
      </c>
      <c r="J135" s="105">
        <f t="shared" ref="J135:J198" si="208">I135*G135*H135*2</f>
        <v>5.0153088999999387</v>
      </c>
      <c r="K135" s="121">
        <f t="shared" ref="K135:K198" si="209">C135+J135</f>
        <v>12.640308899999939</v>
      </c>
      <c r="L135" s="55">
        <f t="shared" ref="L135:L198" si="210">POWER($M$1,N135)</f>
        <v>58421659.357363492</v>
      </c>
      <c r="M135" s="52">
        <f t="shared" si="186"/>
        <v>25.800000000000011</v>
      </c>
      <c r="N135" s="56">
        <v>129</v>
      </c>
      <c r="O135" s="61">
        <f t="shared" ref="O135:O198" si="211">$N135-P$3</f>
        <v>129</v>
      </c>
      <c r="P135" s="61">
        <f t="shared" ref="P135:P198" si="212">Q$3</f>
        <v>3.2</v>
      </c>
      <c r="Q135" s="46">
        <v>1</v>
      </c>
      <c r="R135" s="52">
        <f t="shared" ref="R135:R198" si="213">R$3</f>
        <v>2</v>
      </c>
      <c r="S135" s="60">
        <f t="shared" si="196"/>
        <v>1151884800</v>
      </c>
      <c r="T135" s="60">
        <f t="shared" ref="T135:T198" si="214">O135*S135*R135</f>
        <v>297186278400</v>
      </c>
      <c r="U135" s="60">
        <f t="shared" ref="U135:U198" si="215">Q$3*S$3*POWER($M$1,O135)</f>
        <v>11216958596.613791</v>
      </c>
      <c r="V135" s="60">
        <f t="shared" ref="V135:V198" si="216">W$3</f>
        <v>480</v>
      </c>
      <c r="W135" s="60">
        <f t="shared" ref="W135:W198" si="217">$A135*(30+$B135)</f>
        <v>655.69932324211447</v>
      </c>
      <c r="X135" s="88">
        <f t="shared" ref="X135:X198" si="218">U135/T135</f>
        <v>3.7743864410577678E-2</v>
      </c>
      <c r="AA135" s="61">
        <f t="shared" ref="AA135:AA198" si="219">$N135-AB$3</f>
        <v>129</v>
      </c>
      <c r="AB135" s="61">
        <f t="shared" ref="AB135:AB198" si="220">AC$3</f>
        <v>3.2</v>
      </c>
      <c r="AC135" s="61">
        <v>1</v>
      </c>
      <c r="AD135" s="52">
        <f t="shared" ref="AD135:AD198" si="221">AD$3</f>
        <v>1</v>
      </c>
      <c r="AE135" s="60">
        <f t="shared" si="197"/>
        <v>1209479040</v>
      </c>
      <c r="AF135" s="60">
        <f t="shared" ref="AF135:AF198" si="222">AA135*AE135*AD135</f>
        <v>156022796160</v>
      </c>
      <c r="AG135" s="60">
        <f t="shared" ref="AG135:AG198" si="223">AC$3*AE$3*POWER($M$1,AA135)</f>
        <v>11216958596.613791</v>
      </c>
      <c r="AH135" s="60">
        <f t="shared" ref="AH135:AH198" si="224">AI$3</f>
        <v>480</v>
      </c>
      <c r="AI135" s="60">
        <f t="shared" ref="AI135:AI198" si="225">$A135*(30+$B135)</f>
        <v>655.69932324211447</v>
      </c>
      <c r="AJ135" s="88">
        <f t="shared" si="190"/>
        <v>7.1893075067767015E-2</v>
      </c>
      <c r="AL135" s="61">
        <f t="shared" ref="AL135:AL198" si="226">$N135-AM$3</f>
        <v>114</v>
      </c>
      <c r="AM135" s="61">
        <f t="shared" ref="AM135:AM198" si="227">AN$3</f>
        <v>4.5093374999999956</v>
      </c>
      <c r="AN135" s="61">
        <v>1</v>
      </c>
      <c r="AO135" s="52">
        <f t="shared" ref="AO135:AO198" si="228">AO$3</f>
        <v>1.075</v>
      </c>
      <c r="AP135" s="60">
        <f t="shared" si="198"/>
        <v>1451374848</v>
      </c>
      <c r="AQ135" s="60">
        <f t="shared" ref="AQ135:AQ198" si="229">AL135*AP135*AO135</f>
        <v>177865987622.39999</v>
      </c>
      <c r="AR135" s="60">
        <f t="shared" ref="AR135:AR198" si="230">AN$3*AP$3*POWER($M$1,AL135)</f>
        <v>1975822345.142884</v>
      </c>
      <c r="AS135" s="60">
        <f t="shared" ref="AS135:AS198" si="231">AT$3</f>
        <v>676.40062499999931</v>
      </c>
      <c r="AT135" s="60">
        <f t="shared" ref="AT135:AT198" si="232">$A135*(30+$B135)</f>
        <v>655.69932324211447</v>
      </c>
      <c r="AU135" s="88">
        <f t="shared" si="193"/>
        <v>1.1108488877240821E-2</v>
      </c>
      <c r="AW135" s="61">
        <f t="shared" ref="AW135:AW198" si="233">$N135-AX$3</f>
        <v>94</v>
      </c>
      <c r="AX135" s="61">
        <f t="shared" ref="AX135:AX198" si="234">AY$3</f>
        <v>6.0282874999999887</v>
      </c>
      <c r="AY135" s="61">
        <v>1</v>
      </c>
      <c r="AZ135" s="52">
        <f t="shared" ref="AZ135:AZ198" si="235">AZ$3</f>
        <v>1.175</v>
      </c>
      <c r="BA135" s="60">
        <f t="shared" si="199"/>
        <v>35996400</v>
      </c>
      <c r="BB135" s="60">
        <f t="shared" ref="BB135:BB198" si="236">AW135*BA135*AZ135</f>
        <v>3975802380</v>
      </c>
      <c r="BC135" s="60">
        <f t="shared" ref="BC135:BC198" si="237">AY$3*BA$3*POWER($M$1,AW135)</f>
        <v>165085574.45308632</v>
      </c>
      <c r="BD135" s="60">
        <f t="shared" ref="BD135:BD198" si="238">BE$3</f>
        <v>904.24312499999826</v>
      </c>
      <c r="BE135" s="60">
        <f t="shared" ref="BE135:BE198" si="239">$A135*(30+$B135)</f>
        <v>655.69932324211447</v>
      </c>
      <c r="BF135" s="88">
        <f t="shared" si="187"/>
        <v>4.1522580519479019E-2</v>
      </c>
      <c r="BH135" s="61">
        <f t="shared" ref="BH135:BH198" si="240">$N135-BI$3</f>
        <v>69</v>
      </c>
      <c r="BI135" s="61">
        <f t="shared" ref="BI135:BI198" si="241">BJ$3</f>
        <v>7.8155999999999786</v>
      </c>
      <c r="BJ135" s="61">
        <v>1</v>
      </c>
      <c r="BK135" s="52">
        <f t="shared" ref="BK135:BK198" si="242">BK$3</f>
        <v>1.3</v>
      </c>
      <c r="BL135" s="60">
        <f t="shared" si="200"/>
        <v>21597840</v>
      </c>
      <c r="BM135" s="60">
        <f t="shared" ref="BM135:BM198" si="243">BH135*BL135*BK135</f>
        <v>1937326248</v>
      </c>
      <c r="BN135" s="60">
        <f t="shared" ref="BN135:BN198" si="244">BJ$3*BL$3*POWER($M$1,BH135)</f>
        <v>6688481.2627940476</v>
      </c>
      <c r="BO135" s="60">
        <f t="shared" ref="BO135:BO198" si="245">BP$3</f>
        <v>1172.3399999999967</v>
      </c>
      <c r="BP135" s="60">
        <f t="shared" ref="BP135:BP198" si="246">$A135*(30+$B135)</f>
        <v>655.69932324211447</v>
      </c>
      <c r="BQ135" s="88">
        <f t="shared" si="194"/>
        <v>3.4524289699264157E-3</v>
      </c>
      <c r="BS135" s="61">
        <f t="shared" ref="BS135:BS198" si="247">$N135-BT$3</f>
        <v>39</v>
      </c>
      <c r="BT135" s="61">
        <f t="shared" ref="BT135:BT198" si="248">BU$3</f>
        <v>9.9468999999999639</v>
      </c>
      <c r="BU135" s="61">
        <v>1</v>
      </c>
      <c r="BV135" s="52">
        <f t="shared" ref="BV135:BV198" si="249">BV$3</f>
        <v>1.45</v>
      </c>
      <c r="BW135" s="60">
        <f t="shared" si="201"/>
        <v>39996</v>
      </c>
      <c r="BX135" s="60">
        <f t="shared" ref="BX135:BX198" si="250">BS135*BW135*BV135</f>
        <v>2261773.7999999998</v>
      </c>
      <c r="BY135" s="60">
        <f t="shared" ref="BY135:BY198" si="251">BU$3*BW$3*POWER($M$1,BS135)</f>
        <v>133006.53155405121</v>
      </c>
      <c r="BZ135" s="60">
        <f t="shared" ref="BZ135:BZ198" si="252">CA$3</f>
        <v>1492.0349999999946</v>
      </c>
      <c r="CA135" s="60">
        <f t="shared" ref="CA135:CA198" si="253">$A135*(30+$B135)</f>
        <v>655.69932324211447</v>
      </c>
      <c r="CB135" s="88">
        <f t="shared" si="195"/>
        <v>5.8806292456854536E-2</v>
      </c>
      <c r="CD135" s="61">
        <f t="shared" ref="CD135:CD198" si="254">$N135-CE$3</f>
        <v>-23</v>
      </c>
      <c r="CE135" s="61">
        <f t="shared" ref="CE135:CE198" si="255">CF$3</f>
        <v>13.380340799999919</v>
      </c>
      <c r="CF135" s="61">
        <v>1</v>
      </c>
      <c r="CG135" s="52">
        <f t="shared" ref="CG135:CG198" si="256">CG$3</f>
        <v>0</v>
      </c>
      <c r="CH135" s="60">
        <f t="shared" si="202"/>
        <v>1</v>
      </c>
      <c r="CI135" s="60">
        <f t="shared" ref="CI135:CI198" si="257">CD135*CH135*CG135</f>
        <v>0</v>
      </c>
      <c r="CJ135" s="60">
        <f t="shared" ref="CJ135:CJ198" si="258">CF$3*CH$3*POWER($M$1,CD135)</f>
        <v>33.103997877069716</v>
      </c>
      <c r="CK135" s="60">
        <f t="shared" ref="CK135:CK198" si="259">CL$3</f>
        <v>2007.0511199999878</v>
      </c>
      <c r="CL135" s="60">
        <f t="shared" ref="CL135:CL198" si="260">$A135*(30+$B135)</f>
        <v>655.69932324211447</v>
      </c>
      <c r="CO135" s="61">
        <f t="shared" ref="CO135:CO198" si="261">$N135-CP$3</f>
        <v>-78</v>
      </c>
      <c r="CP135" s="61">
        <f t="shared" ref="CP135:CP198" si="262">CQ$3</f>
        <v>17.355934299999859</v>
      </c>
      <c r="CQ135" s="61">
        <v>1</v>
      </c>
      <c r="CR135" s="52">
        <f t="shared" ref="CR135:CR198" si="263">CR$3</f>
        <v>0</v>
      </c>
      <c r="CS135" s="60">
        <f t="shared" si="203"/>
        <v>1</v>
      </c>
      <c r="CT135" s="60">
        <f t="shared" ref="CT135:CT198" si="264">CO135*CS135*CR135</f>
        <v>0</v>
      </c>
      <c r="CU135" s="60">
        <f t="shared" ref="CU135:CU198" si="265">CQ$3*CS$3*POWER($M$1,CO135)</f>
        <v>2.0966759589573041E-2</v>
      </c>
      <c r="CV135" s="60">
        <f t="shared" ref="CV135:CV198" si="266">CW$3</f>
        <v>2603.3901449999789</v>
      </c>
      <c r="CW135" s="60">
        <f t="shared" ref="CW135:CW198" si="267">$A135*(30+$B135)</f>
        <v>655.69932324211447</v>
      </c>
      <c r="CZ135" s="61">
        <f t="shared" ref="CZ135:CZ198" si="268">$N135-DA$3</f>
        <v>-128</v>
      </c>
      <c r="DA135" s="61">
        <f t="shared" ref="DA135:DA198" si="269">DB$3</f>
        <v>21.89441929999979</v>
      </c>
      <c r="DB135" s="61">
        <v>1</v>
      </c>
      <c r="DC135" s="52">
        <f t="shared" ref="DC135:DC198" si="270">DC$3</f>
        <v>0</v>
      </c>
      <c r="DD135" s="60">
        <f t="shared" si="204"/>
        <v>1</v>
      </c>
      <c r="DE135" s="60">
        <f t="shared" ref="DE135:DE198" si="271">CZ135*DD135*DC135</f>
        <v>0</v>
      </c>
      <c r="DF135" s="60">
        <f t="shared" ref="DF135:DF198" si="272">DB$3*DD$3*POWER($M$1,CZ135)</f>
        <v>2.5829547168131059E-5</v>
      </c>
      <c r="DG135" s="60">
        <f t="shared" ref="DG135:DG198" si="273">DH$3</f>
        <v>3284.1628949999686</v>
      </c>
      <c r="DH135" s="60">
        <f t="shared" ref="DH135:DH198" si="274">$A135*(30+$B135)</f>
        <v>655.69932324211447</v>
      </c>
      <c r="DK135" s="61">
        <f t="shared" ref="DK135:DK198" si="275">$N135-DL$3</f>
        <v>-191</v>
      </c>
      <c r="DL135" s="61">
        <f t="shared" ref="DL135:DL198" si="276">DM$3</f>
        <v>30.747799999999668</v>
      </c>
      <c r="DM135" s="61">
        <v>1</v>
      </c>
      <c r="DN135" s="52">
        <f t="shared" si="189"/>
        <v>0</v>
      </c>
      <c r="DO135" s="60">
        <f t="shared" si="205"/>
        <v>1</v>
      </c>
      <c r="DP135" s="60">
        <f t="shared" ref="DP135:DP198" si="277">DK135*DO135*DN135</f>
        <v>0</v>
      </c>
      <c r="DQ135" s="60">
        <f t="shared" ref="DQ135:DQ198" si="278">DM$3*DO$3*POWER($M$1,DK135)</f>
        <v>5.8427790522071731E-9</v>
      </c>
      <c r="DR135" s="60">
        <f t="shared" ref="DR135:DR198" si="279">DS$3</f>
        <v>4612.1699999999501</v>
      </c>
      <c r="DS135" s="60">
        <f t="shared" ref="DS135:DS198" si="280">$A135*(30+$B135)</f>
        <v>655.69932324211447</v>
      </c>
    </row>
    <row r="136" spans="1:123">
      <c r="A136" s="52">
        <f t="shared" si="206"/>
        <v>22.627416997969686</v>
      </c>
      <c r="B136" s="52">
        <v>0</v>
      </c>
      <c r="C136" s="73">
        <f t="shared" si="191"/>
        <v>7.625</v>
      </c>
      <c r="D136" s="77"/>
      <c r="E136" s="49">
        <f t="shared" ref="E136:E199" si="281">E135+0.1%</f>
        <v>0.23000000000000012</v>
      </c>
      <c r="F136" s="49">
        <f t="shared" ref="F136:F199" si="282">F135+1%</f>
        <v>3.2999999999999723</v>
      </c>
      <c r="G136" s="49">
        <f t="shared" ref="G136:G199" si="283">G135+0.5%</f>
        <v>1.6499999999999861</v>
      </c>
      <c r="H136" s="49">
        <v>1</v>
      </c>
      <c r="I136" s="50">
        <f t="shared" si="207"/>
        <v>1.5289999999999939</v>
      </c>
      <c r="J136" s="105">
        <f t="shared" si="208"/>
        <v>5.0456999999999379</v>
      </c>
      <c r="K136" s="121">
        <f t="shared" si="209"/>
        <v>12.670699999999938</v>
      </c>
      <c r="L136" s="55">
        <f t="shared" si="210"/>
        <v>67108864.000000581</v>
      </c>
      <c r="M136" s="52">
        <f t="shared" ref="M136:M199" si="284">LOG(L136,2)</f>
        <v>26.000000000000014</v>
      </c>
      <c r="N136" s="56">
        <v>130</v>
      </c>
      <c r="O136" s="61">
        <f t="shared" si="211"/>
        <v>130</v>
      </c>
      <c r="P136" s="61">
        <f t="shared" si="212"/>
        <v>3.2</v>
      </c>
      <c r="Q136" s="46">
        <v>4</v>
      </c>
      <c r="R136" s="52">
        <f t="shared" si="213"/>
        <v>2</v>
      </c>
      <c r="S136" s="60">
        <f t="shared" si="196"/>
        <v>4607539200</v>
      </c>
      <c r="T136" s="60">
        <f t="shared" si="214"/>
        <v>1197960192000</v>
      </c>
      <c r="U136" s="60">
        <f t="shared" si="215"/>
        <v>12884901888.000111</v>
      </c>
      <c r="V136" s="60">
        <f t="shared" si="216"/>
        <v>480</v>
      </c>
      <c r="W136" s="60">
        <f t="shared" si="217"/>
        <v>678.82250993909054</v>
      </c>
      <c r="X136" s="88">
        <f t="shared" si="218"/>
        <v>1.0755701211146848E-2</v>
      </c>
      <c r="AA136" s="61">
        <f t="shared" si="219"/>
        <v>130</v>
      </c>
      <c r="AB136" s="61">
        <f t="shared" si="220"/>
        <v>3.2</v>
      </c>
      <c r="AC136" s="61">
        <v>1</v>
      </c>
      <c r="AD136" s="52">
        <f t="shared" si="221"/>
        <v>1</v>
      </c>
      <c r="AE136" s="60">
        <f t="shared" si="197"/>
        <v>1209479040</v>
      </c>
      <c r="AF136" s="60">
        <f t="shared" si="222"/>
        <v>157232275200</v>
      </c>
      <c r="AG136" s="60">
        <f t="shared" si="223"/>
        <v>12884901888.000111</v>
      </c>
      <c r="AH136" s="60">
        <f t="shared" si="224"/>
        <v>480</v>
      </c>
      <c r="AI136" s="60">
        <f t="shared" si="225"/>
        <v>678.82250993909054</v>
      </c>
      <c r="AJ136" s="88">
        <f t="shared" si="190"/>
        <v>8.1948199703975988E-2</v>
      </c>
      <c r="AL136" s="61">
        <f t="shared" si="226"/>
        <v>115</v>
      </c>
      <c r="AM136" s="61">
        <f t="shared" si="227"/>
        <v>4.5093374999999956</v>
      </c>
      <c r="AN136" s="61">
        <v>14</v>
      </c>
      <c r="AO136" s="52">
        <f t="shared" si="228"/>
        <v>1.075</v>
      </c>
      <c r="AP136" s="60">
        <f t="shared" si="198"/>
        <v>20319247872</v>
      </c>
      <c r="AQ136" s="60">
        <f t="shared" si="229"/>
        <v>2511967018176</v>
      </c>
      <c r="AR136" s="60">
        <f t="shared" si="230"/>
        <v>2269623877.6320152</v>
      </c>
      <c r="AS136" s="60">
        <f t="shared" si="231"/>
        <v>676.40062499999931</v>
      </c>
      <c r="AT136" s="60">
        <f t="shared" si="232"/>
        <v>678.82250993909054</v>
      </c>
      <c r="AU136" s="88">
        <f t="shared" si="193"/>
        <v>9.0352455315278937E-4</v>
      </c>
      <c r="AW136" s="61">
        <f t="shared" si="233"/>
        <v>95</v>
      </c>
      <c r="AX136" s="61">
        <f t="shared" si="234"/>
        <v>6.0282874999999887</v>
      </c>
      <c r="AY136" s="61">
        <v>1</v>
      </c>
      <c r="AZ136" s="52">
        <f t="shared" si="235"/>
        <v>1.175</v>
      </c>
      <c r="BA136" s="60">
        <f t="shared" si="199"/>
        <v>35996400</v>
      </c>
      <c r="BB136" s="60">
        <f t="shared" si="236"/>
        <v>4018098150</v>
      </c>
      <c r="BC136" s="60">
        <f t="shared" si="237"/>
        <v>189633527.80800086</v>
      </c>
      <c r="BD136" s="60">
        <f t="shared" si="238"/>
        <v>904.24312499999826</v>
      </c>
      <c r="BE136" s="60">
        <f t="shared" si="239"/>
        <v>678.82250993909054</v>
      </c>
      <c r="BF136" s="88">
        <f t="shared" ref="BF136:BF199" si="285">BC136/BB136</f>
        <v>4.7194847096505309E-2</v>
      </c>
      <c r="BH136" s="61">
        <f t="shared" si="240"/>
        <v>70</v>
      </c>
      <c r="BI136" s="61">
        <f t="shared" si="241"/>
        <v>7.8155999999999786</v>
      </c>
      <c r="BJ136" s="61">
        <v>1</v>
      </c>
      <c r="BK136" s="52">
        <f t="shared" si="242"/>
        <v>1.3</v>
      </c>
      <c r="BL136" s="60">
        <f t="shared" si="200"/>
        <v>21597840</v>
      </c>
      <c r="BM136" s="60">
        <f t="shared" si="243"/>
        <v>1965403440</v>
      </c>
      <c r="BN136" s="60">
        <f t="shared" si="244"/>
        <v>7683047.4240000146</v>
      </c>
      <c r="BO136" s="60">
        <f t="shared" si="245"/>
        <v>1172.3399999999967</v>
      </c>
      <c r="BP136" s="60">
        <f t="shared" si="246"/>
        <v>678.82250993909054</v>
      </c>
      <c r="BQ136" s="88">
        <f t="shared" si="194"/>
        <v>3.9091452002343163E-3</v>
      </c>
      <c r="BS136" s="61">
        <f t="shared" si="247"/>
        <v>40</v>
      </c>
      <c r="BT136" s="61">
        <f t="shared" si="248"/>
        <v>9.9468999999999639</v>
      </c>
      <c r="BU136" s="61">
        <v>1</v>
      </c>
      <c r="BV136" s="52">
        <f t="shared" si="249"/>
        <v>1.45</v>
      </c>
      <c r="BW136" s="60">
        <f t="shared" si="201"/>
        <v>39996</v>
      </c>
      <c r="BX136" s="60">
        <f t="shared" si="250"/>
        <v>2319768</v>
      </c>
      <c r="BY136" s="60">
        <f t="shared" si="251"/>
        <v>152784.38399999985</v>
      </c>
      <c r="BZ136" s="60">
        <f t="shared" si="252"/>
        <v>1492.0349999999946</v>
      </c>
      <c r="CA136" s="60">
        <f t="shared" si="253"/>
        <v>678.82250993909054</v>
      </c>
      <c r="CB136" s="88">
        <f t="shared" si="195"/>
        <v>6.5861924123446755E-2</v>
      </c>
      <c r="CD136" s="61">
        <f t="shared" si="254"/>
        <v>-22</v>
      </c>
      <c r="CE136" s="61">
        <f t="shared" si="255"/>
        <v>13.380340799999919</v>
      </c>
      <c r="CF136" s="61">
        <v>1</v>
      </c>
      <c r="CG136" s="52">
        <f t="shared" si="256"/>
        <v>0</v>
      </c>
      <c r="CH136" s="60">
        <f t="shared" si="202"/>
        <v>1</v>
      </c>
      <c r="CI136" s="60">
        <f t="shared" si="257"/>
        <v>0</v>
      </c>
      <c r="CJ136" s="60">
        <f t="shared" si="258"/>
        <v>38.02650790521534</v>
      </c>
      <c r="CK136" s="60">
        <f t="shared" si="259"/>
        <v>2007.0511199999878</v>
      </c>
      <c r="CL136" s="60">
        <f t="shared" si="260"/>
        <v>678.82250993909054</v>
      </c>
      <c r="CO136" s="61">
        <f t="shared" si="261"/>
        <v>-77</v>
      </c>
      <c r="CP136" s="61">
        <f t="shared" si="262"/>
        <v>17.355934299999859</v>
      </c>
      <c r="CQ136" s="61">
        <v>1</v>
      </c>
      <c r="CR136" s="52">
        <f t="shared" si="263"/>
        <v>0</v>
      </c>
      <c r="CS136" s="60">
        <f t="shared" si="203"/>
        <v>1</v>
      </c>
      <c r="CT136" s="60">
        <f t="shared" si="264"/>
        <v>0</v>
      </c>
      <c r="CU136" s="60">
        <f t="shared" si="265"/>
        <v>2.4084482250160862E-2</v>
      </c>
      <c r="CV136" s="60">
        <f t="shared" si="266"/>
        <v>2603.3901449999789</v>
      </c>
      <c r="CW136" s="60">
        <f t="shared" si="267"/>
        <v>678.82250993909054</v>
      </c>
      <c r="CZ136" s="61">
        <f t="shared" si="268"/>
        <v>-127</v>
      </c>
      <c r="DA136" s="61">
        <f t="shared" si="269"/>
        <v>21.89441929999979</v>
      </c>
      <c r="DB136" s="61">
        <v>1</v>
      </c>
      <c r="DC136" s="52">
        <f t="shared" si="270"/>
        <v>0</v>
      </c>
      <c r="DD136" s="60">
        <f t="shared" si="204"/>
        <v>1</v>
      </c>
      <c r="DE136" s="60">
        <f t="shared" si="271"/>
        <v>0</v>
      </c>
      <c r="DF136" s="60">
        <f t="shared" si="272"/>
        <v>2.9670358342350471E-5</v>
      </c>
      <c r="DG136" s="60">
        <f t="shared" si="273"/>
        <v>3284.1628949999686</v>
      </c>
      <c r="DH136" s="60">
        <f t="shared" si="274"/>
        <v>678.82250993909054</v>
      </c>
      <c r="DK136" s="61">
        <f t="shared" si="275"/>
        <v>-190</v>
      </c>
      <c r="DL136" s="61">
        <f t="shared" si="276"/>
        <v>30.747799999999668</v>
      </c>
      <c r="DM136" s="61">
        <v>1</v>
      </c>
      <c r="DN136" s="52">
        <f t="shared" ref="DN136:DN199" si="286">DN135</f>
        <v>0</v>
      </c>
      <c r="DO136" s="60">
        <f t="shared" si="205"/>
        <v>1</v>
      </c>
      <c r="DP136" s="60">
        <f t="shared" si="277"/>
        <v>0</v>
      </c>
      <c r="DQ136" s="60">
        <f t="shared" si="278"/>
        <v>6.7115906858815169E-9</v>
      </c>
      <c r="DR136" s="60">
        <f t="shared" si="279"/>
        <v>4612.1699999999501</v>
      </c>
      <c r="DS136" s="60">
        <f t="shared" si="280"/>
        <v>678.82250993909054</v>
      </c>
    </row>
    <row r="137" spans="1:123">
      <c r="A137" s="52">
        <f t="shared" si="206"/>
        <v>23.425371135130177</v>
      </c>
      <c r="B137" s="52">
        <v>0</v>
      </c>
      <c r="C137" s="73">
        <f t="shared" si="191"/>
        <v>7.625</v>
      </c>
      <c r="D137" s="77"/>
      <c r="E137" s="49">
        <f t="shared" si="281"/>
        <v>0.23100000000000012</v>
      </c>
      <c r="F137" s="49">
        <f t="shared" si="282"/>
        <v>3.3099999999999721</v>
      </c>
      <c r="G137" s="49">
        <f t="shared" si="283"/>
        <v>1.654999999999986</v>
      </c>
      <c r="H137" s="49">
        <v>1</v>
      </c>
      <c r="I137" s="50">
        <f t="shared" si="207"/>
        <v>1.5336099999999937</v>
      </c>
      <c r="J137" s="105">
        <f t="shared" si="208"/>
        <v>5.0762490999999361</v>
      </c>
      <c r="K137" s="121">
        <f t="shared" si="209"/>
        <v>12.701249099999936</v>
      </c>
      <c r="L137" s="55">
        <f t="shared" si="210"/>
        <v>77087841.682520419</v>
      </c>
      <c r="M137" s="52">
        <f t="shared" si="284"/>
        <v>26.200000000000014</v>
      </c>
      <c r="N137" s="56">
        <v>131</v>
      </c>
      <c r="O137" s="61">
        <f t="shared" si="211"/>
        <v>131</v>
      </c>
      <c r="P137" s="61">
        <f t="shared" si="212"/>
        <v>3.2</v>
      </c>
      <c r="Q137" s="46">
        <v>1</v>
      </c>
      <c r="R137" s="52">
        <f t="shared" si="213"/>
        <v>2</v>
      </c>
      <c r="S137" s="60">
        <f t="shared" si="196"/>
        <v>4607539200</v>
      </c>
      <c r="T137" s="60">
        <f t="shared" si="214"/>
        <v>1207175270400</v>
      </c>
      <c r="U137" s="60">
        <f t="shared" si="215"/>
        <v>14800865603.043921</v>
      </c>
      <c r="V137" s="60">
        <f t="shared" si="216"/>
        <v>480</v>
      </c>
      <c r="W137" s="60">
        <f t="shared" si="217"/>
        <v>702.76113405390538</v>
      </c>
      <c r="X137" s="88">
        <f t="shared" si="218"/>
        <v>1.2260742881304737E-2</v>
      </c>
      <c r="AA137" s="61">
        <f t="shared" si="219"/>
        <v>131</v>
      </c>
      <c r="AB137" s="61">
        <f t="shared" si="220"/>
        <v>3.2</v>
      </c>
      <c r="AC137" s="61">
        <v>1</v>
      </c>
      <c r="AD137" s="52">
        <f t="shared" si="221"/>
        <v>1</v>
      </c>
      <c r="AE137" s="60">
        <f t="shared" si="197"/>
        <v>1209479040</v>
      </c>
      <c r="AF137" s="60">
        <f t="shared" si="222"/>
        <v>158441754240</v>
      </c>
      <c r="AG137" s="60">
        <f t="shared" si="223"/>
        <v>14800865603.043921</v>
      </c>
      <c r="AH137" s="60">
        <f t="shared" si="224"/>
        <v>480</v>
      </c>
      <c r="AI137" s="60">
        <f t="shared" si="225"/>
        <v>702.76113405390538</v>
      </c>
      <c r="AJ137" s="88">
        <f t="shared" si="190"/>
        <v>9.3415183857559897E-2</v>
      </c>
      <c r="AL137" s="61">
        <f t="shared" si="226"/>
        <v>116</v>
      </c>
      <c r="AM137" s="61">
        <f t="shared" si="227"/>
        <v>4.5093374999999956</v>
      </c>
      <c r="AN137" s="61">
        <v>1</v>
      </c>
      <c r="AO137" s="52">
        <f t="shared" si="228"/>
        <v>1.075</v>
      </c>
      <c r="AP137" s="60">
        <f t="shared" si="198"/>
        <v>20319247872</v>
      </c>
      <c r="AQ137" s="60">
        <f t="shared" si="229"/>
        <v>2533810209638.3999</v>
      </c>
      <c r="AR137" s="60">
        <f t="shared" si="230"/>
        <v>2607113214.6978879</v>
      </c>
      <c r="AS137" s="60">
        <f t="shared" si="231"/>
        <v>676.40062499999931</v>
      </c>
      <c r="AT137" s="60">
        <f t="shared" si="232"/>
        <v>702.76113405390538</v>
      </c>
      <c r="AU137" s="88">
        <f t="shared" si="193"/>
        <v>1.0289299509413331E-3</v>
      </c>
      <c r="AW137" s="61">
        <f t="shared" si="233"/>
        <v>96</v>
      </c>
      <c r="AX137" s="61">
        <f t="shared" si="234"/>
        <v>6.0282874999999887</v>
      </c>
      <c r="AY137" s="61">
        <v>1</v>
      </c>
      <c r="AZ137" s="52">
        <f t="shared" si="235"/>
        <v>1.175</v>
      </c>
      <c r="BA137" s="60">
        <f t="shared" si="199"/>
        <v>35996400</v>
      </c>
      <c r="BB137" s="60">
        <f t="shared" si="236"/>
        <v>4060393920</v>
      </c>
      <c r="BC137" s="60">
        <f t="shared" si="237"/>
        <v>217831721.44533509</v>
      </c>
      <c r="BD137" s="60">
        <f t="shared" si="238"/>
        <v>904.24312499999826</v>
      </c>
      <c r="BE137" s="60">
        <f t="shared" si="239"/>
        <v>702.76113405390538</v>
      </c>
      <c r="BF137" s="88">
        <f t="shared" si="285"/>
        <v>5.3647928190507954E-2</v>
      </c>
      <c r="BH137" s="61">
        <f t="shared" si="240"/>
        <v>71</v>
      </c>
      <c r="BI137" s="61">
        <f t="shared" si="241"/>
        <v>7.8155999999999786</v>
      </c>
      <c r="BJ137" s="61">
        <v>1</v>
      </c>
      <c r="BK137" s="52">
        <f t="shared" si="242"/>
        <v>1.3</v>
      </c>
      <c r="BL137" s="60">
        <f t="shared" si="200"/>
        <v>21597840</v>
      </c>
      <c r="BM137" s="60">
        <f t="shared" si="243"/>
        <v>1993480632</v>
      </c>
      <c r="BN137" s="60">
        <f t="shared" si="244"/>
        <v>8825503.9373130258</v>
      </c>
      <c r="BO137" s="60">
        <f t="shared" si="245"/>
        <v>1172.3399999999967</v>
      </c>
      <c r="BP137" s="60">
        <f t="shared" si="246"/>
        <v>702.76113405390538</v>
      </c>
      <c r="BQ137" s="88">
        <f t="shared" si="194"/>
        <v>4.427183186855776E-3</v>
      </c>
      <c r="BS137" s="61">
        <f t="shared" si="247"/>
        <v>41</v>
      </c>
      <c r="BT137" s="61">
        <f t="shared" si="248"/>
        <v>9.9468999999999639</v>
      </c>
      <c r="BU137" s="61">
        <v>1</v>
      </c>
      <c r="BV137" s="52">
        <f t="shared" si="249"/>
        <v>1.45</v>
      </c>
      <c r="BW137" s="60">
        <f t="shared" si="201"/>
        <v>39996</v>
      </c>
      <c r="BX137" s="60">
        <f t="shared" si="250"/>
        <v>2377762.1999999997</v>
      </c>
      <c r="BY137" s="60">
        <f t="shared" si="251"/>
        <v>175503.17057003514</v>
      </c>
      <c r="BZ137" s="60">
        <f t="shared" si="252"/>
        <v>1492.0349999999946</v>
      </c>
      <c r="CA137" s="60">
        <f t="shared" si="253"/>
        <v>702.76113405390538</v>
      </c>
      <c r="CB137" s="88">
        <f t="shared" si="195"/>
        <v>7.3810228192724731E-2</v>
      </c>
      <c r="CD137" s="61">
        <f t="shared" si="254"/>
        <v>-21</v>
      </c>
      <c r="CE137" s="61">
        <f t="shared" si="255"/>
        <v>13.380340799999919</v>
      </c>
      <c r="CF137" s="61">
        <v>1</v>
      </c>
      <c r="CG137" s="52">
        <f t="shared" si="256"/>
        <v>0</v>
      </c>
      <c r="CH137" s="60">
        <f t="shared" si="202"/>
        <v>1</v>
      </c>
      <c r="CI137" s="60">
        <f t="shared" si="257"/>
        <v>0</v>
      </c>
      <c r="CJ137" s="60">
        <f t="shared" si="258"/>
        <v>43.680987077002605</v>
      </c>
      <c r="CK137" s="60">
        <f t="shared" si="259"/>
        <v>2007.0511199999878</v>
      </c>
      <c r="CL137" s="60">
        <f t="shared" si="260"/>
        <v>702.76113405390538</v>
      </c>
      <c r="CO137" s="61">
        <f t="shared" si="261"/>
        <v>-76</v>
      </c>
      <c r="CP137" s="61">
        <f t="shared" si="262"/>
        <v>17.355934299999859</v>
      </c>
      <c r="CQ137" s="61">
        <v>1</v>
      </c>
      <c r="CR137" s="52">
        <f t="shared" si="263"/>
        <v>0</v>
      </c>
      <c r="CS137" s="60">
        <f t="shared" si="203"/>
        <v>1</v>
      </c>
      <c r="CT137" s="60">
        <f t="shared" si="264"/>
        <v>0</v>
      </c>
      <c r="CU137" s="60">
        <f t="shared" si="265"/>
        <v>2.7665805141715072E-2</v>
      </c>
      <c r="CV137" s="60">
        <f t="shared" si="266"/>
        <v>2603.3901449999789</v>
      </c>
      <c r="CW137" s="60">
        <f t="shared" si="267"/>
        <v>702.76113405390538</v>
      </c>
      <c r="CZ137" s="61">
        <f t="shared" si="268"/>
        <v>-126</v>
      </c>
      <c r="DA137" s="61">
        <f t="shared" si="269"/>
        <v>21.89441929999979</v>
      </c>
      <c r="DB137" s="61">
        <v>1</v>
      </c>
      <c r="DC137" s="52">
        <f t="shared" si="270"/>
        <v>0</v>
      </c>
      <c r="DD137" s="60">
        <f t="shared" si="204"/>
        <v>1</v>
      </c>
      <c r="DE137" s="60">
        <f t="shared" si="271"/>
        <v>0</v>
      </c>
      <c r="DF137" s="60">
        <f t="shared" si="272"/>
        <v>3.4082291820030546E-5</v>
      </c>
      <c r="DG137" s="60">
        <f t="shared" si="273"/>
        <v>3284.1628949999686</v>
      </c>
      <c r="DH137" s="60">
        <f t="shared" si="274"/>
        <v>702.76113405390538</v>
      </c>
      <c r="DK137" s="61">
        <f t="shared" si="275"/>
        <v>-189</v>
      </c>
      <c r="DL137" s="61">
        <f t="shared" si="276"/>
        <v>30.747799999999668</v>
      </c>
      <c r="DM137" s="61">
        <v>1</v>
      </c>
      <c r="DN137" s="52">
        <f t="shared" si="286"/>
        <v>0</v>
      </c>
      <c r="DO137" s="60">
        <f t="shared" si="205"/>
        <v>1</v>
      </c>
      <c r="DP137" s="60">
        <f t="shared" si="277"/>
        <v>0</v>
      </c>
      <c r="DQ137" s="60">
        <f t="shared" si="278"/>
        <v>7.7095931802855218E-9</v>
      </c>
      <c r="DR137" s="60">
        <f t="shared" si="279"/>
        <v>4612.1699999999501</v>
      </c>
      <c r="DS137" s="60">
        <f t="shared" si="280"/>
        <v>702.76113405390538</v>
      </c>
    </row>
    <row r="138" spans="1:123">
      <c r="A138" s="52">
        <f t="shared" si="206"/>
        <v>24.251465064166545</v>
      </c>
      <c r="B138" s="52">
        <v>0</v>
      </c>
      <c r="C138" s="73">
        <f t="shared" si="191"/>
        <v>7.625</v>
      </c>
      <c r="D138" s="77"/>
      <c r="E138" s="49">
        <f t="shared" si="281"/>
        <v>0.23200000000000012</v>
      </c>
      <c r="F138" s="49">
        <f t="shared" si="282"/>
        <v>3.3199999999999719</v>
      </c>
      <c r="G138" s="49">
        <f t="shared" si="283"/>
        <v>1.6599999999999859</v>
      </c>
      <c r="H138" s="49">
        <v>1</v>
      </c>
      <c r="I138" s="50">
        <f t="shared" si="207"/>
        <v>1.5382399999999938</v>
      </c>
      <c r="J138" s="105">
        <f t="shared" si="208"/>
        <v>5.1069567999999359</v>
      </c>
      <c r="K138" s="121">
        <f t="shared" si="209"/>
        <v>12.731956799999935</v>
      </c>
      <c r="L138" s="55">
        <f t="shared" si="210"/>
        <v>88550676.930983081</v>
      </c>
      <c r="M138" s="52">
        <f t="shared" si="284"/>
        <v>26.400000000000013</v>
      </c>
      <c r="N138" s="56">
        <v>132</v>
      </c>
      <c r="O138" s="61">
        <f t="shared" si="211"/>
        <v>132</v>
      </c>
      <c r="P138" s="61">
        <f t="shared" si="212"/>
        <v>3.2</v>
      </c>
      <c r="Q138" s="46">
        <v>1</v>
      </c>
      <c r="R138" s="52">
        <f t="shared" si="213"/>
        <v>2</v>
      </c>
      <c r="S138" s="60">
        <f t="shared" si="196"/>
        <v>4607539200</v>
      </c>
      <c r="T138" s="60">
        <f t="shared" si="214"/>
        <v>1216390348800</v>
      </c>
      <c r="U138" s="60">
        <f t="shared" si="215"/>
        <v>17001729970.748753</v>
      </c>
      <c r="V138" s="60">
        <f t="shared" si="216"/>
        <v>480</v>
      </c>
      <c r="W138" s="60">
        <f t="shared" si="217"/>
        <v>727.54395192499635</v>
      </c>
      <c r="X138" s="88">
        <f t="shared" si="218"/>
        <v>1.3977199003199417E-2</v>
      </c>
      <c r="AA138" s="61">
        <f t="shared" si="219"/>
        <v>132</v>
      </c>
      <c r="AB138" s="61">
        <f t="shared" si="220"/>
        <v>3.2</v>
      </c>
      <c r="AC138" s="61">
        <v>1</v>
      </c>
      <c r="AD138" s="52">
        <f t="shared" si="221"/>
        <v>1</v>
      </c>
      <c r="AE138" s="60">
        <f t="shared" si="197"/>
        <v>1209479040</v>
      </c>
      <c r="AF138" s="60">
        <f t="shared" si="222"/>
        <v>159651233280</v>
      </c>
      <c r="AG138" s="60">
        <f t="shared" si="223"/>
        <v>17001729970.748753</v>
      </c>
      <c r="AH138" s="60">
        <f t="shared" si="224"/>
        <v>480</v>
      </c>
      <c r="AI138" s="60">
        <f t="shared" si="225"/>
        <v>727.54395192499635</v>
      </c>
      <c r="AJ138" s="88">
        <f t="shared" si="190"/>
        <v>0.10649294478628128</v>
      </c>
      <c r="AL138" s="61">
        <f t="shared" si="226"/>
        <v>117</v>
      </c>
      <c r="AM138" s="61">
        <f t="shared" si="227"/>
        <v>4.5093374999999956</v>
      </c>
      <c r="AN138" s="61">
        <v>1</v>
      </c>
      <c r="AO138" s="52">
        <f t="shared" si="228"/>
        <v>1.075</v>
      </c>
      <c r="AP138" s="60">
        <f t="shared" si="198"/>
        <v>20319247872</v>
      </c>
      <c r="AQ138" s="60">
        <f t="shared" si="229"/>
        <v>2555653401100.7998</v>
      </c>
      <c r="AR138" s="60">
        <f t="shared" si="230"/>
        <v>2994786661.0144954</v>
      </c>
      <c r="AS138" s="60">
        <f t="shared" si="231"/>
        <v>676.40062499999931</v>
      </c>
      <c r="AT138" s="60">
        <f t="shared" si="232"/>
        <v>727.54395192499635</v>
      </c>
      <c r="AU138" s="88">
        <f t="shared" si="193"/>
        <v>1.171828175027391E-3</v>
      </c>
      <c r="AW138" s="61">
        <f t="shared" si="233"/>
        <v>97</v>
      </c>
      <c r="AX138" s="61">
        <f t="shared" si="234"/>
        <v>6.0282874999999887</v>
      </c>
      <c r="AY138" s="61">
        <v>1</v>
      </c>
      <c r="AZ138" s="52">
        <f t="shared" si="235"/>
        <v>1.175</v>
      </c>
      <c r="BA138" s="60">
        <f t="shared" si="199"/>
        <v>35996400</v>
      </c>
      <c r="BB138" s="60">
        <f t="shared" si="236"/>
        <v>4102689690</v>
      </c>
      <c r="BC138" s="60">
        <f t="shared" si="237"/>
        <v>250222940.09042883</v>
      </c>
      <c r="BD138" s="60">
        <f t="shared" si="238"/>
        <v>904.24312499999826</v>
      </c>
      <c r="BE138" s="60">
        <f t="shared" si="239"/>
        <v>727.54395192499635</v>
      </c>
      <c r="BF138" s="88">
        <f t="shared" si="285"/>
        <v>6.0989974625750655E-2</v>
      </c>
      <c r="BH138" s="61">
        <f t="shared" si="240"/>
        <v>72</v>
      </c>
      <c r="BI138" s="61">
        <f t="shared" si="241"/>
        <v>7.8155999999999786</v>
      </c>
      <c r="BJ138" s="61">
        <v>1</v>
      </c>
      <c r="BK138" s="52">
        <f t="shared" si="242"/>
        <v>1.3</v>
      </c>
      <c r="BL138" s="60">
        <f t="shared" si="200"/>
        <v>21597840</v>
      </c>
      <c r="BM138" s="60">
        <f t="shared" si="243"/>
        <v>2021557824</v>
      </c>
      <c r="BN138" s="60">
        <f t="shared" si="244"/>
        <v>10137841.854811329</v>
      </c>
      <c r="BO138" s="60">
        <f t="shared" si="245"/>
        <v>1172.3399999999967</v>
      </c>
      <c r="BP138" s="60">
        <f t="shared" si="246"/>
        <v>727.54395192499635</v>
      </c>
      <c r="BQ138" s="88">
        <f t="shared" si="194"/>
        <v>5.0148661267338203E-3</v>
      </c>
      <c r="BS138" s="61">
        <f t="shared" si="247"/>
        <v>42</v>
      </c>
      <c r="BT138" s="61">
        <f t="shared" si="248"/>
        <v>9.9468999999999639</v>
      </c>
      <c r="BU138" s="61">
        <v>1</v>
      </c>
      <c r="BV138" s="52">
        <f t="shared" si="249"/>
        <v>1.45</v>
      </c>
      <c r="BW138" s="60">
        <f t="shared" si="201"/>
        <v>39996</v>
      </c>
      <c r="BX138" s="60">
        <f t="shared" si="250"/>
        <v>2435756.4</v>
      </c>
      <c r="BY138" s="60">
        <f t="shared" si="251"/>
        <v>201600.20333056344</v>
      </c>
      <c r="BZ138" s="60">
        <f t="shared" si="252"/>
        <v>1492.0349999999946</v>
      </c>
      <c r="CA138" s="60">
        <f t="shared" si="253"/>
        <v>727.54395192499635</v>
      </c>
      <c r="CB138" s="88">
        <f t="shared" si="195"/>
        <v>8.2766980856773462E-2</v>
      </c>
      <c r="CD138" s="61">
        <f t="shared" si="254"/>
        <v>-20</v>
      </c>
      <c r="CE138" s="61">
        <f t="shared" si="255"/>
        <v>13.380340799999919</v>
      </c>
      <c r="CF138" s="61">
        <v>1</v>
      </c>
      <c r="CG138" s="52">
        <f t="shared" si="256"/>
        <v>0</v>
      </c>
      <c r="CH138" s="60">
        <f t="shared" si="202"/>
        <v>1</v>
      </c>
      <c r="CI138" s="60">
        <f t="shared" si="257"/>
        <v>0</v>
      </c>
      <c r="CJ138" s="60">
        <f t="shared" si="258"/>
        <v>50.176277999999634</v>
      </c>
      <c r="CK138" s="60">
        <f t="shared" si="259"/>
        <v>2007.0511199999878</v>
      </c>
      <c r="CL138" s="60">
        <f t="shared" si="260"/>
        <v>727.54395192499635</v>
      </c>
      <c r="CO138" s="61">
        <f t="shared" si="261"/>
        <v>-75</v>
      </c>
      <c r="CP138" s="61">
        <f t="shared" si="262"/>
        <v>17.355934299999859</v>
      </c>
      <c r="CQ138" s="61">
        <v>1</v>
      </c>
      <c r="CR138" s="52">
        <f t="shared" si="263"/>
        <v>0</v>
      </c>
      <c r="CS138" s="60">
        <f t="shared" si="203"/>
        <v>1</v>
      </c>
      <c r="CT138" s="60">
        <f t="shared" si="264"/>
        <v>0</v>
      </c>
      <c r="CU138" s="60">
        <f t="shared" si="265"/>
        <v>3.1779664855956624E-2</v>
      </c>
      <c r="CV138" s="60">
        <f t="shared" si="266"/>
        <v>2603.3901449999789</v>
      </c>
      <c r="CW138" s="60">
        <f t="shared" si="267"/>
        <v>727.54395192499635</v>
      </c>
      <c r="CZ138" s="61">
        <f t="shared" si="268"/>
        <v>-125</v>
      </c>
      <c r="DA138" s="61">
        <f t="shared" si="269"/>
        <v>21.89441929999979</v>
      </c>
      <c r="DB138" s="61">
        <v>1</v>
      </c>
      <c r="DC138" s="52">
        <f t="shared" si="270"/>
        <v>0</v>
      </c>
      <c r="DD138" s="60">
        <f t="shared" si="204"/>
        <v>1</v>
      </c>
      <c r="DE138" s="60">
        <f t="shared" si="271"/>
        <v>0</v>
      </c>
      <c r="DF138" s="60">
        <f t="shared" si="272"/>
        <v>3.9150272548198003E-5</v>
      </c>
      <c r="DG138" s="60">
        <f t="shared" si="273"/>
        <v>3284.1628949999686</v>
      </c>
      <c r="DH138" s="60">
        <f t="shared" si="274"/>
        <v>727.54395192499635</v>
      </c>
      <c r="DK138" s="61">
        <f t="shared" si="275"/>
        <v>-188</v>
      </c>
      <c r="DL138" s="61">
        <f t="shared" si="276"/>
        <v>30.747799999999668</v>
      </c>
      <c r="DM138" s="61">
        <v>1</v>
      </c>
      <c r="DN138" s="52">
        <f t="shared" si="286"/>
        <v>0</v>
      </c>
      <c r="DO138" s="60">
        <f t="shared" si="205"/>
        <v>1</v>
      </c>
      <c r="DP138" s="60">
        <f t="shared" si="277"/>
        <v>0</v>
      </c>
      <c r="DQ138" s="60">
        <f t="shared" si="278"/>
        <v>8.8559970038903387E-9</v>
      </c>
      <c r="DR138" s="60">
        <f t="shared" si="279"/>
        <v>4612.1699999999501</v>
      </c>
      <c r="DS138" s="60">
        <f t="shared" si="280"/>
        <v>727.54395192499635</v>
      </c>
    </row>
    <row r="139" spans="1:123">
      <c r="A139" s="52">
        <f t="shared" si="206"/>
        <v>25.106691132696209</v>
      </c>
      <c r="B139" s="52">
        <v>0</v>
      </c>
      <c r="C139" s="73">
        <f t="shared" si="191"/>
        <v>7.625</v>
      </c>
      <c r="D139" s="77"/>
      <c r="E139" s="49">
        <f t="shared" si="281"/>
        <v>0.23300000000000012</v>
      </c>
      <c r="F139" s="49">
        <f t="shared" si="282"/>
        <v>3.3299999999999716</v>
      </c>
      <c r="G139" s="49">
        <f t="shared" si="283"/>
        <v>1.6649999999999858</v>
      </c>
      <c r="H139" s="49">
        <v>1</v>
      </c>
      <c r="I139" s="50">
        <f t="shared" si="207"/>
        <v>1.5428899999999937</v>
      </c>
      <c r="J139" s="105">
        <f t="shared" si="208"/>
        <v>5.1378236999999354</v>
      </c>
      <c r="K139" s="121">
        <f t="shared" si="209"/>
        <v>12.762823699999934</v>
      </c>
      <c r="L139" s="55">
        <f t="shared" si="210"/>
        <v>101718016.92449416</v>
      </c>
      <c r="M139" s="52">
        <f t="shared" si="284"/>
        <v>26.600000000000012</v>
      </c>
      <c r="N139" s="56">
        <v>133</v>
      </c>
      <c r="O139" s="61">
        <f t="shared" si="211"/>
        <v>133</v>
      </c>
      <c r="P139" s="61">
        <f t="shared" si="212"/>
        <v>3.2</v>
      </c>
      <c r="Q139" s="46">
        <v>1</v>
      </c>
      <c r="R139" s="52">
        <f t="shared" si="213"/>
        <v>2</v>
      </c>
      <c r="S139" s="60">
        <f t="shared" si="196"/>
        <v>4607539200</v>
      </c>
      <c r="T139" s="60">
        <f t="shared" si="214"/>
        <v>1225605427200</v>
      </c>
      <c r="U139" s="60">
        <f t="shared" si="215"/>
        <v>19529859249.50288</v>
      </c>
      <c r="V139" s="60">
        <f t="shared" si="216"/>
        <v>480</v>
      </c>
      <c r="W139" s="60">
        <f t="shared" si="217"/>
        <v>753.2007339808863</v>
      </c>
      <c r="X139" s="88">
        <f t="shared" si="218"/>
        <v>1.5934866814453087E-2</v>
      </c>
      <c r="AA139" s="61">
        <f t="shared" si="219"/>
        <v>133</v>
      </c>
      <c r="AB139" s="61">
        <f t="shared" si="220"/>
        <v>3.2</v>
      </c>
      <c r="AC139" s="61">
        <v>1</v>
      </c>
      <c r="AD139" s="52">
        <f t="shared" si="221"/>
        <v>1</v>
      </c>
      <c r="AE139" s="60">
        <f t="shared" si="197"/>
        <v>1209479040</v>
      </c>
      <c r="AF139" s="60">
        <f t="shared" si="222"/>
        <v>160860712320</v>
      </c>
      <c r="AG139" s="60">
        <f t="shared" si="223"/>
        <v>19529859249.50288</v>
      </c>
      <c r="AH139" s="60">
        <f t="shared" si="224"/>
        <v>480</v>
      </c>
      <c r="AI139" s="60">
        <f t="shared" si="225"/>
        <v>753.2007339808863</v>
      </c>
      <c r="AJ139" s="88">
        <f t="shared" si="190"/>
        <v>0.12140850906249971</v>
      </c>
      <c r="AL139" s="61">
        <f t="shared" si="226"/>
        <v>118</v>
      </c>
      <c r="AM139" s="61">
        <f t="shared" si="227"/>
        <v>4.5093374999999956</v>
      </c>
      <c r="AN139" s="61">
        <v>1</v>
      </c>
      <c r="AO139" s="52">
        <f t="shared" si="228"/>
        <v>1.075</v>
      </c>
      <c r="AP139" s="60">
        <f t="shared" si="198"/>
        <v>20319247872</v>
      </c>
      <c r="AQ139" s="60">
        <f t="shared" si="229"/>
        <v>2577496592563.1997</v>
      </c>
      <c r="AR139" s="60">
        <f t="shared" si="230"/>
        <v>3440106511.0744138</v>
      </c>
      <c r="AS139" s="60">
        <f t="shared" si="231"/>
        <v>676.40062499999931</v>
      </c>
      <c r="AT139" s="60">
        <f t="shared" si="232"/>
        <v>753.2007339808863</v>
      </c>
      <c r="AU139" s="88">
        <f t="shared" si="193"/>
        <v>1.3346696639677761E-3</v>
      </c>
      <c r="AW139" s="61">
        <f t="shared" si="233"/>
        <v>98</v>
      </c>
      <c r="AX139" s="61">
        <f t="shared" si="234"/>
        <v>6.0282874999999887</v>
      </c>
      <c r="AY139" s="61">
        <v>1</v>
      </c>
      <c r="AZ139" s="52">
        <f t="shared" si="235"/>
        <v>1.175</v>
      </c>
      <c r="BA139" s="60">
        <f t="shared" si="199"/>
        <v>35996400</v>
      </c>
      <c r="BB139" s="60">
        <f t="shared" si="236"/>
        <v>4144985460</v>
      </c>
      <c r="BC139" s="60">
        <f t="shared" si="237"/>
        <v>287430679.66439718</v>
      </c>
      <c r="BD139" s="60">
        <f t="shared" si="238"/>
        <v>904.24312499999826</v>
      </c>
      <c r="BE139" s="60">
        <f t="shared" si="239"/>
        <v>753.2007339808863</v>
      </c>
      <c r="BF139" s="88">
        <f t="shared" si="285"/>
        <v>6.9344194916523827E-2</v>
      </c>
      <c r="BH139" s="61">
        <f t="shared" si="240"/>
        <v>73</v>
      </c>
      <c r="BI139" s="61">
        <f t="shared" si="241"/>
        <v>7.8155999999999786</v>
      </c>
      <c r="BJ139" s="61">
        <v>1</v>
      </c>
      <c r="BK139" s="52">
        <f t="shared" si="242"/>
        <v>1.3</v>
      </c>
      <c r="BL139" s="60">
        <f t="shared" si="200"/>
        <v>21597840</v>
      </c>
      <c r="BM139" s="60">
        <f t="shared" si="243"/>
        <v>2049635016</v>
      </c>
      <c r="BN139" s="60">
        <f t="shared" si="244"/>
        <v>11645322.261841865</v>
      </c>
      <c r="BO139" s="60">
        <f t="shared" si="245"/>
        <v>1172.3399999999967</v>
      </c>
      <c r="BP139" s="60">
        <f t="shared" si="246"/>
        <v>753.2007339808863</v>
      </c>
      <c r="BQ139" s="88">
        <f t="shared" si="194"/>
        <v>5.6816565734559375E-3</v>
      </c>
      <c r="BS139" s="61">
        <f t="shared" si="247"/>
        <v>43</v>
      </c>
      <c r="BT139" s="61">
        <f t="shared" si="248"/>
        <v>9.9468999999999639</v>
      </c>
      <c r="BU139" s="61">
        <v>1</v>
      </c>
      <c r="BV139" s="52">
        <f t="shared" si="249"/>
        <v>1.45</v>
      </c>
      <c r="BW139" s="60">
        <f t="shared" si="201"/>
        <v>39996</v>
      </c>
      <c r="BX139" s="60">
        <f t="shared" si="250"/>
        <v>2493750.6</v>
      </c>
      <c r="BY139" s="60">
        <f t="shared" si="251"/>
        <v>231577.821932886</v>
      </c>
      <c r="BZ139" s="60">
        <f t="shared" si="252"/>
        <v>1492.0349999999946</v>
      </c>
      <c r="CA139" s="60">
        <f t="shared" si="253"/>
        <v>753.2007339808863</v>
      </c>
      <c r="CB139" s="88">
        <f t="shared" si="195"/>
        <v>9.2863264647589858E-2</v>
      </c>
      <c r="CD139" s="61">
        <f t="shared" si="254"/>
        <v>-19</v>
      </c>
      <c r="CE139" s="61">
        <f t="shared" si="255"/>
        <v>13.380340799999919</v>
      </c>
      <c r="CF139" s="61">
        <v>1</v>
      </c>
      <c r="CG139" s="52">
        <f t="shared" si="256"/>
        <v>0</v>
      </c>
      <c r="CH139" s="60">
        <f t="shared" si="202"/>
        <v>1</v>
      </c>
      <c r="CI139" s="60">
        <f t="shared" si="257"/>
        <v>0</v>
      </c>
      <c r="CJ139" s="60">
        <f t="shared" si="258"/>
        <v>57.637407998473499</v>
      </c>
      <c r="CK139" s="60">
        <f t="shared" si="259"/>
        <v>2007.0511199999878</v>
      </c>
      <c r="CL139" s="60">
        <f t="shared" si="260"/>
        <v>753.2007339808863</v>
      </c>
      <c r="CO139" s="61">
        <f t="shared" si="261"/>
        <v>-74</v>
      </c>
      <c r="CP139" s="61">
        <f t="shared" si="262"/>
        <v>17.355934299999859</v>
      </c>
      <c r="CQ139" s="61">
        <v>1</v>
      </c>
      <c r="CR139" s="52">
        <f t="shared" si="263"/>
        <v>0</v>
      </c>
      <c r="CS139" s="60">
        <f t="shared" si="203"/>
        <v>1</v>
      </c>
      <c r="CT139" s="60">
        <f t="shared" si="264"/>
        <v>0</v>
      </c>
      <c r="CU139" s="60">
        <f t="shared" si="265"/>
        <v>3.6505248742394455E-2</v>
      </c>
      <c r="CV139" s="60">
        <f t="shared" si="266"/>
        <v>2603.3901449999789</v>
      </c>
      <c r="CW139" s="60">
        <f t="shared" si="267"/>
        <v>753.2007339808863</v>
      </c>
      <c r="CZ139" s="61">
        <f t="shared" si="268"/>
        <v>-124</v>
      </c>
      <c r="DA139" s="61">
        <f t="shared" si="269"/>
        <v>21.89441929999979</v>
      </c>
      <c r="DB139" s="61">
        <v>1</v>
      </c>
      <c r="DC139" s="52">
        <f t="shared" si="270"/>
        <v>0</v>
      </c>
      <c r="DD139" s="60">
        <f t="shared" si="204"/>
        <v>1</v>
      </c>
      <c r="DE139" s="60">
        <f t="shared" si="271"/>
        <v>0</v>
      </c>
      <c r="DF139" s="60">
        <f t="shared" si="272"/>
        <v>4.4971853673800622E-5</v>
      </c>
      <c r="DG139" s="60">
        <f t="shared" si="273"/>
        <v>3284.1628949999686</v>
      </c>
      <c r="DH139" s="60">
        <f t="shared" si="274"/>
        <v>753.2007339808863</v>
      </c>
      <c r="DK139" s="61">
        <f t="shared" si="275"/>
        <v>-187</v>
      </c>
      <c r="DL139" s="61">
        <f t="shared" si="276"/>
        <v>30.747799999999668</v>
      </c>
      <c r="DM139" s="61">
        <v>1</v>
      </c>
      <c r="DN139" s="52">
        <f t="shared" si="286"/>
        <v>0</v>
      </c>
      <c r="DO139" s="60">
        <f t="shared" si="205"/>
        <v>1</v>
      </c>
      <c r="DP139" s="60">
        <f t="shared" si="277"/>
        <v>0</v>
      </c>
      <c r="DQ139" s="60">
        <f t="shared" si="278"/>
        <v>1.0172869190227504E-8</v>
      </c>
      <c r="DR139" s="60">
        <f t="shared" si="279"/>
        <v>4612.1699999999501</v>
      </c>
      <c r="DS139" s="60">
        <f t="shared" si="280"/>
        <v>753.2007339808863</v>
      </c>
    </row>
    <row r="140" spans="1:123">
      <c r="A140" s="52">
        <f t="shared" si="206"/>
        <v>25.992076683399727</v>
      </c>
      <c r="B140" s="52">
        <v>0</v>
      </c>
      <c r="C140" s="73">
        <f t="shared" si="191"/>
        <v>7.625</v>
      </c>
      <c r="D140" s="77"/>
      <c r="E140" s="49">
        <f t="shared" si="281"/>
        <v>0.23400000000000012</v>
      </c>
      <c r="F140" s="49">
        <f t="shared" si="282"/>
        <v>3.3399999999999714</v>
      </c>
      <c r="G140" s="49">
        <f t="shared" si="283"/>
        <v>1.6699999999999857</v>
      </c>
      <c r="H140" s="49">
        <v>1</v>
      </c>
      <c r="I140" s="50">
        <f t="shared" si="207"/>
        <v>1.5475599999999936</v>
      </c>
      <c r="J140" s="105">
        <f t="shared" si="208"/>
        <v>5.1688503999999345</v>
      </c>
      <c r="K140" s="121">
        <f t="shared" si="209"/>
        <v>12.793850399999934</v>
      </c>
      <c r="L140" s="55">
        <f t="shared" si="210"/>
        <v>116843318.71472701</v>
      </c>
      <c r="M140" s="52">
        <f t="shared" si="284"/>
        <v>26.800000000000015</v>
      </c>
      <c r="N140" s="56">
        <v>134</v>
      </c>
      <c r="O140" s="61">
        <f t="shared" si="211"/>
        <v>134</v>
      </c>
      <c r="P140" s="61">
        <f t="shared" si="212"/>
        <v>3.2</v>
      </c>
      <c r="Q140" s="46">
        <v>1</v>
      </c>
      <c r="R140" s="52">
        <f t="shared" si="213"/>
        <v>2</v>
      </c>
      <c r="S140" s="60">
        <f t="shared" si="196"/>
        <v>4607539200</v>
      </c>
      <c r="T140" s="60">
        <f t="shared" si="214"/>
        <v>1234820505600</v>
      </c>
      <c r="U140" s="60">
        <f t="shared" si="215"/>
        <v>22433917193.227585</v>
      </c>
      <c r="V140" s="60">
        <f t="shared" si="216"/>
        <v>480</v>
      </c>
      <c r="W140" s="60">
        <f t="shared" si="217"/>
        <v>779.76230050199183</v>
      </c>
      <c r="X140" s="88">
        <f t="shared" si="218"/>
        <v>1.8167755630464633E-2</v>
      </c>
      <c r="AA140" s="61">
        <f t="shared" si="219"/>
        <v>134</v>
      </c>
      <c r="AB140" s="61">
        <f t="shared" si="220"/>
        <v>3.2</v>
      </c>
      <c r="AC140" s="61">
        <v>1</v>
      </c>
      <c r="AD140" s="52">
        <f t="shared" si="221"/>
        <v>1</v>
      </c>
      <c r="AE140" s="60">
        <f t="shared" si="197"/>
        <v>1209479040</v>
      </c>
      <c r="AF140" s="60">
        <f t="shared" si="222"/>
        <v>162070191360</v>
      </c>
      <c r="AG140" s="60">
        <f t="shared" si="223"/>
        <v>22433917193.227585</v>
      </c>
      <c r="AH140" s="60">
        <f t="shared" si="224"/>
        <v>480</v>
      </c>
      <c r="AI140" s="60">
        <f t="shared" si="225"/>
        <v>779.76230050199183</v>
      </c>
      <c r="AJ140" s="88">
        <f t="shared" si="190"/>
        <v>0.13842099527973054</v>
      </c>
      <c r="AL140" s="61">
        <f t="shared" si="226"/>
        <v>119</v>
      </c>
      <c r="AM140" s="61">
        <f t="shared" si="227"/>
        <v>4.5093374999999956</v>
      </c>
      <c r="AN140" s="61">
        <v>1</v>
      </c>
      <c r="AO140" s="52">
        <f t="shared" si="228"/>
        <v>1.075</v>
      </c>
      <c r="AP140" s="60">
        <f t="shared" si="198"/>
        <v>20319247872</v>
      </c>
      <c r="AQ140" s="60">
        <f t="shared" si="229"/>
        <v>2599339784025.6001</v>
      </c>
      <c r="AR140" s="60">
        <f t="shared" si="230"/>
        <v>3951644690.2857704</v>
      </c>
      <c r="AS140" s="60">
        <f t="shared" si="231"/>
        <v>676.40062499999931</v>
      </c>
      <c r="AT140" s="60">
        <f t="shared" si="232"/>
        <v>779.76230050199183</v>
      </c>
      <c r="AU140" s="88">
        <f t="shared" si="193"/>
        <v>1.5202493781578084E-3</v>
      </c>
      <c r="AW140" s="61">
        <f t="shared" si="233"/>
        <v>99</v>
      </c>
      <c r="AX140" s="61">
        <f t="shared" si="234"/>
        <v>6.0282874999999887</v>
      </c>
      <c r="AY140" s="61">
        <v>1</v>
      </c>
      <c r="AZ140" s="52">
        <f t="shared" si="235"/>
        <v>1.175</v>
      </c>
      <c r="BA140" s="60">
        <f t="shared" si="199"/>
        <v>35996400</v>
      </c>
      <c r="BB140" s="60">
        <f t="shared" si="236"/>
        <v>4187281230</v>
      </c>
      <c r="BC140" s="60">
        <f t="shared" si="237"/>
        <v>330171148.90617287</v>
      </c>
      <c r="BD140" s="60">
        <f t="shared" si="238"/>
        <v>904.24312499999826</v>
      </c>
      <c r="BE140" s="60">
        <f t="shared" si="239"/>
        <v>779.76230050199183</v>
      </c>
      <c r="BF140" s="88">
        <f t="shared" si="285"/>
        <v>7.885096098648546E-2</v>
      </c>
      <c r="BH140" s="61">
        <f t="shared" si="240"/>
        <v>74</v>
      </c>
      <c r="BI140" s="61">
        <f t="shared" si="241"/>
        <v>7.8155999999999786</v>
      </c>
      <c r="BJ140" s="61">
        <v>1</v>
      </c>
      <c r="BK140" s="52">
        <f t="shared" si="242"/>
        <v>1.3</v>
      </c>
      <c r="BL140" s="60">
        <f t="shared" si="200"/>
        <v>21597840</v>
      </c>
      <c r="BM140" s="60">
        <f t="shared" si="243"/>
        <v>2077712208</v>
      </c>
      <c r="BN140" s="60">
        <f t="shared" si="244"/>
        <v>13376962.525588101</v>
      </c>
      <c r="BO140" s="60">
        <f t="shared" si="245"/>
        <v>1172.3399999999967</v>
      </c>
      <c r="BP140" s="60">
        <f t="shared" si="246"/>
        <v>779.76230050199183</v>
      </c>
      <c r="BQ140" s="88">
        <f t="shared" si="194"/>
        <v>6.438313484457372E-3</v>
      </c>
      <c r="BS140" s="61">
        <f t="shared" si="247"/>
        <v>44</v>
      </c>
      <c r="BT140" s="61">
        <f t="shared" si="248"/>
        <v>9.9468999999999639</v>
      </c>
      <c r="BU140" s="61">
        <v>1</v>
      </c>
      <c r="BV140" s="52">
        <f t="shared" si="249"/>
        <v>1.45</v>
      </c>
      <c r="BW140" s="60">
        <f t="shared" si="201"/>
        <v>39996</v>
      </c>
      <c r="BX140" s="60">
        <f t="shared" si="250"/>
        <v>2551744.7999999998</v>
      </c>
      <c r="BY140" s="60">
        <f t="shared" si="251"/>
        <v>266013.06310810248</v>
      </c>
      <c r="BZ140" s="60">
        <f t="shared" si="252"/>
        <v>1492.0349999999946</v>
      </c>
      <c r="CA140" s="60">
        <f t="shared" si="253"/>
        <v>779.76230050199183</v>
      </c>
      <c r="CB140" s="88">
        <f t="shared" si="195"/>
        <v>0.10424751844624215</v>
      </c>
      <c r="CD140" s="61">
        <f t="shared" si="254"/>
        <v>-18</v>
      </c>
      <c r="CE140" s="61">
        <f t="shared" si="255"/>
        <v>13.380340799999919</v>
      </c>
      <c r="CF140" s="61">
        <v>1</v>
      </c>
      <c r="CG140" s="52">
        <f t="shared" si="256"/>
        <v>0</v>
      </c>
      <c r="CH140" s="60">
        <f t="shared" si="202"/>
        <v>1</v>
      </c>
      <c r="CI140" s="60">
        <f t="shared" si="257"/>
        <v>0</v>
      </c>
      <c r="CJ140" s="60">
        <f t="shared" si="258"/>
        <v>66.207995754139475</v>
      </c>
      <c r="CK140" s="60">
        <f t="shared" si="259"/>
        <v>2007.0511199999878</v>
      </c>
      <c r="CL140" s="60">
        <f t="shared" si="260"/>
        <v>779.76230050199183</v>
      </c>
      <c r="CO140" s="61">
        <f t="shared" si="261"/>
        <v>-73</v>
      </c>
      <c r="CP140" s="61">
        <f t="shared" si="262"/>
        <v>17.355934299999859</v>
      </c>
      <c r="CQ140" s="61">
        <v>1</v>
      </c>
      <c r="CR140" s="52">
        <f t="shared" si="263"/>
        <v>0</v>
      </c>
      <c r="CS140" s="60">
        <f t="shared" si="203"/>
        <v>1</v>
      </c>
      <c r="CT140" s="60">
        <f t="shared" si="264"/>
        <v>0</v>
      </c>
      <c r="CU140" s="60">
        <f t="shared" si="265"/>
        <v>4.1933519179146089E-2</v>
      </c>
      <c r="CV140" s="60">
        <f t="shared" si="266"/>
        <v>2603.3901449999789</v>
      </c>
      <c r="CW140" s="60">
        <f t="shared" si="267"/>
        <v>779.76230050199183</v>
      </c>
      <c r="CZ140" s="61">
        <f t="shared" si="268"/>
        <v>-123</v>
      </c>
      <c r="DA140" s="61">
        <f t="shared" si="269"/>
        <v>21.89441929999979</v>
      </c>
      <c r="DB140" s="61">
        <v>1</v>
      </c>
      <c r="DC140" s="52">
        <f t="shared" si="270"/>
        <v>0</v>
      </c>
      <c r="DD140" s="60">
        <f t="shared" si="204"/>
        <v>1</v>
      </c>
      <c r="DE140" s="60">
        <f t="shared" si="271"/>
        <v>0</v>
      </c>
      <c r="DF140" s="60">
        <f t="shared" si="272"/>
        <v>5.1659094336262144E-5</v>
      </c>
      <c r="DG140" s="60">
        <f t="shared" si="273"/>
        <v>3284.1628949999686</v>
      </c>
      <c r="DH140" s="60">
        <f t="shared" si="274"/>
        <v>779.76230050199183</v>
      </c>
      <c r="DK140" s="61">
        <f t="shared" si="275"/>
        <v>-186</v>
      </c>
      <c r="DL140" s="61">
        <f t="shared" si="276"/>
        <v>30.747799999999668</v>
      </c>
      <c r="DM140" s="61">
        <v>1</v>
      </c>
      <c r="DN140" s="52">
        <f t="shared" si="286"/>
        <v>0</v>
      </c>
      <c r="DO140" s="60">
        <f t="shared" si="205"/>
        <v>1</v>
      </c>
      <c r="DP140" s="60">
        <f t="shared" si="277"/>
        <v>0</v>
      </c>
      <c r="DQ140" s="60">
        <f t="shared" si="278"/>
        <v>1.1685558104414355E-8</v>
      </c>
      <c r="DR140" s="60">
        <f t="shared" si="279"/>
        <v>4612.1699999999501</v>
      </c>
      <c r="DS140" s="60">
        <f t="shared" si="280"/>
        <v>779.76230050199183</v>
      </c>
    </row>
    <row r="141" spans="1:123">
      <c r="A141" s="52">
        <f t="shared" si="206"/>
        <v>26.908685288119074</v>
      </c>
      <c r="B141" s="52">
        <v>0</v>
      </c>
      <c r="C141" s="73">
        <f t="shared" si="191"/>
        <v>7.625</v>
      </c>
      <c r="D141" s="77"/>
      <c r="E141" s="49">
        <f t="shared" si="281"/>
        <v>0.23500000000000013</v>
      </c>
      <c r="F141" s="49">
        <f t="shared" si="282"/>
        <v>3.3499999999999712</v>
      </c>
      <c r="G141" s="49">
        <f t="shared" si="283"/>
        <v>1.6749999999999856</v>
      </c>
      <c r="H141" s="49">
        <v>1</v>
      </c>
      <c r="I141" s="50">
        <f t="shared" si="207"/>
        <v>1.5522499999999937</v>
      </c>
      <c r="J141" s="105">
        <f t="shared" si="208"/>
        <v>5.2000374999999339</v>
      </c>
      <c r="K141" s="121">
        <f t="shared" si="209"/>
        <v>12.825037499999933</v>
      </c>
      <c r="L141" s="55">
        <f t="shared" si="210"/>
        <v>134217728.00000122</v>
      </c>
      <c r="M141" s="52">
        <f t="shared" si="284"/>
        <v>27.000000000000011</v>
      </c>
      <c r="N141" s="56">
        <v>135</v>
      </c>
      <c r="O141" s="61">
        <f t="shared" si="211"/>
        <v>135</v>
      </c>
      <c r="P141" s="61">
        <f t="shared" si="212"/>
        <v>3.2</v>
      </c>
      <c r="Q141" s="46">
        <v>1</v>
      </c>
      <c r="R141" s="52">
        <f t="shared" si="213"/>
        <v>2</v>
      </c>
      <c r="S141" s="60">
        <f t="shared" si="196"/>
        <v>4607539200</v>
      </c>
      <c r="T141" s="60">
        <f t="shared" si="214"/>
        <v>1244035584000</v>
      </c>
      <c r="U141" s="60">
        <f t="shared" si="215"/>
        <v>25769803776.000237</v>
      </c>
      <c r="V141" s="60">
        <f t="shared" si="216"/>
        <v>480</v>
      </c>
      <c r="W141" s="60">
        <f t="shared" si="217"/>
        <v>807.26055864357227</v>
      </c>
      <c r="X141" s="88">
        <f t="shared" si="218"/>
        <v>2.0714683814060608E-2</v>
      </c>
      <c r="AA141" s="61">
        <f t="shared" si="219"/>
        <v>135</v>
      </c>
      <c r="AB141" s="61">
        <f t="shared" si="220"/>
        <v>3.2</v>
      </c>
      <c r="AC141" s="61">
        <v>1</v>
      </c>
      <c r="AD141" s="52">
        <f t="shared" si="221"/>
        <v>1</v>
      </c>
      <c r="AE141" s="60">
        <f t="shared" si="197"/>
        <v>1209479040</v>
      </c>
      <c r="AF141" s="60">
        <f t="shared" si="222"/>
        <v>163279670400</v>
      </c>
      <c r="AG141" s="60">
        <f t="shared" si="223"/>
        <v>25769803776.000237</v>
      </c>
      <c r="AH141" s="60">
        <f t="shared" si="224"/>
        <v>480</v>
      </c>
      <c r="AI141" s="60">
        <f t="shared" si="225"/>
        <v>807.26055864357227</v>
      </c>
      <c r="AJ141" s="88">
        <f t="shared" si="190"/>
        <v>0.15782616239284272</v>
      </c>
      <c r="AL141" s="61">
        <f t="shared" si="226"/>
        <v>120</v>
      </c>
      <c r="AM141" s="61">
        <f t="shared" si="227"/>
        <v>4.5093374999999956</v>
      </c>
      <c r="AN141" s="61">
        <v>1</v>
      </c>
      <c r="AO141" s="52">
        <f t="shared" si="228"/>
        <v>1.075</v>
      </c>
      <c r="AP141" s="60">
        <f t="shared" si="198"/>
        <v>20319247872</v>
      </c>
      <c r="AQ141" s="60">
        <f t="shared" si="229"/>
        <v>2621182975488</v>
      </c>
      <c r="AR141" s="60">
        <f t="shared" si="230"/>
        <v>4539247755.2640314</v>
      </c>
      <c r="AS141" s="60">
        <f t="shared" si="231"/>
        <v>676.40062499999931</v>
      </c>
      <c r="AT141" s="60">
        <f t="shared" si="232"/>
        <v>807.26055864357227</v>
      </c>
      <c r="AU141" s="88">
        <f t="shared" si="193"/>
        <v>1.7317553935428467E-3</v>
      </c>
      <c r="AW141" s="61">
        <f t="shared" si="233"/>
        <v>100</v>
      </c>
      <c r="AX141" s="61">
        <f t="shared" si="234"/>
        <v>6.0282874999999887</v>
      </c>
      <c r="AY141" s="61">
        <v>14</v>
      </c>
      <c r="AZ141" s="52">
        <f t="shared" si="235"/>
        <v>1.175</v>
      </c>
      <c r="BA141" s="60">
        <f t="shared" si="199"/>
        <v>503949600</v>
      </c>
      <c r="BB141" s="60">
        <f t="shared" si="236"/>
        <v>59214078000</v>
      </c>
      <c r="BC141" s="60">
        <f t="shared" si="237"/>
        <v>379267055.61600178</v>
      </c>
      <c r="BD141" s="60">
        <f t="shared" si="238"/>
        <v>904.24312499999826</v>
      </c>
      <c r="BE141" s="60">
        <f t="shared" si="239"/>
        <v>807.26055864357227</v>
      </c>
      <c r="BF141" s="88">
        <f t="shared" si="285"/>
        <v>6.4050149630971503E-3</v>
      </c>
      <c r="BH141" s="61">
        <f t="shared" si="240"/>
        <v>75</v>
      </c>
      <c r="BI141" s="61">
        <f t="shared" si="241"/>
        <v>7.8155999999999786</v>
      </c>
      <c r="BJ141" s="61">
        <v>1</v>
      </c>
      <c r="BK141" s="52">
        <f t="shared" si="242"/>
        <v>1.3</v>
      </c>
      <c r="BL141" s="60">
        <f t="shared" si="200"/>
        <v>21597840</v>
      </c>
      <c r="BM141" s="60">
        <f t="shared" si="243"/>
        <v>2105789400</v>
      </c>
      <c r="BN141" s="60">
        <f t="shared" si="244"/>
        <v>15366094.848000033</v>
      </c>
      <c r="BO141" s="60">
        <f t="shared" si="245"/>
        <v>1172.3399999999967</v>
      </c>
      <c r="BP141" s="60">
        <f t="shared" si="246"/>
        <v>807.26055864357227</v>
      </c>
      <c r="BQ141" s="88">
        <f t="shared" si="194"/>
        <v>7.2970710404373926E-3</v>
      </c>
      <c r="BS141" s="61">
        <f t="shared" si="247"/>
        <v>45</v>
      </c>
      <c r="BT141" s="61">
        <f t="shared" si="248"/>
        <v>9.9468999999999639</v>
      </c>
      <c r="BU141" s="61">
        <v>1</v>
      </c>
      <c r="BV141" s="52">
        <f t="shared" si="249"/>
        <v>1.45</v>
      </c>
      <c r="BW141" s="60">
        <f t="shared" si="201"/>
        <v>39996</v>
      </c>
      <c r="BX141" s="60">
        <f t="shared" si="250"/>
        <v>2609739</v>
      </c>
      <c r="BY141" s="60">
        <f t="shared" si="251"/>
        <v>305568.76799999975</v>
      </c>
      <c r="BZ141" s="60">
        <f t="shared" si="252"/>
        <v>1492.0349999999946</v>
      </c>
      <c r="CA141" s="60">
        <f t="shared" si="253"/>
        <v>807.26055864357227</v>
      </c>
      <c r="CB141" s="88">
        <f t="shared" si="195"/>
        <v>0.11708786510834981</v>
      </c>
      <c r="CD141" s="61">
        <f t="shared" si="254"/>
        <v>-17</v>
      </c>
      <c r="CE141" s="61">
        <f t="shared" si="255"/>
        <v>13.380340799999919</v>
      </c>
      <c r="CF141" s="61">
        <v>1</v>
      </c>
      <c r="CG141" s="52">
        <f t="shared" si="256"/>
        <v>0</v>
      </c>
      <c r="CH141" s="60">
        <f t="shared" si="202"/>
        <v>1</v>
      </c>
      <c r="CI141" s="60">
        <f t="shared" si="257"/>
        <v>0</v>
      </c>
      <c r="CJ141" s="60">
        <f t="shared" si="258"/>
        <v>76.053015810430679</v>
      </c>
      <c r="CK141" s="60">
        <f t="shared" si="259"/>
        <v>2007.0511199999878</v>
      </c>
      <c r="CL141" s="60">
        <f t="shared" si="260"/>
        <v>807.26055864357227</v>
      </c>
      <c r="CO141" s="61">
        <f t="shared" si="261"/>
        <v>-72</v>
      </c>
      <c r="CP141" s="61">
        <f t="shared" si="262"/>
        <v>17.355934299999859</v>
      </c>
      <c r="CQ141" s="61">
        <v>1</v>
      </c>
      <c r="CR141" s="52">
        <f t="shared" si="263"/>
        <v>0</v>
      </c>
      <c r="CS141" s="60">
        <f t="shared" si="203"/>
        <v>1</v>
      </c>
      <c r="CT141" s="60">
        <f t="shared" si="264"/>
        <v>0</v>
      </c>
      <c r="CU141" s="60">
        <f t="shared" si="265"/>
        <v>4.8168964500321737E-2</v>
      </c>
      <c r="CV141" s="60">
        <f t="shared" si="266"/>
        <v>2603.3901449999789</v>
      </c>
      <c r="CW141" s="60">
        <f t="shared" si="267"/>
        <v>807.26055864357227</v>
      </c>
      <c r="CZ141" s="61">
        <f t="shared" si="268"/>
        <v>-122</v>
      </c>
      <c r="DA141" s="61">
        <f t="shared" si="269"/>
        <v>21.89441929999979</v>
      </c>
      <c r="DB141" s="61">
        <v>1</v>
      </c>
      <c r="DC141" s="52">
        <f t="shared" si="270"/>
        <v>0</v>
      </c>
      <c r="DD141" s="60">
        <f t="shared" si="204"/>
        <v>1</v>
      </c>
      <c r="DE141" s="60">
        <f t="shared" si="271"/>
        <v>0</v>
      </c>
      <c r="DF141" s="60">
        <f t="shared" si="272"/>
        <v>5.9340716684700977E-5</v>
      </c>
      <c r="DG141" s="60">
        <f t="shared" si="273"/>
        <v>3284.1628949999686</v>
      </c>
      <c r="DH141" s="60">
        <f t="shared" si="274"/>
        <v>807.26055864357227</v>
      </c>
      <c r="DK141" s="61">
        <f t="shared" si="275"/>
        <v>-185</v>
      </c>
      <c r="DL141" s="61">
        <f t="shared" si="276"/>
        <v>30.747799999999668</v>
      </c>
      <c r="DM141" s="61">
        <v>1</v>
      </c>
      <c r="DN141" s="52">
        <f t="shared" si="286"/>
        <v>0</v>
      </c>
      <c r="DO141" s="60">
        <f t="shared" si="205"/>
        <v>1</v>
      </c>
      <c r="DP141" s="60">
        <f t="shared" si="277"/>
        <v>0</v>
      </c>
      <c r="DQ141" s="60">
        <f t="shared" si="278"/>
        <v>1.3423181371763034E-8</v>
      </c>
      <c r="DR141" s="60">
        <f t="shared" si="279"/>
        <v>4612.1699999999501</v>
      </c>
      <c r="DS141" s="60">
        <f t="shared" si="280"/>
        <v>807.26055864357227</v>
      </c>
    </row>
    <row r="142" spans="1:123">
      <c r="A142" s="52">
        <f t="shared" si="206"/>
        <v>27.857618025476185</v>
      </c>
      <c r="B142" s="52">
        <v>0</v>
      </c>
      <c r="C142" s="73">
        <f t="shared" si="191"/>
        <v>7.625</v>
      </c>
      <c r="D142" s="77"/>
      <c r="E142" s="49">
        <f t="shared" si="281"/>
        <v>0.23600000000000013</v>
      </c>
      <c r="F142" s="49">
        <f t="shared" si="282"/>
        <v>3.359999999999971</v>
      </c>
      <c r="G142" s="49">
        <f t="shared" si="283"/>
        <v>1.6799999999999855</v>
      </c>
      <c r="H142" s="49">
        <v>1</v>
      </c>
      <c r="I142" s="50">
        <f t="shared" si="207"/>
        <v>1.5569599999999935</v>
      </c>
      <c r="J142" s="105">
        <f t="shared" si="208"/>
        <v>5.2313855999999328</v>
      </c>
      <c r="K142" s="121">
        <f t="shared" si="209"/>
        <v>12.856385599999932</v>
      </c>
      <c r="L142" s="55">
        <f t="shared" si="210"/>
        <v>154175683.3650409</v>
      </c>
      <c r="M142" s="52">
        <f t="shared" si="284"/>
        <v>27.200000000000014</v>
      </c>
      <c r="N142" s="56">
        <v>136</v>
      </c>
      <c r="O142" s="61">
        <f t="shared" si="211"/>
        <v>136</v>
      </c>
      <c r="P142" s="61">
        <f t="shared" si="212"/>
        <v>3.2</v>
      </c>
      <c r="Q142" s="46">
        <v>1</v>
      </c>
      <c r="R142" s="52">
        <f t="shared" si="213"/>
        <v>2</v>
      </c>
      <c r="S142" s="60">
        <f t="shared" si="196"/>
        <v>4607539200</v>
      </c>
      <c r="T142" s="60">
        <f t="shared" si="214"/>
        <v>1253250662400</v>
      </c>
      <c r="U142" s="60">
        <f t="shared" si="215"/>
        <v>29601731206.087852</v>
      </c>
      <c r="V142" s="60">
        <f t="shared" si="216"/>
        <v>480</v>
      </c>
      <c r="W142" s="60">
        <f t="shared" si="217"/>
        <v>835.72854076428553</v>
      </c>
      <c r="X142" s="88">
        <f t="shared" si="218"/>
        <v>2.3619960550748841E-2</v>
      </c>
      <c r="AA142" s="61">
        <f t="shared" si="219"/>
        <v>136</v>
      </c>
      <c r="AB142" s="61">
        <f t="shared" si="220"/>
        <v>3.2</v>
      </c>
      <c r="AC142" s="61">
        <v>1</v>
      </c>
      <c r="AD142" s="52">
        <f t="shared" si="221"/>
        <v>1</v>
      </c>
      <c r="AE142" s="60">
        <f t="shared" si="197"/>
        <v>1209479040</v>
      </c>
      <c r="AF142" s="60">
        <f t="shared" si="222"/>
        <v>164489149440</v>
      </c>
      <c r="AG142" s="60">
        <f t="shared" si="223"/>
        <v>29601731206.087852</v>
      </c>
      <c r="AH142" s="60">
        <f t="shared" si="224"/>
        <v>480</v>
      </c>
      <c r="AI142" s="60">
        <f t="shared" si="225"/>
        <v>835.72854076428553</v>
      </c>
      <c r="AJ142" s="88">
        <f t="shared" si="190"/>
        <v>0.17996160419618165</v>
      </c>
      <c r="AL142" s="61">
        <f t="shared" si="226"/>
        <v>121</v>
      </c>
      <c r="AM142" s="61">
        <f t="shared" si="227"/>
        <v>4.5093374999999956</v>
      </c>
      <c r="AN142" s="61">
        <v>1</v>
      </c>
      <c r="AO142" s="52">
        <f t="shared" si="228"/>
        <v>1.075</v>
      </c>
      <c r="AP142" s="60">
        <f t="shared" si="198"/>
        <v>20319247872</v>
      </c>
      <c r="AQ142" s="60">
        <f t="shared" si="229"/>
        <v>2643026166950.3999</v>
      </c>
      <c r="AR142" s="60">
        <f t="shared" si="230"/>
        <v>5214226429.3957787</v>
      </c>
      <c r="AS142" s="60">
        <f t="shared" si="231"/>
        <v>676.40062499999931</v>
      </c>
      <c r="AT142" s="60">
        <f t="shared" si="232"/>
        <v>835.72854076428553</v>
      </c>
      <c r="AU142" s="88">
        <f t="shared" si="193"/>
        <v>1.9728243687470201E-3</v>
      </c>
      <c r="AW142" s="61">
        <f t="shared" si="233"/>
        <v>101</v>
      </c>
      <c r="AX142" s="61">
        <f t="shared" si="234"/>
        <v>6.0282874999999887</v>
      </c>
      <c r="AY142" s="61">
        <v>1</v>
      </c>
      <c r="AZ142" s="52">
        <f t="shared" si="235"/>
        <v>1.175</v>
      </c>
      <c r="BA142" s="60">
        <f t="shared" si="199"/>
        <v>503949600</v>
      </c>
      <c r="BB142" s="60">
        <f t="shared" si="236"/>
        <v>59806218780</v>
      </c>
      <c r="BC142" s="60">
        <f t="shared" si="237"/>
        <v>435663442.89067024</v>
      </c>
      <c r="BD142" s="60">
        <f t="shared" si="238"/>
        <v>904.24312499999826</v>
      </c>
      <c r="BE142" s="60">
        <f t="shared" si="239"/>
        <v>835.72854076428553</v>
      </c>
      <c r="BF142" s="88">
        <f t="shared" si="285"/>
        <v>7.2845843087535559E-3</v>
      </c>
      <c r="BH142" s="61">
        <f t="shared" si="240"/>
        <v>76</v>
      </c>
      <c r="BI142" s="61">
        <f t="shared" si="241"/>
        <v>7.8155999999999786</v>
      </c>
      <c r="BJ142" s="61">
        <v>1</v>
      </c>
      <c r="BK142" s="52">
        <f t="shared" si="242"/>
        <v>1.3</v>
      </c>
      <c r="BL142" s="60">
        <f t="shared" si="200"/>
        <v>21597840</v>
      </c>
      <c r="BM142" s="60">
        <f t="shared" si="243"/>
        <v>2133866592</v>
      </c>
      <c r="BN142" s="60">
        <f t="shared" si="244"/>
        <v>17651007.874626055</v>
      </c>
      <c r="BO142" s="60">
        <f t="shared" si="245"/>
        <v>1172.3399999999967</v>
      </c>
      <c r="BP142" s="60">
        <f t="shared" si="246"/>
        <v>835.72854076428553</v>
      </c>
      <c r="BQ142" s="88">
        <f t="shared" si="194"/>
        <v>8.2718422701778989E-3</v>
      </c>
      <c r="BS142" s="61">
        <f t="shared" si="247"/>
        <v>46</v>
      </c>
      <c r="BT142" s="61">
        <f t="shared" si="248"/>
        <v>9.9468999999999639</v>
      </c>
      <c r="BU142" s="61">
        <v>1</v>
      </c>
      <c r="BV142" s="52">
        <f t="shared" si="249"/>
        <v>1.45</v>
      </c>
      <c r="BW142" s="60">
        <f t="shared" si="201"/>
        <v>39996</v>
      </c>
      <c r="BX142" s="60">
        <f t="shared" si="250"/>
        <v>2667733.1999999997</v>
      </c>
      <c r="BY142" s="60">
        <f t="shared" si="251"/>
        <v>351006.34114007041</v>
      </c>
      <c r="BZ142" s="60">
        <f t="shared" si="252"/>
        <v>1492.0349999999946</v>
      </c>
      <c r="CA142" s="60">
        <f t="shared" si="253"/>
        <v>835.72854076428553</v>
      </c>
      <c r="CB142" s="88">
        <f t="shared" si="195"/>
        <v>0.13157475460442239</v>
      </c>
      <c r="CD142" s="61">
        <f t="shared" si="254"/>
        <v>-16</v>
      </c>
      <c r="CE142" s="61">
        <f t="shared" si="255"/>
        <v>13.380340799999919</v>
      </c>
      <c r="CF142" s="61">
        <v>1</v>
      </c>
      <c r="CG142" s="52">
        <f t="shared" si="256"/>
        <v>0</v>
      </c>
      <c r="CH142" s="60">
        <f t="shared" si="202"/>
        <v>1</v>
      </c>
      <c r="CI142" s="60">
        <f t="shared" si="257"/>
        <v>0</v>
      </c>
      <c r="CJ142" s="60">
        <f t="shared" si="258"/>
        <v>87.361974154005225</v>
      </c>
      <c r="CK142" s="60">
        <f t="shared" si="259"/>
        <v>2007.0511199999878</v>
      </c>
      <c r="CL142" s="60">
        <f t="shared" si="260"/>
        <v>835.72854076428553</v>
      </c>
      <c r="CO142" s="61">
        <f t="shared" si="261"/>
        <v>-71</v>
      </c>
      <c r="CP142" s="61">
        <f t="shared" si="262"/>
        <v>17.355934299999859</v>
      </c>
      <c r="CQ142" s="61">
        <v>1</v>
      </c>
      <c r="CR142" s="52">
        <f t="shared" si="263"/>
        <v>0</v>
      </c>
      <c r="CS142" s="60">
        <f t="shared" si="203"/>
        <v>1</v>
      </c>
      <c r="CT142" s="60">
        <f t="shared" si="264"/>
        <v>0</v>
      </c>
      <c r="CU142" s="60">
        <f t="shared" si="265"/>
        <v>5.5331610283430165E-2</v>
      </c>
      <c r="CV142" s="60">
        <f t="shared" si="266"/>
        <v>2603.3901449999789</v>
      </c>
      <c r="CW142" s="60">
        <f t="shared" si="267"/>
        <v>835.72854076428553</v>
      </c>
      <c r="CZ142" s="61">
        <f t="shared" si="268"/>
        <v>-121</v>
      </c>
      <c r="DA142" s="61">
        <f t="shared" si="269"/>
        <v>21.89441929999979</v>
      </c>
      <c r="DB142" s="61">
        <v>1</v>
      </c>
      <c r="DC142" s="52">
        <f t="shared" si="270"/>
        <v>0</v>
      </c>
      <c r="DD142" s="60">
        <f t="shared" si="204"/>
        <v>1</v>
      </c>
      <c r="DE142" s="60">
        <f t="shared" si="271"/>
        <v>0</v>
      </c>
      <c r="DF142" s="60">
        <f t="shared" si="272"/>
        <v>6.8164583640061092E-5</v>
      </c>
      <c r="DG142" s="60">
        <f t="shared" si="273"/>
        <v>3284.1628949999686</v>
      </c>
      <c r="DH142" s="60">
        <f t="shared" si="274"/>
        <v>835.72854076428553</v>
      </c>
      <c r="DK142" s="61">
        <f t="shared" si="275"/>
        <v>-184</v>
      </c>
      <c r="DL142" s="61">
        <f t="shared" si="276"/>
        <v>30.747799999999668</v>
      </c>
      <c r="DM142" s="61">
        <v>1</v>
      </c>
      <c r="DN142" s="52">
        <f t="shared" si="286"/>
        <v>0</v>
      </c>
      <c r="DO142" s="60">
        <f t="shared" si="205"/>
        <v>1</v>
      </c>
      <c r="DP142" s="60">
        <f t="shared" si="277"/>
        <v>0</v>
      </c>
      <c r="DQ142" s="60">
        <f t="shared" si="278"/>
        <v>1.5419186360571047E-8</v>
      </c>
      <c r="DR142" s="60">
        <f t="shared" si="279"/>
        <v>4612.1699999999501</v>
      </c>
      <c r="DS142" s="60">
        <f t="shared" si="280"/>
        <v>835.72854076428553</v>
      </c>
    </row>
    <row r="143" spans="1:123">
      <c r="A143" s="52">
        <f t="shared" si="206"/>
        <v>28.84001480354679</v>
      </c>
      <c r="B143" s="52">
        <v>0</v>
      </c>
      <c r="C143" s="73">
        <f t="shared" si="191"/>
        <v>7.625</v>
      </c>
      <c r="D143" s="77"/>
      <c r="E143" s="49">
        <f t="shared" si="281"/>
        <v>0.23700000000000013</v>
      </c>
      <c r="F143" s="49">
        <f t="shared" si="282"/>
        <v>3.3699999999999708</v>
      </c>
      <c r="G143" s="49">
        <f t="shared" si="283"/>
        <v>1.6849999999999854</v>
      </c>
      <c r="H143" s="49">
        <v>1</v>
      </c>
      <c r="I143" s="50">
        <f t="shared" si="207"/>
        <v>1.5616899999999934</v>
      </c>
      <c r="J143" s="105">
        <f t="shared" si="208"/>
        <v>5.2628952999999319</v>
      </c>
      <c r="K143" s="121">
        <f t="shared" si="209"/>
        <v>12.887895299999933</v>
      </c>
      <c r="L143" s="55">
        <f t="shared" si="210"/>
        <v>177101353.86196622</v>
      </c>
      <c r="M143" s="52">
        <f t="shared" si="284"/>
        <v>27.400000000000013</v>
      </c>
      <c r="N143" s="56">
        <v>137</v>
      </c>
      <c r="O143" s="61">
        <f t="shared" si="211"/>
        <v>137</v>
      </c>
      <c r="P143" s="61">
        <f t="shared" si="212"/>
        <v>3.2</v>
      </c>
      <c r="Q143" s="46">
        <v>1</v>
      </c>
      <c r="R143" s="52">
        <f t="shared" si="213"/>
        <v>2</v>
      </c>
      <c r="S143" s="60">
        <f t="shared" si="196"/>
        <v>4607539200</v>
      </c>
      <c r="T143" s="60">
        <f t="shared" si="214"/>
        <v>1262465740800</v>
      </c>
      <c r="U143" s="60">
        <f t="shared" si="215"/>
        <v>34003459941.497513</v>
      </c>
      <c r="V143" s="60">
        <f t="shared" si="216"/>
        <v>480</v>
      </c>
      <c r="W143" s="60">
        <f t="shared" si="217"/>
        <v>865.20044410640367</v>
      </c>
      <c r="X143" s="88">
        <f t="shared" si="218"/>
        <v>2.6934164502515671E-2</v>
      </c>
      <c r="AA143" s="61">
        <f t="shared" si="219"/>
        <v>137</v>
      </c>
      <c r="AB143" s="61">
        <f t="shared" si="220"/>
        <v>3.2</v>
      </c>
      <c r="AC143" s="61">
        <v>1</v>
      </c>
      <c r="AD143" s="52">
        <f t="shared" si="221"/>
        <v>1</v>
      </c>
      <c r="AE143" s="60">
        <f t="shared" si="197"/>
        <v>1209479040</v>
      </c>
      <c r="AF143" s="60">
        <f t="shared" si="222"/>
        <v>165698628480</v>
      </c>
      <c r="AG143" s="60">
        <f t="shared" si="223"/>
        <v>34003459941.497513</v>
      </c>
      <c r="AH143" s="60">
        <f t="shared" si="224"/>
        <v>480</v>
      </c>
      <c r="AI143" s="60">
        <f t="shared" si="225"/>
        <v>865.20044410640367</v>
      </c>
      <c r="AJ143" s="88">
        <f t="shared" si="190"/>
        <v>0.20521268192392894</v>
      </c>
      <c r="AL143" s="61">
        <f t="shared" si="226"/>
        <v>122</v>
      </c>
      <c r="AM143" s="61">
        <f t="shared" si="227"/>
        <v>4.5093374999999956</v>
      </c>
      <c r="AN143" s="61">
        <v>1</v>
      </c>
      <c r="AO143" s="52">
        <f t="shared" si="228"/>
        <v>1.075</v>
      </c>
      <c r="AP143" s="60">
        <f t="shared" si="198"/>
        <v>20319247872</v>
      </c>
      <c r="AQ143" s="60">
        <f t="shared" si="229"/>
        <v>2664869358412.7998</v>
      </c>
      <c r="AR143" s="60">
        <f t="shared" si="230"/>
        <v>5989573322.0289927</v>
      </c>
      <c r="AS143" s="60">
        <f t="shared" si="231"/>
        <v>676.40062499999931</v>
      </c>
      <c r="AT143" s="60">
        <f t="shared" si="232"/>
        <v>865.20044410640367</v>
      </c>
      <c r="AU143" s="88">
        <f t="shared" si="193"/>
        <v>2.2476048602984395E-3</v>
      </c>
      <c r="AW143" s="61">
        <f t="shared" si="233"/>
        <v>102</v>
      </c>
      <c r="AX143" s="61">
        <f t="shared" si="234"/>
        <v>6.0282874999999887</v>
      </c>
      <c r="AY143" s="61">
        <v>1</v>
      </c>
      <c r="AZ143" s="52">
        <f t="shared" si="235"/>
        <v>1.175</v>
      </c>
      <c r="BA143" s="60">
        <f t="shared" si="199"/>
        <v>503949600</v>
      </c>
      <c r="BB143" s="60">
        <f t="shared" si="236"/>
        <v>60398359560</v>
      </c>
      <c r="BC143" s="60">
        <f t="shared" si="237"/>
        <v>500445880.18085766</v>
      </c>
      <c r="BD143" s="60">
        <f t="shared" si="238"/>
        <v>904.24312499999826</v>
      </c>
      <c r="BE143" s="60">
        <f t="shared" si="239"/>
        <v>865.20044410640367</v>
      </c>
      <c r="BF143" s="88">
        <f t="shared" si="285"/>
        <v>8.2857528553190677E-3</v>
      </c>
      <c r="BH143" s="61">
        <f t="shared" si="240"/>
        <v>77</v>
      </c>
      <c r="BI143" s="61">
        <f t="shared" si="241"/>
        <v>7.8155999999999786</v>
      </c>
      <c r="BJ143" s="61">
        <v>1</v>
      </c>
      <c r="BK143" s="52">
        <f t="shared" si="242"/>
        <v>1.3</v>
      </c>
      <c r="BL143" s="60">
        <f t="shared" si="200"/>
        <v>21597840</v>
      </c>
      <c r="BM143" s="60">
        <f t="shared" si="243"/>
        <v>2161943784</v>
      </c>
      <c r="BN143" s="60">
        <f t="shared" si="244"/>
        <v>20275683.709622663</v>
      </c>
      <c r="BO143" s="60">
        <f t="shared" si="245"/>
        <v>1172.3399999999967</v>
      </c>
      <c r="BP143" s="60">
        <f t="shared" si="246"/>
        <v>865.20044410640367</v>
      </c>
      <c r="BQ143" s="88">
        <f t="shared" si="194"/>
        <v>9.3784509383074057E-3</v>
      </c>
      <c r="BS143" s="61">
        <f t="shared" si="247"/>
        <v>47</v>
      </c>
      <c r="BT143" s="61">
        <f t="shared" si="248"/>
        <v>9.9468999999999639</v>
      </c>
      <c r="BU143" s="61">
        <v>1</v>
      </c>
      <c r="BV143" s="52">
        <f t="shared" si="249"/>
        <v>1.45</v>
      </c>
      <c r="BW143" s="60">
        <f t="shared" si="201"/>
        <v>39996</v>
      </c>
      <c r="BX143" s="60">
        <f t="shared" si="250"/>
        <v>2725727.4</v>
      </c>
      <c r="BY143" s="60">
        <f t="shared" si="251"/>
        <v>403200.40666112694</v>
      </c>
      <c r="BZ143" s="60">
        <f t="shared" si="252"/>
        <v>1492.0349999999946</v>
      </c>
      <c r="CA143" s="60">
        <f t="shared" si="253"/>
        <v>865.20044410640367</v>
      </c>
      <c r="CB143" s="88">
        <f t="shared" si="195"/>
        <v>0.14792396578657388</v>
      </c>
      <c r="CD143" s="61">
        <f t="shared" si="254"/>
        <v>-15</v>
      </c>
      <c r="CE143" s="61">
        <f t="shared" si="255"/>
        <v>13.380340799999919</v>
      </c>
      <c r="CF143" s="61">
        <v>1</v>
      </c>
      <c r="CG143" s="52">
        <f t="shared" si="256"/>
        <v>0</v>
      </c>
      <c r="CH143" s="60">
        <f t="shared" si="202"/>
        <v>1</v>
      </c>
      <c r="CI143" s="60">
        <f t="shared" si="257"/>
        <v>0</v>
      </c>
      <c r="CJ143" s="60">
        <f t="shared" si="258"/>
        <v>100.35255599999931</v>
      </c>
      <c r="CK143" s="60">
        <f t="shared" si="259"/>
        <v>2007.0511199999878</v>
      </c>
      <c r="CL143" s="60">
        <f t="shared" si="260"/>
        <v>865.20044410640367</v>
      </c>
      <c r="CO143" s="61">
        <f t="shared" si="261"/>
        <v>-70</v>
      </c>
      <c r="CP143" s="61">
        <f t="shared" si="262"/>
        <v>17.355934299999859</v>
      </c>
      <c r="CQ143" s="61">
        <v>1</v>
      </c>
      <c r="CR143" s="52">
        <f t="shared" si="263"/>
        <v>0</v>
      </c>
      <c r="CS143" s="60">
        <f t="shared" si="203"/>
        <v>1</v>
      </c>
      <c r="CT143" s="60">
        <f t="shared" si="264"/>
        <v>0</v>
      </c>
      <c r="CU143" s="60">
        <f t="shared" si="265"/>
        <v>6.3559329711913262E-2</v>
      </c>
      <c r="CV143" s="60">
        <f t="shared" si="266"/>
        <v>2603.3901449999789</v>
      </c>
      <c r="CW143" s="60">
        <f t="shared" si="267"/>
        <v>865.20044410640367</v>
      </c>
      <c r="CZ143" s="61">
        <f t="shared" si="268"/>
        <v>-120</v>
      </c>
      <c r="DA143" s="61">
        <f t="shared" si="269"/>
        <v>21.89441929999979</v>
      </c>
      <c r="DB143" s="61">
        <v>1</v>
      </c>
      <c r="DC143" s="52">
        <f t="shared" si="270"/>
        <v>0</v>
      </c>
      <c r="DD143" s="60">
        <f t="shared" si="204"/>
        <v>1</v>
      </c>
      <c r="DE143" s="60">
        <f t="shared" si="271"/>
        <v>0</v>
      </c>
      <c r="DF143" s="60">
        <f t="shared" si="272"/>
        <v>7.8300545096396019E-5</v>
      </c>
      <c r="DG143" s="60">
        <f t="shared" si="273"/>
        <v>3284.1628949999686</v>
      </c>
      <c r="DH143" s="60">
        <f t="shared" si="274"/>
        <v>865.20044410640367</v>
      </c>
      <c r="DK143" s="61">
        <f t="shared" si="275"/>
        <v>-183</v>
      </c>
      <c r="DL143" s="61">
        <f t="shared" si="276"/>
        <v>30.747799999999668</v>
      </c>
      <c r="DM143" s="61">
        <v>1</v>
      </c>
      <c r="DN143" s="52">
        <f t="shared" si="286"/>
        <v>0</v>
      </c>
      <c r="DO143" s="60">
        <f t="shared" si="205"/>
        <v>1</v>
      </c>
      <c r="DP143" s="60">
        <f t="shared" si="277"/>
        <v>0</v>
      </c>
      <c r="DQ143" s="60">
        <f t="shared" si="278"/>
        <v>1.7711994007780681E-8</v>
      </c>
      <c r="DR143" s="60">
        <f t="shared" si="279"/>
        <v>4612.1699999999501</v>
      </c>
      <c r="DS143" s="60">
        <f t="shared" si="280"/>
        <v>865.20044410640367</v>
      </c>
    </row>
    <row r="144" spans="1:123">
      <c r="A144" s="52">
        <f t="shared" si="206"/>
        <v>29.857055729178075</v>
      </c>
      <c r="B144" s="52">
        <v>0</v>
      </c>
      <c r="C144" s="73">
        <f t="shared" si="191"/>
        <v>7.625</v>
      </c>
      <c r="D144" s="77"/>
      <c r="E144" s="49">
        <f t="shared" si="281"/>
        <v>0.23800000000000013</v>
      </c>
      <c r="F144" s="49">
        <f t="shared" si="282"/>
        <v>3.3799999999999706</v>
      </c>
      <c r="G144" s="49">
        <f t="shared" si="283"/>
        <v>1.6899999999999853</v>
      </c>
      <c r="H144" s="49">
        <v>1</v>
      </c>
      <c r="I144" s="50">
        <f t="shared" si="207"/>
        <v>1.5664399999999934</v>
      </c>
      <c r="J144" s="105">
        <f t="shared" si="208"/>
        <v>5.294567199999932</v>
      </c>
      <c r="K144" s="121">
        <f t="shared" si="209"/>
        <v>12.919567199999932</v>
      </c>
      <c r="L144" s="55">
        <f t="shared" si="210"/>
        <v>203436033.84898841</v>
      </c>
      <c r="M144" s="52">
        <f t="shared" si="284"/>
        <v>27.600000000000016</v>
      </c>
      <c r="N144" s="56">
        <v>138</v>
      </c>
      <c r="O144" s="61">
        <f t="shared" si="211"/>
        <v>138</v>
      </c>
      <c r="P144" s="61">
        <f t="shared" si="212"/>
        <v>3.2</v>
      </c>
      <c r="Q144" s="46">
        <v>1</v>
      </c>
      <c r="R144" s="52">
        <f t="shared" si="213"/>
        <v>2</v>
      </c>
      <c r="S144" s="60">
        <f t="shared" si="196"/>
        <v>4607539200</v>
      </c>
      <c r="T144" s="60">
        <f t="shared" si="214"/>
        <v>1271680819200</v>
      </c>
      <c r="U144" s="60">
        <f t="shared" si="215"/>
        <v>39059718499.005775</v>
      </c>
      <c r="V144" s="60">
        <f t="shared" si="216"/>
        <v>480</v>
      </c>
      <c r="W144" s="60">
        <f t="shared" si="217"/>
        <v>895.71167187534229</v>
      </c>
      <c r="X144" s="88">
        <f t="shared" si="218"/>
        <v>3.0715033135105239E-2</v>
      </c>
      <c r="AA144" s="61">
        <f t="shared" si="219"/>
        <v>138</v>
      </c>
      <c r="AB144" s="61">
        <f t="shared" si="220"/>
        <v>3.2</v>
      </c>
      <c r="AC144" s="61">
        <v>1</v>
      </c>
      <c r="AD144" s="52">
        <f t="shared" si="221"/>
        <v>1</v>
      </c>
      <c r="AE144" s="60">
        <f t="shared" si="197"/>
        <v>1209479040</v>
      </c>
      <c r="AF144" s="60">
        <f t="shared" si="222"/>
        <v>166908107520</v>
      </c>
      <c r="AG144" s="60">
        <f t="shared" si="223"/>
        <v>39059718499.005775</v>
      </c>
      <c r="AH144" s="60">
        <f t="shared" si="224"/>
        <v>480</v>
      </c>
      <c r="AI144" s="60">
        <f t="shared" si="225"/>
        <v>895.71167187534229</v>
      </c>
      <c r="AJ144" s="88">
        <f t="shared" si="190"/>
        <v>0.23401930007699231</v>
      </c>
      <c r="AL144" s="61">
        <f t="shared" si="226"/>
        <v>123</v>
      </c>
      <c r="AM144" s="61">
        <f t="shared" si="227"/>
        <v>4.5093374999999956</v>
      </c>
      <c r="AN144" s="61">
        <v>1</v>
      </c>
      <c r="AO144" s="52">
        <f t="shared" si="228"/>
        <v>1.075</v>
      </c>
      <c r="AP144" s="60">
        <f t="shared" si="198"/>
        <v>20319247872</v>
      </c>
      <c r="AQ144" s="60">
        <f t="shared" si="229"/>
        <v>2686712549875.1997</v>
      </c>
      <c r="AR144" s="60">
        <f t="shared" si="230"/>
        <v>6880213022.1488304</v>
      </c>
      <c r="AS144" s="60">
        <f t="shared" si="231"/>
        <v>676.40062499999931</v>
      </c>
      <c r="AT144" s="60">
        <f t="shared" si="232"/>
        <v>895.71167187534229</v>
      </c>
      <c r="AU144" s="88">
        <f t="shared" si="193"/>
        <v>2.5608295991576854E-3</v>
      </c>
      <c r="AW144" s="61">
        <f t="shared" si="233"/>
        <v>103</v>
      </c>
      <c r="AX144" s="61">
        <f t="shared" si="234"/>
        <v>6.0282874999999887</v>
      </c>
      <c r="AY144" s="61">
        <v>1</v>
      </c>
      <c r="AZ144" s="52">
        <f t="shared" si="235"/>
        <v>1.175</v>
      </c>
      <c r="BA144" s="60">
        <f t="shared" si="199"/>
        <v>503949600</v>
      </c>
      <c r="BB144" s="60">
        <f t="shared" si="236"/>
        <v>60990500340</v>
      </c>
      <c r="BC144" s="60">
        <f t="shared" si="237"/>
        <v>574861359.3287946</v>
      </c>
      <c r="BD144" s="60">
        <f t="shared" si="238"/>
        <v>904.24312499999826</v>
      </c>
      <c r="BE144" s="60">
        <f t="shared" si="239"/>
        <v>895.71167187534229</v>
      </c>
      <c r="BF144" s="88">
        <f t="shared" si="285"/>
        <v>9.4254245517605244E-3</v>
      </c>
      <c r="BH144" s="61">
        <f t="shared" si="240"/>
        <v>78</v>
      </c>
      <c r="BI144" s="61">
        <f t="shared" si="241"/>
        <v>7.8155999999999786</v>
      </c>
      <c r="BJ144" s="61">
        <v>1</v>
      </c>
      <c r="BK144" s="52">
        <f t="shared" si="242"/>
        <v>1.3</v>
      </c>
      <c r="BL144" s="60">
        <f t="shared" si="200"/>
        <v>21597840</v>
      </c>
      <c r="BM144" s="60">
        <f t="shared" si="243"/>
        <v>2190020976</v>
      </c>
      <c r="BN144" s="60">
        <f t="shared" si="244"/>
        <v>23290644.523683731</v>
      </c>
      <c r="BO144" s="60">
        <f t="shared" si="245"/>
        <v>1172.3399999999967</v>
      </c>
      <c r="BP144" s="60">
        <f t="shared" si="246"/>
        <v>895.71167187534229</v>
      </c>
      <c r="BQ144" s="88">
        <f t="shared" si="194"/>
        <v>1.0634895637494446E-2</v>
      </c>
      <c r="BS144" s="61">
        <f t="shared" si="247"/>
        <v>48</v>
      </c>
      <c r="BT144" s="61">
        <f t="shared" si="248"/>
        <v>9.9468999999999639</v>
      </c>
      <c r="BU144" s="61">
        <v>1</v>
      </c>
      <c r="BV144" s="52">
        <f t="shared" si="249"/>
        <v>1.45</v>
      </c>
      <c r="BW144" s="60">
        <f t="shared" si="201"/>
        <v>39996</v>
      </c>
      <c r="BX144" s="60">
        <f t="shared" si="250"/>
        <v>2783721.6</v>
      </c>
      <c r="BY144" s="60">
        <f t="shared" si="251"/>
        <v>463155.64386577217</v>
      </c>
      <c r="BZ144" s="60">
        <f t="shared" si="252"/>
        <v>1492.0349999999946</v>
      </c>
      <c r="CA144" s="60">
        <f t="shared" si="253"/>
        <v>895.71167187534229</v>
      </c>
      <c r="CB144" s="88">
        <f t="shared" si="195"/>
        <v>0.16638001582693188</v>
      </c>
      <c r="CD144" s="61">
        <f t="shared" si="254"/>
        <v>-14</v>
      </c>
      <c r="CE144" s="61">
        <f t="shared" si="255"/>
        <v>13.380340799999919</v>
      </c>
      <c r="CF144" s="61">
        <v>1</v>
      </c>
      <c r="CG144" s="52">
        <f t="shared" si="256"/>
        <v>0</v>
      </c>
      <c r="CH144" s="60">
        <f t="shared" si="202"/>
        <v>1</v>
      </c>
      <c r="CI144" s="60">
        <f t="shared" si="257"/>
        <v>0</v>
      </c>
      <c r="CJ144" s="60">
        <f t="shared" si="258"/>
        <v>115.27481599694705</v>
      </c>
      <c r="CK144" s="60">
        <f t="shared" si="259"/>
        <v>2007.0511199999878</v>
      </c>
      <c r="CL144" s="60">
        <f t="shared" si="260"/>
        <v>895.71167187534229</v>
      </c>
      <c r="CO144" s="61">
        <f t="shared" si="261"/>
        <v>-69</v>
      </c>
      <c r="CP144" s="61">
        <f t="shared" si="262"/>
        <v>17.355934299999859</v>
      </c>
      <c r="CQ144" s="61">
        <v>1</v>
      </c>
      <c r="CR144" s="52">
        <f t="shared" si="263"/>
        <v>0</v>
      </c>
      <c r="CS144" s="60">
        <f t="shared" si="203"/>
        <v>1</v>
      </c>
      <c r="CT144" s="60">
        <f t="shared" si="264"/>
        <v>0</v>
      </c>
      <c r="CU144" s="60">
        <f t="shared" si="265"/>
        <v>7.3010497484788939E-2</v>
      </c>
      <c r="CV144" s="60">
        <f t="shared" si="266"/>
        <v>2603.3901449999789</v>
      </c>
      <c r="CW144" s="60">
        <f t="shared" si="267"/>
        <v>895.71167187534229</v>
      </c>
      <c r="CZ144" s="61">
        <f t="shared" si="268"/>
        <v>-119</v>
      </c>
      <c r="DA144" s="61">
        <f t="shared" si="269"/>
        <v>21.89441929999979</v>
      </c>
      <c r="DB144" s="61">
        <v>1</v>
      </c>
      <c r="DC144" s="52">
        <f t="shared" si="270"/>
        <v>0</v>
      </c>
      <c r="DD144" s="60">
        <f t="shared" si="204"/>
        <v>1</v>
      </c>
      <c r="DE144" s="60">
        <f t="shared" si="271"/>
        <v>0</v>
      </c>
      <c r="DF144" s="60">
        <f t="shared" si="272"/>
        <v>8.9943707347601244E-5</v>
      </c>
      <c r="DG144" s="60">
        <f t="shared" si="273"/>
        <v>3284.1628949999686</v>
      </c>
      <c r="DH144" s="60">
        <f t="shared" si="274"/>
        <v>895.71167187534229</v>
      </c>
      <c r="DK144" s="61">
        <f t="shared" si="275"/>
        <v>-182</v>
      </c>
      <c r="DL144" s="61">
        <f t="shared" si="276"/>
        <v>30.747799999999668</v>
      </c>
      <c r="DM144" s="61">
        <v>1</v>
      </c>
      <c r="DN144" s="52">
        <f t="shared" si="286"/>
        <v>0</v>
      </c>
      <c r="DO144" s="60">
        <f t="shared" si="205"/>
        <v>1</v>
      </c>
      <c r="DP144" s="60">
        <f t="shared" si="277"/>
        <v>0</v>
      </c>
      <c r="DQ144" s="60">
        <f t="shared" si="278"/>
        <v>2.0345738380455014E-8</v>
      </c>
      <c r="DR144" s="60">
        <f t="shared" si="279"/>
        <v>4612.1699999999501</v>
      </c>
      <c r="DS144" s="60">
        <f t="shared" si="280"/>
        <v>895.71167187534229</v>
      </c>
    </row>
    <row r="145" spans="1:123">
      <c r="A145" s="52">
        <f t="shared" si="206"/>
        <v>30.909962525595304</v>
      </c>
      <c r="B145" s="52">
        <v>0</v>
      </c>
      <c r="C145" s="73">
        <f t="shared" si="191"/>
        <v>7.625</v>
      </c>
      <c r="D145" s="77"/>
      <c r="E145" s="49">
        <f t="shared" si="281"/>
        <v>0.23900000000000013</v>
      </c>
      <c r="F145" s="49">
        <f t="shared" si="282"/>
        <v>3.3899999999999704</v>
      </c>
      <c r="G145" s="49">
        <f t="shared" si="283"/>
        <v>1.6949999999999852</v>
      </c>
      <c r="H145" s="49">
        <v>1</v>
      </c>
      <c r="I145" s="50">
        <f t="shared" si="207"/>
        <v>1.5712099999999931</v>
      </c>
      <c r="J145" s="105">
        <f t="shared" si="208"/>
        <v>5.3264018999999303</v>
      </c>
      <c r="K145" s="121">
        <f t="shared" si="209"/>
        <v>12.951401899999929</v>
      </c>
      <c r="L145" s="55">
        <f t="shared" si="210"/>
        <v>233686637.42945412</v>
      </c>
      <c r="M145" s="52">
        <f t="shared" si="284"/>
        <v>27.800000000000011</v>
      </c>
      <c r="N145" s="56">
        <v>139</v>
      </c>
      <c r="O145" s="61">
        <f t="shared" si="211"/>
        <v>139</v>
      </c>
      <c r="P145" s="61">
        <f t="shared" si="212"/>
        <v>3.2</v>
      </c>
      <c r="Q145" s="46">
        <v>1</v>
      </c>
      <c r="R145" s="52">
        <f t="shared" si="213"/>
        <v>2</v>
      </c>
      <c r="S145" s="60">
        <f t="shared" si="196"/>
        <v>4607539200</v>
      </c>
      <c r="T145" s="60">
        <f t="shared" si="214"/>
        <v>1280895897600</v>
      </c>
      <c r="U145" s="60">
        <f t="shared" si="215"/>
        <v>44867834386.455193</v>
      </c>
      <c r="V145" s="60">
        <f t="shared" si="216"/>
        <v>480</v>
      </c>
      <c r="W145" s="60">
        <f t="shared" si="217"/>
        <v>927.29887576785916</v>
      </c>
      <c r="X145" s="88">
        <f t="shared" si="218"/>
        <v>3.5028478481759169E-2</v>
      </c>
      <c r="AA145" s="61">
        <f t="shared" si="219"/>
        <v>139</v>
      </c>
      <c r="AB145" s="61">
        <f t="shared" si="220"/>
        <v>3.2</v>
      </c>
      <c r="AC145" s="61">
        <v>1</v>
      </c>
      <c r="AD145" s="52">
        <f t="shared" si="221"/>
        <v>1</v>
      </c>
      <c r="AE145" s="60">
        <f t="shared" si="197"/>
        <v>1209479040</v>
      </c>
      <c r="AF145" s="60">
        <f t="shared" si="222"/>
        <v>168117586560</v>
      </c>
      <c r="AG145" s="60">
        <f t="shared" si="223"/>
        <v>44867834386.455193</v>
      </c>
      <c r="AH145" s="60">
        <f t="shared" si="224"/>
        <v>480</v>
      </c>
      <c r="AI145" s="60">
        <f t="shared" si="225"/>
        <v>927.29887576785916</v>
      </c>
      <c r="AJ145" s="88">
        <f t="shared" ref="AJ145:AJ208" si="287">AG145/AF145</f>
        <v>0.26688364557530792</v>
      </c>
      <c r="AL145" s="61">
        <f t="shared" si="226"/>
        <v>124</v>
      </c>
      <c r="AM145" s="61">
        <f t="shared" si="227"/>
        <v>4.5093374999999956</v>
      </c>
      <c r="AN145" s="61">
        <v>1</v>
      </c>
      <c r="AO145" s="52">
        <f t="shared" si="228"/>
        <v>1.075</v>
      </c>
      <c r="AP145" s="60">
        <f t="shared" si="198"/>
        <v>20319247872</v>
      </c>
      <c r="AQ145" s="60">
        <f t="shared" si="229"/>
        <v>2708555741337.6001</v>
      </c>
      <c r="AR145" s="60">
        <f t="shared" si="230"/>
        <v>7903289380.5715418</v>
      </c>
      <c r="AS145" s="60">
        <f t="shared" si="231"/>
        <v>676.40062499999931</v>
      </c>
      <c r="AT145" s="60">
        <f t="shared" si="232"/>
        <v>927.29887576785916</v>
      </c>
      <c r="AU145" s="88">
        <f t="shared" si="193"/>
        <v>2.917898000012568E-3</v>
      </c>
      <c r="AW145" s="61">
        <f t="shared" si="233"/>
        <v>104</v>
      </c>
      <c r="AX145" s="61">
        <f t="shared" si="234"/>
        <v>6.0282874999999887</v>
      </c>
      <c r="AY145" s="61">
        <v>1</v>
      </c>
      <c r="AZ145" s="52">
        <f t="shared" si="235"/>
        <v>1.175</v>
      </c>
      <c r="BA145" s="60">
        <f t="shared" si="199"/>
        <v>503949600</v>
      </c>
      <c r="BB145" s="60">
        <f t="shared" si="236"/>
        <v>61582641120</v>
      </c>
      <c r="BC145" s="60">
        <f t="shared" si="237"/>
        <v>660342297.81234586</v>
      </c>
      <c r="BD145" s="60">
        <f t="shared" si="238"/>
        <v>904.24312499999826</v>
      </c>
      <c r="BE145" s="60">
        <f t="shared" si="239"/>
        <v>927.29887576785916</v>
      </c>
      <c r="BF145" s="88">
        <f t="shared" si="285"/>
        <v>1.0722864200085251E-2</v>
      </c>
      <c r="BH145" s="61">
        <f t="shared" si="240"/>
        <v>79</v>
      </c>
      <c r="BI145" s="61">
        <f t="shared" si="241"/>
        <v>7.8155999999999786</v>
      </c>
      <c r="BJ145" s="61">
        <v>1</v>
      </c>
      <c r="BK145" s="52">
        <f t="shared" si="242"/>
        <v>1.3</v>
      </c>
      <c r="BL145" s="60">
        <f t="shared" si="200"/>
        <v>21597840</v>
      </c>
      <c r="BM145" s="60">
        <f t="shared" si="243"/>
        <v>2218098168</v>
      </c>
      <c r="BN145" s="60">
        <f t="shared" si="244"/>
        <v>26753925.051176209</v>
      </c>
      <c r="BO145" s="60">
        <f t="shared" si="245"/>
        <v>1172.3399999999967</v>
      </c>
      <c r="BP145" s="60">
        <f t="shared" si="246"/>
        <v>927.29887576785916</v>
      </c>
      <c r="BQ145" s="88">
        <f t="shared" si="194"/>
        <v>1.2061650578477107E-2</v>
      </c>
      <c r="BS145" s="61">
        <f t="shared" si="247"/>
        <v>49</v>
      </c>
      <c r="BT145" s="61">
        <f t="shared" si="248"/>
        <v>9.9468999999999639</v>
      </c>
      <c r="BU145" s="61">
        <v>1</v>
      </c>
      <c r="BV145" s="52">
        <f t="shared" si="249"/>
        <v>1.45</v>
      </c>
      <c r="BW145" s="60">
        <f t="shared" si="201"/>
        <v>39996</v>
      </c>
      <c r="BX145" s="60">
        <f t="shared" si="250"/>
        <v>2841715.8</v>
      </c>
      <c r="BY145" s="60">
        <f t="shared" si="251"/>
        <v>532026.12621620519</v>
      </c>
      <c r="BZ145" s="60">
        <f t="shared" si="252"/>
        <v>1492.0349999999946</v>
      </c>
      <c r="CA145" s="60">
        <f t="shared" si="253"/>
        <v>927.29887576785916</v>
      </c>
      <c r="CB145" s="88">
        <f t="shared" si="195"/>
        <v>0.18722003312794516</v>
      </c>
      <c r="CD145" s="61">
        <f t="shared" si="254"/>
        <v>-13</v>
      </c>
      <c r="CE145" s="61">
        <f t="shared" si="255"/>
        <v>13.380340799999919</v>
      </c>
      <c r="CF145" s="61">
        <v>1</v>
      </c>
      <c r="CG145" s="52">
        <f t="shared" si="256"/>
        <v>0</v>
      </c>
      <c r="CH145" s="60">
        <f t="shared" si="202"/>
        <v>1</v>
      </c>
      <c r="CI145" s="60">
        <f t="shared" si="257"/>
        <v>0</v>
      </c>
      <c r="CJ145" s="60">
        <f t="shared" si="258"/>
        <v>132.41599150827895</v>
      </c>
      <c r="CK145" s="60">
        <f t="shared" si="259"/>
        <v>2007.0511199999878</v>
      </c>
      <c r="CL145" s="60">
        <f t="shared" si="260"/>
        <v>927.29887576785916</v>
      </c>
      <c r="CO145" s="61">
        <f t="shared" si="261"/>
        <v>-68</v>
      </c>
      <c r="CP145" s="61">
        <f t="shared" si="262"/>
        <v>17.355934299999859</v>
      </c>
      <c r="CQ145" s="61">
        <v>1</v>
      </c>
      <c r="CR145" s="52">
        <f t="shared" si="263"/>
        <v>0</v>
      </c>
      <c r="CS145" s="60">
        <f t="shared" si="203"/>
        <v>1</v>
      </c>
      <c r="CT145" s="60">
        <f t="shared" si="264"/>
        <v>0</v>
      </c>
      <c r="CU145" s="60">
        <f t="shared" si="265"/>
        <v>8.3867038358292206E-2</v>
      </c>
      <c r="CV145" s="60">
        <f t="shared" si="266"/>
        <v>2603.3901449999789</v>
      </c>
      <c r="CW145" s="60">
        <f t="shared" si="267"/>
        <v>927.29887576785916</v>
      </c>
      <c r="CZ145" s="61">
        <f t="shared" si="268"/>
        <v>-118</v>
      </c>
      <c r="DA145" s="61">
        <f t="shared" si="269"/>
        <v>21.89441929999979</v>
      </c>
      <c r="DB145" s="61">
        <v>1</v>
      </c>
      <c r="DC145" s="52">
        <f t="shared" si="270"/>
        <v>0</v>
      </c>
      <c r="DD145" s="60">
        <f t="shared" si="204"/>
        <v>1</v>
      </c>
      <c r="DE145" s="60">
        <f t="shared" si="271"/>
        <v>0</v>
      </c>
      <c r="DF145" s="60">
        <f t="shared" si="272"/>
        <v>1.0331818867252432E-4</v>
      </c>
      <c r="DG145" s="60">
        <f t="shared" si="273"/>
        <v>3284.1628949999686</v>
      </c>
      <c r="DH145" s="60">
        <f t="shared" si="274"/>
        <v>927.29887576785916</v>
      </c>
      <c r="DK145" s="61">
        <f t="shared" si="275"/>
        <v>-181</v>
      </c>
      <c r="DL145" s="61">
        <f t="shared" si="276"/>
        <v>30.747799999999668</v>
      </c>
      <c r="DM145" s="61">
        <v>1</v>
      </c>
      <c r="DN145" s="52">
        <f t="shared" si="286"/>
        <v>0</v>
      </c>
      <c r="DO145" s="60">
        <f t="shared" si="205"/>
        <v>1</v>
      </c>
      <c r="DP145" s="60">
        <f t="shared" si="277"/>
        <v>0</v>
      </c>
      <c r="DQ145" s="60">
        <f t="shared" si="278"/>
        <v>2.3371116208828716E-8</v>
      </c>
      <c r="DR145" s="60">
        <f t="shared" si="279"/>
        <v>4612.1699999999501</v>
      </c>
      <c r="DS145" s="60">
        <f t="shared" si="280"/>
        <v>927.29887576785916</v>
      </c>
    </row>
    <row r="146" spans="1:123">
      <c r="A146" s="52">
        <f t="shared" si="206"/>
        <v>32.000000000000256</v>
      </c>
      <c r="B146" s="52">
        <v>0</v>
      </c>
      <c r="C146" s="73">
        <f t="shared" si="191"/>
        <v>7.625</v>
      </c>
      <c r="D146" s="77"/>
      <c r="E146" s="49">
        <f t="shared" si="281"/>
        <v>0.24000000000000013</v>
      </c>
      <c r="F146" s="49">
        <f t="shared" si="282"/>
        <v>3.3999999999999702</v>
      </c>
      <c r="G146" s="49">
        <f t="shared" si="283"/>
        <v>1.6999999999999851</v>
      </c>
      <c r="H146" s="49">
        <v>1</v>
      </c>
      <c r="I146" s="50">
        <f t="shared" si="207"/>
        <v>1.5759999999999932</v>
      </c>
      <c r="J146" s="105">
        <f t="shared" si="208"/>
        <v>5.3583999999999294</v>
      </c>
      <c r="K146" s="121">
        <f t="shared" si="209"/>
        <v>12.983399999999929</v>
      </c>
      <c r="L146" s="55">
        <f t="shared" si="210"/>
        <v>268435456.0000025</v>
      </c>
      <c r="M146" s="52">
        <f t="shared" si="284"/>
        <v>28.000000000000014</v>
      </c>
      <c r="N146" s="56">
        <v>140</v>
      </c>
      <c r="O146" s="61">
        <f t="shared" si="211"/>
        <v>140</v>
      </c>
      <c r="P146" s="61">
        <f t="shared" si="212"/>
        <v>3.2</v>
      </c>
      <c r="Q146" s="46">
        <v>4</v>
      </c>
      <c r="R146" s="52">
        <f t="shared" si="213"/>
        <v>2</v>
      </c>
      <c r="S146" s="60">
        <f t="shared" si="196"/>
        <v>18430156800</v>
      </c>
      <c r="T146" s="60">
        <f t="shared" si="214"/>
        <v>5160443904000</v>
      </c>
      <c r="U146" s="60">
        <f t="shared" si="215"/>
        <v>51539607552.000481</v>
      </c>
      <c r="V146" s="60">
        <f t="shared" si="216"/>
        <v>480</v>
      </c>
      <c r="W146" s="60">
        <f t="shared" si="217"/>
        <v>960.00000000000773</v>
      </c>
      <c r="X146" s="88">
        <f t="shared" si="218"/>
        <v>9.98743683892208E-3</v>
      </c>
      <c r="AA146" s="61">
        <f t="shared" si="219"/>
        <v>140</v>
      </c>
      <c r="AB146" s="61">
        <f t="shared" si="220"/>
        <v>3.2</v>
      </c>
      <c r="AC146" s="61">
        <v>14</v>
      </c>
      <c r="AD146" s="52">
        <f t="shared" si="221"/>
        <v>1</v>
      </c>
      <c r="AE146" s="60">
        <f t="shared" si="197"/>
        <v>16932706560</v>
      </c>
      <c r="AF146" s="60">
        <f t="shared" si="222"/>
        <v>2370578918400</v>
      </c>
      <c r="AG146" s="60">
        <f t="shared" si="223"/>
        <v>51539607552.000481</v>
      </c>
      <c r="AH146" s="60">
        <f t="shared" si="224"/>
        <v>480</v>
      </c>
      <c r="AI146" s="60">
        <f t="shared" si="225"/>
        <v>960.00000000000773</v>
      </c>
      <c r="AJ146" s="88">
        <f t="shared" si="287"/>
        <v>2.1741359105136502E-2</v>
      </c>
      <c r="AL146" s="61">
        <f t="shared" si="226"/>
        <v>125</v>
      </c>
      <c r="AM146" s="61">
        <f t="shared" si="227"/>
        <v>4.5093374999999956</v>
      </c>
      <c r="AN146" s="61">
        <v>1</v>
      </c>
      <c r="AO146" s="52">
        <f t="shared" si="228"/>
        <v>1.075</v>
      </c>
      <c r="AP146" s="60">
        <f t="shared" si="198"/>
        <v>20319247872</v>
      </c>
      <c r="AQ146" s="60">
        <f t="shared" si="229"/>
        <v>2730398932800</v>
      </c>
      <c r="AR146" s="60">
        <f t="shared" si="230"/>
        <v>9078495510.5280647</v>
      </c>
      <c r="AS146" s="60">
        <f t="shared" si="231"/>
        <v>676.40062499999931</v>
      </c>
      <c r="AT146" s="60">
        <f t="shared" si="232"/>
        <v>960.00000000000773</v>
      </c>
      <c r="AU146" s="88">
        <f t="shared" si="193"/>
        <v>3.3249703556022664E-3</v>
      </c>
      <c r="AW146" s="61">
        <f t="shared" si="233"/>
        <v>105</v>
      </c>
      <c r="AX146" s="61">
        <f t="shared" si="234"/>
        <v>6.0282874999999887</v>
      </c>
      <c r="AY146" s="61">
        <v>1</v>
      </c>
      <c r="AZ146" s="52">
        <f t="shared" si="235"/>
        <v>1.175</v>
      </c>
      <c r="BA146" s="60">
        <f t="shared" si="199"/>
        <v>503949600</v>
      </c>
      <c r="BB146" s="60">
        <f t="shared" si="236"/>
        <v>62174781900</v>
      </c>
      <c r="BC146" s="60">
        <f t="shared" si="237"/>
        <v>758534111.23200393</v>
      </c>
      <c r="BD146" s="60">
        <f t="shared" si="238"/>
        <v>904.24312499999826</v>
      </c>
      <c r="BE146" s="60">
        <f t="shared" si="239"/>
        <v>960.00000000000773</v>
      </c>
      <c r="BF146" s="88">
        <f t="shared" si="285"/>
        <v>1.2200028501137435E-2</v>
      </c>
      <c r="BH146" s="61">
        <f t="shared" si="240"/>
        <v>80</v>
      </c>
      <c r="BI146" s="61">
        <f t="shared" si="241"/>
        <v>7.8155999999999786</v>
      </c>
      <c r="BJ146" s="61">
        <v>1</v>
      </c>
      <c r="BK146" s="52">
        <f t="shared" si="242"/>
        <v>1.3</v>
      </c>
      <c r="BL146" s="60">
        <f t="shared" si="200"/>
        <v>21597840</v>
      </c>
      <c r="BM146" s="60">
        <f t="shared" si="243"/>
        <v>2246175360</v>
      </c>
      <c r="BN146" s="60">
        <f t="shared" si="244"/>
        <v>30732189.696000081</v>
      </c>
      <c r="BO146" s="60">
        <f t="shared" si="245"/>
        <v>1172.3399999999967</v>
      </c>
      <c r="BP146" s="60">
        <f t="shared" si="246"/>
        <v>960.00000000000773</v>
      </c>
      <c r="BQ146" s="88">
        <f t="shared" si="194"/>
        <v>1.3682008200820118E-2</v>
      </c>
      <c r="BS146" s="61">
        <f t="shared" si="247"/>
        <v>50</v>
      </c>
      <c r="BT146" s="61">
        <f t="shared" si="248"/>
        <v>9.9468999999999639</v>
      </c>
      <c r="BU146" s="61">
        <v>1</v>
      </c>
      <c r="BV146" s="52">
        <f t="shared" si="249"/>
        <v>1.45</v>
      </c>
      <c r="BW146" s="60">
        <f t="shared" si="201"/>
        <v>39996</v>
      </c>
      <c r="BX146" s="60">
        <f t="shared" si="250"/>
        <v>2899710</v>
      </c>
      <c r="BY146" s="60">
        <f t="shared" si="251"/>
        <v>611137.53599999973</v>
      </c>
      <c r="BZ146" s="60">
        <f t="shared" si="252"/>
        <v>1492.0349999999946</v>
      </c>
      <c r="CA146" s="60">
        <f t="shared" si="253"/>
        <v>960.00000000000773</v>
      </c>
      <c r="CB146" s="88">
        <f t="shared" si="195"/>
        <v>0.21075815719502974</v>
      </c>
      <c r="CD146" s="61">
        <f t="shared" si="254"/>
        <v>-12</v>
      </c>
      <c r="CE146" s="61">
        <f t="shared" si="255"/>
        <v>13.380340799999919</v>
      </c>
      <c r="CF146" s="61">
        <v>1</v>
      </c>
      <c r="CG146" s="52">
        <f t="shared" si="256"/>
        <v>0</v>
      </c>
      <c r="CH146" s="60">
        <f t="shared" si="202"/>
        <v>1</v>
      </c>
      <c r="CI146" s="60">
        <f t="shared" si="257"/>
        <v>0</v>
      </c>
      <c r="CJ146" s="60">
        <f t="shared" si="258"/>
        <v>152.10603162086142</v>
      </c>
      <c r="CK146" s="60">
        <f t="shared" si="259"/>
        <v>2007.0511199999878</v>
      </c>
      <c r="CL146" s="60">
        <f t="shared" si="260"/>
        <v>960.00000000000773</v>
      </c>
      <c r="CO146" s="61">
        <f t="shared" si="261"/>
        <v>-67</v>
      </c>
      <c r="CP146" s="61">
        <f t="shared" si="262"/>
        <v>17.355934299999859</v>
      </c>
      <c r="CQ146" s="61">
        <v>1</v>
      </c>
      <c r="CR146" s="52">
        <f t="shared" si="263"/>
        <v>0</v>
      </c>
      <c r="CS146" s="60">
        <f t="shared" si="203"/>
        <v>1</v>
      </c>
      <c r="CT146" s="60">
        <f t="shared" si="264"/>
        <v>0</v>
      </c>
      <c r="CU146" s="60">
        <f t="shared" si="265"/>
        <v>9.6337929000643516E-2</v>
      </c>
      <c r="CV146" s="60">
        <f t="shared" si="266"/>
        <v>2603.3901449999789</v>
      </c>
      <c r="CW146" s="60">
        <f t="shared" si="267"/>
        <v>960.00000000000773</v>
      </c>
      <c r="CZ146" s="61">
        <f t="shared" si="268"/>
        <v>-117</v>
      </c>
      <c r="DA146" s="61">
        <f t="shared" si="269"/>
        <v>21.89441929999979</v>
      </c>
      <c r="DB146" s="61">
        <v>1</v>
      </c>
      <c r="DC146" s="52">
        <f t="shared" si="270"/>
        <v>0</v>
      </c>
      <c r="DD146" s="60">
        <f t="shared" si="204"/>
        <v>1</v>
      </c>
      <c r="DE146" s="60">
        <f t="shared" si="271"/>
        <v>0</v>
      </c>
      <c r="DF146" s="60">
        <f t="shared" si="272"/>
        <v>1.1868143336940199E-4</v>
      </c>
      <c r="DG146" s="60">
        <f t="shared" si="273"/>
        <v>3284.1628949999686</v>
      </c>
      <c r="DH146" s="60">
        <f t="shared" si="274"/>
        <v>960.00000000000773</v>
      </c>
      <c r="DK146" s="61">
        <f t="shared" si="275"/>
        <v>-180</v>
      </c>
      <c r="DL146" s="61">
        <f t="shared" si="276"/>
        <v>30.747799999999668</v>
      </c>
      <c r="DM146" s="61">
        <v>1</v>
      </c>
      <c r="DN146" s="52">
        <f t="shared" si="286"/>
        <v>0</v>
      </c>
      <c r="DO146" s="60">
        <f t="shared" si="205"/>
        <v>1</v>
      </c>
      <c r="DP146" s="60">
        <f t="shared" si="277"/>
        <v>0</v>
      </c>
      <c r="DQ146" s="60">
        <f t="shared" si="278"/>
        <v>2.6846362743526087E-8</v>
      </c>
      <c r="DR146" s="60">
        <f t="shared" si="279"/>
        <v>4612.1699999999501</v>
      </c>
      <c r="DS146" s="60">
        <f t="shared" si="280"/>
        <v>960.00000000000773</v>
      </c>
    </row>
    <row r="147" spans="1:123">
      <c r="A147" s="52">
        <f t="shared" si="206"/>
        <v>33.128477562924346</v>
      </c>
      <c r="B147" s="52">
        <v>0</v>
      </c>
      <c r="C147" s="73">
        <f t="shared" si="191"/>
        <v>7.625</v>
      </c>
      <c r="D147" s="77"/>
      <c r="E147" s="49">
        <f t="shared" si="281"/>
        <v>0.24100000000000013</v>
      </c>
      <c r="F147" s="49">
        <f t="shared" si="282"/>
        <v>3.4099999999999699</v>
      </c>
      <c r="G147" s="49">
        <f t="shared" si="283"/>
        <v>1.704999999999985</v>
      </c>
      <c r="H147" s="49">
        <v>1</v>
      </c>
      <c r="I147" s="50">
        <f t="shared" si="207"/>
        <v>1.5808099999999929</v>
      </c>
      <c r="J147" s="105">
        <f t="shared" si="208"/>
        <v>5.3905620999999284</v>
      </c>
      <c r="K147" s="121">
        <f t="shared" si="209"/>
        <v>13.015562099999929</v>
      </c>
      <c r="L147" s="55">
        <f t="shared" si="210"/>
        <v>308351366.73008186</v>
      </c>
      <c r="M147" s="52">
        <f t="shared" si="284"/>
        <v>28.200000000000014</v>
      </c>
      <c r="N147" s="56">
        <v>141</v>
      </c>
      <c r="O147" s="61">
        <f t="shared" si="211"/>
        <v>141</v>
      </c>
      <c r="P147" s="61">
        <f t="shared" si="212"/>
        <v>3.2</v>
      </c>
      <c r="Q147" s="46">
        <v>1</v>
      </c>
      <c r="R147" s="52">
        <f t="shared" si="213"/>
        <v>2</v>
      </c>
      <c r="S147" s="60">
        <f t="shared" si="196"/>
        <v>18430156800</v>
      </c>
      <c r="T147" s="60">
        <f t="shared" si="214"/>
        <v>5197304217600</v>
      </c>
      <c r="U147" s="60">
        <f t="shared" si="215"/>
        <v>59203462412.17572</v>
      </c>
      <c r="V147" s="60">
        <f t="shared" si="216"/>
        <v>480</v>
      </c>
      <c r="W147" s="60">
        <f t="shared" si="217"/>
        <v>993.85432688773039</v>
      </c>
      <c r="X147" s="88">
        <f t="shared" si="218"/>
        <v>1.1391186648588096E-2</v>
      </c>
      <c r="AA147" s="61">
        <f t="shared" si="219"/>
        <v>141</v>
      </c>
      <c r="AB147" s="61">
        <f t="shared" si="220"/>
        <v>3.2</v>
      </c>
      <c r="AC147" s="61">
        <v>1</v>
      </c>
      <c r="AD147" s="52">
        <f t="shared" si="221"/>
        <v>1</v>
      </c>
      <c r="AE147" s="60">
        <f t="shared" si="197"/>
        <v>16932706560</v>
      </c>
      <c r="AF147" s="60">
        <f t="shared" si="222"/>
        <v>2387511624960</v>
      </c>
      <c r="AG147" s="60">
        <f t="shared" si="223"/>
        <v>59203462412.17572</v>
      </c>
      <c r="AH147" s="60">
        <f t="shared" si="224"/>
        <v>480</v>
      </c>
      <c r="AI147" s="60">
        <f t="shared" si="225"/>
        <v>993.85432688773039</v>
      </c>
      <c r="AJ147" s="88">
        <f t="shared" si="287"/>
        <v>2.4797141003729189E-2</v>
      </c>
      <c r="AL147" s="61">
        <f t="shared" si="226"/>
        <v>126</v>
      </c>
      <c r="AM147" s="61">
        <f t="shared" si="227"/>
        <v>4.5093374999999956</v>
      </c>
      <c r="AN147" s="61">
        <v>1</v>
      </c>
      <c r="AO147" s="52">
        <f t="shared" si="228"/>
        <v>1.075</v>
      </c>
      <c r="AP147" s="60">
        <f t="shared" si="198"/>
        <v>20319247872</v>
      </c>
      <c r="AQ147" s="60">
        <f t="shared" si="229"/>
        <v>2752242124262.3999</v>
      </c>
      <c r="AR147" s="60">
        <f t="shared" si="230"/>
        <v>10428452858.791557</v>
      </c>
      <c r="AS147" s="60">
        <f t="shared" si="231"/>
        <v>676.40062499999931</v>
      </c>
      <c r="AT147" s="60">
        <f t="shared" si="232"/>
        <v>993.85432688773039</v>
      </c>
      <c r="AU147" s="88">
        <f t="shared" si="193"/>
        <v>3.7890753748950701E-3</v>
      </c>
      <c r="AW147" s="61">
        <f t="shared" si="233"/>
        <v>106</v>
      </c>
      <c r="AX147" s="61">
        <f t="shared" si="234"/>
        <v>6.0282874999999887</v>
      </c>
      <c r="AY147" s="61">
        <v>1</v>
      </c>
      <c r="AZ147" s="52">
        <f t="shared" si="235"/>
        <v>1.175</v>
      </c>
      <c r="BA147" s="60">
        <f t="shared" si="199"/>
        <v>503949600</v>
      </c>
      <c r="BB147" s="60">
        <f t="shared" si="236"/>
        <v>62766922680</v>
      </c>
      <c r="BC147" s="60">
        <f t="shared" si="237"/>
        <v>871326885.78134084</v>
      </c>
      <c r="BD147" s="60">
        <f t="shared" si="238"/>
        <v>904.24312499999826</v>
      </c>
      <c r="BE147" s="60">
        <f t="shared" si="239"/>
        <v>993.85432688773039</v>
      </c>
      <c r="BF147" s="88">
        <f t="shared" si="285"/>
        <v>1.3881943682719047E-2</v>
      </c>
      <c r="BH147" s="61">
        <f t="shared" si="240"/>
        <v>81</v>
      </c>
      <c r="BI147" s="61">
        <f t="shared" si="241"/>
        <v>7.8155999999999786</v>
      </c>
      <c r="BJ147" s="61">
        <v>1</v>
      </c>
      <c r="BK147" s="52">
        <f t="shared" si="242"/>
        <v>1.3</v>
      </c>
      <c r="BL147" s="60">
        <f t="shared" si="200"/>
        <v>21597840</v>
      </c>
      <c r="BM147" s="60">
        <f t="shared" si="243"/>
        <v>2274252552</v>
      </c>
      <c r="BN147" s="60">
        <f t="shared" si="244"/>
        <v>35302015.749252126</v>
      </c>
      <c r="BO147" s="60">
        <f t="shared" si="245"/>
        <v>1172.3399999999967</v>
      </c>
      <c r="BP147" s="60">
        <f t="shared" si="246"/>
        <v>993.85432688773039</v>
      </c>
      <c r="BQ147" s="88">
        <f t="shared" si="194"/>
        <v>1.5522469445272111E-2</v>
      </c>
      <c r="BS147" s="61">
        <f t="shared" si="247"/>
        <v>51</v>
      </c>
      <c r="BT147" s="61">
        <f t="shared" si="248"/>
        <v>9.9468999999999639</v>
      </c>
      <c r="BU147" s="61">
        <v>1</v>
      </c>
      <c r="BV147" s="52">
        <f t="shared" si="249"/>
        <v>1.45</v>
      </c>
      <c r="BW147" s="60">
        <f t="shared" si="201"/>
        <v>39996</v>
      </c>
      <c r="BX147" s="60">
        <f t="shared" si="250"/>
        <v>2957704.1999999997</v>
      </c>
      <c r="BY147" s="60">
        <f t="shared" si="251"/>
        <v>702012.68228014105</v>
      </c>
      <c r="BZ147" s="60">
        <f t="shared" si="252"/>
        <v>1492.0349999999946</v>
      </c>
      <c r="CA147" s="60">
        <f t="shared" si="253"/>
        <v>993.85432688773039</v>
      </c>
      <c r="CB147" s="88">
        <f t="shared" si="195"/>
        <v>0.23735053771778161</v>
      </c>
      <c r="CD147" s="61">
        <f t="shared" si="254"/>
        <v>-11</v>
      </c>
      <c r="CE147" s="61">
        <f t="shared" si="255"/>
        <v>13.380340799999919</v>
      </c>
      <c r="CF147" s="61">
        <v>1</v>
      </c>
      <c r="CG147" s="52">
        <f t="shared" si="256"/>
        <v>0</v>
      </c>
      <c r="CH147" s="60">
        <f t="shared" si="202"/>
        <v>1</v>
      </c>
      <c r="CI147" s="60">
        <f t="shared" si="257"/>
        <v>0</v>
      </c>
      <c r="CJ147" s="60">
        <f t="shared" si="258"/>
        <v>174.72394830801051</v>
      </c>
      <c r="CK147" s="60">
        <f t="shared" si="259"/>
        <v>2007.0511199999878</v>
      </c>
      <c r="CL147" s="60">
        <f t="shared" si="260"/>
        <v>993.85432688773039</v>
      </c>
      <c r="CO147" s="61">
        <f t="shared" si="261"/>
        <v>-66</v>
      </c>
      <c r="CP147" s="61">
        <f t="shared" si="262"/>
        <v>17.355934299999859</v>
      </c>
      <c r="CQ147" s="61">
        <v>1</v>
      </c>
      <c r="CR147" s="52">
        <f t="shared" si="263"/>
        <v>0</v>
      </c>
      <c r="CS147" s="60">
        <f t="shared" si="203"/>
        <v>1</v>
      </c>
      <c r="CT147" s="60">
        <f t="shared" si="264"/>
        <v>0</v>
      </c>
      <c r="CU147" s="60">
        <f t="shared" si="265"/>
        <v>0.11066322056686036</v>
      </c>
      <c r="CV147" s="60">
        <f t="shared" si="266"/>
        <v>2603.3901449999789</v>
      </c>
      <c r="CW147" s="60">
        <f t="shared" si="267"/>
        <v>993.85432688773039</v>
      </c>
      <c r="CZ147" s="61">
        <f t="shared" si="268"/>
        <v>-116</v>
      </c>
      <c r="DA147" s="61">
        <f t="shared" si="269"/>
        <v>21.89441929999979</v>
      </c>
      <c r="DB147" s="61">
        <v>1</v>
      </c>
      <c r="DC147" s="52">
        <f t="shared" si="270"/>
        <v>0</v>
      </c>
      <c r="DD147" s="60">
        <f t="shared" si="204"/>
        <v>1</v>
      </c>
      <c r="DE147" s="60">
        <f t="shared" si="271"/>
        <v>0</v>
      </c>
      <c r="DF147" s="60">
        <f t="shared" si="272"/>
        <v>1.3632916728012226E-4</v>
      </c>
      <c r="DG147" s="60">
        <f t="shared" si="273"/>
        <v>3284.1628949999686</v>
      </c>
      <c r="DH147" s="60">
        <f t="shared" si="274"/>
        <v>993.85432688773039</v>
      </c>
      <c r="DK147" s="61">
        <f t="shared" si="275"/>
        <v>-179</v>
      </c>
      <c r="DL147" s="61">
        <f t="shared" si="276"/>
        <v>30.747799999999668</v>
      </c>
      <c r="DM147" s="61">
        <v>1</v>
      </c>
      <c r="DN147" s="52">
        <f t="shared" si="286"/>
        <v>0</v>
      </c>
      <c r="DO147" s="60">
        <f t="shared" si="205"/>
        <v>1</v>
      </c>
      <c r="DP147" s="60">
        <f t="shared" si="277"/>
        <v>0</v>
      </c>
      <c r="DQ147" s="60">
        <f t="shared" si="278"/>
        <v>3.0838372721142107E-8</v>
      </c>
      <c r="DR147" s="60">
        <f t="shared" si="279"/>
        <v>4612.1699999999501</v>
      </c>
      <c r="DS147" s="60">
        <f t="shared" si="280"/>
        <v>993.85432688773039</v>
      </c>
    </row>
    <row r="148" spans="1:123">
      <c r="A148" s="52">
        <f t="shared" si="206"/>
        <v>34.296750801161657</v>
      </c>
      <c r="B148" s="52">
        <v>0</v>
      </c>
      <c r="C148" s="73">
        <f t="shared" si="191"/>
        <v>7.625</v>
      </c>
      <c r="D148" s="108"/>
      <c r="E148" s="49">
        <f t="shared" si="281"/>
        <v>0.24200000000000013</v>
      </c>
      <c r="F148" s="49">
        <f t="shared" si="282"/>
        <v>3.4199999999999697</v>
      </c>
      <c r="G148" s="49">
        <f t="shared" si="283"/>
        <v>1.7099999999999849</v>
      </c>
      <c r="H148" s="49">
        <v>1</v>
      </c>
      <c r="I148" s="50">
        <f t="shared" si="207"/>
        <v>1.5856399999999931</v>
      </c>
      <c r="J148" s="105">
        <f t="shared" si="208"/>
        <v>5.422888799999928</v>
      </c>
      <c r="K148" s="121">
        <f t="shared" si="209"/>
        <v>13.047888799999928</v>
      </c>
      <c r="L148" s="55">
        <f t="shared" si="210"/>
        <v>354202707.7239325</v>
      </c>
      <c r="M148" s="52">
        <f t="shared" si="284"/>
        <v>28.400000000000016</v>
      </c>
      <c r="N148" s="56">
        <v>142</v>
      </c>
      <c r="O148" s="61">
        <f t="shared" si="211"/>
        <v>142</v>
      </c>
      <c r="P148" s="61">
        <f t="shared" si="212"/>
        <v>3.2</v>
      </c>
      <c r="Q148" s="46">
        <v>1</v>
      </c>
      <c r="R148" s="52">
        <f t="shared" si="213"/>
        <v>2</v>
      </c>
      <c r="S148" s="60">
        <f t="shared" si="196"/>
        <v>18430156800</v>
      </c>
      <c r="T148" s="60">
        <f t="shared" si="214"/>
        <v>5234164531200</v>
      </c>
      <c r="U148" s="60">
        <f t="shared" si="215"/>
        <v>68006919882.995041</v>
      </c>
      <c r="V148" s="60">
        <f t="shared" si="216"/>
        <v>480</v>
      </c>
      <c r="W148" s="60">
        <f t="shared" si="217"/>
        <v>1028.9025240348496</v>
      </c>
      <c r="X148" s="88">
        <f t="shared" si="218"/>
        <v>1.2992889214241719E-2</v>
      </c>
      <c r="AA148" s="61">
        <f t="shared" si="219"/>
        <v>142</v>
      </c>
      <c r="AB148" s="61">
        <f t="shared" si="220"/>
        <v>3.2</v>
      </c>
      <c r="AC148" s="61">
        <v>1</v>
      </c>
      <c r="AD148" s="52">
        <f t="shared" si="221"/>
        <v>1</v>
      </c>
      <c r="AE148" s="60">
        <f t="shared" si="197"/>
        <v>16932706560</v>
      </c>
      <c r="AF148" s="60">
        <f t="shared" si="222"/>
        <v>2404444331520</v>
      </c>
      <c r="AG148" s="60">
        <f t="shared" si="223"/>
        <v>68006919882.995041</v>
      </c>
      <c r="AH148" s="60">
        <f t="shared" si="224"/>
        <v>480</v>
      </c>
      <c r="AI148" s="60">
        <f t="shared" si="225"/>
        <v>1028.9025240348496</v>
      </c>
      <c r="AJ148" s="88">
        <f t="shared" si="287"/>
        <v>2.8283840466376529E-2</v>
      </c>
      <c r="AL148" s="61">
        <f t="shared" si="226"/>
        <v>127</v>
      </c>
      <c r="AM148" s="61">
        <f t="shared" si="227"/>
        <v>4.5093374999999956</v>
      </c>
      <c r="AN148" s="61">
        <v>1</v>
      </c>
      <c r="AO148" s="52">
        <f t="shared" si="228"/>
        <v>1.075</v>
      </c>
      <c r="AP148" s="60">
        <f t="shared" si="198"/>
        <v>20319247872</v>
      </c>
      <c r="AQ148" s="60">
        <f t="shared" si="229"/>
        <v>2774085315724.7998</v>
      </c>
      <c r="AR148" s="60">
        <f t="shared" si="230"/>
        <v>11979146644.057991</v>
      </c>
      <c r="AS148" s="60">
        <f t="shared" si="231"/>
        <v>676.40062499999931</v>
      </c>
      <c r="AT148" s="60">
        <f t="shared" si="232"/>
        <v>1028.9025240348496</v>
      </c>
      <c r="AU148" s="88">
        <f t="shared" si="193"/>
        <v>4.3182329599434606E-3</v>
      </c>
      <c r="AW148" s="61">
        <f t="shared" si="233"/>
        <v>107</v>
      </c>
      <c r="AX148" s="61">
        <f t="shared" si="234"/>
        <v>6.0282874999999887</v>
      </c>
      <c r="AY148" s="61">
        <v>1</v>
      </c>
      <c r="AZ148" s="52">
        <f t="shared" si="235"/>
        <v>1.175</v>
      </c>
      <c r="BA148" s="60">
        <f t="shared" si="199"/>
        <v>503949600</v>
      </c>
      <c r="BB148" s="60">
        <f t="shared" si="236"/>
        <v>63359063460</v>
      </c>
      <c r="BC148" s="60">
        <f t="shared" si="237"/>
        <v>1000891760.3617158</v>
      </c>
      <c r="BD148" s="60">
        <f t="shared" si="238"/>
        <v>904.24312499999826</v>
      </c>
      <c r="BE148" s="60">
        <f t="shared" si="239"/>
        <v>1028.9025240348496</v>
      </c>
      <c r="BF148" s="88">
        <f t="shared" si="285"/>
        <v>1.5797136284907386E-2</v>
      </c>
      <c r="BH148" s="61">
        <f t="shared" si="240"/>
        <v>82</v>
      </c>
      <c r="BI148" s="61">
        <f t="shared" si="241"/>
        <v>7.8155999999999786</v>
      </c>
      <c r="BJ148" s="61">
        <v>1</v>
      </c>
      <c r="BK148" s="52">
        <f t="shared" si="242"/>
        <v>1.3</v>
      </c>
      <c r="BL148" s="60">
        <f t="shared" si="200"/>
        <v>21597840</v>
      </c>
      <c r="BM148" s="60">
        <f t="shared" si="243"/>
        <v>2302329744</v>
      </c>
      <c r="BN148" s="60">
        <f t="shared" si="244"/>
        <v>40551367.41924534</v>
      </c>
      <c r="BO148" s="60">
        <f t="shared" si="245"/>
        <v>1172.3399999999967</v>
      </c>
      <c r="BP148" s="60">
        <f t="shared" si="246"/>
        <v>1028.9025240348496</v>
      </c>
      <c r="BQ148" s="88">
        <f t="shared" si="194"/>
        <v>1.761318834755294E-2</v>
      </c>
      <c r="BS148" s="61">
        <f t="shared" si="247"/>
        <v>52</v>
      </c>
      <c r="BT148" s="61">
        <f t="shared" si="248"/>
        <v>9.9468999999999639</v>
      </c>
      <c r="BU148" s="61">
        <v>10</v>
      </c>
      <c r="BV148" s="52">
        <f t="shared" si="249"/>
        <v>1.45</v>
      </c>
      <c r="BW148" s="60">
        <f t="shared" si="201"/>
        <v>399960</v>
      </c>
      <c r="BX148" s="60">
        <f t="shared" si="250"/>
        <v>30156984</v>
      </c>
      <c r="BY148" s="60">
        <f t="shared" si="251"/>
        <v>806400.81332225434</v>
      </c>
      <c r="BZ148" s="60">
        <f t="shared" si="252"/>
        <v>1492.0349999999946</v>
      </c>
      <c r="CA148" s="60">
        <f t="shared" si="253"/>
        <v>1028.9025240348496</v>
      </c>
      <c r="CB148" s="88">
        <f t="shared" si="195"/>
        <v>2.6740101507572982E-2</v>
      </c>
      <c r="CD148" s="61">
        <f t="shared" si="254"/>
        <v>-10</v>
      </c>
      <c r="CE148" s="61">
        <f t="shared" si="255"/>
        <v>13.380340799999919</v>
      </c>
      <c r="CF148" s="61">
        <v>1</v>
      </c>
      <c r="CG148" s="52">
        <f t="shared" si="256"/>
        <v>0</v>
      </c>
      <c r="CH148" s="60">
        <f t="shared" si="202"/>
        <v>1</v>
      </c>
      <c r="CI148" s="60">
        <f t="shared" si="257"/>
        <v>0</v>
      </c>
      <c r="CJ148" s="60">
        <f t="shared" si="258"/>
        <v>200.70511199999865</v>
      </c>
      <c r="CK148" s="60">
        <f t="shared" si="259"/>
        <v>2007.0511199999878</v>
      </c>
      <c r="CL148" s="60">
        <f t="shared" si="260"/>
        <v>1028.9025240348496</v>
      </c>
      <c r="CO148" s="61">
        <f t="shared" si="261"/>
        <v>-65</v>
      </c>
      <c r="CP148" s="61">
        <f t="shared" si="262"/>
        <v>17.355934299999859</v>
      </c>
      <c r="CQ148" s="61">
        <v>1</v>
      </c>
      <c r="CR148" s="52">
        <f t="shared" si="263"/>
        <v>0</v>
      </c>
      <c r="CS148" s="60">
        <f t="shared" si="203"/>
        <v>1</v>
      </c>
      <c r="CT148" s="60">
        <f t="shared" si="264"/>
        <v>0</v>
      </c>
      <c r="CU148" s="60">
        <f t="shared" si="265"/>
        <v>0.12711865942382655</v>
      </c>
      <c r="CV148" s="60">
        <f t="shared" si="266"/>
        <v>2603.3901449999789</v>
      </c>
      <c r="CW148" s="60">
        <f t="shared" si="267"/>
        <v>1028.9025240348496</v>
      </c>
      <c r="CZ148" s="61">
        <f t="shared" si="268"/>
        <v>-115</v>
      </c>
      <c r="DA148" s="61">
        <f t="shared" si="269"/>
        <v>21.89441929999979</v>
      </c>
      <c r="DB148" s="61">
        <v>1</v>
      </c>
      <c r="DC148" s="52">
        <f t="shared" si="270"/>
        <v>0</v>
      </c>
      <c r="DD148" s="60">
        <f t="shared" si="204"/>
        <v>1</v>
      </c>
      <c r="DE148" s="60">
        <f t="shared" si="271"/>
        <v>0</v>
      </c>
      <c r="DF148" s="60">
        <f t="shared" si="272"/>
        <v>1.5660109019279206E-4</v>
      </c>
      <c r="DG148" s="60">
        <f t="shared" si="273"/>
        <v>3284.1628949999686</v>
      </c>
      <c r="DH148" s="60">
        <f t="shared" si="274"/>
        <v>1028.9025240348496</v>
      </c>
      <c r="DK148" s="61">
        <f t="shared" si="275"/>
        <v>-178</v>
      </c>
      <c r="DL148" s="61">
        <f t="shared" si="276"/>
        <v>30.747799999999668</v>
      </c>
      <c r="DM148" s="61">
        <v>1</v>
      </c>
      <c r="DN148" s="52">
        <f t="shared" si="286"/>
        <v>0</v>
      </c>
      <c r="DO148" s="60">
        <f t="shared" si="205"/>
        <v>1</v>
      </c>
      <c r="DP148" s="60">
        <f t="shared" si="277"/>
        <v>0</v>
      </c>
      <c r="DQ148" s="60">
        <f t="shared" si="278"/>
        <v>3.5423988015561375E-8</v>
      </c>
      <c r="DR148" s="60">
        <f t="shared" si="279"/>
        <v>4612.1699999999501</v>
      </c>
      <c r="DS148" s="60">
        <f t="shared" si="280"/>
        <v>1028.9025240348496</v>
      </c>
    </row>
    <row r="149" spans="1:123">
      <c r="A149" s="52">
        <f t="shared" si="206"/>
        <v>35.506223106171333</v>
      </c>
      <c r="B149" s="52">
        <v>0</v>
      </c>
      <c r="C149" s="73">
        <f t="shared" si="191"/>
        <v>7.625</v>
      </c>
      <c r="D149" s="77"/>
      <c r="E149" s="49">
        <f t="shared" si="281"/>
        <v>0.24300000000000013</v>
      </c>
      <c r="F149" s="49">
        <f t="shared" si="282"/>
        <v>3.4299999999999695</v>
      </c>
      <c r="G149" s="49">
        <f t="shared" si="283"/>
        <v>1.7149999999999848</v>
      </c>
      <c r="H149" s="49">
        <v>1</v>
      </c>
      <c r="I149" s="50">
        <f t="shared" si="207"/>
        <v>1.5904899999999929</v>
      </c>
      <c r="J149" s="105">
        <f t="shared" si="208"/>
        <v>5.4553806999999273</v>
      </c>
      <c r="K149" s="121">
        <f t="shared" si="209"/>
        <v>13.080380699999928</v>
      </c>
      <c r="L149" s="55">
        <f t="shared" si="210"/>
        <v>406872067.69797689</v>
      </c>
      <c r="M149" s="52">
        <f t="shared" si="284"/>
        <v>28.600000000000012</v>
      </c>
      <c r="N149" s="56">
        <v>143</v>
      </c>
      <c r="O149" s="61">
        <f t="shared" si="211"/>
        <v>143</v>
      </c>
      <c r="P149" s="61">
        <f t="shared" si="212"/>
        <v>3.2</v>
      </c>
      <c r="Q149" s="46">
        <v>1</v>
      </c>
      <c r="R149" s="52">
        <f t="shared" si="213"/>
        <v>2</v>
      </c>
      <c r="S149" s="60">
        <f t="shared" si="196"/>
        <v>18430156800</v>
      </c>
      <c r="T149" s="60">
        <f t="shared" si="214"/>
        <v>5271024844800</v>
      </c>
      <c r="U149" s="60">
        <f t="shared" si="215"/>
        <v>78119436998.011566</v>
      </c>
      <c r="V149" s="60">
        <f t="shared" si="216"/>
        <v>480</v>
      </c>
      <c r="W149" s="60">
        <f t="shared" si="217"/>
        <v>1065.18669318514</v>
      </c>
      <c r="X149" s="88">
        <f t="shared" si="218"/>
        <v>1.4820540463792041E-2</v>
      </c>
      <c r="AA149" s="61">
        <f t="shared" si="219"/>
        <v>143</v>
      </c>
      <c r="AB149" s="61">
        <f t="shared" si="220"/>
        <v>3.2</v>
      </c>
      <c r="AC149" s="61">
        <v>1</v>
      </c>
      <c r="AD149" s="52">
        <f t="shared" si="221"/>
        <v>1</v>
      </c>
      <c r="AE149" s="60">
        <f t="shared" si="197"/>
        <v>16932706560</v>
      </c>
      <c r="AF149" s="60">
        <f t="shared" si="222"/>
        <v>2421377038080</v>
      </c>
      <c r="AG149" s="60">
        <f t="shared" si="223"/>
        <v>78119436998.011566</v>
      </c>
      <c r="AH149" s="60">
        <f t="shared" si="224"/>
        <v>480</v>
      </c>
      <c r="AI149" s="60">
        <f t="shared" si="225"/>
        <v>1065.18669318514</v>
      </c>
      <c r="AJ149" s="88">
        <f t="shared" si="287"/>
        <v>3.2262401009615325E-2</v>
      </c>
      <c r="AL149" s="61">
        <f t="shared" si="226"/>
        <v>128</v>
      </c>
      <c r="AM149" s="61">
        <f t="shared" si="227"/>
        <v>4.5093374999999956</v>
      </c>
      <c r="AN149" s="61">
        <v>1</v>
      </c>
      <c r="AO149" s="52">
        <f t="shared" si="228"/>
        <v>1.075</v>
      </c>
      <c r="AP149" s="60">
        <f t="shared" si="198"/>
        <v>20319247872</v>
      </c>
      <c r="AQ149" s="60">
        <f t="shared" si="229"/>
        <v>2795928507187.1997</v>
      </c>
      <c r="AR149" s="60">
        <f t="shared" si="230"/>
        <v>13760426044.297667</v>
      </c>
      <c r="AS149" s="60">
        <f t="shared" si="231"/>
        <v>676.40062499999931</v>
      </c>
      <c r="AT149" s="60">
        <f t="shared" si="232"/>
        <v>1065.18669318514</v>
      </c>
      <c r="AU149" s="88">
        <f t="shared" si="193"/>
        <v>4.9215943858811782E-3</v>
      </c>
      <c r="AW149" s="61">
        <f t="shared" si="233"/>
        <v>108</v>
      </c>
      <c r="AX149" s="61">
        <f t="shared" si="234"/>
        <v>6.0282874999999887</v>
      </c>
      <c r="AY149" s="61">
        <v>1</v>
      </c>
      <c r="AZ149" s="52">
        <f t="shared" si="235"/>
        <v>1.175</v>
      </c>
      <c r="BA149" s="60">
        <f t="shared" si="199"/>
        <v>503949600</v>
      </c>
      <c r="BB149" s="60">
        <f t="shared" si="236"/>
        <v>63951204240</v>
      </c>
      <c r="BC149" s="60">
        <f t="shared" si="237"/>
        <v>1149722718.6575897</v>
      </c>
      <c r="BD149" s="60">
        <f t="shared" si="238"/>
        <v>904.24312499999826</v>
      </c>
      <c r="BE149" s="60">
        <f t="shared" si="239"/>
        <v>1065.18669318514</v>
      </c>
      <c r="BF149" s="88">
        <f t="shared" si="285"/>
        <v>1.7978124607987676E-2</v>
      </c>
      <c r="BH149" s="61">
        <f t="shared" si="240"/>
        <v>83</v>
      </c>
      <c r="BI149" s="61">
        <f t="shared" si="241"/>
        <v>7.8155999999999786</v>
      </c>
      <c r="BJ149" s="61">
        <v>1</v>
      </c>
      <c r="BK149" s="52">
        <f t="shared" si="242"/>
        <v>1.3</v>
      </c>
      <c r="BL149" s="60">
        <f t="shared" si="200"/>
        <v>21597840</v>
      </c>
      <c r="BM149" s="60">
        <f t="shared" si="243"/>
        <v>2330406936</v>
      </c>
      <c r="BN149" s="60">
        <f t="shared" si="244"/>
        <v>46581289.047367483</v>
      </c>
      <c r="BO149" s="60">
        <f t="shared" si="245"/>
        <v>1172.3399999999967</v>
      </c>
      <c r="BP149" s="60">
        <f t="shared" si="246"/>
        <v>1065.18669318514</v>
      </c>
      <c r="BQ149" s="88">
        <f t="shared" si="194"/>
        <v>1.9988478547579933E-2</v>
      </c>
      <c r="BS149" s="61">
        <f t="shared" si="247"/>
        <v>53</v>
      </c>
      <c r="BT149" s="61">
        <f t="shared" si="248"/>
        <v>9.9468999999999639</v>
      </c>
      <c r="BU149" s="61">
        <v>1</v>
      </c>
      <c r="BV149" s="52">
        <f t="shared" si="249"/>
        <v>1.45</v>
      </c>
      <c r="BW149" s="60">
        <f t="shared" si="201"/>
        <v>399960</v>
      </c>
      <c r="BX149" s="60">
        <f t="shared" si="250"/>
        <v>30736926</v>
      </c>
      <c r="BY149" s="60">
        <f t="shared" si="251"/>
        <v>926311.28773154458</v>
      </c>
      <c r="BZ149" s="60">
        <f t="shared" si="252"/>
        <v>1492.0349999999946</v>
      </c>
      <c r="CA149" s="60">
        <f t="shared" si="253"/>
        <v>1065.18669318514</v>
      </c>
      <c r="CB149" s="88">
        <f t="shared" si="195"/>
        <v>3.0136757583746163E-2</v>
      </c>
      <c r="CD149" s="61">
        <f t="shared" si="254"/>
        <v>-9</v>
      </c>
      <c r="CE149" s="61">
        <f t="shared" si="255"/>
        <v>13.380340799999919</v>
      </c>
      <c r="CF149" s="61">
        <v>1</v>
      </c>
      <c r="CG149" s="52">
        <f t="shared" si="256"/>
        <v>0</v>
      </c>
      <c r="CH149" s="60">
        <f t="shared" si="202"/>
        <v>1</v>
      </c>
      <c r="CI149" s="60">
        <f t="shared" si="257"/>
        <v>0</v>
      </c>
      <c r="CJ149" s="60">
        <f t="shared" si="258"/>
        <v>230.54963199389411</v>
      </c>
      <c r="CK149" s="60">
        <f t="shared" si="259"/>
        <v>2007.0511199999878</v>
      </c>
      <c r="CL149" s="60">
        <f t="shared" si="260"/>
        <v>1065.18669318514</v>
      </c>
      <c r="CO149" s="61">
        <f t="shared" si="261"/>
        <v>-64</v>
      </c>
      <c r="CP149" s="61">
        <f t="shared" si="262"/>
        <v>17.355934299999859</v>
      </c>
      <c r="CQ149" s="61">
        <v>1</v>
      </c>
      <c r="CR149" s="52">
        <f t="shared" si="263"/>
        <v>0</v>
      </c>
      <c r="CS149" s="60">
        <f t="shared" si="203"/>
        <v>1</v>
      </c>
      <c r="CT149" s="60">
        <f t="shared" si="264"/>
        <v>0</v>
      </c>
      <c r="CU149" s="60">
        <f t="shared" si="265"/>
        <v>0.14602099496957791</v>
      </c>
      <c r="CV149" s="60">
        <f t="shared" si="266"/>
        <v>2603.3901449999789</v>
      </c>
      <c r="CW149" s="60">
        <f t="shared" si="267"/>
        <v>1065.18669318514</v>
      </c>
      <c r="CZ149" s="61">
        <f t="shared" si="268"/>
        <v>-114</v>
      </c>
      <c r="DA149" s="61">
        <f t="shared" si="269"/>
        <v>21.89441929999979</v>
      </c>
      <c r="DB149" s="61">
        <v>1</v>
      </c>
      <c r="DC149" s="52">
        <f t="shared" si="270"/>
        <v>0</v>
      </c>
      <c r="DD149" s="60">
        <f t="shared" si="204"/>
        <v>1</v>
      </c>
      <c r="DE149" s="60">
        <f t="shared" si="271"/>
        <v>0</v>
      </c>
      <c r="DF149" s="60">
        <f t="shared" si="272"/>
        <v>1.7988741469520257E-4</v>
      </c>
      <c r="DG149" s="60">
        <f t="shared" si="273"/>
        <v>3284.1628949999686</v>
      </c>
      <c r="DH149" s="60">
        <f t="shared" si="274"/>
        <v>1065.18669318514</v>
      </c>
      <c r="DK149" s="61">
        <f t="shared" si="275"/>
        <v>-177</v>
      </c>
      <c r="DL149" s="61">
        <f t="shared" si="276"/>
        <v>30.747799999999668</v>
      </c>
      <c r="DM149" s="61">
        <v>1</v>
      </c>
      <c r="DN149" s="52">
        <f t="shared" si="286"/>
        <v>0</v>
      </c>
      <c r="DO149" s="60">
        <f t="shared" si="205"/>
        <v>1</v>
      </c>
      <c r="DP149" s="60">
        <f t="shared" si="277"/>
        <v>0</v>
      </c>
      <c r="DQ149" s="60">
        <f t="shared" si="278"/>
        <v>4.0691476760910035E-8</v>
      </c>
      <c r="DR149" s="60">
        <f t="shared" si="279"/>
        <v>4612.1699999999501</v>
      </c>
      <c r="DS149" s="60">
        <f t="shared" si="280"/>
        <v>1065.18669318514</v>
      </c>
    </row>
    <row r="150" spans="1:123">
      <c r="A150" s="52">
        <f t="shared" si="206"/>
        <v>36.758347359905422</v>
      </c>
      <c r="B150" s="52">
        <v>0</v>
      </c>
      <c r="C150" s="73">
        <f t="shared" ref="C150:C213" si="288">IF(D150&gt;0,C149+D150,C149)</f>
        <v>7.625</v>
      </c>
      <c r="D150" s="77"/>
      <c r="E150" s="49">
        <f t="shared" si="281"/>
        <v>0.24400000000000013</v>
      </c>
      <c r="F150" s="49">
        <f t="shared" si="282"/>
        <v>3.4399999999999693</v>
      </c>
      <c r="G150" s="49">
        <f t="shared" si="283"/>
        <v>1.7199999999999847</v>
      </c>
      <c r="H150" s="49">
        <v>1</v>
      </c>
      <c r="I150" s="50">
        <f t="shared" si="207"/>
        <v>1.5953599999999928</v>
      </c>
      <c r="J150" s="105">
        <f t="shared" si="208"/>
        <v>5.488038399999926</v>
      </c>
      <c r="K150" s="121">
        <f t="shared" si="209"/>
        <v>13.113038399999926</v>
      </c>
      <c r="L150" s="55">
        <f t="shared" si="210"/>
        <v>467373274.85890841</v>
      </c>
      <c r="M150" s="52">
        <f t="shared" si="284"/>
        <v>28.800000000000015</v>
      </c>
      <c r="N150" s="56">
        <v>144</v>
      </c>
      <c r="O150" s="61">
        <f t="shared" si="211"/>
        <v>144</v>
      </c>
      <c r="P150" s="61">
        <f t="shared" si="212"/>
        <v>3.2</v>
      </c>
      <c r="Q150" s="46">
        <v>1</v>
      </c>
      <c r="R150" s="52">
        <f t="shared" si="213"/>
        <v>2</v>
      </c>
      <c r="S150" s="60">
        <f t="shared" si="196"/>
        <v>18430156800</v>
      </c>
      <c r="T150" s="60">
        <f t="shared" si="214"/>
        <v>5307885158400</v>
      </c>
      <c r="U150" s="60">
        <f t="shared" si="215"/>
        <v>89735668772.910416</v>
      </c>
      <c r="V150" s="60">
        <f t="shared" si="216"/>
        <v>480</v>
      </c>
      <c r="W150" s="60">
        <f t="shared" si="217"/>
        <v>1102.7504207971626</v>
      </c>
      <c r="X150" s="88">
        <f t="shared" si="218"/>
        <v>1.6906105933904604E-2</v>
      </c>
      <c r="AA150" s="61">
        <f t="shared" si="219"/>
        <v>144</v>
      </c>
      <c r="AB150" s="61">
        <f t="shared" si="220"/>
        <v>3.2</v>
      </c>
      <c r="AC150" s="61">
        <v>1</v>
      </c>
      <c r="AD150" s="52">
        <f t="shared" si="221"/>
        <v>1</v>
      </c>
      <c r="AE150" s="60">
        <f t="shared" si="197"/>
        <v>16932706560</v>
      </c>
      <c r="AF150" s="60">
        <f t="shared" si="222"/>
        <v>2438309744640</v>
      </c>
      <c r="AG150" s="60">
        <f t="shared" si="223"/>
        <v>89735668772.910416</v>
      </c>
      <c r="AH150" s="60">
        <f t="shared" si="224"/>
        <v>480</v>
      </c>
      <c r="AI150" s="60">
        <f t="shared" si="225"/>
        <v>1102.7504207971626</v>
      </c>
      <c r="AJ150" s="88">
        <f t="shared" si="287"/>
        <v>3.6802407475166485E-2</v>
      </c>
      <c r="AL150" s="61">
        <f t="shared" si="226"/>
        <v>129</v>
      </c>
      <c r="AM150" s="61">
        <f t="shared" si="227"/>
        <v>4.5093374999999956</v>
      </c>
      <c r="AN150" s="61">
        <v>1</v>
      </c>
      <c r="AO150" s="52">
        <f t="shared" si="228"/>
        <v>1.075</v>
      </c>
      <c r="AP150" s="60">
        <f t="shared" si="198"/>
        <v>20319247872</v>
      </c>
      <c r="AQ150" s="60">
        <f t="shared" si="229"/>
        <v>2817771698649.6001</v>
      </c>
      <c r="AR150" s="60">
        <f t="shared" si="230"/>
        <v>15806578761.143089</v>
      </c>
      <c r="AS150" s="60">
        <f t="shared" si="231"/>
        <v>676.40062499999931</v>
      </c>
      <c r="AT150" s="60">
        <f t="shared" si="232"/>
        <v>1102.7504207971626</v>
      </c>
      <c r="AU150" s="88">
        <f t="shared" si="193"/>
        <v>5.6096023566133109E-3</v>
      </c>
      <c r="AW150" s="61">
        <f t="shared" si="233"/>
        <v>109</v>
      </c>
      <c r="AX150" s="61">
        <f t="shared" si="234"/>
        <v>6.0282874999999887</v>
      </c>
      <c r="AY150" s="61">
        <v>1</v>
      </c>
      <c r="AZ150" s="52">
        <f t="shared" si="235"/>
        <v>1.175</v>
      </c>
      <c r="BA150" s="60">
        <f t="shared" si="199"/>
        <v>503949600</v>
      </c>
      <c r="BB150" s="60">
        <f t="shared" si="236"/>
        <v>64543345020</v>
      </c>
      <c r="BC150" s="60">
        <f t="shared" si="237"/>
        <v>1320684595.624692</v>
      </c>
      <c r="BD150" s="60">
        <f t="shared" si="238"/>
        <v>904.24312499999826</v>
      </c>
      <c r="BE150" s="60">
        <f t="shared" si="239"/>
        <v>1102.7504207971626</v>
      </c>
      <c r="BF150" s="88">
        <f t="shared" si="285"/>
        <v>2.0461979390988372E-2</v>
      </c>
      <c r="BH150" s="61">
        <f t="shared" si="240"/>
        <v>84</v>
      </c>
      <c r="BI150" s="61">
        <f t="shared" si="241"/>
        <v>7.8155999999999786</v>
      </c>
      <c r="BJ150" s="61">
        <v>1</v>
      </c>
      <c r="BK150" s="52">
        <f t="shared" si="242"/>
        <v>1.3</v>
      </c>
      <c r="BL150" s="60">
        <f t="shared" si="200"/>
        <v>21597840</v>
      </c>
      <c r="BM150" s="60">
        <f t="shared" si="243"/>
        <v>2358484128</v>
      </c>
      <c r="BN150" s="60">
        <f t="shared" si="244"/>
        <v>53507850.10235244</v>
      </c>
      <c r="BO150" s="60">
        <f t="shared" si="245"/>
        <v>1172.3399999999967</v>
      </c>
      <c r="BP150" s="60">
        <f t="shared" si="246"/>
        <v>1102.7504207971626</v>
      </c>
      <c r="BQ150" s="88">
        <f t="shared" si="194"/>
        <v>2.2687390373802185E-2</v>
      </c>
      <c r="BS150" s="61">
        <f t="shared" si="247"/>
        <v>54</v>
      </c>
      <c r="BT150" s="61">
        <f t="shared" si="248"/>
        <v>9.9468999999999639</v>
      </c>
      <c r="BU150" s="61">
        <v>1</v>
      </c>
      <c r="BV150" s="52">
        <f t="shared" si="249"/>
        <v>1.45</v>
      </c>
      <c r="BW150" s="60">
        <f t="shared" si="201"/>
        <v>399960</v>
      </c>
      <c r="BX150" s="60">
        <f t="shared" si="250"/>
        <v>31316868</v>
      </c>
      <c r="BY150" s="60">
        <f t="shared" si="251"/>
        <v>1064052.2524324104</v>
      </c>
      <c r="BZ150" s="60">
        <f t="shared" si="252"/>
        <v>1492.0349999999946</v>
      </c>
      <c r="CA150" s="60">
        <f t="shared" si="253"/>
        <v>1102.7504207971626</v>
      </c>
      <c r="CB150" s="88">
        <f t="shared" si="195"/>
        <v>3.3976968975071527E-2</v>
      </c>
      <c r="CD150" s="61">
        <f t="shared" si="254"/>
        <v>-8</v>
      </c>
      <c r="CE150" s="61">
        <f t="shared" si="255"/>
        <v>13.380340799999919</v>
      </c>
      <c r="CF150" s="61">
        <v>1</v>
      </c>
      <c r="CG150" s="52">
        <f t="shared" si="256"/>
        <v>0</v>
      </c>
      <c r="CH150" s="60">
        <f t="shared" si="202"/>
        <v>1</v>
      </c>
      <c r="CI150" s="60">
        <f t="shared" si="257"/>
        <v>0</v>
      </c>
      <c r="CJ150" s="60">
        <f t="shared" si="258"/>
        <v>264.83198301655801</v>
      </c>
      <c r="CK150" s="60">
        <f t="shared" si="259"/>
        <v>2007.0511199999878</v>
      </c>
      <c r="CL150" s="60">
        <f t="shared" si="260"/>
        <v>1102.7504207971626</v>
      </c>
      <c r="CO150" s="61">
        <f t="shared" si="261"/>
        <v>-63</v>
      </c>
      <c r="CP150" s="61">
        <f t="shared" si="262"/>
        <v>17.355934299999859</v>
      </c>
      <c r="CQ150" s="61">
        <v>1</v>
      </c>
      <c r="CR150" s="52">
        <f t="shared" si="263"/>
        <v>0</v>
      </c>
      <c r="CS150" s="60">
        <f t="shared" si="203"/>
        <v>1</v>
      </c>
      <c r="CT150" s="60">
        <f t="shared" si="264"/>
        <v>0</v>
      </c>
      <c r="CU150" s="60">
        <f t="shared" si="265"/>
        <v>0.16773407671658447</v>
      </c>
      <c r="CV150" s="60">
        <f t="shared" si="266"/>
        <v>2603.3901449999789</v>
      </c>
      <c r="CW150" s="60">
        <f t="shared" si="267"/>
        <v>1102.7504207971626</v>
      </c>
      <c r="CZ150" s="61">
        <f t="shared" si="268"/>
        <v>-113</v>
      </c>
      <c r="DA150" s="61">
        <f t="shared" si="269"/>
        <v>21.89441929999979</v>
      </c>
      <c r="DB150" s="61">
        <v>1</v>
      </c>
      <c r="DC150" s="52">
        <f t="shared" si="270"/>
        <v>0</v>
      </c>
      <c r="DD150" s="60">
        <f t="shared" si="204"/>
        <v>1</v>
      </c>
      <c r="DE150" s="60">
        <f t="shared" si="271"/>
        <v>0</v>
      </c>
      <c r="DF150" s="60">
        <f t="shared" si="272"/>
        <v>2.0663637734504869E-4</v>
      </c>
      <c r="DG150" s="60">
        <f t="shared" si="273"/>
        <v>3284.1628949999686</v>
      </c>
      <c r="DH150" s="60">
        <f t="shared" si="274"/>
        <v>1102.7504207971626</v>
      </c>
      <c r="DK150" s="61">
        <f t="shared" si="275"/>
        <v>-176</v>
      </c>
      <c r="DL150" s="61">
        <f t="shared" si="276"/>
        <v>30.747799999999668</v>
      </c>
      <c r="DM150" s="61">
        <v>1</v>
      </c>
      <c r="DN150" s="52">
        <f t="shared" si="286"/>
        <v>0</v>
      </c>
      <c r="DO150" s="60">
        <f t="shared" si="205"/>
        <v>1</v>
      </c>
      <c r="DP150" s="60">
        <f t="shared" si="277"/>
        <v>0</v>
      </c>
      <c r="DQ150" s="60">
        <f t="shared" si="278"/>
        <v>4.6742232417657445E-8</v>
      </c>
      <c r="DR150" s="60">
        <f t="shared" si="279"/>
        <v>4612.1699999999501</v>
      </c>
      <c r="DS150" s="60">
        <f t="shared" si="280"/>
        <v>1102.7504207971626</v>
      </c>
    </row>
    <row r="151" spans="1:123">
      <c r="A151" s="52">
        <f t="shared" si="206"/>
        <v>38.054627680087393</v>
      </c>
      <c r="B151" s="52">
        <v>0</v>
      </c>
      <c r="C151" s="73">
        <f t="shared" si="288"/>
        <v>7.625</v>
      </c>
      <c r="D151" s="77"/>
      <c r="E151" s="49">
        <f t="shared" si="281"/>
        <v>0.24500000000000013</v>
      </c>
      <c r="F151" s="49">
        <f t="shared" si="282"/>
        <v>3.4499999999999691</v>
      </c>
      <c r="G151" s="49">
        <f t="shared" si="283"/>
        <v>1.7249999999999845</v>
      </c>
      <c r="H151" s="49">
        <v>1</v>
      </c>
      <c r="I151" s="50">
        <f t="shared" si="207"/>
        <v>1.6002499999999928</v>
      </c>
      <c r="J151" s="105">
        <f t="shared" si="208"/>
        <v>5.5208624999999261</v>
      </c>
      <c r="K151" s="121">
        <f t="shared" si="209"/>
        <v>13.145862499999925</v>
      </c>
      <c r="L151" s="55">
        <f t="shared" si="210"/>
        <v>536870912.00000525</v>
      </c>
      <c r="M151" s="52">
        <f t="shared" si="284"/>
        <v>29.000000000000018</v>
      </c>
      <c r="N151" s="56">
        <v>145</v>
      </c>
      <c r="O151" s="61">
        <f t="shared" si="211"/>
        <v>145</v>
      </c>
      <c r="P151" s="61">
        <f t="shared" si="212"/>
        <v>3.2</v>
      </c>
      <c r="Q151" s="46">
        <v>1</v>
      </c>
      <c r="R151" s="52">
        <f t="shared" si="213"/>
        <v>2</v>
      </c>
      <c r="S151" s="60">
        <f t="shared" si="196"/>
        <v>18430156800</v>
      </c>
      <c r="T151" s="60">
        <f t="shared" si="214"/>
        <v>5344745472000</v>
      </c>
      <c r="U151" s="60">
        <f t="shared" si="215"/>
        <v>103079215104.00101</v>
      </c>
      <c r="V151" s="60">
        <f t="shared" si="216"/>
        <v>480</v>
      </c>
      <c r="W151" s="60">
        <f t="shared" si="217"/>
        <v>1141.6388304026218</v>
      </c>
      <c r="X151" s="88">
        <f t="shared" si="218"/>
        <v>1.9286084930332303E-2</v>
      </c>
      <c r="AA151" s="61">
        <f t="shared" si="219"/>
        <v>145</v>
      </c>
      <c r="AB151" s="61">
        <f t="shared" si="220"/>
        <v>3.2</v>
      </c>
      <c r="AC151" s="61">
        <v>1</v>
      </c>
      <c r="AD151" s="52">
        <f t="shared" si="221"/>
        <v>1</v>
      </c>
      <c r="AE151" s="60">
        <f t="shared" si="197"/>
        <v>16932706560</v>
      </c>
      <c r="AF151" s="60">
        <f t="shared" si="222"/>
        <v>2455242451200</v>
      </c>
      <c r="AG151" s="60">
        <f t="shared" si="223"/>
        <v>103079215104.00101</v>
      </c>
      <c r="AH151" s="60">
        <f t="shared" si="224"/>
        <v>480</v>
      </c>
      <c r="AI151" s="60">
        <f t="shared" si="225"/>
        <v>1141.6388304026218</v>
      </c>
      <c r="AJ151" s="88">
        <f t="shared" si="287"/>
        <v>4.1983314134056711E-2</v>
      </c>
      <c r="AL151" s="61">
        <f t="shared" si="226"/>
        <v>130</v>
      </c>
      <c r="AM151" s="61">
        <f t="shared" si="227"/>
        <v>4.5093374999999956</v>
      </c>
      <c r="AN151" s="61">
        <v>1</v>
      </c>
      <c r="AO151" s="52">
        <f t="shared" si="228"/>
        <v>1.075</v>
      </c>
      <c r="AP151" s="60">
        <f t="shared" si="198"/>
        <v>20319247872</v>
      </c>
      <c r="AQ151" s="60">
        <f t="shared" si="229"/>
        <v>2839614890112</v>
      </c>
      <c r="AR151" s="60">
        <f t="shared" si="230"/>
        <v>18156991021.056137</v>
      </c>
      <c r="AS151" s="60">
        <f t="shared" si="231"/>
        <v>676.40062499999931</v>
      </c>
      <c r="AT151" s="60">
        <f t="shared" si="232"/>
        <v>1141.6388304026218</v>
      </c>
      <c r="AU151" s="88">
        <f t="shared" si="193"/>
        <v>6.3941737607735921E-3</v>
      </c>
      <c r="AW151" s="61">
        <f t="shared" si="233"/>
        <v>110</v>
      </c>
      <c r="AX151" s="61">
        <f t="shared" si="234"/>
        <v>6.0282874999999887</v>
      </c>
      <c r="AY151" s="61">
        <v>1</v>
      </c>
      <c r="AZ151" s="52">
        <f t="shared" si="235"/>
        <v>1.175</v>
      </c>
      <c r="BA151" s="60">
        <f t="shared" si="199"/>
        <v>503949600</v>
      </c>
      <c r="BB151" s="60">
        <f t="shared" si="236"/>
        <v>65135485800</v>
      </c>
      <c r="BC151" s="60">
        <f t="shared" si="237"/>
        <v>1517068222.4640083</v>
      </c>
      <c r="BD151" s="60">
        <f t="shared" si="238"/>
        <v>904.24312499999826</v>
      </c>
      <c r="BE151" s="60">
        <f t="shared" si="239"/>
        <v>1141.6388304026218</v>
      </c>
      <c r="BF151" s="88">
        <f t="shared" si="285"/>
        <v>2.3290963502171476E-2</v>
      </c>
      <c r="BH151" s="61">
        <f t="shared" si="240"/>
        <v>85</v>
      </c>
      <c r="BI151" s="61">
        <f t="shared" si="241"/>
        <v>7.8155999999999786</v>
      </c>
      <c r="BJ151" s="61">
        <v>12</v>
      </c>
      <c r="BK151" s="52">
        <f t="shared" si="242"/>
        <v>1.3</v>
      </c>
      <c r="BL151" s="60">
        <f t="shared" si="200"/>
        <v>259174080</v>
      </c>
      <c r="BM151" s="60">
        <f t="shared" si="243"/>
        <v>28638735840</v>
      </c>
      <c r="BN151" s="60">
        <f t="shared" si="244"/>
        <v>61464379.392000176</v>
      </c>
      <c r="BO151" s="60">
        <f t="shared" si="245"/>
        <v>1172.3399999999967</v>
      </c>
      <c r="BP151" s="60">
        <f t="shared" si="246"/>
        <v>1141.6388304026218</v>
      </c>
      <c r="BQ151" s="88">
        <f t="shared" si="194"/>
        <v>2.1461973648345288E-3</v>
      </c>
      <c r="BS151" s="61">
        <f t="shared" si="247"/>
        <v>55</v>
      </c>
      <c r="BT151" s="61">
        <f t="shared" si="248"/>
        <v>9.9468999999999639</v>
      </c>
      <c r="BU151" s="61">
        <v>1</v>
      </c>
      <c r="BV151" s="52">
        <f t="shared" si="249"/>
        <v>1.45</v>
      </c>
      <c r="BW151" s="60">
        <f t="shared" si="201"/>
        <v>399960</v>
      </c>
      <c r="BX151" s="60">
        <f t="shared" si="250"/>
        <v>31896810</v>
      </c>
      <c r="BY151" s="60">
        <f t="shared" si="251"/>
        <v>1222275.0720000002</v>
      </c>
      <c r="BZ151" s="60">
        <f t="shared" si="252"/>
        <v>1492.0349999999946</v>
      </c>
      <c r="CA151" s="60">
        <f t="shared" si="253"/>
        <v>1141.6388304026218</v>
      </c>
      <c r="CB151" s="88">
        <f t="shared" si="195"/>
        <v>3.8319664944550885E-2</v>
      </c>
      <c r="CD151" s="61">
        <f t="shared" si="254"/>
        <v>-7</v>
      </c>
      <c r="CE151" s="61">
        <f t="shared" si="255"/>
        <v>13.380340799999919</v>
      </c>
      <c r="CF151" s="61">
        <v>1</v>
      </c>
      <c r="CG151" s="52">
        <f t="shared" si="256"/>
        <v>0</v>
      </c>
      <c r="CH151" s="60">
        <f t="shared" si="202"/>
        <v>1</v>
      </c>
      <c r="CI151" s="60">
        <f t="shared" si="257"/>
        <v>0</v>
      </c>
      <c r="CJ151" s="60">
        <f t="shared" si="258"/>
        <v>304.21206324172289</v>
      </c>
      <c r="CK151" s="60">
        <f t="shared" si="259"/>
        <v>2007.0511199999878</v>
      </c>
      <c r="CL151" s="60">
        <f t="shared" si="260"/>
        <v>1141.6388304026218</v>
      </c>
      <c r="CO151" s="61">
        <f t="shared" si="261"/>
        <v>-62</v>
      </c>
      <c r="CP151" s="61">
        <f t="shared" si="262"/>
        <v>17.355934299999859</v>
      </c>
      <c r="CQ151" s="61">
        <v>1</v>
      </c>
      <c r="CR151" s="52">
        <f t="shared" si="263"/>
        <v>0</v>
      </c>
      <c r="CS151" s="60">
        <f t="shared" si="203"/>
        <v>1</v>
      </c>
      <c r="CT151" s="60">
        <f t="shared" si="264"/>
        <v>0</v>
      </c>
      <c r="CU151" s="60">
        <f t="shared" si="265"/>
        <v>0.19267585800128711</v>
      </c>
      <c r="CV151" s="60">
        <f t="shared" si="266"/>
        <v>2603.3901449999789</v>
      </c>
      <c r="CW151" s="60">
        <f t="shared" si="267"/>
        <v>1141.6388304026218</v>
      </c>
      <c r="CZ151" s="61">
        <f t="shared" si="268"/>
        <v>-112</v>
      </c>
      <c r="DA151" s="61">
        <f t="shared" si="269"/>
        <v>21.89441929999979</v>
      </c>
      <c r="DB151" s="61">
        <v>1</v>
      </c>
      <c r="DC151" s="52">
        <f t="shared" si="270"/>
        <v>0</v>
      </c>
      <c r="DD151" s="60">
        <f t="shared" si="204"/>
        <v>1</v>
      </c>
      <c r="DE151" s="60">
        <f t="shared" si="271"/>
        <v>0</v>
      </c>
      <c r="DF151" s="60">
        <f t="shared" si="272"/>
        <v>2.3736286673880401E-4</v>
      </c>
      <c r="DG151" s="60">
        <f t="shared" si="273"/>
        <v>3284.1628949999686</v>
      </c>
      <c r="DH151" s="60">
        <f t="shared" si="274"/>
        <v>1141.6388304026218</v>
      </c>
      <c r="DK151" s="61">
        <f t="shared" si="275"/>
        <v>-175</v>
      </c>
      <c r="DL151" s="61">
        <f t="shared" si="276"/>
        <v>30.747799999999668</v>
      </c>
      <c r="DM151" s="61">
        <v>1</v>
      </c>
      <c r="DN151" s="52">
        <f t="shared" si="286"/>
        <v>0</v>
      </c>
      <c r="DO151" s="60">
        <f t="shared" si="205"/>
        <v>1</v>
      </c>
      <c r="DP151" s="60">
        <f t="shared" si="277"/>
        <v>0</v>
      </c>
      <c r="DQ151" s="60">
        <f t="shared" si="278"/>
        <v>5.3692725487052195E-8</v>
      </c>
      <c r="DR151" s="60">
        <f t="shared" si="279"/>
        <v>4612.1699999999501</v>
      </c>
      <c r="DS151" s="60">
        <f t="shared" si="280"/>
        <v>1141.6388304026218</v>
      </c>
    </row>
    <row r="152" spans="1:123">
      <c r="A152" s="52">
        <f t="shared" si="206"/>
        <v>39.396621227037663</v>
      </c>
      <c r="B152" s="52">
        <v>0</v>
      </c>
      <c r="C152" s="73">
        <f t="shared" si="288"/>
        <v>7.625</v>
      </c>
      <c r="D152" s="77"/>
      <c r="E152" s="49">
        <f t="shared" si="281"/>
        <v>0.24600000000000014</v>
      </c>
      <c r="F152" s="49">
        <f t="shared" si="282"/>
        <v>3.4599999999999689</v>
      </c>
      <c r="G152" s="49">
        <f t="shared" si="283"/>
        <v>1.7299999999999844</v>
      </c>
      <c r="H152" s="49">
        <v>1</v>
      </c>
      <c r="I152" s="50">
        <f t="shared" si="207"/>
        <v>1.6051599999999926</v>
      </c>
      <c r="J152" s="105">
        <f t="shared" si="208"/>
        <v>5.5538535999999246</v>
      </c>
      <c r="K152" s="121">
        <f t="shared" si="209"/>
        <v>13.178853599999925</v>
      </c>
      <c r="L152" s="55">
        <f t="shared" si="210"/>
        <v>616702733.46016395</v>
      </c>
      <c r="M152" s="52">
        <f t="shared" si="284"/>
        <v>29.200000000000014</v>
      </c>
      <c r="N152" s="56">
        <v>146</v>
      </c>
      <c r="O152" s="61">
        <f t="shared" si="211"/>
        <v>146</v>
      </c>
      <c r="P152" s="61">
        <f t="shared" si="212"/>
        <v>3.2</v>
      </c>
      <c r="Q152" s="46">
        <v>1</v>
      </c>
      <c r="R152" s="52">
        <f t="shared" si="213"/>
        <v>2</v>
      </c>
      <c r="S152" s="60">
        <f t="shared" si="196"/>
        <v>18430156800</v>
      </c>
      <c r="T152" s="60">
        <f t="shared" si="214"/>
        <v>5381605785600</v>
      </c>
      <c r="U152" s="60">
        <f t="shared" si="215"/>
        <v>118406924824.35147</v>
      </c>
      <c r="V152" s="60">
        <f t="shared" si="216"/>
        <v>480</v>
      </c>
      <c r="W152" s="60">
        <f t="shared" si="217"/>
        <v>1181.8986368111298</v>
      </c>
      <c r="X152" s="88">
        <f t="shared" si="218"/>
        <v>2.2002155033574274E-2</v>
      </c>
      <c r="AA152" s="61">
        <f t="shared" si="219"/>
        <v>146</v>
      </c>
      <c r="AB152" s="61">
        <f t="shared" si="220"/>
        <v>3.2</v>
      </c>
      <c r="AC152" s="61">
        <v>1</v>
      </c>
      <c r="AD152" s="52">
        <f t="shared" si="221"/>
        <v>1</v>
      </c>
      <c r="AE152" s="60">
        <f t="shared" si="197"/>
        <v>16932706560</v>
      </c>
      <c r="AF152" s="60">
        <f t="shared" si="222"/>
        <v>2472175157760</v>
      </c>
      <c r="AG152" s="60">
        <f t="shared" si="223"/>
        <v>118406924824.35147</v>
      </c>
      <c r="AH152" s="60">
        <f t="shared" si="224"/>
        <v>480</v>
      </c>
      <c r="AI152" s="60">
        <f t="shared" si="225"/>
        <v>1181.8986368111298</v>
      </c>
      <c r="AJ152" s="88">
        <f t="shared" si="287"/>
        <v>4.7895847692134473E-2</v>
      </c>
      <c r="AL152" s="61">
        <f t="shared" si="226"/>
        <v>131</v>
      </c>
      <c r="AM152" s="61">
        <f t="shared" si="227"/>
        <v>4.5093374999999956</v>
      </c>
      <c r="AN152" s="61">
        <v>1</v>
      </c>
      <c r="AO152" s="52">
        <f t="shared" si="228"/>
        <v>1.075</v>
      </c>
      <c r="AP152" s="60">
        <f t="shared" si="198"/>
        <v>20319247872</v>
      </c>
      <c r="AQ152" s="60">
        <f t="shared" si="229"/>
        <v>2861458081574.3999</v>
      </c>
      <c r="AR152" s="60">
        <f t="shared" si="230"/>
        <v>20856905717.583122</v>
      </c>
      <c r="AS152" s="60">
        <f t="shared" si="231"/>
        <v>676.40062499999931</v>
      </c>
      <c r="AT152" s="60">
        <f t="shared" si="232"/>
        <v>1181.8986368111298</v>
      </c>
      <c r="AU152" s="88">
        <f t="shared" si="193"/>
        <v>7.2889083547599855E-3</v>
      </c>
      <c r="AW152" s="61">
        <f t="shared" si="233"/>
        <v>111</v>
      </c>
      <c r="AX152" s="61">
        <f t="shared" si="234"/>
        <v>6.0282874999999887</v>
      </c>
      <c r="AY152" s="61">
        <v>1</v>
      </c>
      <c r="AZ152" s="52">
        <f t="shared" si="235"/>
        <v>1.175</v>
      </c>
      <c r="BA152" s="60">
        <f t="shared" si="199"/>
        <v>503949600</v>
      </c>
      <c r="BB152" s="60">
        <f t="shared" si="236"/>
        <v>65727626580</v>
      </c>
      <c r="BC152" s="60">
        <f t="shared" si="237"/>
        <v>1742653771.5626822</v>
      </c>
      <c r="BD152" s="60">
        <f t="shared" si="238"/>
        <v>904.24312499999826</v>
      </c>
      <c r="BE152" s="60">
        <f t="shared" si="239"/>
        <v>1181.8986368111298</v>
      </c>
      <c r="BF152" s="88">
        <f t="shared" si="285"/>
        <v>2.6513261808436384E-2</v>
      </c>
      <c r="BH152" s="61">
        <f t="shared" si="240"/>
        <v>86</v>
      </c>
      <c r="BI152" s="61">
        <f t="shared" si="241"/>
        <v>7.8155999999999786</v>
      </c>
      <c r="BJ152" s="61">
        <v>1</v>
      </c>
      <c r="BK152" s="52">
        <f t="shared" si="242"/>
        <v>1.3</v>
      </c>
      <c r="BL152" s="60">
        <f t="shared" si="200"/>
        <v>259174080</v>
      </c>
      <c r="BM152" s="60">
        <f t="shared" si="243"/>
        <v>28975662144</v>
      </c>
      <c r="BN152" s="60">
        <f t="shared" si="244"/>
        <v>70604031.498504266</v>
      </c>
      <c r="BO152" s="60">
        <f t="shared" si="245"/>
        <v>1172.3399999999967</v>
      </c>
      <c r="BP152" s="60">
        <f t="shared" si="246"/>
        <v>1181.8986368111298</v>
      </c>
      <c r="BQ152" s="88">
        <f t="shared" si="194"/>
        <v>2.4366667152462044E-3</v>
      </c>
      <c r="BS152" s="61">
        <f t="shared" si="247"/>
        <v>56</v>
      </c>
      <c r="BT152" s="61">
        <f t="shared" si="248"/>
        <v>9.9468999999999639</v>
      </c>
      <c r="BU152" s="61">
        <v>1</v>
      </c>
      <c r="BV152" s="52">
        <f t="shared" si="249"/>
        <v>1.45</v>
      </c>
      <c r="BW152" s="60">
        <f t="shared" si="201"/>
        <v>399960</v>
      </c>
      <c r="BX152" s="60">
        <f t="shared" si="250"/>
        <v>32476752</v>
      </c>
      <c r="BY152" s="60">
        <f t="shared" si="251"/>
        <v>1404025.3645602826</v>
      </c>
      <c r="BZ152" s="60">
        <f t="shared" si="252"/>
        <v>1492.0349999999946</v>
      </c>
      <c r="CA152" s="60">
        <f t="shared" si="253"/>
        <v>1181.8986368111298</v>
      </c>
      <c r="CB152" s="88">
        <f t="shared" si="195"/>
        <v>4.3231705084310235E-2</v>
      </c>
      <c r="CD152" s="61">
        <f t="shared" si="254"/>
        <v>-6</v>
      </c>
      <c r="CE152" s="61">
        <f t="shared" si="255"/>
        <v>13.380340799999919</v>
      </c>
      <c r="CF152" s="61">
        <v>1</v>
      </c>
      <c r="CG152" s="52">
        <f t="shared" si="256"/>
        <v>0</v>
      </c>
      <c r="CH152" s="60">
        <f t="shared" si="202"/>
        <v>1</v>
      </c>
      <c r="CI152" s="60">
        <f t="shared" si="257"/>
        <v>0</v>
      </c>
      <c r="CJ152" s="60">
        <f t="shared" si="258"/>
        <v>349.44789661602118</v>
      </c>
      <c r="CK152" s="60">
        <f t="shared" si="259"/>
        <v>2007.0511199999878</v>
      </c>
      <c r="CL152" s="60">
        <f t="shared" si="260"/>
        <v>1181.8986368111298</v>
      </c>
      <c r="CO152" s="61">
        <f t="shared" si="261"/>
        <v>-61</v>
      </c>
      <c r="CP152" s="61">
        <f t="shared" si="262"/>
        <v>17.355934299999859</v>
      </c>
      <c r="CQ152" s="61">
        <v>1</v>
      </c>
      <c r="CR152" s="52">
        <f t="shared" si="263"/>
        <v>0</v>
      </c>
      <c r="CS152" s="60">
        <f t="shared" si="203"/>
        <v>1</v>
      </c>
      <c r="CT152" s="60">
        <f t="shared" si="264"/>
        <v>0</v>
      </c>
      <c r="CU152" s="60">
        <f t="shared" si="265"/>
        <v>0.22132644113372082</v>
      </c>
      <c r="CV152" s="60">
        <f t="shared" si="266"/>
        <v>2603.3901449999789</v>
      </c>
      <c r="CW152" s="60">
        <f t="shared" si="267"/>
        <v>1181.8986368111298</v>
      </c>
      <c r="CZ152" s="61">
        <f t="shared" si="268"/>
        <v>-111</v>
      </c>
      <c r="DA152" s="61">
        <f t="shared" si="269"/>
        <v>21.89441929999979</v>
      </c>
      <c r="DB152" s="61">
        <v>1</v>
      </c>
      <c r="DC152" s="52">
        <f t="shared" si="270"/>
        <v>0</v>
      </c>
      <c r="DD152" s="60">
        <f t="shared" si="204"/>
        <v>1</v>
      </c>
      <c r="DE152" s="60">
        <f t="shared" si="271"/>
        <v>0</v>
      </c>
      <c r="DF152" s="60">
        <f t="shared" si="272"/>
        <v>2.7265833456024469E-4</v>
      </c>
      <c r="DG152" s="60">
        <f t="shared" si="273"/>
        <v>3284.1628949999686</v>
      </c>
      <c r="DH152" s="60">
        <f t="shared" si="274"/>
        <v>1181.8986368111298</v>
      </c>
      <c r="DK152" s="61">
        <f t="shared" si="275"/>
        <v>-174</v>
      </c>
      <c r="DL152" s="61">
        <f t="shared" si="276"/>
        <v>30.747799999999668</v>
      </c>
      <c r="DM152" s="61">
        <v>1</v>
      </c>
      <c r="DN152" s="52">
        <f t="shared" si="286"/>
        <v>0</v>
      </c>
      <c r="DO152" s="60">
        <f t="shared" si="205"/>
        <v>1</v>
      </c>
      <c r="DP152" s="60">
        <f t="shared" si="277"/>
        <v>0</v>
      </c>
      <c r="DQ152" s="60">
        <f t="shared" si="278"/>
        <v>6.1676745442284241E-8</v>
      </c>
      <c r="DR152" s="60">
        <f t="shared" si="279"/>
        <v>4612.1699999999501</v>
      </c>
      <c r="DS152" s="60">
        <f t="shared" si="280"/>
        <v>1181.8986368111298</v>
      </c>
    </row>
    <row r="153" spans="1:123">
      <c r="A153" s="52">
        <f t="shared" si="206"/>
        <v>40.78594007421674</v>
      </c>
      <c r="B153" s="52">
        <v>0</v>
      </c>
      <c r="C153" s="73">
        <f t="shared" si="288"/>
        <v>7.625</v>
      </c>
      <c r="D153" s="77"/>
      <c r="E153" s="49">
        <f t="shared" si="281"/>
        <v>0.24700000000000014</v>
      </c>
      <c r="F153" s="49">
        <f t="shared" si="282"/>
        <v>3.4699999999999687</v>
      </c>
      <c r="G153" s="49">
        <f t="shared" si="283"/>
        <v>1.7349999999999843</v>
      </c>
      <c r="H153" s="49">
        <v>1</v>
      </c>
      <c r="I153" s="50">
        <f t="shared" si="207"/>
        <v>1.6100899999999925</v>
      </c>
      <c r="J153" s="105">
        <f t="shared" si="208"/>
        <v>5.5870122999999232</v>
      </c>
      <c r="K153" s="121">
        <f t="shared" si="209"/>
        <v>13.212012299999923</v>
      </c>
      <c r="L153" s="55">
        <f t="shared" si="210"/>
        <v>708405415.44786537</v>
      </c>
      <c r="M153" s="52">
        <f t="shared" si="284"/>
        <v>29.400000000000016</v>
      </c>
      <c r="N153" s="56">
        <v>147</v>
      </c>
      <c r="O153" s="61">
        <f t="shared" si="211"/>
        <v>147</v>
      </c>
      <c r="P153" s="61">
        <f t="shared" si="212"/>
        <v>3.2</v>
      </c>
      <c r="Q153" s="46">
        <v>1</v>
      </c>
      <c r="R153" s="52">
        <f t="shared" si="213"/>
        <v>2</v>
      </c>
      <c r="S153" s="60">
        <f t="shared" si="196"/>
        <v>18430156800</v>
      </c>
      <c r="T153" s="60">
        <f t="shared" si="214"/>
        <v>5418466099200</v>
      </c>
      <c r="U153" s="60">
        <f t="shared" si="215"/>
        <v>136013839765.99014</v>
      </c>
      <c r="V153" s="60">
        <f t="shared" si="216"/>
        <v>480</v>
      </c>
      <c r="W153" s="60">
        <f t="shared" si="217"/>
        <v>1223.5782022265021</v>
      </c>
      <c r="X153" s="88">
        <f t="shared" si="218"/>
        <v>2.510190841390918E-2</v>
      </c>
      <c r="AA153" s="61">
        <f t="shared" si="219"/>
        <v>147</v>
      </c>
      <c r="AB153" s="61">
        <f t="shared" si="220"/>
        <v>3.2</v>
      </c>
      <c r="AC153" s="61">
        <v>1</v>
      </c>
      <c r="AD153" s="52">
        <f t="shared" si="221"/>
        <v>1</v>
      </c>
      <c r="AE153" s="60">
        <f t="shared" si="197"/>
        <v>16932706560</v>
      </c>
      <c r="AF153" s="60">
        <f t="shared" si="222"/>
        <v>2489107864320</v>
      </c>
      <c r="AG153" s="60">
        <f t="shared" si="223"/>
        <v>136013839765.99014</v>
      </c>
      <c r="AH153" s="60">
        <f t="shared" si="224"/>
        <v>480</v>
      </c>
      <c r="AI153" s="60">
        <f t="shared" si="225"/>
        <v>1223.5782022265021</v>
      </c>
      <c r="AJ153" s="88">
        <f t="shared" si="287"/>
        <v>5.4643610152727472E-2</v>
      </c>
      <c r="AL153" s="61">
        <f t="shared" si="226"/>
        <v>132</v>
      </c>
      <c r="AM153" s="61">
        <f t="shared" si="227"/>
        <v>4.5093374999999956</v>
      </c>
      <c r="AN153" s="61">
        <v>1</v>
      </c>
      <c r="AO153" s="52">
        <f t="shared" si="228"/>
        <v>1.075</v>
      </c>
      <c r="AP153" s="60">
        <f t="shared" si="198"/>
        <v>20319247872</v>
      </c>
      <c r="AQ153" s="60">
        <f t="shared" si="229"/>
        <v>2883301273036.7998</v>
      </c>
      <c r="AR153" s="60">
        <f t="shared" si="230"/>
        <v>23958293288.11599</v>
      </c>
      <c r="AS153" s="60">
        <f t="shared" si="231"/>
        <v>676.40062499999931</v>
      </c>
      <c r="AT153" s="60">
        <f t="shared" si="232"/>
        <v>1223.5782022265021</v>
      </c>
      <c r="AU153" s="88">
        <f t="shared" si="193"/>
        <v>8.3093270592851463E-3</v>
      </c>
      <c r="AW153" s="61">
        <f t="shared" si="233"/>
        <v>112</v>
      </c>
      <c r="AX153" s="61">
        <f t="shared" si="234"/>
        <v>6.0282874999999887</v>
      </c>
      <c r="AY153" s="61">
        <v>1</v>
      </c>
      <c r="AZ153" s="52">
        <f t="shared" si="235"/>
        <v>1.175</v>
      </c>
      <c r="BA153" s="60">
        <f t="shared" si="199"/>
        <v>503949600</v>
      </c>
      <c r="BB153" s="60">
        <f t="shared" si="236"/>
        <v>66319767360</v>
      </c>
      <c r="BC153" s="60">
        <f t="shared" si="237"/>
        <v>2001783520.7234323</v>
      </c>
      <c r="BD153" s="60">
        <f t="shared" si="238"/>
        <v>904.24312499999826</v>
      </c>
      <c r="BE153" s="60">
        <f t="shared" si="239"/>
        <v>1223.5782022265021</v>
      </c>
      <c r="BF153" s="88">
        <f t="shared" si="285"/>
        <v>3.0183813972948056E-2</v>
      </c>
      <c r="BH153" s="61">
        <f t="shared" si="240"/>
        <v>87</v>
      </c>
      <c r="BI153" s="61">
        <f t="shared" si="241"/>
        <v>7.8155999999999786</v>
      </c>
      <c r="BJ153" s="61">
        <v>1</v>
      </c>
      <c r="BK153" s="52">
        <f t="shared" si="242"/>
        <v>1.3</v>
      </c>
      <c r="BL153" s="60">
        <f t="shared" si="200"/>
        <v>259174080</v>
      </c>
      <c r="BM153" s="60">
        <f t="shared" si="243"/>
        <v>29312588448</v>
      </c>
      <c r="BN153" s="60">
        <f t="shared" si="244"/>
        <v>81102734.83849071</v>
      </c>
      <c r="BO153" s="60">
        <f t="shared" si="245"/>
        <v>1172.3399999999967</v>
      </c>
      <c r="BP153" s="60">
        <f t="shared" si="246"/>
        <v>1223.5782022265021</v>
      </c>
      <c r="BQ153" s="88">
        <f t="shared" si="194"/>
        <v>2.7668226906117652E-3</v>
      </c>
      <c r="BS153" s="61">
        <f t="shared" si="247"/>
        <v>57</v>
      </c>
      <c r="BT153" s="61">
        <f t="shared" si="248"/>
        <v>9.9468999999999639</v>
      </c>
      <c r="BU153" s="61">
        <v>1</v>
      </c>
      <c r="BV153" s="52">
        <f t="shared" si="249"/>
        <v>1.45</v>
      </c>
      <c r="BW153" s="60">
        <f t="shared" si="201"/>
        <v>399960</v>
      </c>
      <c r="BX153" s="60">
        <f t="shared" si="250"/>
        <v>33056694</v>
      </c>
      <c r="BY153" s="60">
        <f t="shared" si="251"/>
        <v>1612801.6266445094</v>
      </c>
      <c r="BZ153" s="60">
        <f t="shared" si="252"/>
        <v>1492.0349999999946</v>
      </c>
      <c r="CA153" s="60">
        <f t="shared" si="253"/>
        <v>1223.5782022265021</v>
      </c>
      <c r="CB153" s="88">
        <f t="shared" si="195"/>
        <v>4.8788957136624414E-2</v>
      </c>
      <c r="CD153" s="61">
        <f t="shared" si="254"/>
        <v>-5</v>
      </c>
      <c r="CE153" s="61">
        <f t="shared" si="255"/>
        <v>13.380340799999919</v>
      </c>
      <c r="CF153" s="61">
        <v>1</v>
      </c>
      <c r="CG153" s="52">
        <f t="shared" si="256"/>
        <v>0</v>
      </c>
      <c r="CH153" s="60">
        <f t="shared" si="202"/>
        <v>1</v>
      </c>
      <c r="CI153" s="60">
        <f t="shared" si="257"/>
        <v>0</v>
      </c>
      <c r="CJ153" s="60">
        <f t="shared" si="258"/>
        <v>401.41022399999747</v>
      </c>
      <c r="CK153" s="60">
        <f t="shared" si="259"/>
        <v>2007.0511199999878</v>
      </c>
      <c r="CL153" s="60">
        <f t="shared" si="260"/>
        <v>1223.5782022265021</v>
      </c>
      <c r="CO153" s="61">
        <f t="shared" si="261"/>
        <v>-60</v>
      </c>
      <c r="CP153" s="61">
        <f t="shared" si="262"/>
        <v>17.355934299999859</v>
      </c>
      <c r="CQ153" s="61">
        <v>1</v>
      </c>
      <c r="CR153" s="52">
        <f t="shared" si="263"/>
        <v>0</v>
      </c>
      <c r="CS153" s="60">
        <f t="shared" si="203"/>
        <v>1</v>
      </c>
      <c r="CT153" s="60">
        <f t="shared" si="264"/>
        <v>0</v>
      </c>
      <c r="CU153" s="60">
        <f t="shared" si="265"/>
        <v>0.25423731884765322</v>
      </c>
      <c r="CV153" s="60">
        <f t="shared" si="266"/>
        <v>2603.3901449999789</v>
      </c>
      <c r="CW153" s="60">
        <f t="shared" si="267"/>
        <v>1223.5782022265021</v>
      </c>
      <c r="CZ153" s="61">
        <f t="shared" si="268"/>
        <v>-110</v>
      </c>
      <c r="DA153" s="61">
        <f t="shared" si="269"/>
        <v>21.89441929999979</v>
      </c>
      <c r="DB153" s="61">
        <v>1</v>
      </c>
      <c r="DC153" s="52">
        <f t="shared" si="270"/>
        <v>0</v>
      </c>
      <c r="DD153" s="60">
        <f t="shared" si="204"/>
        <v>1</v>
      </c>
      <c r="DE153" s="60">
        <f t="shared" si="271"/>
        <v>0</v>
      </c>
      <c r="DF153" s="60">
        <f t="shared" si="272"/>
        <v>3.1320218038558429E-4</v>
      </c>
      <c r="DG153" s="60">
        <f t="shared" si="273"/>
        <v>3284.1628949999686</v>
      </c>
      <c r="DH153" s="60">
        <f t="shared" si="274"/>
        <v>1223.5782022265021</v>
      </c>
      <c r="DK153" s="61">
        <f t="shared" si="275"/>
        <v>-173</v>
      </c>
      <c r="DL153" s="61">
        <f t="shared" si="276"/>
        <v>30.747799999999668</v>
      </c>
      <c r="DM153" s="61">
        <v>1</v>
      </c>
      <c r="DN153" s="52">
        <f t="shared" si="286"/>
        <v>0</v>
      </c>
      <c r="DO153" s="60">
        <f t="shared" si="205"/>
        <v>1</v>
      </c>
      <c r="DP153" s="60">
        <f t="shared" si="277"/>
        <v>0</v>
      </c>
      <c r="DQ153" s="60">
        <f t="shared" si="278"/>
        <v>7.0847976031122776E-8</v>
      </c>
      <c r="DR153" s="60">
        <f t="shared" si="279"/>
        <v>4612.1699999999501</v>
      </c>
      <c r="DS153" s="60">
        <f t="shared" si="280"/>
        <v>1223.5782022265021</v>
      </c>
    </row>
    <row r="154" spans="1:123">
      <c r="A154" s="52">
        <f t="shared" si="206"/>
        <v>42.224253144732984</v>
      </c>
      <c r="B154" s="52">
        <v>0</v>
      </c>
      <c r="C154" s="73">
        <f t="shared" si="288"/>
        <v>7.625</v>
      </c>
      <c r="D154" s="77"/>
      <c r="E154" s="49">
        <f t="shared" si="281"/>
        <v>0.24800000000000014</v>
      </c>
      <c r="F154" s="49">
        <f t="shared" si="282"/>
        <v>3.4799999999999685</v>
      </c>
      <c r="G154" s="49">
        <f t="shared" si="283"/>
        <v>1.7399999999999842</v>
      </c>
      <c r="H154" s="49">
        <v>1</v>
      </c>
      <c r="I154" s="50">
        <f t="shared" si="207"/>
        <v>1.6150399999999925</v>
      </c>
      <c r="J154" s="105">
        <f t="shared" si="208"/>
        <v>5.6203391999999228</v>
      </c>
      <c r="K154" s="121">
        <f t="shared" si="209"/>
        <v>13.245339199999922</v>
      </c>
      <c r="L154" s="55">
        <f t="shared" si="210"/>
        <v>813744135.39595413</v>
      </c>
      <c r="M154" s="52">
        <f t="shared" si="284"/>
        <v>29.600000000000016</v>
      </c>
      <c r="N154" s="56">
        <v>148</v>
      </c>
      <c r="O154" s="61">
        <f t="shared" si="211"/>
        <v>148</v>
      </c>
      <c r="P154" s="61">
        <f t="shared" si="212"/>
        <v>3.2</v>
      </c>
      <c r="Q154" s="46">
        <v>1</v>
      </c>
      <c r="R154" s="52">
        <f t="shared" si="213"/>
        <v>2</v>
      </c>
      <c r="S154" s="60">
        <f t="shared" si="196"/>
        <v>18430156800</v>
      </c>
      <c r="T154" s="60">
        <f t="shared" si="214"/>
        <v>5455326412800</v>
      </c>
      <c r="U154" s="60">
        <f t="shared" si="215"/>
        <v>156238873996.02319</v>
      </c>
      <c r="V154" s="60">
        <f t="shared" si="216"/>
        <v>480</v>
      </c>
      <c r="W154" s="60">
        <f t="shared" si="217"/>
        <v>1266.7275943419895</v>
      </c>
      <c r="X154" s="88">
        <f t="shared" si="218"/>
        <v>2.8639693058408956E-2</v>
      </c>
      <c r="AA154" s="61">
        <f t="shared" si="219"/>
        <v>148</v>
      </c>
      <c r="AB154" s="61">
        <f t="shared" si="220"/>
        <v>3.2</v>
      </c>
      <c r="AC154" s="61">
        <v>1</v>
      </c>
      <c r="AD154" s="52">
        <f t="shared" si="221"/>
        <v>1</v>
      </c>
      <c r="AE154" s="60">
        <f t="shared" si="197"/>
        <v>16932706560</v>
      </c>
      <c r="AF154" s="60">
        <f t="shared" si="222"/>
        <v>2506040570880</v>
      </c>
      <c r="AG154" s="60">
        <f t="shared" si="223"/>
        <v>156238873996.02319</v>
      </c>
      <c r="AH154" s="60">
        <f t="shared" si="224"/>
        <v>480</v>
      </c>
      <c r="AI154" s="60">
        <f t="shared" si="225"/>
        <v>1266.7275943419895</v>
      </c>
      <c r="AJ154" s="88">
        <f t="shared" si="287"/>
        <v>6.2344910059121537E-2</v>
      </c>
      <c r="AL154" s="61">
        <f t="shared" si="226"/>
        <v>133</v>
      </c>
      <c r="AM154" s="61">
        <f t="shared" si="227"/>
        <v>4.5093374999999956</v>
      </c>
      <c r="AN154" s="61">
        <v>1</v>
      </c>
      <c r="AO154" s="52">
        <f t="shared" si="228"/>
        <v>1.075</v>
      </c>
      <c r="AP154" s="60">
        <f t="shared" si="198"/>
        <v>20319247872</v>
      </c>
      <c r="AQ154" s="60">
        <f t="shared" si="229"/>
        <v>2905144464499.1997</v>
      </c>
      <c r="AR154" s="60">
        <f t="shared" si="230"/>
        <v>27520852088.595341</v>
      </c>
      <c r="AS154" s="60">
        <f t="shared" si="231"/>
        <v>676.40062499999931</v>
      </c>
      <c r="AT154" s="60">
        <f t="shared" si="232"/>
        <v>1266.7275943419895</v>
      </c>
      <c r="AU154" s="88">
        <f t="shared" si="193"/>
        <v>9.4731440810946026E-3</v>
      </c>
      <c r="AW154" s="61">
        <f t="shared" si="233"/>
        <v>113</v>
      </c>
      <c r="AX154" s="61">
        <f t="shared" si="234"/>
        <v>6.0282874999999887</v>
      </c>
      <c r="AY154" s="61">
        <v>1</v>
      </c>
      <c r="AZ154" s="52">
        <f t="shared" si="235"/>
        <v>1.175</v>
      </c>
      <c r="BA154" s="60">
        <f t="shared" si="199"/>
        <v>503949600</v>
      </c>
      <c r="BB154" s="60">
        <f t="shared" si="236"/>
        <v>66911908140</v>
      </c>
      <c r="BC154" s="60">
        <f t="shared" si="237"/>
        <v>2299445437.3151798</v>
      </c>
      <c r="BD154" s="60">
        <f t="shared" si="238"/>
        <v>904.24312499999826</v>
      </c>
      <c r="BE154" s="60">
        <f t="shared" si="239"/>
        <v>1266.7275943419895</v>
      </c>
      <c r="BF154" s="88">
        <f t="shared" si="285"/>
        <v>3.4365264737392376E-2</v>
      </c>
      <c r="BH154" s="61">
        <f t="shared" si="240"/>
        <v>88</v>
      </c>
      <c r="BI154" s="61">
        <f t="shared" si="241"/>
        <v>7.8155999999999786</v>
      </c>
      <c r="BJ154" s="61">
        <v>1</v>
      </c>
      <c r="BK154" s="52">
        <f t="shared" si="242"/>
        <v>1.3</v>
      </c>
      <c r="BL154" s="60">
        <f t="shared" si="200"/>
        <v>259174080</v>
      </c>
      <c r="BM154" s="60">
        <f t="shared" si="243"/>
        <v>29649514752</v>
      </c>
      <c r="BN154" s="60">
        <f t="shared" si="244"/>
        <v>93162578.094734997</v>
      </c>
      <c r="BO154" s="60">
        <f t="shared" si="245"/>
        <v>1172.3399999999967</v>
      </c>
      <c r="BP154" s="60">
        <f t="shared" si="246"/>
        <v>1266.7275943419895</v>
      </c>
      <c r="BQ154" s="88">
        <f t="shared" si="194"/>
        <v>3.1421282565324525E-3</v>
      </c>
      <c r="BS154" s="61">
        <f t="shared" si="247"/>
        <v>58</v>
      </c>
      <c r="BT154" s="61">
        <f t="shared" si="248"/>
        <v>9.9468999999999639</v>
      </c>
      <c r="BU154" s="61">
        <v>1</v>
      </c>
      <c r="BV154" s="52">
        <f t="shared" si="249"/>
        <v>1.45</v>
      </c>
      <c r="BW154" s="60">
        <f t="shared" si="201"/>
        <v>399960</v>
      </c>
      <c r="BX154" s="60">
        <f t="shared" si="250"/>
        <v>33636636</v>
      </c>
      <c r="BY154" s="60">
        <f t="shared" si="251"/>
        <v>1852622.5754630896</v>
      </c>
      <c r="BZ154" s="60">
        <f t="shared" si="252"/>
        <v>1492.0349999999946</v>
      </c>
      <c r="CA154" s="60">
        <f t="shared" si="253"/>
        <v>1266.7275943419895</v>
      </c>
      <c r="CB154" s="88">
        <f t="shared" si="195"/>
        <v>5.5077522480639553E-2</v>
      </c>
      <c r="CD154" s="61">
        <f t="shared" si="254"/>
        <v>-4</v>
      </c>
      <c r="CE154" s="61">
        <f t="shared" si="255"/>
        <v>13.380340799999919</v>
      </c>
      <c r="CF154" s="61">
        <v>1</v>
      </c>
      <c r="CG154" s="52">
        <f t="shared" si="256"/>
        <v>0</v>
      </c>
      <c r="CH154" s="60">
        <f t="shared" si="202"/>
        <v>1</v>
      </c>
      <c r="CI154" s="60">
        <f t="shared" si="257"/>
        <v>0</v>
      </c>
      <c r="CJ154" s="60">
        <f t="shared" si="258"/>
        <v>461.09926398778845</v>
      </c>
      <c r="CK154" s="60">
        <f t="shared" si="259"/>
        <v>2007.0511199999878</v>
      </c>
      <c r="CL154" s="60">
        <f t="shared" si="260"/>
        <v>1266.7275943419895</v>
      </c>
      <c r="CO154" s="61">
        <f t="shared" si="261"/>
        <v>-59</v>
      </c>
      <c r="CP154" s="61">
        <f t="shared" si="262"/>
        <v>17.355934299999859</v>
      </c>
      <c r="CQ154" s="61">
        <v>1</v>
      </c>
      <c r="CR154" s="52">
        <f t="shared" si="263"/>
        <v>0</v>
      </c>
      <c r="CS154" s="60">
        <f t="shared" si="203"/>
        <v>1</v>
      </c>
      <c r="CT154" s="60">
        <f t="shared" si="264"/>
        <v>0</v>
      </c>
      <c r="CU154" s="60">
        <f t="shared" si="265"/>
        <v>0.29204198993915598</v>
      </c>
      <c r="CV154" s="60">
        <f t="shared" si="266"/>
        <v>2603.3901449999789</v>
      </c>
      <c r="CW154" s="60">
        <f t="shared" si="267"/>
        <v>1266.7275943419895</v>
      </c>
      <c r="CZ154" s="61">
        <f t="shared" si="268"/>
        <v>-109</v>
      </c>
      <c r="DA154" s="61">
        <f t="shared" si="269"/>
        <v>21.89441929999979</v>
      </c>
      <c r="DB154" s="61">
        <v>1</v>
      </c>
      <c r="DC154" s="52">
        <f t="shared" si="270"/>
        <v>0</v>
      </c>
      <c r="DD154" s="60">
        <f t="shared" si="204"/>
        <v>1</v>
      </c>
      <c r="DE154" s="60">
        <f t="shared" si="271"/>
        <v>0</v>
      </c>
      <c r="DF154" s="60">
        <f t="shared" si="272"/>
        <v>3.597748293904053E-4</v>
      </c>
      <c r="DG154" s="60">
        <f t="shared" si="273"/>
        <v>3284.1628949999686</v>
      </c>
      <c r="DH154" s="60">
        <f t="shared" si="274"/>
        <v>1266.7275943419895</v>
      </c>
      <c r="DK154" s="61">
        <f t="shared" si="275"/>
        <v>-172</v>
      </c>
      <c r="DL154" s="61">
        <f t="shared" si="276"/>
        <v>30.747799999999668</v>
      </c>
      <c r="DM154" s="61">
        <v>1</v>
      </c>
      <c r="DN154" s="52">
        <f t="shared" si="286"/>
        <v>0</v>
      </c>
      <c r="DO154" s="60">
        <f t="shared" si="205"/>
        <v>1</v>
      </c>
      <c r="DP154" s="60">
        <f t="shared" si="277"/>
        <v>0</v>
      </c>
      <c r="DQ154" s="60">
        <f t="shared" si="278"/>
        <v>8.1382953521820096E-8</v>
      </c>
      <c r="DR154" s="60">
        <f t="shared" si="279"/>
        <v>4612.1699999999501</v>
      </c>
      <c r="DS154" s="60">
        <f t="shared" si="280"/>
        <v>1266.7275943419895</v>
      </c>
    </row>
    <row r="155" spans="1:123">
      <c r="A155" s="52">
        <f t="shared" si="206"/>
        <v>43.713288216141031</v>
      </c>
      <c r="B155" s="52">
        <v>0</v>
      </c>
      <c r="C155" s="73">
        <f t="shared" si="288"/>
        <v>7.625</v>
      </c>
      <c r="D155" s="77"/>
      <c r="E155" s="49">
        <f t="shared" si="281"/>
        <v>0.24900000000000014</v>
      </c>
      <c r="F155" s="49">
        <f t="shared" si="282"/>
        <v>3.4899999999999682</v>
      </c>
      <c r="G155" s="49">
        <f t="shared" si="283"/>
        <v>1.7449999999999841</v>
      </c>
      <c r="H155" s="49">
        <v>1</v>
      </c>
      <c r="I155" s="50">
        <f t="shared" si="207"/>
        <v>1.6200099999999926</v>
      </c>
      <c r="J155" s="105">
        <f t="shared" si="208"/>
        <v>5.6538348999999224</v>
      </c>
      <c r="K155" s="121">
        <f t="shared" si="209"/>
        <v>13.278834899999922</v>
      </c>
      <c r="L155" s="55">
        <f t="shared" si="210"/>
        <v>934746549.71781695</v>
      </c>
      <c r="M155" s="52">
        <f t="shared" si="284"/>
        <v>29.800000000000018</v>
      </c>
      <c r="N155" s="56">
        <v>149</v>
      </c>
      <c r="O155" s="61">
        <f t="shared" si="211"/>
        <v>149</v>
      </c>
      <c r="P155" s="61">
        <f t="shared" si="212"/>
        <v>3.2</v>
      </c>
      <c r="Q155" s="46">
        <v>1</v>
      </c>
      <c r="R155" s="52">
        <f t="shared" si="213"/>
        <v>2</v>
      </c>
      <c r="S155" s="60">
        <f t="shared" si="196"/>
        <v>18430156800</v>
      </c>
      <c r="T155" s="60">
        <f t="shared" si="214"/>
        <v>5492186726400</v>
      </c>
      <c r="U155" s="60">
        <f t="shared" si="215"/>
        <v>179471337545.82086</v>
      </c>
      <c r="V155" s="60">
        <f t="shared" si="216"/>
        <v>480</v>
      </c>
      <c r="W155" s="60">
        <f t="shared" si="217"/>
        <v>1311.398646484231</v>
      </c>
      <c r="X155" s="88">
        <f t="shared" si="218"/>
        <v>3.2677573885667964E-2</v>
      </c>
      <c r="AA155" s="61">
        <f t="shared" si="219"/>
        <v>149</v>
      </c>
      <c r="AB155" s="61">
        <f t="shared" si="220"/>
        <v>3.2</v>
      </c>
      <c r="AC155" s="61">
        <v>1</v>
      </c>
      <c r="AD155" s="52">
        <f t="shared" si="221"/>
        <v>1</v>
      </c>
      <c r="AE155" s="60">
        <f t="shared" si="197"/>
        <v>16932706560</v>
      </c>
      <c r="AF155" s="60">
        <f t="shared" si="222"/>
        <v>2522973277440</v>
      </c>
      <c r="AG155" s="60">
        <f t="shared" si="223"/>
        <v>179471337545.82086</v>
      </c>
      <c r="AH155" s="60">
        <f t="shared" si="224"/>
        <v>480</v>
      </c>
      <c r="AI155" s="60">
        <f t="shared" si="225"/>
        <v>1311.398646484231</v>
      </c>
      <c r="AJ155" s="88">
        <f t="shared" si="287"/>
        <v>7.1134854717100335E-2</v>
      </c>
      <c r="AL155" s="61">
        <f t="shared" si="226"/>
        <v>134</v>
      </c>
      <c r="AM155" s="61">
        <f t="shared" si="227"/>
        <v>4.5093374999999956</v>
      </c>
      <c r="AN155" s="61">
        <v>1</v>
      </c>
      <c r="AO155" s="52">
        <f t="shared" si="228"/>
        <v>1.075</v>
      </c>
      <c r="AP155" s="60">
        <f t="shared" si="198"/>
        <v>20319247872</v>
      </c>
      <c r="AQ155" s="60">
        <f t="shared" si="229"/>
        <v>2926987655961.6001</v>
      </c>
      <c r="AR155" s="60">
        <f t="shared" si="230"/>
        <v>31613157522.286186</v>
      </c>
      <c r="AS155" s="60">
        <f t="shared" si="231"/>
        <v>676.40062499999931</v>
      </c>
      <c r="AT155" s="60">
        <f t="shared" si="232"/>
        <v>1311.398646484231</v>
      </c>
      <c r="AU155" s="88">
        <f t="shared" si="193"/>
        <v>1.0800577671688318E-2</v>
      </c>
      <c r="AW155" s="61">
        <f t="shared" si="233"/>
        <v>114</v>
      </c>
      <c r="AX155" s="61">
        <f t="shared" si="234"/>
        <v>6.0282874999999887</v>
      </c>
      <c r="AY155" s="61">
        <v>1</v>
      </c>
      <c r="AZ155" s="52">
        <f t="shared" si="235"/>
        <v>1.175</v>
      </c>
      <c r="BA155" s="60">
        <f t="shared" si="199"/>
        <v>503949600</v>
      </c>
      <c r="BB155" s="60">
        <f t="shared" si="236"/>
        <v>67504048920</v>
      </c>
      <c r="BC155" s="60">
        <f t="shared" si="237"/>
        <v>2641369191.2493849</v>
      </c>
      <c r="BD155" s="60">
        <f t="shared" si="238"/>
        <v>904.24312499999826</v>
      </c>
      <c r="BE155" s="60">
        <f t="shared" si="239"/>
        <v>1311.398646484231</v>
      </c>
      <c r="BF155" s="88">
        <f t="shared" si="285"/>
        <v>3.9129048309083043E-2</v>
      </c>
      <c r="BH155" s="61">
        <f t="shared" si="240"/>
        <v>89</v>
      </c>
      <c r="BI155" s="61">
        <f t="shared" si="241"/>
        <v>7.8155999999999786</v>
      </c>
      <c r="BJ155" s="61">
        <v>1</v>
      </c>
      <c r="BK155" s="52">
        <f t="shared" si="242"/>
        <v>1.3</v>
      </c>
      <c r="BL155" s="60">
        <f t="shared" si="200"/>
        <v>259174080</v>
      </c>
      <c r="BM155" s="60">
        <f t="shared" si="243"/>
        <v>29986441056</v>
      </c>
      <c r="BN155" s="60">
        <f t="shared" si="244"/>
        <v>107015700.20470493</v>
      </c>
      <c r="BO155" s="60">
        <f t="shared" si="245"/>
        <v>1172.3399999999967</v>
      </c>
      <c r="BP155" s="60">
        <f t="shared" si="246"/>
        <v>1311.398646484231</v>
      </c>
      <c r="BQ155" s="88">
        <f t="shared" si="194"/>
        <v>3.56880298014866E-3</v>
      </c>
      <c r="BS155" s="61">
        <f t="shared" si="247"/>
        <v>59</v>
      </c>
      <c r="BT155" s="61">
        <f t="shared" si="248"/>
        <v>9.9468999999999639</v>
      </c>
      <c r="BU155" s="61">
        <v>1</v>
      </c>
      <c r="BV155" s="52">
        <f t="shared" si="249"/>
        <v>1.45</v>
      </c>
      <c r="BW155" s="60">
        <f t="shared" si="201"/>
        <v>399960</v>
      </c>
      <c r="BX155" s="60">
        <f t="shared" si="250"/>
        <v>34216578</v>
      </c>
      <c r="BY155" s="60">
        <f t="shared" si="251"/>
        <v>2128104.5048648217</v>
      </c>
      <c r="BZ155" s="60">
        <f t="shared" si="252"/>
        <v>1492.0349999999946</v>
      </c>
      <c r="CA155" s="60">
        <f t="shared" si="253"/>
        <v>1311.398646484231</v>
      </c>
      <c r="CB155" s="88">
        <f t="shared" si="195"/>
        <v>6.2195129649283504E-2</v>
      </c>
      <c r="CD155" s="61">
        <f t="shared" si="254"/>
        <v>-3</v>
      </c>
      <c r="CE155" s="61">
        <f t="shared" si="255"/>
        <v>13.380340799999919</v>
      </c>
      <c r="CF155" s="61">
        <v>1</v>
      </c>
      <c r="CG155" s="52">
        <f t="shared" si="256"/>
        <v>0</v>
      </c>
      <c r="CH155" s="60">
        <f t="shared" si="202"/>
        <v>1</v>
      </c>
      <c r="CI155" s="60">
        <f t="shared" si="257"/>
        <v>0</v>
      </c>
      <c r="CJ155" s="60">
        <f t="shared" si="258"/>
        <v>529.66396603311614</v>
      </c>
      <c r="CK155" s="60">
        <f t="shared" si="259"/>
        <v>2007.0511199999878</v>
      </c>
      <c r="CL155" s="60">
        <f t="shared" si="260"/>
        <v>1311.398646484231</v>
      </c>
      <c r="CO155" s="61">
        <f t="shared" si="261"/>
        <v>-58</v>
      </c>
      <c r="CP155" s="61">
        <f t="shared" si="262"/>
        <v>17.355934299999859</v>
      </c>
      <c r="CQ155" s="61">
        <v>1</v>
      </c>
      <c r="CR155" s="52">
        <f t="shared" si="263"/>
        <v>0</v>
      </c>
      <c r="CS155" s="60">
        <f t="shared" si="203"/>
        <v>1</v>
      </c>
      <c r="CT155" s="60">
        <f t="shared" si="264"/>
        <v>0</v>
      </c>
      <c r="CU155" s="60">
        <f t="shared" si="265"/>
        <v>0.3354681534331691</v>
      </c>
      <c r="CV155" s="60">
        <f t="shared" si="266"/>
        <v>2603.3901449999789</v>
      </c>
      <c r="CW155" s="60">
        <f t="shared" si="267"/>
        <v>1311.398646484231</v>
      </c>
      <c r="CZ155" s="61">
        <f t="shared" si="268"/>
        <v>-108</v>
      </c>
      <c r="DA155" s="61">
        <f t="shared" si="269"/>
        <v>21.89441929999979</v>
      </c>
      <c r="DB155" s="61">
        <v>1</v>
      </c>
      <c r="DC155" s="52">
        <f t="shared" si="270"/>
        <v>0</v>
      </c>
      <c r="DD155" s="60">
        <f t="shared" si="204"/>
        <v>1</v>
      </c>
      <c r="DE155" s="60">
        <f t="shared" si="271"/>
        <v>0</v>
      </c>
      <c r="DF155" s="60">
        <f t="shared" si="272"/>
        <v>4.1327275469009748E-4</v>
      </c>
      <c r="DG155" s="60">
        <f t="shared" si="273"/>
        <v>3284.1628949999686</v>
      </c>
      <c r="DH155" s="60">
        <f t="shared" si="274"/>
        <v>1311.398646484231</v>
      </c>
      <c r="DK155" s="61">
        <f t="shared" si="275"/>
        <v>-171</v>
      </c>
      <c r="DL155" s="61">
        <f t="shared" si="276"/>
        <v>30.747799999999668</v>
      </c>
      <c r="DM155" s="61">
        <v>1</v>
      </c>
      <c r="DN155" s="52">
        <f t="shared" si="286"/>
        <v>0</v>
      </c>
      <c r="DO155" s="60">
        <f t="shared" si="205"/>
        <v>1</v>
      </c>
      <c r="DP155" s="60">
        <f t="shared" si="277"/>
        <v>0</v>
      </c>
      <c r="DQ155" s="60">
        <f t="shared" si="278"/>
        <v>9.3484464835314902E-8</v>
      </c>
      <c r="DR155" s="60">
        <f t="shared" si="279"/>
        <v>4612.1699999999501</v>
      </c>
      <c r="DS155" s="60">
        <f t="shared" si="280"/>
        <v>1311.398646484231</v>
      </c>
    </row>
    <row r="156" spans="1:123">
      <c r="A156" s="52">
        <f t="shared" si="206"/>
        <v>45.254833995939435</v>
      </c>
      <c r="B156" s="52">
        <v>0</v>
      </c>
      <c r="C156" s="73">
        <f t="shared" si="288"/>
        <v>7.625</v>
      </c>
      <c r="D156" s="77"/>
      <c r="E156" s="49">
        <f t="shared" si="281"/>
        <v>0.25000000000000011</v>
      </c>
      <c r="F156" s="49">
        <f t="shared" si="282"/>
        <v>3.499999999999968</v>
      </c>
      <c r="G156" s="49">
        <f t="shared" si="283"/>
        <v>1.749999999999984</v>
      </c>
      <c r="H156" s="49">
        <v>1</v>
      </c>
      <c r="I156" s="50">
        <f t="shared" si="207"/>
        <v>1.6249999999999925</v>
      </c>
      <c r="J156" s="105">
        <f t="shared" si="208"/>
        <v>5.6874999999999218</v>
      </c>
      <c r="K156" s="121">
        <f t="shared" si="209"/>
        <v>13.312499999999922</v>
      </c>
      <c r="L156" s="55">
        <f t="shared" si="210"/>
        <v>1073741824.0000107</v>
      </c>
      <c r="M156" s="52">
        <f t="shared" si="284"/>
        <v>30.000000000000014</v>
      </c>
      <c r="N156" s="56">
        <v>150</v>
      </c>
      <c r="O156" s="61">
        <f t="shared" si="211"/>
        <v>150</v>
      </c>
      <c r="P156" s="61">
        <f t="shared" si="212"/>
        <v>3.2</v>
      </c>
      <c r="Q156" s="46">
        <v>4</v>
      </c>
      <c r="R156" s="52">
        <f t="shared" si="213"/>
        <v>2</v>
      </c>
      <c r="S156" s="60">
        <f t="shared" si="196"/>
        <v>73720627200</v>
      </c>
      <c r="T156" s="60">
        <f t="shared" si="214"/>
        <v>22116188160000</v>
      </c>
      <c r="U156" s="60">
        <f t="shared" si="215"/>
        <v>206158430208.00208</v>
      </c>
      <c r="V156" s="60">
        <f t="shared" si="216"/>
        <v>480</v>
      </c>
      <c r="W156" s="60">
        <f t="shared" si="217"/>
        <v>1357.6450198781831</v>
      </c>
      <c r="X156" s="88">
        <f t="shared" si="218"/>
        <v>9.3216077163272813E-3</v>
      </c>
      <c r="AA156" s="61">
        <f t="shared" si="219"/>
        <v>150</v>
      </c>
      <c r="AB156" s="61">
        <f t="shared" si="220"/>
        <v>3.2</v>
      </c>
      <c r="AC156" s="61">
        <v>1</v>
      </c>
      <c r="AD156" s="52">
        <f t="shared" si="221"/>
        <v>1</v>
      </c>
      <c r="AE156" s="60">
        <f t="shared" si="197"/>
        <v>16932706560</v>
      </c>
      <c r="AF156" s="60">
        <f t="shared" si="222"/>
        <v>2539905984000</v>
      </c>
      <c r="AG156" s="60">
        <f t="shared" si="223"/>
        <v>206158430208.00208</v>
      </c>
      <c r="AH156" s="60">
        <f t="shared" si="224"/>
        <v>480</v>
      </c>
      <c r="AI156" s="60">
        <f t="shared" si="225"/>
        <v>1357.6450198781831</v>
      </c>
      <c r="AJ156" s="88">
        <f t="shared" si="287"/>
        <v>8.1167740659176341E-2</v>
      </c>
      <c r="AL156" s="61">
        <f t="shared" si="226"/>
        <v>135</v>
      </c>
      <c r="AM156" s="61">
        <f t="shared" si="227"/>
        <v>4.5093374999999956</v>
      </c>
      <c r="AN156" s="61">
        <v>14</v>
      </c>
      <c r="AO156" s="52">
        <f t="shared" si="228"/>
        <v>1.075</v>
      </c>
      <c r="AP156" s="60">
        <f t="shared" si="198"/>
        <v>284469470208</v>
      </c>
      <c r="AQ156" s="60">
        <f t="shared" si="229"/>
        <v>41283631863936</v>
      </c>
      <c r="AR156" s="60">
        <f t="shared" si="230"/>
        <v>36313982042.112289</v>
      </c>
      <c r="AS156" s="60">
        <f t="shared" si="231"/>
        <v>676.40062499999931</v>
      </c>
      <c r="AT156" s="60">
        <f t="shared" si="232"/>
        <v>1357.6450198781831</v>
      </c>
      <c r="AU156" s="88">
        <f t="shared" si="193"/>
        <v>8.7962178719636747E-4</v>
      </c>
      <c r="AW156" s="61">
        <f t="shared" si="233"/>
        <v>115</v>
      </c>
      <c r="AX156" s="61">
        <f t="shared" si="234"/>
        <v>6.0282874999999887</v>
      </c>
      <c r="AY156" s="61">
        <v>1</v>
      </c>
      <c r="AZ156" s="52">
        <f t="shared" si="235"/>
        <v>1.175</v>
      </c>
      <c r="BA156" s="60">
        <f t="shared" si="199"/>
        <v>503949600</v>
      </c>
      <c r="BB156" s="60">
        <f t="shared" si="236"/>
        <v>68096189700</v>
      </c>
      <c r="BC156" s="60">
        <f t="shared" si="237"/>
        <v>3034136444.9280176</v>
      </c>
      <c r="BD156" s="60">
        <f t="shared" si="238"/>
        <v>904.24312499999826</v>
      </c>
      <c r="BE156" s="60">
        <f t="shared" si="239"/>
        <v>1357.6450198781831</v>
      </c>
      <c r="BF156" s="88">
        <f t="shared" si="285"/>
        <v>4.4556625830241094E-2</v>
      </c>
      <c r="BH156" s="61">
        <f t="shared" si="240"/>
        <v>90</v>
      </c>
      <c r="BI156" s="61">
        <f t="shared" si="241"/>
        <v>7.8155999999999786</v>
      </c>
      <c r="BJ156" s="61">
        <v>1</v>
      </c>
      <c r="BK156" s="52">
        <f t="shared" si="242"/>
        <v>1.3</v>
      </c>
      <c r="BL156" s="60">
        <f t="shared" si="200"/>
        <v>259174080</v>
      </c>
      <c r="BM156" s="60">
        <f t="shared" si="243"/>
        <v>30323367360</v>
      </c>
      <c r="BN156" s="60">
        <f t="shared" si="244"/>
        <v>122928758.7840004</v>
      </c>
      <c r="BO156" s="60">
        <f t="shared" si="245"/>
        <v>1172.3399999999967</v>
      </c>
      <c r="BP156" s="60">
        <f t="shared" si="246"/>
        <v>1357.6450198781831</v>
      </c>
      <c r="BQ156" s="88">
        <f t="shared" si="194"/>
        <v>4.0539283557985556E-3</v>
      </c>
      <c r="BS156" s="61">
        <f t="shared" si="247"/>
        <v>60</v>
      </c>
      <c r="BT156" s="61">
        <f t="shared" si="248"/>
        <v>9.9468999999999639</v>
      </c>
      <c r="BU156" s="61">
        <v>1</v>
      </c>
      <c r="BV156" s="52">
        <f t="shared" si="249"/>
        <v>1.45</v>
      </c>
      <c r="BW156" s="60">
        <f t="shared" si="201"/>
        <v>399960</v>
      </c>
      <c r="BX156" s="60">
        <f t="shared" si="250"/>
        <v>34796520</v>
      </c>
      <c r="BY156" s="60">
        <f t="shared" si="251"/>
        <v>2444550.1440000008</v>
      </c>
      <c r="BZ156" s="60">
        <f t="shared" si="252"/>
        <v>1492.0349999999946</v>
      </c>
      <c r="CA156" s="60">
        <f t="shared" si="253"/>
        <v>1357.6450198781831</v>
      </c>
      <c r="CB156" s="88">
        <f t="shared" si="195"/>
        <v>7.0252719065009975E-2</v>
      </c>
      <c r="CD156" s="61">
        <f t="shared" si="254"/>
        <v>-2</v>
      </c>
      <c r="CE156" s="61">
        <f t="shared" si="255"/>
        <v>13.380340799999919</v>
      </c>
      <c r="CF156" s="61">
        <v>1</v>
      </c>
      <c r="CG156" s="52">
        <f t="shared" si="256"/>
        <v>0</v>
      </c>
      <c r="CH156" s="60">
        <f t="shared" si="202"/>
        <v>1</v>
      </c>
      <c r="CI156" s="60">
        <f t="shared" si="257"/>
        <v>0</v>
      </c>
      <c r="CJ156" s="60">
        <f t="shared" si="258"/>
        <v>608.42412648344612</v>
      </c>
      <c r="CK156" s="60">
        <f t="shared" si="259"/>
        <v>2007.0511199999878</v>
      </c>
      <c r="CL156" s="60">
        <f t="shared" si="260"/>
        <v>1357.6450198781831</v>
      </c>
      <c r="CO156" s="61">
        <f t="shared" si="261"/>
        <v>-57</v>
      </c>
      <c r="CP156" s="61">
        <f t="shared" si="262"/>
        <v>17.355934299999859</v>
      </c>
      <c r="CQ156" s="61">
        <v>1</v>
      </c>
      <c r="CR156" s="52">
        <f t="shared" si="263"/>
        <v>0</v>
      </c>
      <c r="CS156" s="60">
        <f t="shared" si="203"/>
        <v>1</v>
      </c>
      <c r="CT156" s="60">
        <f t="shared" si="264"/>
        <v>0</v>
      </c>
      <c r="CU156" s="60">
        <f t="shared" si="265"/>
        <v>0.38535171600257423</v>
      </c>
      <c r="CV156" s="60">
        <f t="shared" si="266"/>
        <v>2603.3901449999789</v>
      </c>
      <c r="CW156" s="60">
        <f t="shared" si="267"/>
        <v>1357.6450198781831</v>
      </c>
      <c r="CZ156" s="61">
        <f t="shared" si="268"/>
        <v>-107</v>
      </c>
      <c r="DA156" s="61">
        <f t="shared" si="269"/>
        <v>21.89441929999979</v>
      </c>
      <c r="DB156" s="61">
        <v>1</v>
      </c>
      <c r="DC156" s="52">
        <f t="shared" si="270"/>
        <v>0</v>
      </c>
      <c r="DD156" s="60">
        <f t="shared" si="204"/>
        <v>1</v>
      </c>
      <c r="DE156" s="60">
        <f t="shared" si="271"/>
        <v>0</v>
      </c>
      <c r="DF156" s="60">
        <f t="shared" si="272"/>
        <v>4.7472573347760819E-4</v>
      </c>
      <c r="DG156" s="60">
        <f t="shared" si="273"/>
        <v>3284.1628949999686</v>
      </c>
      <c r="DH156" s="60">
        <f t="shared" si="274"/>
        <v>1357.6450198781831</v>
      </c>
      <c r="DK156" s="61">
        <f t="shared" si="275"/>
        <v>-170</v>
      </c>
      <c r="DL156" s="61">
        <f t="shared" si="276"/>
        <v>30.747799999999668</v>
      </c>
      <c r="DM156" s="61">
        <v>1</v>
      </c>
      <c r="DN156" s="52">
        <f t="shared" si="286"/>
        <v>0</v>
      </c>
      <c r="DO156" s="60">
        <f t="shared" si="205"/>
        <v>1</v>
      </c>
      <c r="DP156" s="60">
        <f t="shared" si="277"/>
        <v>0</v>
      </c>
      <c r="DQ156" s="60">
        <f t="shared" si="278"/>
        <v>1.0738545097410442E-7</v>
      </c>
      <c r="DR156" s="60">
        <f t="shared" si="279"/>
        <v>4612.1699999999501</v>
      </c>
      <c r="DS156" s="60">
        <f t="shared" si="280"/>
        <v>1357.6450198781831</v>
      </c>
    </row>
    <row r="157" spans="1:123">
      <c r="A157" s="52">
        <f t="shared" si="206"/>
        <v>46.850742270260433</v>
      </c>
      <c r="B157" s="52">
        <v>0</v>
      </c>
      <c r="C157" s="73">
        <f t="shared" si="288"/>
        <v>7.625</v>
      </c>
      <c r="D157" s="77"/>
      <c r="E157" s="49">
        <f t="shared" si="281"/>
        <v>0.25100000000000011</v>
      </c>
      <c r="F157" s="49">
        <f t="shared" si="282"/>
        <v>3.5099999999999678</v>
      </c>
      <c r="G157" s="49">
        <f t="shared" si="283"/>
        <v>1.7549999999999839</v>
      </c>
      <c r="H157" s="49">
        <v>1</v>
      </c>
      <c r="I157" s="50">
        <f t="shared" si="207"/>
        <v>1.6300099999999922</v>
      </c>
      <c r="J157" s="105">
        <f t="shared" si="208"/>
        <v>5.7213350999999202</v>
      </c>
      <c r="K157" s="121">
        <f t="shared" si="209"/>
        <v>13.346335099999919</v>
      </c>
      <c r="L157" s="55">
        <f t="shared" si="210"/>
        <v>1233405466.9203284</v>
      </c>
      <c r="M157" s="52">
        <f t="shared" si="284"/>
        <v>30.200000000000017</v>
      </c>
      <c r="N157" s="56">
        <v>151</v>
      </c>
      <c r="O157" s="61">
        <f t="shared" si="211"/>
        <v>151</v>
      </c>
      <c r="P157" s="61">
        <f t="shared" si="212"/>
        <v>3.2</v>
      </c>
      <c r="Q157" s="46">
        <v>1</v>
      </c>
      <c r="R157" s="52">
        <f t="shared" si="213"/>
        <v>2</v>
      </c>
      <c r="S157" s="60">
        <f t="shared" si="196"/>
        <v>73720627200</v>
      </c>
      <c r="T157" s="60">
        <f t="shared" si="214"/>
        <v>22263629414400</v>
      </c>
      <c r="U157" s="60">
        <f t="shared" si="215"/>
        <v>236813849648.70306</v>
      </c>
      <c r="V157" s="60">
        <f t="shared" si="216"/>
        <v>480</v>
      </c>
      <c r="W157" s="60">
        <f t="shared" si="217"/>
        <v>1405.522268107813</v>
      </c>
      <c r="X157" s="88">
        <f t="shared" si="218"/>
        <v>1.0636803426827303E-2</v>
      </c>
      <c r="AA157" s="61">
        <f t="shared" si="219"/>
        <v>151</v>
      </c>
      <c r="AB157" s="61">
        <f t="shared" si="220"/>
        <v>3.2</v>
      </c>
      <c r="AC157" s="61">
        <v>1</v>
      </c>
      <c r="AD157" s="52">
        <f t="shared" si="221"/>
        <v>1</v>
      </c>
      <c r="AE157" s="60">
        <f t="shared" si="197"/>
        <v>16932706560</v>
      </c>
      <c r="AF157" s="60">
        <f t="shared" si="222"/>
        <v>2556838690560</v>
      </c>
      <c r="AG157" s="60">
        <f t="shared" si="223"/>
        <v>236813849648.70306</v>
      </c>
      <c r="AH157" s="60">
        <f t="shared" si="224"/>
        <v>480</v>
      </c>
      <c r="AI157" s="60">
        <f t="shared" si="225"/>
        <v>1405.522268107813</v>
      </c>
      <c r="AJ157" s="88">
        <f t="shared" si="287"/>
        <v>9.2619784941081279E-2</v>
      </c>
      <c r="AL157" s="61">
        <f t="shared" si="226"/>
        <v>136</v>
      </c>
      <c r="AM157" s="61">
        <f t="shared" si="227"/>
        <v>4.5093374999999956</v>
      </c>
      <c r="AN157" s="61">
        <v>1</v>
      </c>
      <c r="AO157" s="52">
        <f t="shared" si="228"/>
        <v>1.075</v>
      </c>
      <c r="AP157" s="60">
        <f t="shared" si="198"/>
        <v>284469470208</v>
      </c>
      <c r="AQ157" s="60">
        <f t="shared" si="229"/>
        <v>41589436544409.602</v>
      </c>
      <c r="AR157" s="60">
        <f t="shared" si="230"/>
        <v>41713811435.16626</v>
      </c>
      <c r="AS157" s="60">
        <f t="shared" si="231"/>
        <v>676.40062499999931</v>
      </c>
      <c r="AT157" s="60">
        <f t="shared" si="232"/>
        <v>1405.522268107813</v>
      </c>
      <c r="AU157" s="88">
        <f t="shared" si="193"/>
        <v>1.0029905404134016E-3</v>
      </c>
      <c r="AW157" s="61">
        <f t="shared" si="233"/>
        <v>116</v>
      </c>
      <c r="AX157" s="61">
        <f t="shared" si="234"/>
        <v>6.0282874999999887</v>
      </c>
      <c r="AY157" s="61">
        <v>1</v>
      </c>
      <c r="AZ157" s="52">
        <f t="shared" si="235"/>
        <v>1.175</v>
      </c>
      <c r="BA157" s="60">
        <f t="shared" si="199"/>
        <v>503949600</v>
      </c>
      <c r="BB157" s="60">
        <f t="shared" si="236"/>
        <v>68688330480</v>
      </c>
      <c r="BC157" s="60">
        <f t="shared" si="237"/>
        <v>3485307543.1253662</v>
      </c>
      <c r="BD157" s="60">
        <f t="shared" si="238"/>
        <v>904.24312499999826</v>
      </c>
      <c r="BE157" s="60">
        <f t="shared" si="239"/>
        <v>1405.522268107813</v>
      </c>
      <c r="BF157" s="88">
        <f t="shared" si="285"/>
        <v>5.0740897598904142E-2</v>
      </c>
      <c r="BH157" s="61">
        <f t="shared" si="240"/>
        <v>91</v>
      </c>
      <c r="BI157" s="61">
        <f t="shared" si="241"/>
        <v>7.8155999999999786</v>
      </c>
      <c r="BJ157" s="61">
        <v>1</v>
      </c>
      <c r="BK157" s="52">
        <f t="shared" si="242"/>
        <v>1.3</v>
      </c>
      <c r="BL157" s="60">
        <f t="shared" si="200"/>
        <v>259174080</v>
      </c>
      <c r="BM157" s="60">
        <f t="shared" si="243"/>
        <v>30660293664</v>
      </c>
      <c r="BN157" s="60">
        <f t="shared" si="244"/>
        <v>141208062.99700856</v>
      </c>
      <c r="BO157" s="60">
        <f t="shared" si="245"/>
        <v>1172.3399999999967</v>
      </c>
      <c r="BP157" s="60">
        <f t="shared" si="246"/>
        <v>1405.522268107813</v>
      </c>
      <c r="BQ157" s="88">
        <f t="shared" si="194"/>
        <v>4.6055678573884307E-3</v>
      </c>
      <c r="BS157" s="61">
        <f t="shared" si="247"/>
        <v>61</v>
      </c>
      <c r="BT157" s="61">
        <f t="shared" si="248"/>
        <v>9.9468999999999639</v>
      </c>
      <c r="BU157" s="61">
        <v>1</v>
      </c>
      <c r="BV157" s="52">
        <f t="shared" si="249"/>
        <v>1.45</v>
      </c>
      <c r="BW157" s="60">
        <f t="shared" si="201"/>
        <v>399960</v>
      </c>
      <c r="BX157" s="60">
        <f t="shared" si="250"/>
        <v>35376462</v>
      </c>
      <c r="BY157" s="60">
        <f t="shared" si="251"/>
        <v>2808050.7291205656</v>
      </c>
      <c r="BZ157" s="60">
        <f t="shared" si="252"/>
        <v>1492.0349999999946</v>
      </c>
      <c r="CA157" s="60">
        <f t="shared" si="253"/>
        <v>1405.522268107813</v>
      </c>
      <c r="CB157" s="88">
        <f t="shared" si="195"/>
        <v>7.9376245400700776E-2</v>
      </c>
      <c r="CD157" s="61">
        <f t="shared" si="254"/>
        <v>-1</v>
      </c>
      <c r="CE157" s="61">
        <f t="shared" si="255"/>
        <v>13.380340799999919</v>
      </c>
      <c r="CF157" s="61">
        <v>1</v>
      </c>
      <c r="CG157" s="52">
        <f t="shared" si="256"/>
        <v>0</v>
      </c>
      <c r="CH157" s="60">
        <f t="shared" si="202"/>
        <v>1</v>
      </c>
      <c r="CI157" s="60">
        <f t="shared" si="257"/>
        <v>0</v>
      </c>
      <c r="CJ157" s="60">
        <f t="shared" si="258"/>
        <v>698.89579323204248</v>
      </c>
      <c r="CK157" s="60">
        <f t="shared" si="259"/>
        <v>2007.0511199999878</v>
      </c>
      <c r="CL157" s="60">
        <f t="shared" si="260"/>
        <v>1405.522268107813</v>
      </c>
      <c r="CO157" s="61">
        <f t="shared" si="261"/>
        <v>-56</v>
      </c>
      <c r="CP157" s="61">
        <f t="shared" si="262"/>
        <v>17.355934299999859</v>
      </c>
      <c r="CQ157" s="61">
        <v>1</v>
      </c>
      <c r="CR157" s="52">
        <f t="shared" si="263"/>
        <v>0</v>
      </c>
      <c r="CS157" s="60">
        <f t="shared" si="203"/>
        <v>1</v>
      </c>
      <c r="CT157" s="60">
        <f t="shared" si="264"/>
        <v>0</v>
      </c>
      <c r="CU157" s="60">
        <f t="shared" si="265"/>
        <v>0.44265288226744176</v>
      </c>
      <c r="CV157" s="60">
        <f t="shared" si="266"/>
        <v>2603.3901449999789</v>
      </c>
      <c r="CW157" s="60">
        <f t="shared" si="267"/>
        <v>1405.522268107813</v>
      </c>
      <c r="CZ157" s="61">
        <f t="shared" si="268"/>
        <v>-106</v>
      </c>
      <c r="DA157" s="61">
        <f t="shared" si="269"/>
        <v>21.89441929999979</v>
      </c>
      <c r="DB157" s="61">
        <v>1</v>
      </c>
      <c r="DC157" s="52">
        <f t="shared" si="270"/>
        <v>0</v>
      </c>
      <c r="DD157" s="60">
        <f t="shared" si="204"/>
        <v>1</v>
      </c>
      <c r="DE157" s="60">
        <f t="shared" si="271"/>
        <v>0</v>
      </c>
      <c r="DF157" s="60">
        <f t="shared" si="272"/>
        <v>5.4531666912048949E-4</v>
      </c>
      <c r="DG157" s="60">
        <f t="shared" si="273"/>
        <v>3284.1628949999686</v>
      </c>
      <c r="DH157" s="60">
        <f t="shared" si="274"/>
        <v>1405.522268107813</v>
      </c>
      <c r="DK157" s="61">
        <f t="shared" si="275"/>
        <v>-169</v>
      </c>
      <c r="DL157" s="61">
        <f t="shared" si="276"/>
        <v>30.747799999999668</v>
      </c>
      <c r="DM157" s="61">
        <v>1</v>
      </c>
      <c r="DN157" s="52">
        <f t="shared" si="286"/>
        <v>0</v>
      </c>
      <c r="DO157" s="60">
        <f t="shared" si="205"/>
        <v>1</v>
      </c>
      <c r="DP157" s="60">
        <f t="shared" si="277"/>
        <v>0</v>
      </c>
      <c r="DQ157" s="60">
        <f t="shared" si="278"/>
        <v>1.2335349088456851E-7</v>
      </c>
      <c r="DR157" s="60">
        <f t="shared" si="279"/>
        <v>4612.1699999999501</v>
      </c>
      <c r="DS157" s="60">
        <f t="shared" si="280"/>
        <v>1405.522268107813</v>
      </c>
    </row>
    <row r="158" spans="1:123">
      <c r="A158" s="52">
        <f t="shared" si="206"/>
        <v>48.502930128333169</v>
      </c>
      <c r="B158" s="52">
        <v>0</v>
      </c>
      <c r="C158" s="73">
        <f t="shared" si="288"/>
        <v>7.625</v>
      </c>
      <c r="D158" s="108"/>
      <c r="E158" s="49">
        <f t="shared" si="281"/>
        <v>0.25200000000000011</v>
      </c>
      <c r="F158" s="49">
        <f t="shared" si="282"/>
        <v>3.5199999999999676</v>
      </c>
      <c r="G158" s="49">
        <f t="shared" si="283"/>
        <v>1.7599999999999838</v>
      </c>
      <c r="H158" s="49">
        <v>1</v>
      </c>
      <c r="I158" s="50">
        <f t="shared" si="207"/>
        <v>1.6350399999999921</v>
      </c>
      <c r="J158" s="105">
        <f t="shared" si="208"/>
        <v>5.7553407999999191</v>
      </c>
      <c r="K158" s="121">
        <f t="shared" si="209"/>
        <v>13.380340799999919</v>
      </c>
      <c r="L158" s="55">
        <f t="shared" si="210"/>
        <v>1416810830.895731</v>
      </c>
      <c r="M158" s="52">
        <f t="shared" si="284"/>
        <v>30.400000000000016</v>
      </c>
      <c r="N158" s="56">
        <v>152</v>
      </c>
      <c r="O158" s="61">
        <f t="shared" si="211"/>
        <v>152</v>
      </c>
      <c r="P158" s="61">
        <f t="shared" si="212"/>
        <v>3.2</v>
      </c>
      <c r="Q158" s="46">
        <v>1</v>
      </c>
      <c r="R158" s="52">
        <f t="shared" si="213"/>
        <v>2</v>
      </c>
      <c r="S158" s="60">
        <f t="shared" si="196"/>
        <v>73720627200</v>
      </c>
      <c r="T158" s="60">
        <f t="shared" si="214"/>
        <v>22411070668800</v>
      </c>
      <c r="U158" s="60">
        <f t="shared" si="215"/>
        <v>272027679531.98035</v>
      </c>
      <c r="V158" s="60">
        <f t="shared" si="216"/>
        <v>480</v>
      </c>
      <c r="W158" s="60">
        <f t="shared" si="217"/>
        <v>1455.087903849995</v>
      </c>
      <c r="X158" s="88">
        <f t="shared" si="218"/>
        <v>1.2138093871199509E-2</v>
      </c>
      <c r="AA158" s="61">
        <f t="shared" si="219"/>
        <v>152</v>
      </c>
      <c r="AB158" s="61">
        <f t="shared" si="220"/>
        <v>3.2</v>
      </c>
      <c r="AC158" s="61">
        <v>1</v>
      </c>
      <c r="AD158" s="52">
        <f t="shared" si="221"/>
        <v>1</v>
      </c>
      <c r="AE158" s="60">
        <f t="shared" si="197"/>
        <v>16932706560</v>
      </c>
      <c r="AF158" s="60">
        <f t="shared" si="222"/>
        <v>2573771397120</v>
      </c>
      <c r="AG158" s="60">
        <f t="shared" si="223"/>
        <v>272027679531.98035</v>
      </c>
      <c r="AH158" s="60">
        <f t="shared" si="224"/>
        <v>480</v>
      </c>
      <c r="AI158" s="60">
        <f t="shared" si="225"/>
        <v>1455.087903849995</v>
      </c>
      <c r="AJ158" s="88">
        <f t="shared" si="287"/>
        <v>0.10569224595330184</v>
      </c>
      <c r="AL158" s="61">
        <f t="shared" si="226"/>
        <v>137</v>
      </c>
      <c r="AM158" s="61">
        <f t="shared" si="227"/>
        <v>4.5093374999999956</v>
      </c>
      <c r="AN158" s="61">
        <v>1</v>
      </c>
      <c r="AO158" s="52">
        <f t="shared" si="228"/>
        <v>1.075</v>
      </c>
      <c r="AP158" s="60">
        <f t="shared" si="198"/>
        <v>284469470208</v>
      </c>
      <c r="AQ158" s="60">
        <f t="shared" si="229"/>
        <v>41895241224883.195</v>
      </c>
      <c r="AR158" s="60">
        <f t="shared" si="230"/>
        <v>47916586576.231995</v>
      </c>
      <c r="AS158" s="60">
        <f t="shared" si="231"/>
        <v>676.40062499999931</v>
      </c>
      <c r="AT158" s="60">
        <f t="shared" si="232"/>
        <v>1455.087903849995</v>
      </c>
      <c r="AU158" s="88">
        <f t="shared" si="193"/>
        <v>1.1437238496617723E-3</v>
      </c>
      <c r="AW158" s="61">
        <f t="shared" si="233"/>
        <v>117</v>
      </c>
      <c r="AX158" s="61">
        <f t="shared" si="234"/>
        <v>6.0282874999999887</v>
      </c>
      <c r="AY158" s="61">
        <v>1</v>
      </c>
      <c r="AZ158" s="52">
        <f t="shared" si="235"/>
        <v>1.175</v>
      </c>
      <c r="BA158" s="60">
        <f t="shared" si="199"/>
        <v>503949600</v>
      </c>
      <c r="BB158" s="60">
        <f t="shared" si="236"/>
        <v>69280471260</v>
      </c>
      <c r="BC158" s="60">
        <f t="shared" si="237"/>
        <v>4003567041.4468651</v>
      </c>
      <c r="BD158" s="60">
        <f t="shared" si="238"/>
        <v>904.24312499999826</v>
      </c>
      <c r="BE158" s="60">
        <f t="shared" si="239"/>
        <v>1455.087903849995</v>
      </c>
      <c r="BF158" s="88">
        <f t="shared" si="285"/>
        <v>5.7787814785815086E-2</v>
      </c>
      <c r="BH158" s="61">
        <f t="shared" si="240"/>
        <v>92</v>
      </c>
      <c r="BI158" s="61">
        <f t="shared" si="241"/>
        <v>7.8155999999999786</v>
      </c>
      <c r="BJ158" s="61">
        <v>1</v>
      </c>
      <c r="BK158" s="52">
        <f t="shared" si="242"/>
        <v>1.3</v>
      </c>
      <c r="BL158" s="60">
        <f t="shared" si="200"/>
        <v>259174080</v>
      </c>
      <c r="BM158" s="60">
        <f t="shared" si="243"/>
        <v>30997219968</v>
      </c>
      <c r="BN158" s="60">
        <f t="shared" si="244"/>
        <v>162205469.67698148</v>
      </c>
      <c r="BO158" s="60">
        <f t="shared" si="245"/>
        <v>1172.3399999999967</v>
      </c>
      <c r="BP158" s="60">
        <f t="shared" si="246"/>
        <v>1455.087903849995</v>
      </c>
      <c r="BQ158" s="88">
        <f t="shared" si="194"/>
        <v>5.2329037844179062E-3</v>
      </c>
      <c r="BS158" s="61">
        <f t="shared" si="247"/>
        <v>62</v>
      </c>
      <c r="BT158" s="61">
        <f t="shared" si="248"/>
        <v>9.9468999999999639</v>
      </c>
      <c r="BU158" s="61">
        <v>1</v>
      </c>
      <c r="BV158" s="52">
        <f t="shared" si="249"/>
        <v>1.45</v>
      </c>
      <c r="BW158" s="60">
        <f t="shared" si="201"/>
        <v>399960</v>
      </c>
      <c r="BX158" s="60">
        <f t="shared" si="250"/>
        <v>35956404</v>
      </c>
      <c r="BY158" s="60">
        <f t="shared" si="251"/>
        <v>3225603.2532890188</v>
      </c>
      <c r="BZ158" s="60">
        <f t="shared" si="252"/>
        <v>1492.0349999999946</v>
      </c>
      <c r="CA158" s="60">
        <f t="shared" si="253"/>
        <v>1455.087903849995</v>
      </c>
      <c r="CB158" s="88">
        <f t="shared" si="195"/>
        <v>8.9708727638309407E-2</v>
      </c>
      <c r="CD158" s="61">
        <f t="shared" si="254"/>
        <v>0</v>
      </c>
      <c r="CE158" s="61">
        <f t="shared" si="255"/>
        <v>13.380340799999919</v>
      </c>
      <c r="CF158" s="61">
        <v>1</v>
      </c>
      <c r="CG158" s="52">
        <f t="shared" si="256"/>
        <v>0</v>
      </c>
      <c r="CH158" s="60">
        <f t="shared" si="202"/>
        <v>1</v>
      </c>
      <c r="CI158" s="60">
        <f t="shared" si="257"/>
        <v>0</v>
      </c>
      <c r="CJ158" s="60">
        <f t="shared" si="258"/>
        <v>802.82044799999517</v>
      </c>
      <c r="CK158" s="60">
        <f t="shared" si="259"/>
        <v>2007.0511199999878</v>
      </c>
      <c r="CL158" s="60">
        <f t="shared" si="260"/>
        <v>1455.087903849995</v>
      </c>
      <c r="CO158" s="61">
        <f t="shared" si="261"/>
        <v>-55</v>
      </c>
      <c r="CP158" s="61">
        <f t="shared" si="262"/>
        <v>17.355934299999859</v>
      </c>
      <c r="CQ158" s="61">
        <v>1</v>
      </c>
      <c r="CR158" s="52">
        <f t="shared" si="263"/>
        <v>0</v>
      </c>
      <c r="CS158" s="60">
        <f t="shared" si="203"/>
        <v>1</v>
      </c>
      <c r="CT158" s="60">
        <f t="shared" si="264"/>
        <v>0</v>
      </c>
      <c r="CU158" s="60">
        <f t="shared" si="265"/>
        <v>0.50847463769530654</v>
      </c>
      <c r="CV158" s="60">
        <f t="shared" si="266"/>
        <v>2603.3901449999789</v>
      </c>
      <c r="CW158" s="60">
        <f t="shared" si="267"/>
        <v>1455.087903849995</v>
      </c>
      <c r="CZ158" s="61">
        <f t="shared" si="268"/>
        <v>-105</v>
      </c>
      <c r="DA158" s="61">
        <f t="shared" si="269"/>
        <v>21.89441929999979</v>
      </c>
      <c r="DB158" s="61">
        <v>1</v>
      </c>
      <c r="DC158" s="52">
        <f t="shared" si="270"/>
        <v>0</v>
      </c>
      <c r="DD158" s="60">
        <f t="shared" si="204"/>
        <v>1</v>
      </c>
      <c r="DE158" s="60">
        <f t="shared" si="271"/>
        <v>0</v>
      </c>
      <c r="DF158" s="60">
        <f t="shared" si="272"/>
        <v>6.2640436077116869E-4</v>
      </c>
      <c r="DG158" s="60">
        <f t="shared" si="273"/>
        <v>3284.1628949999686</v>
      </c>
      <c r="DH158" s="60">
        <f t="shared" si="274"/>
        <v>1455.087903849995</v>
      </c>
      <c r="DK158" s="61">
        <f t="shared" si="275"/>
        <v>-168</v>
      </c>
      <c r="DL158" s="61">
        <f t="shared" si="276"/>
        <v>30.747799999999668</v>
      </c>
      <c r="DM158" s="61">
        <v>1</v>
      </c>
      <c r="DN158" s="52">
        <f t="shared" si="286"/>
        <v>0</v>
      </c>
      <c r="DO158" s="60">
        <f t="shared" si="205"/>
        <v>1</v>
      </c>
      <c r="DP158" s="60">
        <f t="shared" si="277"/>
        <v>0</v>
      </c>
      <c r="DQ158" s="60">
        <f t="shared" si="278"/>
        <v>1.416959520622456E-7</v>
      </c>
      <c r="DR158" s="60">
        <f t="shared" si="279"/>
        <v>4612.1699999999501</v>
      </c>
      <c r="DS158" s="60">
        <f t="shared" si="280"/>
        <v>1455.087903849995</v>
      </c>
    </row>
    <row r="159" spans="1:123">
      <c r="A159" s="52">
        <f t="shared" si="206"/>
        <v>50.213382265392497</v>
      </c>
      <c r="B159" s="52">
        <v>0</v>
      </c>
      <c r="C159" s="73">
        <f t="shared" si="288"/>
        <v>7.625</v>
      </c>
      <c r="D159" s="77"/>
      <c r="E159" s="49">
        <f t="shared" si="281"/>
        <v>0.25300000000000011</v>
      </c>
      <c r="F159" s="49">
        <f t="shared" si="282"/>
        <v>3.5299999999999674</v>
      </c>
      <c r="G159" s="49">
        <f t="shared" si="283"/>
        <v>1.7649999999999837</v>
      </c>
      <c r="H159" s="49">
        <v>1</v>
      </c>
      <c r="I159" s="50">
        <f t="shared" si="207"/>
        <v>1.6400899999999921</v>
      </c>
      <c r="J159" s="105">
        <f t="shared" si="208"/>
        <v>5.7895176999999185</v>
      </c>
      <c r="K159" s="121">
        <f t="shared" si="209"/>
        <v>13.414517699999919</v>
      </c>
      <c r="L159" s="55">
        <f t="shared" si="210"/>
        <v>1627488270.791909</v>
      </c>
      <c r="M159" s="52">
        <f t="shared" si="284"/>
        <v>30.600000000000019</v>
      </c>
      <c r="N159" s="56">
        <v>153</v>
      </c>
      <c r="O159" s="61">
        <f t="shared" si="211"/>
        <v>153</v>
      </c>
      <c r="P159" s="61">
        <f t="shared" si="212"/>
        <v>3.2</v>
      </c>
      <c r="Q159" s="46">
        <v>1</v>
      </c>
      <c r="R159" s="52">
        <f t="shared" si="213"/>
        <v>2</v>
      </c>
      <c r="S159" s="60">
        <f t="shared" si="196"/>
        <v>73720627200</v>
      </c>
      <c r="T159" s="60">
        <f t="shared" si="214"/>
        <v>22558511923200</v>
      </c>
      <c r="U159" s="60">
        <f t="shared" si="215"/>
        <v>312477747992.04651</v>
      </c>
      <c r="V159" s="60">
        <f t="shared" si="216"/>
        <v>480</v>
      </c>
      <c r="W159" s="60">
        <f t="shared" si="217"/>
        <v>1506.4014679617749</v>
      </c>
      <c r="X159" s="88">
        <f t="shared" si="218"/>
        <v>1.3851877688380808E-2</v>
      </c>
      <c r="AA159" s="61">
        <f t="shared" si="219"/>
        <v>153</v>
      </c>
      <c r="AB159" s="61">
        <f t="shared" si="220"/>
        <v>3.2</v>
      </c>
      <c r="AC159" s="61">
        <v>1</v>
      </c>
      <c r="AD159" s="52">
        <f t="shared" si="221"/>
        <v>1</v>
      </c>
      <c r="AE159" s="60">
        <f t="shared" si="197"/>
        <v>16932706560</v>
      </c>
      <c r="AF159" s="60">
        <f t="shared" si="222"/>
        <v>2590704103680</v>
      </c>
      <c r="AG159" s="60">
        <f t="shared" si="223"/>
        <v>312477747992.04651</v>
      </c>
      <c r="AH159" s="60">
        <f t="shared" si="224"/>
        <v>480</v>
      </c>
      <c r="AI159" s="60">
        <f t="shared" si="225"/>
        <v>1506.4014679617749</v>
      </c>
      <c r="AJ159" s="88">
        <f t="shared" si="287"/>
        <v>0.12061498939542473</v>
      </c>
      <c r="AL159" s="61">
        <f t="shared" si="226"/>
        <v>138</v>
      </c>
      <c r="AM159" s="61">
        <f t="shared" si="227"/>
        <v>4.5093374999999956</v>
      </c>
      <c r="AN159" s="61">
        <v>1</v>
      </c>
      <c r="AO159" s="52">
        <f t="shared" si="228"/>
        <v>1.075</v>
      </c>
      <c r="AP159" s="60">
        <f t="shared" si="198"/>
        <v>284469470208</v>
      </c>
      <c r="AQ159" s="60">
        <f t="shared" si="229"/>
        <v>42201045905356.797</v>
      </c>
      <c r="AR159" s="60">
        <f t="shared" si="230"/>
        <v>55041704177.190712</v>
      </c>
      <c r="AS159" s="60">
        <f t="shared" si="231"/>
        <v>676.40062499999931</v>
      </c>
      <c r="AT159" s="60">
        <f t="shared" si="232"/>
        <v>1506.4014679617749</v>
      </c>
      <c r="AU159" s="88">
        <f t="shared" si="193"/>
        <v>1.3042734604405619E-3</v>
      </c>
      <c r="AW159" s="61">
        <f t="shared" si="233"/>
        <v>118</v>
      </c>
      <c r="AX159" s="61">
        <f t="shared" si="234"/>
        <v>6.0282874999999887</v>
      </c>
      <c r="AY159" s="61">
        <v>1</v>
      </c>
      <c r="AZ159" s="52">
        <f t="shared" si="235"/>
        <v>1.175</v>
      </c>
      <c r="BA159" s="60">
        <f t="shared" si="199"/>
        <v>503949600</v>
      </c>
      <c r="BB159" s="60">
        <f t="shared" si="236"/>
        <v>69872612040</v>
      </c>
      <c r="BC159" s="60">
        <f t="shared" si="237"/>
        <v>4598890874.6303606</v>
      </c>
      <c r="BD159" s="60">
        <f t="shared" si="238"/>
        <v>904.24312499999826</v>
      </c>
      <c r="BE159" s="60">
        <f t="shared" si="239"/>
        <v>1506.4014679617749</v>
      </c>
      <c r="BF159" s="88">
        <f t="shared" si="285"/>
        <v>6.5818218903819309E-2</v>
      </c>
      <c r="BH159" s="61">
        <f t="shared" si="240"/>
        <v>93</v>
      </c>
      <c r="BI159" s="61">
        <f t="shared" si="241"/>
        <v>7.8155999999999786</v>
      </c>
      <c r="BJ159" s="61">
        <v>1</v>
      </c>
      <c r="BK159" s="52">
        <f t="shared" si="242"/>
        <v>1.3</v>
      </c>
      <c r="BL159" s="60">
        <f t="shared" si="200"/>
        <v>259174080</v>
      </c>
      <c r="BM159" s="60">
        <f t="shared" si="243"/>
        <v>31334146272</v>
      </c>
      <c r="BN159" s="60">
        <f t="shared" si="244"/>
        <v>186325156.18947008</v>
      </c>
      <c r="BO159" s="60">
        <f t="shared" si="245"/>
        <v>1172.3399999999967</v>
      </c>
      <c r="BP159" s="60">
        <f t="shared" si="246"/>
        <v>1506.4014679617749</v>
      </c>
      <c r="BQ159" s="88">
        <f t="shared" si="194"/>
        <v>5.9463932596743223E-3</v>
      </c>
      <c r="BS159" s="61">
        <f t="shared" si="247"/>
        <v>63</v>
      </c>
      <c r="BT159" s="61">
        <f t="shared" si="248"/>
        <v>9.9468999999999639</v>
      </c>
      <c r="BU159" s="61">
        <v>1</v>
      </c>
      <c r="BV159" s="52">
        <f t="shared" si="249"/>
        <v>1.45</v>
      </c>
      <c r="BW159" s="60">
        <f t="shared" si="201"/>
        <v>399960</v>
      </c>
      <c r="BX159" s="60">
        <f t="shared" si="250"/>
        <v>36536346</v>
      </c>
      <c r="BY159" s="60">
        <f t="shared" si="251"/>
        <v>3705245.1509261811</v>
      </c>
      <c r="BZ159" s="60">
        <f t="shared" si="252"/>
        <v>1492.0349999999946</v>
      </c>
      <c r="CA159" s="60">
        <f t="shared" si="253"/>
        <v>1506.4014679617749</v>
      </c>
      <c r="CB159" s="88">
        <f t="shared" ref="CB159:CB222" si="289">BY159/BX159</f>
        <v>0.10141258107546335</v>
      </c>
      <c r="CD159" s="61">
        <f t="shared" si="254"/>
        <v>1</v>
      </c>
      <c r="CE159" s="61">
        <f t="shared" si="255"/>
        <v>13.380340799999919</v>
      </c>
      <c r="CF159" s="61">
        <v>1</v>
      </c>
      <c r="CG159" s="52">
        <f t="shared" si="256"/>
        <v>0</v>
      </c>
      <c r="CH159" s="60">
        <f t="shared" si="202"/>
        <v>1</v>
      </c>
      <c r="CI159" s="60">
        <f t="shared" si="257"/>
        <v>0</v>
      </c>
      <c r="CJ159" s="60">
        <f t="shared" si="258"/>
        <v>922.19852797557724</v>
      </c>
      <c r="CK159" s="60">
        <f t="shared" si="259"/>
        <v>2007.0511199999878</v>
      </c>
      <c r="CL159" s="60">
        <f t="shared" si="260"/>
        <v>1506.4014679617749</v>
      </c>
      <c r="CM159" s="88" t="e">
        <f t="shared" ref="CM159:CM205" si="290">CJ159/CI159</f>
        <v>#DIV/0!</v>
      </c>
      <c r="CO159" s="61">
        <f t="shared" si="261"/>
        <v>-54</v>
      </c>
      <c r="CP159" s="61">
        <f t="shared" si="262"/>
        <v>17.355934299999859</v>
      </c>
      <c r="CQ159" s="61">
        <v>1</v>
      </c>
      <c r="CR159" s="52">
        <f t="shared" si="263"/>
        <v>0</v>
      </c>
      <c r="CS159" s="60">
        <f t="shared" si="203"/>
        <v>1</v>
      </c>
      <c r="CT159" s="60">
        <f t="shared" si="264"/>
        <v>0</v>
      </c>
      <c r="CU159" s="60">
        <f t="shared" si="265"/>
        <v>0.58408397987831218</v>
      </c>
      <c r="CV159" s="60">
        <f t="shared" si="266"/>
        <v>2603.3901449999789</v>
      </c>
      <c r="CW159" s="60">
        <f t="shared" si="267"/>
        <v>1506.4014679617749</v>
      </c>
      <c r="CZ159" s="61">
        <f t="shared" si="268"/>
        <v>-104</v>
      </c>
      <c r="DA159" s="61">
        <f t="shared" si="269"/>
        <v>21.89441929999979</v>
      </c>
      <c r="DB159" s="61">
        <v>1</v>
      </c>
      <c r="DC159" s="52">
        <f t="shared" si="270"/>
        <v>0</v>
      </c>
      <c r="DD159" s="60">
        <f t="shared" si="204"/>
        <v>1</v>
      </c>
      <c r="DE159" s="60">
        <f t="shared" si="271"/>
        <v>0</v>
      </c>
      <c r="DF159" s="60">
        <f t="shared" si="272"/>
        <v>7.1954965878081071E-4</v>
      </c>
      <c r="DG159" s="60">
        <f t="shared" si="273"/>
        <v>3284.1628949999686</v>
      </c>
      <c r="DH159" s="60">
        <f t="shared" si="274"/>
        <v>1506.4014679617749</v>
      </c>
      <c r="DK159" s="61">
        <f t="shared" si="275"/>
        <v>-167</v>
      </c>
      <c r="DL159" s="61">
        <f t="shared" si="276"/>
        <v>30.747799999999668</v>
      </c>
      <c r="DM159" s="61">
        <v>1</v>
      </c>
      <c r="DN159" s="52">
        <f t="shared" si="286"/>
        <v>0</v>
      </c>
      <c r="DO159" s="60">
        <f t="shared" si="205"/>
        <v>1</v>
      </c>
      <c r="DP159" s="60">
        <f t="shared" si="277"/>
        <v>0</v>
      </c>
      <c r="DQ159" s="60">
        <f t="shared" si="278"/>
        <v>1.6276590704364025E-7</v>
      </c>
      <c r="DR159" s="60">
        <f t="shared" si="279"/>
        <v>4612.1699999999501</v>
      </c>
      <c r="DS159" s="60">
        <f t="shared" si="280"/>
        <v>1506.4014679617749</v>
      </c>
    </row>
    <row r="160" spans="1:123">
      <c r="A160" s="52">
        <f t="shared" si="206"/>
        <v>51.984153366799546</v>
      </c>
      <c r="B160" s="52">
        <v>0</v>
      </c>
      <c r="C160" s="73">
        <f t="shared" si="288"/>
        <v>7.625</v>
      </c>
      <c r="D160" s="77"/>
      <c r="E160" s="49">
        <f t="shared" si="281"/>
        <v>0.25400000000000011</v>
      </c>
      <c r="F160" s="49">
        <f t="shared" si="282"/>
        <v>3.5399999999999672</v>
      </c>
      <c r="G160" s="49">
        <f t="shared" si="283"/>
        <v>1.7699999999999836</v>
      </c>
      <c r="H160" s="49">
        <v>1</v>
      </c>
      <c r="I160" s="50">
        <f t="shared" si="207"/>
        <v>1.645159999999992</v>
      </c>
      <c r="J160" s="105">
        <f t="shared" si="208"/>
        <v>5.8238663999999174</v>
      </c>
      <c r="K160" s="121">
        <f t="shared" si="209"/>
        <v>13.448866399999918</v>
      </c>
      <c r="L160" s="55">
        <f t="shared" si="210"/>
        <v>1869493099.4356346</v>
      </c>
      <c r="M160" s="52">
        <f t="shared" si="284"/>
        <v>30.800000000000015</v>
      </c>
      <c r="N160" s="56">
        <v>154</v>
      </c>
      <c r="O160" s="61">
        <f t="shared" si="211"/>
        <v>154</v>
      </c>
      <c r="P160" s="61">
        <f t="shared" si="212"/>
        <v>3.2</v>
      </c>
      <c r="Q160" s="46">
        <v>1</v>
      </c>
      <c r="R160" s="52">
        <f t="shared" si="213"/>
        <v>2</v>
      </c>
      <c r="S160" s="60">
        <f t="shared" si="196"/>
        <v>73720627200</v>
      </c>
      <c r="T160" s="60">
        <f t="shared" si="214"/>
        <v>22705953177600</v>
      </c>
      <c r="U160" s="60">
        <f t="shared" si="215"/>
        <v>358942675091.64185</v>
      </c>
      <c r="V160" s="60">
        <f t="shared" si="216"/>
        <v>480</v>
      </c>
      <c r="W160" s="60">
        <f t="shared" si="217"/>
        <v>1559.5246010039864</v>
      </c>
      <c r="X160" s="88">
        <f t="shared" si="218"/>
        <v>1.5808306847287429E-2</v>
      </c>
      <c r="AA160" s="61">
        <f t="shared" si="219"/>
        <v>154</v>
      </c>
      <c r="AB160" s="61">
        <f t="shared" si="220"/>
        <v>3.2</v>
      </c>
      <c r="AC160" s="61">
        <v>1</v>
      </c>
      <c r="AD160" s="52">
        <f t="shared" si="221"/>
        <v>1</v>
      </c>
      <c r="AE160" s="60">
        <f t="shared" si="197"/>
        <v>16932706560</v>
      </c>
      <c r="AF160" s="60">
        <f t="shared" si="222"/>
        <v>2607636810240</v>
      </c>
      <c r="AG160" s="60">
        <f t="shared" si="223"/>
        <v>358942675091.64185</v>
      </c>
      <c r="AH160" s="60">
        <f t="shared" si="224"/>
        <v>480</v>
      </c>
      <c r="AI160" s="60">
        <f t="shared" si="225"/>
        <v>1559.5246010039864</v>
      </c>
      <c r="AJ160" s="88">
        <f t="shared" si="287"/>
        <v>0.13765056302399939</v>
      </c>
      <c r="AL160" s="61">
        <f t="shared" si="226"/>
        <v>139</v>
      </c>
      <c r="AM160" s="61">
        <f t="shared" si="227"/>
        <v>4.5093374999999956</v>
      </c>
      <c r="AN160" s="61">
        <v>1</v>
      </c>
      <c r="AO160" s="52">
        <f t="shared" si="228"/>
        <v>1.075</v>
      </c>
      <c r="AP160" s="60">
        <f t="shared" si="198"/>
        <v>284469470208</v>
      </c>
      <c r="AQ160" s="60">
        <f t="shared" si="229"/>
        <v>42506850585830.398</v>
      </c>
      <c r="AR160" s="60">
        <f t="shared" si="230"/>
        <v>63226315044.572395</v>
      </c>
      <c r="AS160" s="60">
        <f t="shared" si="231"/>
        <v>676.40062499999931</v>
      </c>
      <c r="AT160" s="60">
        <f t="shared" si="232"/>
        <v>1559.5246010039864</v>
      </c>
      <c r="AU160" s="88">
        <f t="shared" si="193"/>
        <v>1.487438240499728E-3</v>
      </c>
      <c r="AW160" s="61">
        <f t="shared" si="233"/>
        <v>119</v>
      </c>
      <c r="AX160" s="61">
        <f t="shared" si="234"/>
        <v>6.0282874999999887</v>
      </c>
      <c r="AY160" s="61">
        <v>1</v>
      </c>
      <c r="AZ160" s="52">
        <f t="shared" si="235"/>
        <v>1.175</v>
      </c>
      <c r="BA160" s="60">
        <f t="shared" si="199"/>
        <v>503949600</v>
      </c>
      <c r="BB160" s="60">
        <f t="shared" si="236"/>
        <v>70464752820</v>
      </c>
      <c r="BC160" s="60">
        <f t="shared" si="237"/>
        <v>5282738382.4987726</v>
      </c>
      <c r="BD160" s="60">
        <f t="shared" si="238"/>
        <v>904.24312499999826</v>
      </c>
      <c r="BE160" s="60">
        <f t="shared" si="239"/>
        <v>1559.5246010039864</v>
      </c>
      <c r="BF160" s="88">
        <f t="shared" si="285"/>
        <v>7.4969941298075105E-2</v>
      </c>
      <c r="BH160" s="61">
        <f t="shared" si="240"/>
        <v>94</v>
      </c>
      <c r="BI160" s="61">
        <f t="shared" si="241"/>
        <v>7.8155999999999786</v>
      </c>
      <c r="BJ160" s="61">
        <v>1</v>
      </c>
      <c r="BK160" s="52">
        <f t="shared" si="242"/>
        <v>1.3</v>
      </c>
      <c r="BL160" s="60">
        <f t="shared" si="200"/>
        <v>259174080</v>
      </c>
      <c r="BM160" s="60">
        <f t="shared" si="243"/>
        <v>31671072576</v>
      </c>
      <c r="BN160" s="60">
        <f t="shared" si="244"/>
        <v>214031400.40940985</v>
      </c>
      <c r="BO160" s="60">
        <f t="shared" si="245"/>
        <v>1172.3399999999967</v>
      </c>
      <c r="BP160" s="60">
        <f t="shared" si="246"/>
        <v>1559.5246010039864</v>
      </c>
      <c r="BQ160" s="88">
        <f t="shared" si="194"/>
        <v>6.7579460687921429E-3</v>
      </c>
      <c r="BS160" s="61">
        <f t="shared" si="247"/>
        <v>64</v>
      </c>
      <c r="BT160" s="61">
        <f t="shared" si="248"/>
        <v>9.9468999999999639</v>
      </c>
      <c r="BU160" s="61">
        <v>1</v>
      </c>
      <c r="BV160" s="52">
        <f t="shared" si="249"/>
        <v>1.45</v>
      </c>
      <c r="BW160" s="60">
        <f t="shared" si="201"/>
        <v>399960</v>
      </c>
      <c r="BX160" s="60">
        <f t="shared" si="250"/>
        <v>37116288</v>
      </c>
      <c r="BY160" s="60">
        <f t="shared" si="251"/>
        <v>4256209.0097296452</v>
      </c>
      <c r="BZ160" s="60">
        <f t="shared" si="252"/>
        <v>1492.0349999999946</v>
      </c>
      <c r="CA160" s="60">
        <f t="shared" si="253"/>
        <v>1559.5246010039864</v>
      </c>
      <c r="CB160" s="88">
        <f t="shared" si="289"/>
        <v>0.11467227029086652</v>
      </c>
      <c r="CD160" s="61">
        <f t="shared" si="254"/>
        <v>2</v>
      </c>
      <c r="CE160" s="61">
        <f t="shared" si="255"/>
        <v>13.380340799999919</v>
      </c>
      <c r="CF160" s="61">
        <v>1</v>
      </c>
      <c r="CG160" s="52">
        <f t="shared" si="256"/>
        <v>0</v>
      </c>
      <c r="CH160" s="60">
        <f t="shared" si="202"/>
        <v>1</v>
      </c>
      <c r="CI160" s="60">
        <f t="shared" si="257"/>
        <v>0</v>
      </c>
      <c r="CJ160" s="60">
        <f t="shared" si="258"/>
        <v>1059.3279320662327</v>
      </c>
      <c r="CK160" s="60">
        <f t="shared" si="259"/>
        <v>2007.0511199999878</v>
      </c>
      <c r="CL160" s="60">
        <f t="shared" si="260"/>
        <v>1559.5246010039864</v>
      </c>
      <c r="CM160" s="88" t="e">
        <f t="shared" si="290"/>
        <v>#DIV/0!</v>
      </c>
      <c r="CO160" s="61">
        <f t="shared" si="261"/>
        <v>-53</v>
      </c>
      <c r="CP160" s="61">
        <f t="shared" si="262"/>
        <v>17.355934299999859</v>
      </c>
      <c r="CQ160" s="61">
        <v>1</v>
      </c>
      <c r="CR160" s="52">
        <f t="shared" si="263"/>
        <v>0</v>
      </c>
      <c r="CS160" s="60">
        <f t="shared" si="203"/>
        <v>1</v>
      </c>
      <c r="CT160" s="60">
        <f t="shared" si="264"/>
        <v>0</v>
      </c>
      <c r="CU160" s="60">
        <f t="shared" si="265"/>
        <v>0.67093630686633843</v>
      </c>
      <c r="CV160" s="60">
        <f t="shared" si="266"/>
        <v>2603.3901449999789</v>
      </c>
      <c r="CW160" s="60">
        <f t="shared" si="267"/>
        <v>1559.5246010039864</v>
      </c>
      <c r="CZ160" s="61">
        <f t="shared" si="268"/>
        <v>-103</v>
      </c>
      <c r="DA160" s="61">
        <f t="shared" si="269"/>
        <v>21.89441929999979</v>
      </c>
      <c r="DB160" s="61">
        <v>1</v>
      </c>
      <c r="DC160" s="52">
        <f t="shared" si="270"/>
        <v>0</v>
      </c>
      <c r="DD160" s="60">
        <f t="shared" si="204"/>
        <v>1</v>
      </c>
      <c r="DE160" s="60">
        <f t="shared" si="271"/>
        <v>0</v>
      </c>
      <c r="DF160" s="60">
        <f t="shared" si="272"/>
        <v>8.2654550938019529E-4</v>
      </c>
      <c r="DG160" s="60">
        <f t="shared" si="273"/>
        <v>3284.1628949999686</v>
      </c>
      <c r="DH160" s="60">
        <f t="shared" si="274"/>
        <v>1559.5246010039864</v>
      </c>
      <c r="DK160" s="61">
        <f t="shared" si="275"/>
        <v>-166</v>
      </c>
      <c r="DL160" s="61">
        <f t="shared" si="276"/>
        <v>30.747799999999668</v>
      </c>
      <c r="DM160" s="61">
        <v>1</v>
      </c>
      <c r="DN160" s="52">
        <f t="shared" si="286"/>
        <v>0</v>
      </c>
      <c r="DO160" s="60">
        <f t="shared" si="205"/>
        <v>1</v>
      </c>
      <c r="DP160" s="60">
        <f t="shared" si="277"/>
        <v>0</v>
      </c>
      <c r="DQ160" s="60">
        <f t="shared" si="278"/>
        <v>1.8696892967062988E-7</v>
      </c>
      <c r="DR160" s="60">
        <f t="shared" si="279"/>
        <v>4612.1699999999501</v>
      </c>
      <c r="DS160" s="60">
        <f t="shared" si="280"/>
        <v>1559.5246010039864</v>
      </c>
    </row>
    <row r="161" spans="1:123">
      <c r="A161" s="52">
        <f t="shared" si="206"/>
        <v>53.817370576238226</v>
      </c>
      <c r="B161" s="52">
        <v>0</v>
      </c>
      <c r="C161" s="73">
        <f t="shared" si="288"/>
        <v>7.625</v>
      </c>
      <c r="D161" s="77"/>
      <c r="E161" s="49">
        <f t="shared" si="281"/>
        <v>0.25500000000000012</v>
      </c>
      <c r="F161" s="49">
        <f t="shared" si="282"/>
        <v>3.549999999999967</v>
      </c>
      <c r="G161" s="49">
        <f t="shared" si="283"/>
        <v>1.7749999999999835</v>
      </c>
      <c r="H161" s="49">
        <v>1</v>
      </c>
      <c r="I161" s="50">
        <f t="shared" si="207"/>
        <v>1.6502499999999918</v>
      </c>
      <c r="J161" s="105">
        <f t="shared" si="208"/>
        <v>5.8583874999999166</v>
      </c>
      <c r="K161" s="121">
        <f t="shared" si="209"/>
        <v>13.483387499999917</v>
      </c>
      <c r="L161" s="55">
        <f t="shared" si="210"/>
        <v>2147483648.0000219</v>
      </c>
      <c r="M161" s="52">
        <f t="shared" si="284"/>
        <v>31.000000000000018</v>
      </c>
      <c r="N161" s="56">
        <v>155</v>
      </c>
      <c r="O161" s="61">
        <f t="shared" si="211"/>
        <v>155</v>
      </c>
      <c r="P161" s="61">
        <f t="shared" si="212"/>
        <v>3.2</v>
      </c>
      <c r="Q161" s="46">
        <v>1</v>
      </c>
      <c r="R161" s="52">
        <f t="shared" si="213"/>
        <v>2</v>
      </c>
      <c r="S161" s="60">
        <f t="shared" si="196"/>
        <v>73720627200</v>
      </c>
      <c r="T161" s="60">
        <f t="shared" si="214"/>
        <v>22853394432000</v>
      </c>
      <c r="U161" s="60">
        <f t="shared" si="215"/>
        <v>412316860416.00421</v>
      </c>
      <c r="V161" s="60">
        <f t="shared" si="216"/>
        <v>480</v>
      </c>
      <c r="W161" s="60">
        <f t="shared" si="217"/>
        <v>1614.5211172871468</v>
      </c>
      <c r="X161" s="88">
        <f t="shared" si="218"/>
        <v>1.8041821386439904E-2</v>
      </c>
      <c r="AA161" s="61">
        <f t="shared" si="219"/>
        <v>155</v>
      </c>
      <c r="AB161" s="61">
        <f t="shared" si="220"/>
        <v>3.2</v>
      </c>
      <c r="AC161" s="61">
        <v>1</v>
      </c>
      <c r="AD161" s="52">
        <f t="shared" si="221"/>
        <v>1</v>
      </c>
      <c r="AE161" s="60">
        <f t="shared" si="197"/>
        <v>16932706560</v>
      </c>
      <c r="AF161" s="60">
        <f t="shared" si="222"/>
        <v>2624569516800</v>
      </c>
      <c r="AG161" s="60">
        <f t="shared" si="223"/>
        <v>412316860416.00421</v>
      </c>
      <c r="AH161" s="60">
        <f t="shared" si="224"/>
        <v>480</v>
      </c>
      <c r="AI161" s="60">
        <f t="shared" si="225"/>
        <v>1614.5211172871468</v>
      </c>
      <c r="AJ161" s="88">
        <f t="shared" si="287"/>
        <v>0.15709885288872841</v>
      </c>
      <c r="AL161" s="61">
        <f t="shared" si="226"/>
        <v>140</v>
      </c>
      <c r="AM161" s="61">
        <f t="shared" si="227"/>
        <v>4.5093374999999956</v>
      </c>
      <c r="AN161" s="61">
        <v>1</v>
      </c>
      <c r="AO161" s="52">
        <f t="shared" si="228"/>
        <v>1.075</v>
      </c>
      <c r="AP161" s="60">
        <f t="shared" si="198"/>
        <v>284469470208</v>
      </c>
      <c r="AQ161" s="60">
        <f t="shared" si="229"/>
        <v>42812655266304</v>
      </c>
      <c r="AR161" s="60">
        <f t="shared" si="230"/>
        <v>72627964084.224594</v>
      </c>
      <c r="AS161" s="60">
        <f t="shared" si="231"/>
        <v>676.40062499999931</v>
      </c>
      <c r="AT161" s="60">
        <f t="shared" si="232"/>
        <v>1614.5211172871468</v>
      </c>
      <c r="AU161" s="88">
        <f t="shared" si="193"/>
        <v>1.696413446735852E-3</v>
      </c>
      <c r="AW161" s="61">
        <f t="shared" si="233"/>
        <v>120</v>
      </c>
      <c r="AX161" s="61">
        <f t="shared" si="234"/>
        <v>6.0282874999999887</v>
      </c>
      <c r="AY161" s="61">
        <v>14</v>
      </c>
      <c r="AZ161" s="52">
        <f t="shared" si="235"/>
        <v>1.175</v>
      </c>
      <c r="BA161" s="60">
        <f t="shared" si="199"/>
        <v>7055294400</v>
      </c>
      <c r="BB161" s="60">
        <f t="shared" si="236"/>
        <v>994796510400</v>
      </c>
      <c r="BC161" s="60">
        <f t="shared" si="237"/>
        <v>6068272889.8560371</v>
      </c>
      <c r="BD161" s="60">
        <f t="shared" si="238"/>
        <v>904.24312499999826</v>
      </c>
      <c r="BE161" s="60">
        <f t="shared" si="239"/>
        <v>1614.5211172871468</v>
      </c>
      <c r="BF161" s="88">
        <f t="shared" si="285"/>
        <v>6.1000142505687237E-3</v>
      </c>
      <c r="BH161" s="61">
        <f t="shared" si="240"/>
        <v>95</v>
      </c>
      <c r="BI161" s="61">
        <f t="shared" si="241"/>
        <v>7.8155999999999786</v>
      </c>
      <c r="BJ161" s="61">
        <v>1</v>
      </c>
      <c r="BK161" s="52">
        <f t="shared" si="242"/>
        <v>1.3</v>
      </c>
      <c r="BL161" s="60">
        <f t="shared" si="200"/>
        <v>259174080</v>
      </c>
      <c r="BM161" s="60">
        <f t="shared" si="243"/>
        <v>32007998880</v>
      </c>
      <c r="BN161" s="60">
        <f t="shared" si="244"/>
        <v>245857517.56800091</v>
      </c>
      <c r="BO161" s="60">
        <f t="shared" si="245"/>
        <v>1172.3399999999967</v>
      </c>
      <c r="BP161" s="60">
        <f t="shared" si="246"/>
        <v>1614.5211172871468</v>
      </c>
      <c r="BQ161" s="88">
        <f t="shared" si="194"/>
        <v>7.6811274109867414E-3</v>
      </c>
      <c r="BS161" s="61">
        <f t="shared" si="247"/>
        <v>65</v>
      </c>
      <c r="BT161" s="61">
        <f t="shared" si="248"/>
        <v>9.9468999999999639</v>
      </c>
      <c r="BU161" s="61">
        <v>1</v>
      </c>
      <c r="BV161" s="52">
        <f t="shared" si="249"/>
        <v>1.45</v>
      </c>
      <c r="BW161" s="60">
        <f t="shared" si="201"/>
        <v>399960</v>
      </c>
      <c r="BX161" s="60">
        <f t="shared" si="250"/>
        <v>37696230</v>
      </c>
      <c r="BY161" s="60">
        <f t="shared" si="251"/>
        <v>4889100.2880000034</v>
      </c>
      <c r="BZ161" s="60">
        <f t="shared" si="252"/>
        <v>1492.0349999999946</v>
      </c>
      <c r="CA161" s="60">
        <f t="shared" si="253"/>
        <v>1614.5211172871468</v>
      </c>
      <c r="CB161" s="88">
        <f t="shared" si="289"/>
        <v>0.12969732750463384</v>
      </c>
      <c r="CD161" s="61">
        <f t="shared" si="254"/>
        <v>3</v>
      </c>
      <c r="CE161" s="61">
        <f t="shared" si="255"/>
        <v>13.380340799999919</v>
      </c>
      <c r="CF161" s="61">
        <v>1</v>
      </c>
      <c r="CG161" s="52">
        <f t="shared" si="256"/>
        <v>0</v>
      </c>
      <c r="CH161" s="60">
        <f t="shared" si="202"/>
        <v>1</v>
      </c>
      <c r="CI161" s="60">
        <f t="shared" si="257"/>
        <v>0</v>
      </c>
      <c r="CJ161" s="60">
        <f t="shared" si="258"/>
        <v>1216.8482529668925</v>
      </c>
      <c r="CK161" s="60">
        <f t="shared" si="259"/>
        <v>2007.0511199999878</v>
      </c>
      <c r="CL161" s="60">
        <f t="shared" si="260"/>
        <v>1614.5211172871468</v>
      </c>
      <c r="CM161" s="88" t="e">
        <f t="shared" si="290"/>
        <v>#DIV/0!</v>
      </c>
      <c r="CO161" s="61">
        <f t="shared" si="261"/>
        <v>-52</v>
      </c>
      <c r="CP161" s="61">
        <f t="shared" si="262"/>
        <v>17.355934299999859</v>
      </c>
      <c r="CQ161" s="61">
        <v>1</v>
      </c>
      <c r="CR161" s="52">
        <f t="shared" si="263"/>
        <v>0</v>
      </c>
      <c r="CS161" s="60">
        <f t="shared" si="203"/>
        <v>1</v>
      </c>
      <c r="CT161" s="60">
        <f t="shared" si="264"/>
        <v>0</v>
      </c>
      <c r="CU161" s="60">
        <f t="shared" si="265"/>
        <v>0.7707034320051489</v>
      </c>
      <c r="CV161" s="60">
        <f t="shared" si="266"/>
        <v>2603.3901449999789</v>
      </c>
      <c r="CW161" s="60">
        <f t="shared" si="267"/>
        <v>1614.5211172871468</v>
      </c>
      <c r="CZ161" s="61">
        <f t="shared" si="268"/>
        <v>-102</v>
      </c>
      <c r="DA161" s="61">
        <f t="shared" si="269"/>
        <v>21.89441929999979</v>
      </c>
      <c r="DB161" s="61">
        <v>1</v>
      </c>
      <c r="DC161" s="52">
        <f t="shared" si="270"/>
        <v>0</v>
      </c>
      <c r="DD161" s="60">
        <f t="shared" si="204"/>
        <v>1</v>
      </c>
      <c r="DE161" s="60">
        <f t="shared" si="271"/>
        <v>0</v>
      </c>
      <c r="DF161" s="60">
        <f t="shared" si="272"/>
        <v>9.4945146695521693E-4</v>
      </c>
      <c r="DG161" s="60">
        <f t="shared" si="273"/>
        <v>3284.1628949999686</v>
      </c>
      <c r="DH161" s="60">
        <f t="shared" si="274"/>
        <v>1614.5211172871468</v>
      </c>
      <c r="DK161" s="61">
        <f t="shared" si="275"/>
        <v>-165</v>
      </c>
      <c r="DL161" s="61">
        <f t="shared" si="276"/>
        <v>30.747799999999668</v>
      </c>
      <c r="DM161" s="61">
        <v>1</v>
      </c>
      <c r="DN161" s="52">
        <f t="shared" si="286"/>
        <v>0</v>
      </c>
      <c r="DO161" s="60">
        <f t="shared" si="205"/>
        <v>1</v>
      </c>
      <c r="DP161" s="60">
        <f t="shared" si="277"/>
        <v>0</v>
      </c>
      <c r="DQ161" s="60">
        <f t="shared" si="278"/>
        <v>2.1477090194820894E-7</v>
      </c>
      <c r="DR161" s="60">
        <f t="shared" si="279"/>
        <v>4612.1699999999501</v>
      </c>
      <c r="DS161" s="60">
        <f t="shared" si="280"/>
        <v>1614.5211172871468</v>
      </c>
    </row>
    <row r="162" spans="1:123">
      <c r="A162" s="52">
        <f t="shared" si="206"/>
        <v>55.715236050952463</v>
      </c>
      <c r="B162" s="52">
        <v>0</v>
      </c>
      <c r="C162" s="73">
        <f t="shared" si="288"/>
        <v>7.625</v>
      </c>
      <c r="D162" s="77"/>
      <c r="E162" s="49">
        <f t="shared" si="281"/>
        <v>0.25600000000000012</v>
      </c>
      <c r="F162" s="49">
        <f t="shared" si="282"/>
        <v>3.5599999999999667</v>
      </c>
      <c r="G162" s="49">
        <f t="shared" si="283"/>
        <v>1.7799999999999834</v>
      </c>
      <c r="H162" s="49">
        <v>1</v>
      </c>
      <c r="I162" s="50">
        <f t="shared" si="207"/>
        <v>1.6553599999999919</v>
      </c>
      <c r="J162" s="105">
        <f t="shared" si="208"/>
        <v>5.893081599999916</v>
      </c>
      <c r="K162" s="121">
        <f t="shared" si="209"/>
        <v>13.518081599999917</v>
      </c>
      <c r="L162" s="55">
        <f t="shared" si="210"/>
        <v>2466810933.8406577</v>
      </c>
      <c r="M162" s="52">
        <f t="shared" si="284"/>
        <v>31.200000000000014</v>
      </c>
      <c r="N162" s="56">
        <v>156</v>
      </c>
      <c r="O162" s="61">
        <f t="shared" si="211"/>
        <v>156</v>
      </c>
      <c r="P162" s="61">
        <f t="shared" si="212"/>
        <v>3.2</v>
      </c>
      <c r="Q162" s="46">
        <v>1</v>
      </c>
      <c r="R162" s="52">
        <f t="shared" si="213"/>
        <v>2</v>
      </c>
      <c r="S162" s="60">
        <f t="shared" si="196"/>
        <v>73720627200</v>
      </c>
      <c r="T162" s="60">
        <f t="shared" si="214"/>
        <v>23000835686400</v>
      </c>
      <c r="U162" s="60">
        <f t="shared" si="215"/>
        <v>473627699297.40625</v>
      </c>
      <c r="V162" s="60">
        <f t="shared" si="216"/>
        <v>480</v>
      </c>
      <c r="W162" s="60">
        <f t="shared" si="217"/>
        <v>1671.4570815285738</v>
      </c>
      <c r="X162" s="88">
        <f t="shared" si="218"/>
        <v>2.0591760480140039E-2</v>
      </c>
      <c r="AA162" s="61">
        <f t="shared" si="219"/>
        <v>156</v>
      </c>
      <c r="AB162" s="61">
        <f t="shared" si="220"/>
        <v>3.2</v>
      </c>
      <c r="AC162" s="61">
        <v>1</v>
      </c>
      <c r="AD162" s="52">
        <f t="shared" si="221"/>
        <v>1</v>
      </c>
      <c r="AE162" s="60">
        <f t="shared" si="197"/>
        <v>16932706560</v>
      </c>
      <c r="AF162" s="60">
        <f t="shared" si="222"/>
        <v>2641502223360</v>
      </c>
      <c r="AG162" s="60">
        <f t="shared" si="223"/>
        <v>473627699297.40625</v>
      </c>
      <c r="AH162" s="60">
        <f t="shared" si="224"/>
        <v>480</v>
      </c>
      <c r="AI162" s="60">
        <f t="shared" si="225"/>
        <v>1671.4570815285738</v>
      </c>
      <c r="AJ162" s="88">
        <f t="shared" si="287"/>
        <v>0.17930240418081125</v>
      </c>
      <c r="AL162" s="61">
        <f t="shared" si="226"/>
        <v>141</v>
      </c>
      <c r="AM162" s="61">
        <f t="shared" si="227"/>
        <v>4.5093374999999956</v>
      </c>
      <c r="AN162" s="61">
        <v>1</v>
      </c>
      <c r="AO162" s="52">
        <f t="shared" si="228"/>
        <v>1.075</v>
      </c>
      <c r="AP162" s="60">
        <f t="shared" si="198"/>
        <v>284469470208</v>
      </c>
      <c r="AQ162" s="60">
        <f t="shared" si="229"/>
        <v>43118459946777.602</v>
      </c>
      <c r="AR162" s="60">
        <f t="shared" si="230"/>
        <v>83427622870.332535</v>
      </c>
      <c r="AS162" s="60">
        <f t="shared" si="231"/>
        <v>676.40062499999931</v>
      </c>
      <c r="AT162" s="60">
        <f t="shared" si="232"/>
        <v>1671.4570815285738</v>
      </c>
      <c r="AU162" s="88">
        <f t="shared" si="193"/>
        <v>1.9348469999464204E-3</v>
      </c>
      <c r="AW162" s="61">
        <f t="shared" si="233"/>
        <v>121</v>
      </c>
      <c r="AX162" s="61">
        <f t="shared" si="234"/>
        <v>6.0282874999999887</v>
      </c>
      <c r="AY162" s="61">
        <v>1</v>
      </c>
      <c r="AZ162" s="52">
        <f t="shared" si="235"/>
        <v>1.175</v>
      </c>
      <c r="BA162" s="60">
        <f t="shared" si="199"/>
        <v>7055294400</v>
      </c>
      <c r="BB162" s="60">
        <f t="shared" si="236"/>
        <v>1003086481320</v>
      </c>
      <c r="BC162" s="60">
        <f t="shared" si="237"/>
        <v>6970615086.2507362</v>
      </c>
      <c r="BD162" s="60">
        <f t="shared" si="238"/>
        <v>904.24312499999826</v>
      </c>
      <c r="BE162" s="60">
        <f t="shared" si="239"/>
        <v>1671.4570815285738</v>
      </c>
      <c r="BF162" s="88">
        <f t="shared" si="285"/>
        <v>6.9491666133091896E-3</v>
      </c>
      <c r="BH162" s="61">
        <f t="shared" si="240"/>
        <v>96</v>
      </c>
      <c r="BI162" s="61">
        <f t="shared" si="241"/>
        <v>7.8155999999999786</v>
      </c>
      <c r="BJ162" s="61">
        <v>1</v>
      </c>
      <c r="BK162" s="52">
        <f t="shared" si="242"/>
        <v>1.3</v>
      </c>
      <c r="BL162" s="60">
        <f t="shared" si="200"/>
        <v>259174080</v>
      </c>
      <c r="BM162" s="60">
        <f t="shared" si="243"/>
        <v>32344925184</v>
      </c>
      <c r="BN162" s="60">
        <f t="shared" si="244"/>
        <v>282416125.9940173</v>
      </c>
      <c r="BO162" s="60">
        <f t="shared" si="245"/>
        <v>1172.3399999999967</v>
      </c>
      <c r="BP162" s="60">
        <f t="shared" si="246"/>
        <v>1671.4570815285738</v>
      </c>
      <c r="BQ162" s="88">
        <f t="shared" si="194"/>
        <v>8.7313890629655729E-3</v>
      </c>
      <c r="BS162" s="61">
        <f t="shared" si="247"/>
        <v>66</v>
      </c>
      <c r="BT162" s="61">
        <f t="shared" si="248"/>
        <v>9.9468999999999639</v>
      </c>
      <c r="BU162" s="61">
        <v>1</v>
      </c>
      <c r="BV162" s="52">
        <f t="shared" si="249"/>
        <v>1.45</v>
      </c>
      <c r="BW162" s="60">
        <f t="shared" si="201"/>
        <v>399960</v>
      </c>
      <c r="BX162" s="60">
        <f t="shared" si="250"/>
        <v>38276172</v>
      </c>
      <c r="BY162" s="60">
        <f t="shared" si="251"/>
        <v>5616101.4582411349</v>
      </c>
      <c r="BZ162" s="60">
        <f t="shared" si="252"/>
        <v>1492.0349999999946</v>
      </c>
      <c r="CA162" s="60">
        <f t="shared" si="253"/>
        <v>1671.4570815285738</v>
      </c>
      <c r="CB162" s="88">
        <f t="shared" si="289"/>
        <v>0.14672578695281061</v>
      </c>
      <c r="CD162" s="61">
        <f t="shared" si="254"/>
        <v>4</v>
      </c>
      <c r="CE162" s="61">
        <f t="shared" si="255"/>
        <v>13.380340799999919</v>
      </c>
      <c r="CF162" s="61">
        <v>1</v>
      </c>
      <c r="CG162" s="52">
        <f t="shared" si="256"/>
        <v>0</v>
      </c>
      <c r="CH162" s="60">
        <f t="shared" si="202"/>
        <v>1</v>
      </c>
      <c r="CI162" s="60">
        <f t="shared" si="257"/>
        <v>0</v>
      </c>
      <c r="CJ162" s="60">
        <f t="shared" si="258"/>
        <v>1397.7915864640854</v>
      </c>
      <c r="CK162" s="60">
        <f t="shared" si="259"/>
        <v>2007.0511199999878</v>
      </c>
      <c r="CL162" s="60">
        <f t="shared" si="260"/>
        <v>1671.4570815285738</v>
      </c>
      <c r="CM162" s="88" t="e">
        <f t="shared" si="290"/>
        <v>#DIV/0!</v>
      </c>
      <c r="CO162" s="61">
        <f t="shared" si="261"/>
        <v>-51</v>
      </c>
      <c r="CP162" s="61">
        <f t="shared" si="262"/>
        <v>17.355934299999859</v>
      </c>
      <c r="CQ162" s="61">
        <v>1</v>
      </c>
      <c r="CR162" s="52">
        <f t="shared" si="263"/>
        <v>0</v>
      </c>
      <c r="CS162" s="60">
        <f t="shared" si="203"/>
        <v>1</v>
      </c>
      <c r="CT162" s="60">
        <f t="shared" si="264"/>
        <v>0</v>
      </c>
      <c r="CU162" s="60">
        <f t="shared" si="265"/>
        <v>0.88530576453488385</v>
      </c>
      <c r="CV162" s="60">
        <f t="shared" si="266"/>
        <v>2603.3901449999789</v>
      </c>
      <c r="CW162" s="60">
        <f t="shared" si="267"/>
        <v>1671.4570815285738</v>
      </c>
      <c r="CZ162" s="61">
        <f t="shared" si="268"/>
        <v>-101</v>
      </c>
      <c r="DA162" s="61">
        <f t="shared" si="269"/>
        <v>21.89441929999979</v>
      </c>
      <c r="DB162" s="61">
        <v>1</v>
      </c>
      <c r="DC162" s="52">
        <f t="shared" si="270"/>
        <v>0</v>
      </c>
      <c r="DD162" s="60">
        <f t="shared" si="204"/>
        <v>1</v>
      </c>
      <c r="DE162" s="60">
        <f t="shared" si="271"/>
        <v>0</v>
      </c>
      <c r="DF162" s="60">
        <f t="shared" si="272"/>
        <v>1.0906333382409794E-3</v>
      </c>
      <c r="DG162" s="60">
        <f t="shared" si="273"/>
        <v>3284.1628949999686</v>
      </c>
      <c r="DH162" s="60">
        <f t="shared" si="274"/>
        <v>1671.4570815285738</v>
      </c>
      <c r="DK162" s="61">
        <f t="shared" si="275"/>
        <v>-164</v>
      </c>
      <c r="DL162" s="61">
        <f t="shared" si="276"/>
        <v>30.747799999999668</v>
      </c>
      <c r="DM162" s="61">
        <v>1</v>
      </c>
      <c r="DN162" s="52">
        <f t="shared" si="286"/>
        <v>0</v>
      </c>
      <c r="DO162" s="60">
        <f t="shared" si="205"/>
        <v>1</v>
      </c>
      <c r="DP162" s="60">
        <f t="shared" si="277"/>
        <v>0</v>
      </c>
      <c r="DQ162" s="60">
        <f t="shared" si="278"/>
        <v>2.4670698176913707E-7</v>
      </c>
      <c r="DR162" s="60">
        <f t="shared" si="279"/>
        <v>4612.1699999999501</v>
      </c>
      <c r="DS162" s="60">
        <f t="shared" si="280"/>
        <v>1671.4570815285738</v>
      </c>
    </row>
    <row r="163" spans="1:123">
      <c r="A163" s="52">
        <f t="shared" si="206"/>
        <v>57.680029607093672</v>
      </c>
      <c r="B163" s="52">
        <v>0</v>
      </c>
      <c r="C163" s="73">
        <f t="shared" si="288"/>
        <v>7.625</v>
      </c>
      <c r="D163" s="77"/>
      <c r="E163" s="49">
        <f t="shared" si="281"/>
        <v>0.25700000000000012</v>
      </c>
      <c r="F163" s="49">
        <f t="shared" si="282"/>
        <v>3.5699999999999665</v>
      </c>
      <c r="G163" s="49">
        <f t="shared" si="283"/>
        <v>1.7849999999999833</v>
      </c>
      <c r="H163" s="49">
        <v>1</v>
      </c>
      <c r="I163" s="50">
        <f t="shared" si="207"/>
        <v>1.6604899999999918</v>
      </c>
      <c r="J163" s="105">
        <f t="shared" si="208"/>
        <v>5.9279492999999155</v>
      </c>
      <c r="K163" s="121">
        <f t="shared" si="209"/>
        <v>13.552949299999916</v>
      </c>
      <c r="L163" s="55">
        <f t="shared" si="210"/>
        <v>2833621661.7914634</v>
      </c>
      <c r="M163" s="52">
        <f t="shared" si="284"/>
        <v>31.400000000000016</v>
      </c>
      <c r="N163" s="56">
        <v>157</v>
      </c>
      <c r="O163" s="61">
        <f t="shared" si="211"/>
        <v>157</v>
      </c>
      <c r="P163" s="61">
        <f t="shared" si="212"/>
        <v>3.2</v>
      </c>
      <c r="Q163" s="46">
        <v>1</v>
      </c>
      <c r="R163" s="52">
        <f t="shared" si="213"/>
        <v>2</v>
      </c>
      <c r="S163" s="60">
        <f t="shared" si="196"/>
        <v>73720627200</v>
      </c>
      <c r="T163" s="60">
        <f t="shared" si="214"/>
        <v>23148276940800</v>
      </c>
      <c r="U163" s="60">
        <f t="shared" si="215"/>
        <v>544055359063.96094</v>
      </c>
      <c r="V163" s="60">
        <f t="shared" si="216"/>
        <v>480</v>
      </c>
      <c r="W163" s="60">
        <f t="shared" si="217"/>
        <v>1730.4008882128101</v>
      </c>
      <c r="X163" s="88">
        <f t="shared" si="218"/>
        <v>2.3503060744233452E-2</v>
      </c>
      <c r="AA163" s="61">
        <f t="shared" si="219"/>
        <v>157</v>
      </c>
      <c r="AB163" s="61">
        <f t="shared" si="220"/>
        <v>3.2</v>
      </c>
      <c r="AC163" s="61">
        <v>1</v>
      </c>
      <c r="AD163" s="52">
        <f t="shared" si="221"/>
        <v>1</v>
      </c>
      <c r="AE163" s="60">
        <f t="shared" si="197"/>
        <v>16932706560</v>
      </c>
      <c r="AF163" s="60">
        <f t="shared" si="222"/>
        <v>2658434929920</v>
      </c>
      <c r="AG163" s="60">
        <f t="shared" si="223"/>
        <v>544055359063.96094</v>
      </c>
      <c r="AH163" s="60">
        <f t="shared" si="224"/>
        <v>480</v>
      </c>
      <c r="AI163" s="60">
        <f t="shared" si="225"/>
        <v>1730.4008882128101</v>
      </c>
      <c r="AJ163" s="88">
        <f t="shared" si="287"/>
        <v>0.20465250171849539</v>
      </c>
      <c r="AL163" s="61">
        <f t="shared" si="226"/>
        <v>142</v>
      </c>
      <c r="AM163" s="61">
        <f t="shared" si="227"/>
        <v>4.5093374999999956</v>
      </c>
      <c r="AN163" s="61">
        <v>1</v>
      </c>
      <c r="AO163" s="52">
        <f t="shared" si="228"/>
        <v>1.075</v>
      </c>
      <c r="AP163" s="60">
        <f t="shared" si="198"/>
        <v>284469470208</v>
      </c>
      <c r="AQ163" s="60">
        <f t="shared" si="229"/>
        <v>43424264627251.195</v>
      </c>
      <c r="AR163" s="60">
        <f t="shared" si="230"/>
        <v>95833173152.464005</v>
      </c>
      <c r="AS163" s="60">
        <f t="shared" si="231"/>
        <v>676.40062499999931</v>
      </c>
      <c r="AT163" s="60">
        <f t="shared" si="232"/>
        <v>1730.4008882128101</v>
      </c>
      <c r="AU163" s="88">
        <f t="shared" si="193"/>
        <v>2.2069037662487724E-3</v>
      </c>
      <c r="AW163" s="61">
        <f t="shared" si="233"/>
        <v>122</v>
      </c>
      <c r="AX163" s="61">
        <f t="shared" si="234"/>
        <v>6.0282874999999887</v>
      </c>
      <c r="AY163" s="61">
        <v>1</v>
      </c>
      <c r="AZ163" s="52">
        <f t="shared" si="235"/>
        <v>1.175</v>
      </c>
      <c r="BA163" s="60">
        <f t="shared" si="199"/>
        <v>7055294400</v>
      </c>
      <c r="BB163" s="60">
        <f t="shared" si="236"/>
        <v>1011376452240</v>
      </c>
      <c r="BC163" s="60">
        <f t="shared" si="237"/>
        <v>8007134082.893733</v>
      </c>
      <c r="BD163" s="60">
        <f t="shared" si="238"/>
        <v>904.24312499999826</v>
      </c>
      <c r="BE163" s="60">
        <f t="shared" si="239"/>
        <v>1730.4008882128101</v>
      </c>
      <c r="BF163" s="88">
        <f t="shared" si="285"/>
        <v>7.9170659601175263E-3</v>
      </c>
      <c r="BH163" s="61">
        <f t="shared" si="240"/>
        <v>97</v>
      </c>
      <c r="BI163" s="61">
        <f t="shared" si="241"/>
        <v>7.8155999999999786</v>
      </c>
      <c r="BJ163" s="61">
        <v>1</v>
      </c>
      <c r="BK163" s="52">
        <f t="shared" si="242"/>
        <v>1.3</v>
      </c>
      <c r="BL163" s="60">
        <f t="shared" si="200"/>
        <v>259174080</v>
      </c>
      <c r="BM163" s="60">
        <f t="shared" si="243"/>
        <v>32681851488</v>
      </c>
      <c r="BN163" s="60">
        <f t="shared" si="244"/>
        <v>324410939.35396314</v>
      </c>
      <c r="BO163" s="60">
        <f t="shared" si="245"/>
        <v>1172.3399999999967</v>
      </c>
      <c r="BP163" s="60">
        <f t="shared" si="246"/>
        <v>1730.4008882128101</v>
      </c>
      <c r="BQ163" s="88">
        <f t="shared" si="194"/>
        <v>9.9263329518855178E-3</v>
      </c>
      <c r="BS163" s="61">
        <f t="shared" si="247"/>
        <v>67</v>
      </c>
      <c r="BT163" s="61">
        <f t="shared" si="248"/>
        <v>9.9468999999999639</v>
      </c>
      <c r="BU163" s="61">
        <v>1</v>
      </c>
      <c r="BV163" s="52">
        <f t="shared" si="249"/>
        <v>1.45</v>
      </c>
      <c r="BW163" s="60">
        <f t="shared" si="201"/>
        <v>399960</v>
      </c>
      <c r="BX163" s="60">
        <f t="shared" si="250"/>
        <v>38856114</v>
      </c>
      <c r="BY163" s="60">
        <f t="shared" si="251"/>
        <v>6451206.5065780412</v>
      </c>
      <c r="BZ163" s="60">
        <f t="shared" si="252"/>
        <v>1492.0349999999946</v>
      </c>
      <c r="CA163" s="60">
        <f t="shared" si="253"/>
        <v>1730.4008882128101</v>
      </c>
      <c r="CB163" s="88">
        <f t="shared" si="289"/>
        <v>0.16602809294254287</v>
      </c>
      <c r="CD163" s="61">
        <f t="shared" si="254"/>
        <v>5</v>
      </c>
      <c r="CE163" s="61">
        <f t="shared" si="255"/>
        <v>13.380340799999919</v>
      </c>
      <c r="CF163" s="61">
        <v>1</v>
      </c>
      <c r="CG163" s="52">
        <f t="shared" si="256"/>
        <v>0</v>
      </c>
      <c r="CH163" s="60">
        <f t="shared" si="202"/>
        <v>1</v>
      </c>
      <c r="CI163" s="60">
        <f t="shared" si="257"/>
        <v>0</v>
      </c>
      <c r="CJ163" s="60">
        <f t="shared" si="258"/>
        <v>1605.6408959999908</v>
      </c>
      <c r="CK163" s="60">
        <f t="shared" si="259"/>
        <v>2007.0511199999878</v>
      </c>
      <c r="CL163" s="60">
        <f t="shared" si="260"/>
        <v>1730.4008882128101</v>
      </c>
      <c r="CM163" s="88" t="e">
        <f t="shared" si="290"/>
        <v>#DIV/0!</v>
      </c>
      <c r="CO163" s="61">
        <f t="shared" si="261"/>
        <v>-50</v>
      </c>
      <c r="CP163" s="61">
        <f t="shared" si="262"/>
        <v>17.355934299999859</v>
      </c>
      <c r="CQ163" s="61">
        <v>1</v>
      </c>
      <c r="CR163" s="52">
        <f t="shared" si="263"/>
        <v>0</v>
      </c>
      <c r="CS163" s="60">
        <f t="shared" si="203"/>
        <v>1</v>
      </c>
      <c r="CT163" s="60">
        <f t="shared" si="264"/>
        <v>0</v>
      </c>
      <c r="CU163" s="60">
        <f t="shared" si="265"/>
        <v>1.0169492753906135</v>
      </c>
      <c r="CV163" s="60">
        <f t="shared" si="266"/>
        <v>2603.3901449999789</v>
      </c>
      <c r="CW163" s="60">
        <f t="shared" si="267"/>
        <v>1730.4008882128101</v>
      </c>
      <c r="CZ163" s="61">
        <f t="shared" si="268"/>
        <v>-100</v>
      </c>
      <c r="DA163" s="61">
        <f t="shared" si="269"/>
        <v>21.89441929999979</v>
      </c>
      <c r="DB163" s="61">
        <v>1</v>
      </c>
      <c r="DC163" s="52">
        <f t="shared" si="270"/>
        <v>0</v>
      </c>
      <c r="DD163" s="60">
        <f t="shared" si="204"/>
        <v>1</v>
      </c>
      <c r="DE163" s="60">
        <f t="shared" si="271"/>
        <v>0</v>
      </c>
      <c r="DF163" s="60">
        <f t="shared" si="272"/>
        <v>1.252808721542338E-3</v>
      </c>
      <c r="DG163" s="60">
        <f t="shared" si="273"/>
        <v>3284.1628949999686</v>
      </c>
      <c r="DH163" s="60">
        <f t="shared" si="274"/>
        <v>1730.4008882128101</v>
      </c>
      <c r="DK163" s="61">
        <f t="shared" si="275"/>
        <v>-163</v>
      </c>
      <c r="DL163" s="61">
        <f t="shared" si="276"/>
        <v>30.747799999999668</v>
      </c>
      <c r="DM163" s="61">
        <v>1</v>
      </c>
      <c r="DN163" s="52">
        <f t="shared" si="286"/>
        <v>0</v>
      </c>
      <c r="DO163" s="60">
        <f t="shared" si="205"/>
        <v>1</v>
      </c>
      <c r="DP163" s="60">
        <f t="shared" si="277"/>
        <v>0</v>
      </c>
      <c r="DQ163" s="60">
        <f t="shared" si="278"/>
        <v>2.8339190412449121E-7</v>
      </c>
      <c r="DR163" s="60">
        <f t="shared" si="279"/>
        <v>4612.1699999999501</v>
      </c>
      <c r="DS163" s="60">
        <f t="shared" si="280"/>
        <v>1730.4008882128101</v>
      </c>
    </row>
    <row r="164" spans="1:123">
      <c r="A164" s="52">
        <f t="shared" si="206"/>
        <v>59.714111458356228</v>
      </c>
      <c r="B164" s="52">
        <v>0</v>
      </c>
      <c r="C164" s="73">
        <f t="shared" si="288"/>
        <v>7.625</v>
      </c>
      <c r="D164" s="77"/>
      <c r="E164" s="49">
        <f t="shared" si="281"/>
        <v>0.25800000000000012</v>
      </c>
      <c r="F164" s="49">
        <f t="shared" si="282"/>
        <v>3.5799999999999663</v>
      </c>
      <c r="G164" s="49">
        <f t="shared" si="283"/>
        <v>1.7899999999999832</v>
      </c>
      <c r="H164" s="49">
        <v>1</v>
      </c>
      <c r="I164" s="50">
        <f t="shared" si="207"/>
        <v>1.6656399999999916</v>
      </c>
      <c r="J164" s="105">
        <f t="shared" si="208"/>
        <v>5.9629911999999141</v>
      </c>
      <c r="K164" s="121">
        <f t="shared" si="209"/>
        <v>13.587991199999914</v>
      </c>
      <c r="L164" s="55">
        <f t="shared" si="210"/>
        <v>3254976541.583818</v>
      </c>
      <c r="M164" s="52">
        <f t="shared" si="284"/>
        <v>31.600000000000016</v>
      </c>
      <c r="N164" s="56">
        <v>158</v>
      </c>
      <c r="O164" s="61">
        <f t="shared" si="211"/>
        <v>158</v>
      </c>
      <c r="P164" s="61">
        <f t="shared" si="212"/>
        <v>3.2</v>
      </c>
      <c r="Q164" s="46">
        <v>1</v>
      </c>
      <c r="R164" s="52">
        <f t="shared" si="213"/>
        <v>2</v>
      </c>
      <c r="S164" s="60">
        <f t="shared" si="196"/>
        <v>73720627200</v>
      </c>
      <c r="T164" s="60">
        <f t="shared" si="214"/>
        <v>23295718195200</v>
      </c>
      <c r="U164" s="60">
        <f t="shared" si="215"/>
        <v>624955495984.09302</v>
      </c>
      <c r="V164" s="60">
        <f t="shared" si="216"/>
        <v>480</v>
      </c>
      <c r="W164" s="60">
        <f t="shared" si="217"/>
        <v>1791.4233437506869</v>
      </c>
      <c r="X164" s="88">
        <f t="shared" si="218"/>
        <v>2.6827054257243844E-2</v>
      </c>
      <c r="AA164" s="61">
        <f t="shared" si="219"/>
        <v>158</v>
      </c>
      <c r="AB164" s="61">
        <f t="shared" si="220"/>
        <v>3.2</v>
      </c>
      <c r="AC164" s="61">
        <v>1</v>
      </c>
      <c r="AD164" s="52">
        <f t="shared" si="221"/>
        <v>1</v>
      </c>
      <c r="AE164" s="60">
        <f t="shared" si="197"/>
        <v>16932706560</v>
      </c>
      <c r="AF164" s="60">
        <f t="shared" si="222"/>
        <v>2675367636480</v>
      </c>
      <c r="AG164" s="60">
        <f t="shared" si="223"/>
        <v>624955495984.09302</v>
      </c>
      <c r="AH164" s="60">
        <f t="shared" si="224"/>
        <v>480</v>
      </c>
      <c r="AI164" s="60">
        <f t="shared" si="225"/>
        <v>1791.4233437506869</v>
      </c>
      <c r="AJ164" s="88">
        <f t="shared" si="287"/>
        <v>0.23359611870253141</v>
      </c>
      <c r="AL164" s="61">
        <f t="shared" si="226"/>
        <v>143</v>
      </c>
      <c r="AM164" s="61">
        <f t="shared" si="227"/>
        <v>4.5093374999999956</v>
      </c>
      <c r="AN164" s="61">
        <v>1</v>
      </c>
      <c r="AO164" s="52">
        <f t="shared" si="228"/>
        <v>1.075</v>
      </c>
      <c r="AP164" s="60">
        <f t="shared" si="198"/>
        <v>284469470208</v>
      </c>
      <c r="AQ164" s="60">
        <f t="shared" si="229"/>
        <v>43730069307724.797</v>
      </c>
      <c r="AR164" s="60">
        <f t="shared" si="230"/>
        <v>110083408354.38144</v>
      </c>
      <c r="AS164" s="60">
        <f t="shared" si="231"/>
        <v>676.40062499999931</v>
      </c>
      <c r="AT164" s="60">
        <f t="shared" si="232"/>
        <v>1791.4233437506869</v>
      </c>
      <c r="AU164" s="88">
        <f t="shared" si="193"/>
        <v>2.5173389865845814E-3</v>
      </c>
      <c r="AW164" s="61">
        <f t="shared" si="233"/>
        <v>123</v>
      </c>
      <c r="AX164" s="61">
        <f t="shared" si="234"/>
        <v>6.0282874999999887</v>
      </c>
      <c r="AY164" s="61">
        <v>1</v>
      </c>
      <c r="AZ164" s="52">
        <f t="shared" si="235"/>
        <v>1.175</v>
      </c>
      <c r="BA164" s="60">
        <f t="shared" si="199"/>
        <v>7055294400</v>
      </c>
      <c r="BB164" s="60">
        <f t="shared" si="236"/>
        <v>1019666423160</v>
      </c>
      <c r="BC164" s="60">
        <f t="shared" si="237"/>
        <v>9197781749.260725</v>
      </c>
      <c r="BD164" s="60">
        <f t="shared" si="238"/>
        <v>904.24312499999826</v>
      </c>
      <c r="BE164" s="60">
        <f t="shared" si="239"/>
        <v>1791.4233437506869</v>
      </c>
      <c r="BF164" s="88">
        <f t="shared" si="285"/>
        <v>9.0203830785722198E-3</v>
      </c>
      <c r="BH164" s="61">
        <f t="shared" si="240"/>
        <v>98</v>
      </c>
      <c r="BI164" s="61">
        <f t="shared" si="241"/>
        <v>7.8155999999999786</v>
      </c>
      <c r="BJ164" s="61">
        <v>1</v>
      </c>
      <c r="BK164" s="52">
        <f t="shared" si="242"/>
        <v>1.3</v>
      </c>
      <c r="BL164" s="60">
        <f t="shared" si="200"/>
        <v>259174080</v>
      </c>
      <c r="BM164" s="60">
        <f t="shared" si="243"/>
        <v>33018777792</v>
      </c>
      <c r="BN164" s="60">
        <f t="shared" si="244"/>
        <v>372650312.37894028</v>
      </c>
      <c r="BO164" s="60">
        <f t="shared" si="245"/>
        <v>1172.3399999999967</v>
      </c>
      <c r="BP164" s="60">
        <f t="shared" si="246"/>
        <v>1791.4233437506869</v>
      </c>
      <c r="BQ164" s="88">
        <f t="shared" si="194"/>
        <v>1.1286011696932901E-2</v>
      </c>
      <c r="BS164" s="61">
        <f t="shared" si="247"/>
        <v>68</v>
      </c>
      <c r="BT164" s="61">
        <f t="shared" si="248"/>
        <v>9.9468999999999639</v>
      </c>
      <c r="BU164" s="61">
        <v>1</v>
      </c>
      <c r="BV164" s="52">
        <f t="shared" si="249"/>
        <v>1.45</v>
      </c>
      <c r="BW164" s="60">
        <f t="shared" si="201"/>
        <v>399960</v>
      </c>
      <c r="BX164" s="60">
        <f t="shared" si="250"/>
        <v>39436056</v>
      </c>
      <c r="BY164" s="60">
        <f t="shared" si="251"/>
        <v>7410490.301852365</v>
      </c>
      <c r="BZ164" s="60">
        <f t="shared" si="252"/>
        <v>1492.0349999999946</v>
      </c>
      <c r="CA164" s="60">
        <f t="shared" si="253"/>
        <v>1791.4233437506869</v>
      </c>
      <c r="CB164" s="88">
        <f t="shared" si="289"/>
        <v>0.18791154728688805</v>
      </c>
      <c r="CD164" s="61">
        <f t="shared" si="254"/>
        <v>6</v>
      </c>
      <c r="CE164" s="61">
        <f t="shared" si="255"/>
        <v>13.380340799999919</v>
      </c>
      <c r="CF164" s="61">
        <v>1</v>
      </c>
      <c r="CG164" s="52">
        <f t="shared" si="256"/>
        <v>0</v>
      </c>
      <c r="CH164" s="60">
        <f t="shared" si="202"/>
        <v>1</v>
      </c>
      <c r="CI164" s="60">
        <f t="shared" si="257"/>
        <v>0</v>
      </c>
      <c r="CJ164" s="60">
        <f t="shared" si="258"/>
        <v>1844.3970559511547</v>
      </c>
      <c r="CK164" s="60">
        <f t="shared" si="259"/>
        <v>2007.0511199999878</v>
      </c>
      <c r="CL164" s="60">
        <f t="shared" si="260"/>
        <v>1791.4233437506869</v>
      </c>
      <c r="CM164" s="88" t="e">
        <f t="shared" si="290"/>
        <v>#DIV/0!</v>
      </c>
      <c r="CO164" s="61">
        <f t="shared" si="261"/>
        <v>-49</v>
      </c>
      <c r="CP164" s="61">
        <f t="shared" si="262"/>
        <v>17.355934299999859</v>
      </c>
      <c r="CQ164" s="61">
        <v>1</v>
      </c>
      <c r="CR164" s="52">
        <f t="shared" si="263"/>
        <v>0</v>
      </c>
      <c r="CS164" s="60">
        <f t="shared" si="203"/>
        <v>1</v>
      </c>
      <c r="CT164" s="60">
        <f t="shared" si="264"/>
        <v>0</v>
      </c>
      <c r="CU164" s="60">
        <f t="shared" si="265"/>
        <v>1.1681679597566246</v>
      </c>
      <c r="CV164" s="60">
        <f t="shared" si="266"/>
        <v>2603.3901449999789</v>
      </c>
      <c r="CW164" s="60">
        <f t="shared" si="267"/>
        <v>1791.4233437506869</v>
      </c>
      <c r="CZ164" s="61">
        <f t="shared" si="268"/>
        <v>-99</v>
      </c>
      <c r="DA164" s="61">
        <f t="shared" si="269"/>
        <v>21.89441929999979</v>
      </c>
      <c r="DB164" s="61">
        <v>1</v>
      </c>
      <c r="DC164" s="52">
        <f t="shared" si="270"/>
        <v>0</v>
      </c>
      <c r="DD164" s="60">
        <f t="shared" si="204"/>
        <v>1</v>
      </c>
      <c r="DE164" s="60">
        <f t="shared" si="271"/>
        <v>0</v>
      </c>
      <c r="DF164" s="60">
        <f t="shared" si="272"/>
        <v>1.4390993175616221E-3</v>
      </c>
      <c r="DG164" s="60">
        <f t="shared" si="273"/>
        <v>3284.1628949999686</v>
      </c>
      <c r="DH164" s="60">
        <f t="shared" si="274"/>
        <v>1791.4233437506869</v>
      </c>
      <c r="DK164" s="61">
        <f t="shared" si="275"/>
        <v>-162</v>
      </c>
      <c r="DL164" s="61">
        <f t="shared" si="276"/>
        <v>30.747799999999668</v>
      </c>
      <c r="DM164" s="61">
        <v>1</v>
      </c>
      <c r="DN164" s="52">
        <f t="shared" si="286"/>
        <v>0</v>
      </c>
      <c r="DO164" s="60">
        <f t="shared" si="205"/>
        <v>1</v>
      </c>
      <c r="DP164" s="60">
        <f t="shared" si="277"/>
        <v>0</v>
      </c>
      <c r="DQ164" s="60">
        <f t="shared" si="278"/>
        <v>3.255318140872806E-7</v>
      </c>
      <c r="DR164" s="60">
        <f t="shared" si="279"/>
        <v>4612.1699999999501</v>
      </c>
      <c r="DS164" s="60">
        <f t="shared" si="280"/>
        <v>1791.4233437506869</v>
      </c>
    </row>
    <row r="165" spans="1:123">
      <c r="A165" s="52">
        <f t="shared" si="206"/>
        <v>61.819925051190708</v>
      </c>
      <c r="B165" s="52">
        <v>0</v>
      </c>
      <c r="C165" s="73">
        <f t="shared" si="288"/>
        <v>7.625</v>
      </c>
      <c r="D165" s="77"/>
      <c r="E165" s="49">
        <f t="shared" si="281"/>
        <v>0.25900000000000012</v>
      </c>
      <c r="F165" s="49">
        <f t="shared" si="282"/>
        <v>3.5899999999999661</v>
      </c>
      <c r="G165" s="49">
        <f t="shared" si="283"/>
        <v>1.7949999999999831</v>
      </c>
      <c r="H165" s="49">
        <v>1</v>
      </c>
      <c r="I165" s="50">
        <f t="shared" si="207"/>
        <v>1.6708099999999915</v>
      </c>
      <c r="J165" s="105">
        <f t="shared" si="208"/>
        <v>5.9982078999999127</v>
      </c>
      <c r="K165" s="121">
        <f t="shared" si="209"/>
        <v>13.623207899999912</v>
      </c>
      <c r="L165" s="55">
        <f t="shared" si="210"/>
        <v>3738986198.8712707</v>
      </c>
      <c r="M165" s="52">
        <f t="shared" si="284"/>
        <v>31.800000000000018</v>
      </c>
      <c r="N165" s="56">
        <v>159</v>
      </c>
      <c r="O165" s="61">
        <f t="shared" si="211"/>
        <v>159</v>
      </c>
      <c r="P165" s="61">
        <f t="shared" si="212"/>
        <v>3.2</v>
      </c>
      <c r="Q165" s="46">
        <v>1</v>
      </c>
      <c r="R165" s="52">
        <f t="shared" si="213"/>
        <v>2</v>
      </c>
      <c r="S165" s="60">
        <f t="shared" si="196"/>
        <v>73720627200</v>
      </c>
      <c r="T165" s="60">
        <f t="shared" si="214"/>
        <v>23443159449600</v>
      </c>
      <c r="U165" s="60">
        <f t="shared" si="215"/>
        <v>717885350183.28394</v>
      </c>
      <c r="V165" s="60">
        <f t="shared" si="216"/>
        <v>480</v>
      </c>
      <c r="W165" s="60">
        <f t="shared" si="217"/>
        <v>1854.5977515357213</v>
      </c>
      <c r="X165" s="88">
        <f t="shared" si="218"/>
        <v>3.0622380559525344E-2</v>
      </c>
      <c r="AA165" s="61">
        <f t="shared" si="219"/>
        <v>159</v>
      </c>
      <c r="AB165" s="61">
        <f t="shared" si="220"/>
        <v>3.2</v>
      </c>
      <c r="AC165" s="61">
        <v>1</v>
      </c>
      <c r="AD165" s="52">
        <f t="shared" si="221"/>
        <v>1</v>
      </c>
      <c r="AE165" s="60">
        <f t="shared" si="197"/>
        <v>16932706560</v>
      </c>
      <c r="AF165" s="60">
        <f t="shared" si="222"/>
        <v>2692300343040</v>
      </c>
      <c r="AG165" s="60">
        <f t="shared" si="223"/>
        <v>717885350183.28394</v>
      </c>
      <c r="AH165" s="60">
        <f t="shared" si="224"/>
        <v>480</v>
      </c>
      <c r="AI165" s="60">
        <f t="shared" si="225"/>
        <v>1854.5977515357213</v>
      </c>
      <c r="AJ165" s="88">
        <f t="shared" si="287"/>
        <v>0.26664385793328194</v>
      </c>
      <c r="AL165" s="61">
        <f t="shared" si="226"/>
        <v>144</v>
      </c>
      <c r="AM165" s="61">
        <f t="shared" si="227"/>
        <v>4.5093374999999956</v>
      </c>
      <c r="AN165" s="61">
        <v>1</v>
      </c>
      <c r="AO165" s="52">
        <f t="shared" si="228"/>
        <v>1.075</v>
      </c>
      <c r="AP165" s="60">
        <f t="shared" si="198"/>
        <v>284469470208</v>
      </c>
      <c r="AQ165" s="60">
        <f t="shared" si="229"/>
        <v>44035873988198.398</v>
      </c>
      <c r="AR165" s="60">
        <f t="shared" si="230"/>
        <v>126452630089.14484</v>
      </c>
      <c r="AS165" s="60">
        <f t="shared" si="231"/>
        <v>676.40062499999931</v>
      </c>
      <c r="AT165" s="60">
        <f t="shared" si="232"/>
        <v>1854.5977515357213</v>
      </c>
      <c r="AU165" s="88">
        <f t="shared" si="193"/>
        <v>2.8715821587425314E-3</v>
      </c>
      <c r="AW165" s="61">
        <f t="shared" si="233"/>
        <v>124</v>
      </c>
      <c r="AX165" s="61">
        <f t="shared" si="234"/>
        <v>6.0282874999999887</v>
      </c>
      <c r="AY165" s="61">
        <v>1</v>
      </c>
      <c r="AZ165" s="52">
        <f t="shared" si="235"/>
        <v>1.175</v>
      </c>
      <c r="BA165" s="60">
        <f t="shared" si="199"/>
        <v>7055294400</v>
      </c>
      <c r="BB165" s="60">
        <f t="shared" si="236"/>
        <v>1027956394080</v>
      </c>
      <c r="BC165" s="60">
        <f t="shared" si="237"/>
        <v>10565476764.997547</v>
      </c>
      <c r="BD165" s="60">
        <f t="shared" si="238"/>
        <v>904.24312499999826</v>
      </c>
      <c r="BE165" s="60">
        <f t="shared" si="239"/>
        <v>1854.5977515357213</v>
      </c>
      <c r="BF165" s="88">
        <f t="shared" si="285"/>
        <v>1.0278137113445784E-2</v>
      </c>
      <c r="BH165" s="61">
        <f t="shared" si="240"/>
        <v>99</v>
      </c>
      <c r="BI165" s="61">
        <f t="shared" si="241"/>
        <v>7.8155999999999786</v>
      </c>
      <c r="BJ165" s="61">
        <v>1</v>
      </c>
      <c r="BK165" s="52">
        <f t="shared" si="242"/>
        <v>1.3</v>
      </c>
      <c r="BL165" s="60">
        <f t="shared" si="200"/>
        <v>259174080</v>
      </c>
      <c r="BM165" s="60">
        <f t="shared" si="243"/>
        <v>33355704096</v>
      </c>
      <c r="BN165" s="60">
        <f t="shared" si="244"/>
        <v>428062800.81882</v>
      </c>
      <c r="BO165" s="60">
        <f t="shared" si="245"/>
        <v>1172.3399999999967</v>
      </c>
      <c r="BP165" s="60">
        <f t="shared" si="246"/>
        <v>1854.5977515357213</v>
      </c>
      <c r="BQ165" s="88">
        <f t="shared" si="194"/>
        <v>1.2833271322554785E-2</v>
      </c>
      <c r="BS165" s="61">
        <f t="shared" si="247"/>
        <v>69</v>
      </c>
      <c r="BT165" s="61">
        <f t="shared" si="248"/>
        <v>9.9468999999999639</v>
      </c>
      <c r="BU165" s="61">
        <v>1</v>
      </c>
      <c r="BV165" s="52">
        <f t="shared" si="249"/>
        <v>1.45</v>
      </c>
      <c r="BW165" s="60">
        <f t="shared" si="201"/>
        <v>399960</v>
      </c>
      <c r="BX165" s="60">
        <f t="shared" si="250"/>
        <v>40015998</v>
      </c>
      <c r="BY165" s="60">
        <f t="shared" si="251"/>
        <v>8512418.0194592923</v>
      </c>
      <c r="BZ165" s="60">
        <f t="shared" si="252"/>
        <v>1492.0349999999946</v>
      </c>
      <c r="CA165" s="60">
        <f t="shared" si="253"/>
        <v>1854.5977515357213</v>
      </c>
      <c r="CB165" s="88">
        <f t="shared" si="289"/>
        <v>0.21272537097436112</v>
      </c>
      <c r="CD165" s="61">
        <f t="shared" si="254"/>
        <v>7</v>
      </c>
      <c r="CE165" s="61">
        <f t="shared" si="255"/>
        <v>13.380340799999919</v>
      </c>
      <c r="CF165" s="61">
        <v>1</v>
      </c>
      <c r="CG165" s="52">
        <f t="shared" si="256"/>
        <v>0</v>
      </c>
      <c r="CH165" s="60">
        <f t="shared" si="202"/>
        <v>1</v>
      </c>
      <c r="CI165" s="60">
        <f t="shared" si="257"/>
        <v>0</v>
      </c>
      <c r="CJ165" s="60">
        <f t="shared" si="258"/>
        <v>2118.6558641324664</v>
      </c>
      <c r="CK165" s="60">
        <f t="shared" si="259"/>
        <v>2007.0511199999878</v>
      </c>
      <c r="CL165" s="60">
        <f t="shared" si="260"/>
        <v>1854.5977515357213</v>
      </c>
      <c r="CM165" s="88" t="e">
        <f t="shared" si="290"/>
        <v>#DIV/0!</v>
      </c>
      <c r="CO165" s="61">
        <f t="shared" si="261"/>
        <v>-48</v>
      </c>
      <c r="CP165" s="61">
        <f t="shared" si="262"/>
        <v>17.355934299999859</v>
      </c>
      <c r="CQ165" s="61">
        <v>1</v>
      </c>
      <c r="CR165" s="52">
        <f t="shared" si="263"/>
        <v>0</v>
      </c>
      <c r="CS165" s="60">
        <f t="shared" si="203"/>
        <v>1</v>
      </c>
      <c r="CT165" s="60">
        <f t="shared" si="264"/>
        <v>0</v>
      </c>
      <c r="CU165" s="60">
        <f t="shared" si="265"/>
        <v>1.3418726137326773</v>
      </c>
      <c r="CV165" s="60">
        <f t="shared" si="266"/>
        <v>2603.3901449999789</v>
      </c>
      <c r="CW165" s="60">
        <f t="shared" si="267"/>
        <v>1854.5977515357213</v>
      </c>
      <c r="CZ165" s="61">
        <f t="shared" si="268"/>
        <v>-98</v>
      </c>
      <c r="DA165" s="61">
        <f t="shared" si="269"/>
        <v>21.89441929999979</v>
      </c>
      <c r="DB165" s="61">
        <v>1</v>
      </c>
      <c r="DC165" s="52">
        <f t="shared" si="270"/>
        <v>0</v>
      </c>
      <c r="DD165" s="60">
        <f t="shared" si="204"/>
        <v>1</v>
      </c>
      <c r="DE165" s="60">
        <f t="shared" si="271"/>
        <v>0</v>
      </c>
      <c r="DF165" s="60">
        <f t="shared" si="272"/>
        <v>1.653091018760391E-3</v>
      </c>
      <c r="DG165" s="60">
        <f t="shared" si="273"/>
        <v>3284.1628949999686</v>
      </c>
      <c r="DH165" s="60">
        <f t="shared" si="274"/>
        <v>1854.5977515357213</v>
      </c>
      <c r="DK165" s="61">
        <f t="shared" si="275"/>
        <v>-161</v>
      </c>
      <c r="DL165" s="61">
        <f t="shared" si="276"/>
        <v>30.747799999999668</v>
      </c>
      <c r="DM165" s="61">
        <v>1</v>
      </c>
      <c r="DN165" s="52">
        <f t="shared" si="286"/>
        <v>0</v>
      </c>
      <c r="DO165" s="60">
        <f t="shared" si="205"/>
        <v>1</v>
      </c>
      <c r="DP165" s="60">
        <f t="shared" si="277"/>
        <v>0</v>
      </c>
      <c r="DQ165" s="60">
        <f t="shared" si="278"/>
        <v>3.7393785934125987E-7</v>
      </c>
      <c r="DR165" s="60">
        <f t="shared" si="279"/>
        <v>4612.1699999999501</v>
      </c>
      <c r="DS165" s="60">
        <f t="shared" si="280"/>
        <v>1854.5977515357213</v>
      </c>
    </row>
    <row r="166" spans="1:123">
      <c r="A166" s="52">
        <f t="shared" si="206"/>
        <v>64.000000000000611</v>
      </c>
      <c r="B166" s="52">
        <v>0</v>
      </c>
      <c r="C166" s="73">
        <f t="shared" si="288"/>
        <v>7.625</v>
      </c>
      <c r="D166" s="77"/>
      <c r="E166" s="49">
        <f t="shared" si="281"/>
        <v>0.26000000000000012</v>
      </c>
      <c r="F166" s="49">
        <f t="shared" si="282"/>
        <v>3.5999999999999659</v>
      </c>
      <c r="G166" s="49">
        <f t="shared" si="283"/>
        <v>1.7999999999999829</v>
      </c>
      <c r="H166" s="49">
        <v>1</v>
      </c>
      <c r="I166" s="50">
        <f t="shared" si="207"/>
        <v>1.6759999999999915</v>
      </c>
      <c r="J166" s="105">
        <f t="shared" si="208"/>
        <v>6.0335999999999119</v>
      </c>
      <c r="K166" s="121">
        <f t="shared" si="209"/>
        <v>13.658599999999911</v>
      </c>
      <c r="L166" s="55">
        <f t="shared" si="210"/>
        <v>4294967296.0000458</v>
      </c>
      <c r="M166" s="52">
        <f t="shared" si="284"/>
        <v>32.000000000000014</v>
      </c>
      <c r="N166" s="56">
        <v>160</v>
      </c>
      <c r="O166" s="61">
        <f t="shared" si="211"/>
        <v>160</v>
      </c>
      <c r="P166" s="61">
        <f t="shared" si="212"/>
        <v>3.2</v>
      </c>
      <c r="Q166" s="46">
        <v>3</v>
      </c>
      <c r="R166" s="52">
        <f t="shared" si="213"/>
        <v>2</v>
      </c>
      <c r="S166" s="60">
        <f t="shared" si="196"/>
        <v>221161881600</v>
      </c>
      <c r="T166" s="60">
        <f t="shared" si="214"/>
        <v>70771802112000</v>
      </c>
      <c r="U166" s="60">
        <f t="shared" si="215"/>
        <v>824633720832.00879</v>
      </c>
      <c r="V166" s="60">
        <f t="shared" si="216"/>
        <v>480</v>
      </c>
      <c r="W166" s="60">
        <f t="shared" si="217"/>
        <v>1920.0000000000184</v>
      </c>
      <c r="X166" s="88">
        <f t="shared" si="218"/>
        <v>1.1652009645409109E-2</v>
      </c>
      <c r="AA166" s="61">
        <f t="shared" si="219"/>
        <v>160</v>
      </c>
      <c r="AB166" s="61">
        <f t="shared" si="220"/>
        <v>3.2</v>
      </c>
      <c r="AC166" s="61">
        <v>14</v>
      </c>
      <c r="AD166" s="52">
        <f t="shared" si="221"/>
        <v>1</v>
      </c>
      <c r="AE166" s="60">
        <f t="shared" si="197"/>
        <v>237057891840</v>
      </c>
      <c r="AF166" s="60">
        <f t="shared" si="222"/>
        <v>37929262694400</v>
      </c>
      <c r="AG166" s="60">
        <f t="shared" si="223"/>
        <v>824633720832.00879</v>
      </c>
      <c r="AH166" s="60">
        <f t="shared" si="224"/>
        <v>480</v>
      </c>
      <c r="AI166" s="60">
        <f t="shared" si="225"/>
        <v>1920.0000000000184</v>
      </c>
      <c r="AJ166" s="88">
        <f t="shared" si="287"/>
        <v>2.174135910513653E-2</v>
      </c>
      <c r="AL166" s="61">
        <f t="shared" si="226"/>
        <v>145</v>
      </c>
      <c r="AM166" s="61">
        <f t="shared" si="227"/>
        <v>4.5093374999999956</v>
      </c>
      <c r="AN166" s="61">
        <v>1</v>
      </c>
      <c r="AO166" s="52">
        <f t="shared" si="228"/>
        <v>1.075</v>
      </c>
      <c r="AP166" s="60">
        <f t="shared" si="198"/>
        <v>284469470208</v>
      </c>
      <c r="AQ166" s="60">
        <f t="shared" si="229"/>
        <v>44341678668672</v>
      </c>
      <c r="AR166" s="60">
        <f t="shared" si="230"/>
        <v>145255928168.44928</v>
      </c>
      <c r="AS166" s="60">
        <f t="shared" si="231"/>
        <v>676.40062499999931</v>
      </c>
      <c r="AT166" s="60">
        <f t="shared" si="232"/>
        <v>1920.0000000000184</v>
      </c>
      <c r="AU166" s="88">
        <f t="shared" si="193"/>
        <v>3.2758328626623368E-3</v>
      </c>
      <c r="AW166" s="61">
        <f t="shared" si="233"/>
        <v>125</v>
      </c>
      <c r="AX166" s="61">
        <f t="shared" si="234"/>
        <v>6.0282874999999887</v>
      </c>
      <c r="AY166" s="61">
        <v>1</v>
      </c>
      <c r="AZ166" s="52">
        <f t="shared" si="235"/>
        <v>1.175</v>
      </c>
      <c r="BA166" s="60">
        <f t="shared" si="199"/>
        <v>7055294400</v>
      </c>
      <c r="BB166" s="60">
        <f t="shared" si="236"/>
        <v>1036246365000</v>
      </c>
      <c r="BC166" s="60">
        <f t="shared" si="237"/>
        <v>12136545779.712076</v>
      </c>
      <c r="BD166" s="60">
        <f t="shared" si="238"/>
        <v>904.24312499999826</v>
      </c>
      <c r="BE166" s="60">
        <f t="shared" si="239"/>
        <v>1920.0000000000184</v>
      </c>
      <c r="BF166" s="88">
        <f t="shared" si="285"/>
        <v>1.1712027361091951E-2</v>
      </c>
      <c r="BH166" s="61">
        <f t="shared" si="240"/>
        <v>100</v>
      </c>
      <c r="BI166" s="61">
        <f t="shared" si="241"/>
        <v>7.8155999999999786</v>
      </c>
      <c r="BJ166" s="61">
        <v>1</v>
      </c>
      <c r="BK166" s="52">
        <f t="shared" si="242"/>
        <v>1.3</v>
      </c>
      <c r="BL166" s="60">
        <f t="shared" si="200"/>
        <v>259174080</v>
      </c>
      <c r="BM166" s="60">
        <f t="shared" si="243"/>
        <v>33692630400</v>
      </c>
      <c r="BN166" s="60">
        <f t="shared" si="244"/>
        <v>491715035.13600194</v>
      </c>
      <c r="BO166" s="60">
        <f t="shared" si="245"/>
        <v>1172.3399999999967</v>
      </c>
      <c r="BP166" s="60">
        <f t="shared" si="246"/>
        <v>1920.0000000000184</v>
      </c>
      <c r="BQ166" s="88">
        <f t="shared" si="194"/>
        <v>1.4594142080874811E-2</v>
      </c>
      <c r="BS166" s="61">
        <f t="shared" si="247"/>
        <v>70</v>
      </c>
      <c r="BT166" s="61">
        <f t="shared" si="248"/>
        <v>9.9468999999999639</v>
      </c>
      <c r="BU166" s="61">
        <v>1</v>
      </c>
      <c r="BV166" s="52">
        <f t="shared" si="249"/>
        <v>1.45</v>
      </c>
      <c r="BW166" s="60">
        <f t="shared" si="201"/>
        <v>399960</v>
      </c>
      <c r="BX166" s="60">
        <f t="shared" si="250"/>
        <v>40595940</v>
      </c>
      <c r="BY166" s="60">
        <f t="shared" si="251"/>
        <v>9778200.5760000087</v>
      </c>
      <c r="BZ166" s="60">
        <f t="shared" si="252"/>
        <v>1492.0349999999946</v>
      </c>
      <c r="CA166" s="60">
        <f t="shared" si="253"/>
        <v>1920.0000000000184</v>
      </c>
      <c r="CB166" s="88">
        <f t="shared" si="289"/>
        <v>0.2408664653657486</v>
      </c>
      <c r="CD166" s="61">
        <f t="shared" si="254"/>
        <v>8</v>
      </c>
      <c r="CE166" s="61">
        <f t="shared" si="255"/>
        <v>13.380340799999919</v>
      </c>
      <c r="CF166" s="61">
        <v>1</v>
      </c>
      <c r="CG166" s="52">
        <f t="shared" si="256"/>
        <v>0</v>
      </c>
      <c r="CH166" s="60">
        <f t="shared" si="202"/>
        <v>1</v>
      </c>
      <c r="CI166" s="60">
        <f t="shared" si="257"/>
        <v>0</v>
      </c>
      <c r="CJ166" s="60">
        <f t="shared" si="258"/>
        <v>2433.6965059337858</v>
      </c>
      <c r="CK166" s="60">
        <f t="shared" si="259"/>
        <v>2007.0511199999878</v>
      </c>
      <c r="CL166" s="60">
        <f t="shared" si="260"/>
        <v>1920.0000000000184</v>
      </c>
      <c r="CM166" s="88" t="e">
        <f t="shared" si="290"/>
        <v>#DIV/0!</v>
      </c>
      <c r="CO166" s="61">
        <f t="shared" si="261"/>
        <v>-47</v>
      </c>
      <c r="CP166" s="61">
        <f t="shared" si="262"/>
        <v>17.355934299999859</v>
      </c>
      <c r="CQ166" s="61">
        <v>1</v>
      </c>
      <c r="CR166" s="52">
        <f t="shared" si="263"/>
        <v>0</v>
      </c>
      <c r="CS166" s="60">
        <f t="shared" si="203"/>
        <v>1</v>
      </c>
      <c r="CT166" s="60">
        <f t="shared" si="264"/>
        <v>0</v>
      </c>
      <c r="CU166" s="60">
        <f t="shared" si="265"/>
        <v>1.5414068640102985</v>
      </c>
      <c r="CV166" s="60">
        <f t="shared" si="266"/>
        <v>2603.3901449999789</v>
      </c>
      <c r="CW166" s="60">
        <f t="shared" si="267"/>
        <v>1920.0000000000184</v>
      </c>
      <c r="CZ166" s="61">
        <f t="shared" si="268"/>
        <v>-97</v>
      </c>
      <c r="DA166" s="61">
        <f t="shared" si="269"/>
        <v>21.89441929999979</v>
      </c>
      <c r="DB166" s="61">
        <v>1</v>
      </c>
      <c r="DC166" s="52">
        <f t="shared" si="270"/>
        <v>0</v>
      </c>
      <c r="DD166" s="60">
        <f t="shared" si="204"/>
        <v>1</v>
      </c>
      <c r="DE166" s="60">
        <f t="shared" si="271"/>
        <v>0</v>
      </c>
      <c r="DF166" s="60">
        <f t="shared" si="272"/>
        <v>1.8989029339104339E-3</v>
      </c>
      <c r="DG166" s="60">
        <f t="shared" si="273"/>
        <v>3284.1628949999686</v>
      </c>
      <c r="DH166" s="60">
        <f t="shared" si="274"/>
        <v>1920.0000000000184</v>
      </c>
      <c r="DK166" s="61">
        <f t="shared" si="275"/>
        <v>-160</v>
      </c>
      <c r="DL166" s="61">
        <f t="shared" si="276"/>
        <v>30.747799999999668</v>
      </c>
      <c r="DM166" s="61">
        <v>1</v>
      </c>
      <c r="DN166" s="52">
        <f t="shared" si="286"/>
        <v>0</v>
      </c>
      <c r="DO166" s="60">
        <f t="shared" si="205"/>
        <v>1</v>
      </c>
      <c r="DP166" s="60">
        <f t="shared" si="277"/>
        <v>0</v>
      </c>
      <c r="DQ166" s="60">
        <f t="shared" si="278"/>
        <v>4.2954180389641798E-7</v>
      </c>
      <c r="DR166" s="60">
        <f t="shared" si="279"/>
        <v>4612.1699999999501</v>
      </c>
      <c r="DS166" s="60">
        <f t="shared" si="280"/>
        <v>1920.0000000000184</v>
      </c>
    </row>
    <row r="167" spans="1:123">
      <c r="A167" s="52">
        <f t="shared" si="206"/>
        <v>66.256955125848805</v>
      </c>
      <c r="B167" s="52">
        <v>0</v>
      </c>
      <c r="C167" s="73">
        <f t="shared" si="288"/>
        <v>7.625</v>
      </c>
      <c r="D167" s="77"/>
      <c r="E167" s="49">
        <f t="shared" si="281"/>
        <v>0.26100000000000012</v>
      </c>
      <c r="F167" s="49">
        <f t="shared" si="282"/>
        <v>3.6099999999999657</v>
      </c>
      <c r="G167" s="49">
        <f t="shared" si="283"/>
        <v>1.8049999999999828</v>
      </c>
      <c r="H167" s="49">
        <v>1</v>
      </c>
      <c r="I167" s="50">
        <f t="shared" si="207"/>
        <v>1.6812099999999912</v>
      </c>
      <c r="J167" s="105">
        <f t="shared" si="208"/>
        <v>6.0691680999999109</v>
      </c>
      <c r="K167" s="121">
        <f t="shared" si="209"/>
        <v>13.69416809999991</v>
      </c>
      <c r="L167" s="55">
        <f t="shared" si="210"/>
        <v>4933621867.6813173</v>
      </c>
      <c r="M167" s="52">
        <f t="shared" si="284"/>
        <v>32.200000000000017</v>
      </c>
      <c r="N167" s="56">
        <v>161</v>
      </c>
      <c r="O167" s="61">
        <f t="shared" si="211"/>
        <v>161</v>
      </c>
      <c r="P167" s="61">
        <f t="shared" si="212"/>
        <v>3.2</v>
      </c>
      <c r="Q167" s="46">
        <v>1</v>
      </c>
      <c r="R167" s="52">
        <f t="shared" si="213"/>
        <v>2</v>
      </c>
      <c r="S167" s="60">
        <f t="shared" si="196"/>
        <v>221161881600</v>
      </c>
      <c r="T167" s="60">
        <f t="shared" si="214"/>
        <v>71214125875200</v>
      </c>
      <c r="U167" s="60">
        <f t="shared" si="215"/>
        <v>947255398594.81299</v>
      </c>
      <c r="V167" s="60">
        <f t="shared" si="216"/>
        <v>480</v>
      </c>
      <c r="W167" s="60">
        <f t="shared" si="217"/>
        <v>1987.7086537754642</v>
      </c>
      <c r="X167" s="88">
        <f t="shared" si="218"/>
        <v>1.3301509875369971E-2</v>
      </c>
      <c r="AA167" s="61">
        <f t="shared" si="219"/>
        <v>161</v>
      </c>
      <c r="AB167" s="61">
        <f t="shared" si="220"/>
        <v>3.2</v>
      </c>
      <c r="AC167" s="61">
        <v>1</v>
      </c>
      <c r="AD167" s="52">
        <f t="shared" si="221"/>
        <v>1</v>
      </c>
      <c r="AE167" s="60">
        <f t="shared" si="197"/>
        <v>237057891840</v>
      </c>
      <c r="AF167" s="60">
        <f t="shared" si="222"/>
        <v>38166320586240</v>
      </c>
      <c r="AG167" s="60">
        <f t="shared" si="223"/>
        <v>947255398594.81299</v>
      </c>
      <c r="AH167" s="60">
        <f t="shared" si="224"/>
        <v>480</v>
      </c>
      <c r="AI167" s="60">
        <f t="shared" si="225"/>
        <v>1987.7086537754642</v>
      </c>
      <c r="AJ167" s="88">
        <f t="shared" si="287"/>
        <v>2.4819143790777789E-2</v>
      </c>
      <c r="AL167" s="61">
        <f t="shared" si="226"/>
        <v>146</v>
      </c>
      <c r="AM167" s="61">
        <f t="shared" si="227"/>
        <v>4.5093374999999956</v>
      </c>
      <c r="AN167" s="61">
        <v>1</v>
      </c>
      <c r="AO167" s="52">
        <f t="shared" si="228"/>
        <v>1.075</v>
      </c>
      <c r="AP167" s="60">
        <f t="shared" si="198"/>
        <v>284469470208</v>
      </c>
      <c r="AQ167" s="60">
        <f t="shared" si="229"/>
        <v>44647483349145.602</v>
      </c>
      <c r="AR167" s="60">
        <f t="shared" si="230"/>
        <v>166855245740.66516</v>
      </c>
      <c r="AS167" s="60">
        <f t="shared" si="231"/>
        <v>676.40062499999931</v>
      </c>
      <c r="AT167" s="60">
        <f t="shared" si="232"/>
        <v>1987.7086537754642</v>
      </c>
      <c r="AU167" s="88">
        <f t="shared" si="193"/>
        <v>3.7371702327732253E-3</v>
      </c>
      <c r="AW167" s="61">
        <f t="shared" si="233"/>
        <v>126</v>
      </c>
      <c r="AX167" s="61">
        <f t="shared" si="234"/>
        <v>6.0282874999999887</v>
      </c>
      <c r="AY167" s="61">
        <v>1</v>
      </c>
      <c r="AZ167" s="52">
        <f t="shared" si="235"/>
        <v>1.175</v>
      </c>
      <c r="BA167" s="60">
        <f t="shared" si="199"/>
        <v>7055294400</v>
      </c>
      <c r="BB167" s="60">
        <f t="shared" si="236"/>
        <v>1044536335920</v>
      </c>
      <c r="BC167" s="60">
        <f t="shared" si="237"/>
        <v>13941230172.501472</v>
      </c>
      <c r="BD167" s="60">
        <f t="shared" si="238"/>
        <v>904.24312499999826</v>
      </c>
      <c r="BE167" s="60">
        <f t="shared" si="239"/>
        <v>1987.7086537754642</v>
      </c>
      <c r="BF167" s="88">
        <f t="shared" si="285"/>
        <v>1.3346812066831935E-2</v>
      </c>
      <c r="BH167" s="61">
        <f t="shared" si="240"/>
        <v>101</v>
      </c>
      <c r="BI167" s="61">
        <f t="shared" si="241"/>
        <v>7.8155999999999786</v>
      </c>
      <c r="BJ167" s="61">
        <v>1</v>
      </c>
      <c r="BK167" s="52">
        <f t="shared" si="242"/>
        <v>1.3</v>
      </c>
      <c r="BL167" s="60">
        <f t="shared" si="200"/>
        <v>259174080</v>
      </c>
      <c r="BM167" s="60">
        <f t="shared" si="243"/>
        <v>34029556704</v>
      </c>
      <c r="BN167" s="60">
        <f t="shared" si="244"/>
        <v>564832251.98803473</v>
      </c>
      <c r="BO167" s="60">
        <f t="shared" si="245"/>
        <v>1172.3399999999967</v>
      </c>
      <c r="BP167" s="60">
        <f t="shared" si="246"/>
        <v>1987.7086537754642</v>
      </c>
      <c r="BQ167" s="88">
        <f t="shared" si="194"/>
        <v>1.6598284159300893E-2</v>
      </c>
      <c r="BS167" s="61">
        <f t="shared" si="247"/>
        <v>71</v>
      </c>
      <c r="BT167" s="61">
        <f t="shared" si="248"/>
        <v>9.9468999999999639</v>
      </c>
      <c r="BU167" s="61">
        <v>1</v>
      </c>
      <c r="BV167" s="52">
        <f t="shared" si="249"/>
        <v>1.45</v>
      </c>
      <c r="BW167" s="60">
        <f t="shared" si="201"/>
        <v>399960</v>
      </c>
      <c r="BX167" s="60">
        <f t="shared" si="250"/>
        <v>41175882</v>
      </c>
      <c r="BY167" s="60">
        <f t="shared" si="251"/>
        <v>11232202.916482272</v>
      </c>
      <c r="BZ167" s="60">
        <f t="shared" si="252"/>
        <v>1492.0349999999946</v>
      </c>
      <c r="CA167" s="60">
        <f t="shared" si="253"/>
        <v>1987.7086537754642</v>
      </c>
      <c r="CB167" s="88">
        <f t="shared" si="289"/>
        <v>0.27278597010945077</v>
      </c>
      <c r="CD167" s="61">
        <f t="shared" si="254"/>
        <v>9</v>
      </c>
      <c r="CE167" s="61">
        <f t="shared" si="255"/>
        <v>13.380340799999919</v>
      </c>
      <c r="CF167" s="61">
        <v>1</v>
      </c>
      <c r="CG167" s="52">
        <f t="shared" si="256"/>
        <v>0</v>
      </c>
      <c r="CH167" s="60">
        <f t="shared" si="202"/>
        <v>1</v>
      </c>
      <c r="CI167" s="60">
        <f t="shared" si="257"/>
        <v>0</v>
      </c>
      <c r="CJ167" s="60">
        <f t="shared" si="258"/>
        <v>2795.5831729281717</v>
      </c>
      <c r="CK167" s="60">
        <f t="shared" si="259"/>
        <v>2007.0511199999878</v>
      </c>
      <c r="CL167" s="60">
        <f t="shared" si="260"/>
        <v>1987.7086537754642</v>
      </c>
      <c r="CM167" s="88" t="e">
        <f t="shared" si="290"/>
        <v>#DIV/0!</v>
      </c>
      <c r="CO167" s="61">
        <f t="shared" si="261"/>
        <v>-46</v>
      </c>
      <c r="CP167" s="61">
        <f t="shared" si="262"/>
        <v>17.355934299999859</v>
      </c>
      <c r="CQ167" s="61">
        <v>1</v>
      </c>
      <c r="CR167" s="52">
        <f t="shared" si="263"/>
        <v>0</v>
      </c>
      <c r="CS167" s="60">
        <f t="shared" si="203"/>
        <v>1</v>
      </c>
      <c r="CT167" s="60">
        <f t="shared" si="264"/>
        <v>0</v>
      </c>
      <c r="CU167" s="60">
        <f t="shared" si="265"/>
        <v>1.7706115290697684</v>
      </c>
      <c r="CV167" s="60">
        <f t="shared" si="266"/>
        <v>2603.3901449999789</v>
      </c>
      <c r="CW167" s="60">
        <f t="shared" si="267"/>
        <v>1987.7086537754642</v>
      </c>
      <c r="CZ167" s="61">
        <f t="shared" si="268"/>
        <v>-96</v>
      </c>
      <c r="DA167" s="61">
        <f t="shared" si="269"/>
        <v>21.89441929999979</v>
      </c>
      <c r="DB167" s="61">
        <v>1</v>
      </c>
      <c r="DC167" s="52">
        <f t="shared" si="270"/>
        <v>0</v>
      </c>
      <c r="DD167" s="60">
        <f t="shared" si="204"/>
        <v>1</v>
      </c>
      <c r="DE167" s="60">
        <f t="shared" si="271"/>
        <v>0</v>
      </c>
      <c r="DF167" s="60">
        <f t="shared" si="272"/>
        <v>2.1812666764819593E-3</v>
      </c>
      <c r="DG167" s="60">
        <f t="shared" si="273"/>
        <v>3284.1628949999686</v>
      </c>
      <c r="DH167" s="60">
        <f t="shared" si="274"/>
        <v>1987.7086537754642</v>
      </c>
      <c r="DK167" s="61">
        <f t="shared" si="275"/>
        <v>-159</v>
      </c>
      <c r="DL167" s="61">
        <f t="shared" si="276"/>
        <v>30.747799999999668</v>
      </c>
      <c r="DM167" s="61">
        <v>1</v>
      </c>
      <c r="DN167" s="52">
        <f t="shared" si="286"/>
        <v>0</v>
      </c>
      <c r="DO167" s="60">
        <f t="shared" si="205"/>
        <v>1</v>
      </c>
      <c r="DP167" s="60">
        <f t="shared" si="277"/>
        <v>0</v>
      </c>
      <c r="DQ167" s="60">
        <f t="shared" si="278"/>
        <v>4.9341396353827435E-7</v>
      </c>
      <c r="DR167" s="60">
        <f t="shared" si="279"/>
        <v>4612.1699999999501</v>
      </c>
      <c r="DS167" s="60">
        <f t="shared" si="280"/>
        <v>1987.7086537754642</v>
      </c>
    </row>
    <row r="168" spans="1:123">
      <c r="A168" s="52">
        <f t="shared" si="206"/>
        <v>68.593501602323443</v>
      </c>
      <c r="B168" s="52">
        <v>0</v>
      </c>
      <c r="C168" s="73">
        <f t="shared" si="288"/>
        <v>7.625</v>
      </c>
      <c r="D168" s="77"/>
      <c r="E168" s="49">
        <f t="shared" si="281"/>
        <v>0.26200000000000012</v>
      </c>
      <c r="F168" s="49">
        <f t="shared" si="282"/>
        <v>3.6199999999999655</v>
      </c>
      <c r="G168" s="49">
        <f t="shared" si="283"/>
        <v>1.8099999999999827</v>
      </c>
      <c r="H168" s="49">
        <v>1</v>
      </c>
      <c r="I168" s="50">
        <f t="shared" si="207"/>
        <v>1.6864399999999913</v>
      </c>
      <c r="J168" s="105">
        <f t="shared" si="208"/>
        <v>6.1049127999999104</v>
      </c>
      <c r="K168" s="121">
        <f t="shared" si="209"/>
        <v>13.72991279999991</v>
      </c>
      <c r="L168" s="55">
        <f t="shared" si="210"/>
        <v>5667243323.5829287</v>
      </c>
      <c r="M168" s="52">
        <f t="shared" si="284"/>
        <v>32.400000000000013</v>
      </c>
      <c r="N168" s="56">
        <v>162</v>
      </c>
      <c r="O168" s="61">
        <f t="shared" si="211"/>
        <v>162</v>
      </c>
      <c r="P168" s="61">
        <f t="shared" si="212"/>
        <v>3.2</v>
      </c>
      <c r="Q168" s="46">
        <v>1</v>
      </c>
      <c r="R168" s="52">
        <f t="shared" si="213"/>
        <v>2</v>
      </c>
      <c r="S168" s="60">
        <f t="shared" si="196"/>
        <v>221161881600</v>
      </c>
      <c r="T168" s="60">
        <f t="shared" si="214"/>
        <v>71656449638400</v>
      </c>
      <c r="U168" s="60">
        <f t="shared" si="215"/>
        <v>1088110718127.9224</v>
      </c>
      <c r="V168" s="60">
        <f t="shared" si="216"/>
        <v>480</v>
      </c>
      <c r="W168" s="60">
        <f t="shared" si="217"/>
        <v>2057.8050480697034</v>
      </c>
      <c r="X168" s="88">
        <f t="shared" si="218"/>
        <v>1.5185105089895694E-2</v>
      </c>
      <c r="AA168" s="61">
        <f t="shared" si="219"/>
        <v>162</v>
      </c>
      <c r="AB168" s="61">
        <f t="shared" si="220"/>
        <v>3.2</v>
      </c>
      <c r="AC168" s="61">
        <v>1</v>
      </c>
      <c r="AD168" s="52">
        <f t="shared" si="221"/>
        <v>1</v>
      </c>
      <c r="AE168" s="60">
        <f t="shared" si="197"/>
        <v>237057891840</v>
      </c>
      <c r="AF168" s="60">
        <f t="shared" si="222"/>
        <v>38403378478080</v>
      </c>
      <c r="AG168" s="60">
        <f t="shared" si="223"/>
        <v>1088110718127.9224</v>
      </c>
      <c r="AH168" s="60">
        <f t="shared" si="224"/>
        <v>480</v>
      </c>
      <c r="AI168" s="60">
        <f t="shared" si="225"/>
        <v>2057.8050480697034</v>
      </c>
      <c r="AJ168" s="88">
        <f t="shared" si="287"/>
        <v>2.8333723782895757E-2</v>
      </c>
      <c r="AL168" s="61">
        <f t="shared" si="226"/>
        <v>147</v>
      </c>
      <c r="AM168" s="61">
        <f t="shared" si="227"/>
        <v>4.5093374999999956</v>
      </c>
      <c r="AN168" s="61">
        <v>1</v>
      </c>
      <c r="AO168" s="52">
        <f t="shared" si="228"/>
        <v>1.075</v>
      </c>
      <c r="AP168" s="60">
        <f t="shared" si="198"/>
        <v>284469470208</v>
      </c>
      <c r="AQ168" s="60">
        <f t="shared" si="229"/>
        <v>44953288029619.195</v>
      </c>
      <c r="AR168" s="60">
        <f t="shared" si="230"/>
        <v>191666346304.9281</v>
      </c>
      <c r="AS168" s="60">
        <f t="shared" si="231"/>
        <v>676.40062499999931</v>
      </c>
      <c r="AT168" s="60">
        <f t="shared" si="232"/>
        <v>2057.8050480697034</v>
      </c>
      <c r="AU168" s="88">
        <f t="shared" si="193"/>
        <v>4.2636780245894667E-3</v>
      </c>
      <c r="AW168" s="61">
        <f t="shared" si="233"/>
        <v>127</v>
      </c>
      <c r="AX168" s="61">
        <f t="shared" si="234"/>
        <v>6.0282874999999887</v>
      </c>
      <c r="AY168" s="61">
        <v>1</v>
      </c>
      <c r="AZ168" s="52">
        <f t="shared" si="235"/>
        <v>1.175</v>
      </c>
      <c r="BA168" s="60">
        <f t="shared" si="199"/>
        <v>7055294400</v>
      </c>
      <c r="BB168" s="60">
        <f t="shared" si="236"/>
        <v>1052826306840</v>
      </c>
      <c r="BC168" s="60">
        <f t="shared" si="237"/>
        <v>16014268165.787474</v>
      </c>
      <c r="BD168" s="60">
        <f t="shared" si="238"/>
        <v>904.24312499999826</v>
      </c>
      <c r="BE168" s="60">
        <f t="shared" si="239"/>
        <v>2057.8050480697034</v>
      </c>
      <c r="BF168" s="88">
        <f t="shared" si="285"/>
        <v>1.5210740899753364E-2</v>
      </c>
      <c r="BH168" s="61">
        <f t="shared" si="240"/>
        <v>102</v>
      </c>
      <c r="BI168" s="61">
        <f t="shared" si="241"/>
        <v>7.8155999999999786</v>
      </c>
      <c r="BJ168" s="61">
        <v>1</v>
      </c>
      <c r="BK168" s="52">
        <f t="shared" si="242"/>
        <v>1.3</v>
      </c>
      <c r="BL168" s="60">
        <f t="shared" si="200"/>
        <v>259174080</v>
      </c>
      <c r="BM168" s="60">
        <f t="shared" si="243"/>
        <v>34366483008</v>
      </c>
      <c r="BN168" s="60">
        <f t="shared" si="244"/>
        <v>648821878.70792627</v>
      </c>
      <c r="BO168" s="60">
        <f t="shared" si="245"/>
        <v>1172.3399999999967</v>
      </c>
      <c r="BP168" s="60">
        <f t="shared" si="246"/>
        <v>2057.8050480697034</v>
      </c>
      <c r="BQ168" s="88">
        <f t="shared" si="194"/>
        <v>1.8879496006527358E-2</v>
      </c>
      <c r="BS168" s="61">
        <f t="shared" si="247"/>
        <v>72</v>
      </c>
      <c r="BT168" s="61">
        <f t="shared" si="248"/>
        <v>9.9468999999999639</v>
      </c>
      <c r="BU168" s="61">
        <v>12</v>
      </c>
      <c r="BV168" s="52">
        <f t="shared" si="249"/>
        <v>1.45</v>
      </c>
      <c r="BW168" s="60">
        <f t="shared" si="201"/>
        <v>4799520</v>
      </c>
      <c r="BX168" s="60">
        <f t="shared" si="250"/>
        <v>501069888</v>
      </c>
      <c r="BY168" s="60">
        <f t="shared" si="251"/>
        <v>12902413.013156086</v>
      </c>
      <c r="BZ168" s="60">
        <f t="shared" si="252"/>
        <v>1492.0349999999946</v>
      </c>
      <c r="CA168" s="60">
        <f t="shared" si="253"/>
        <v>2057.8050480697034</v>
      </c>
      <c r="CB168" s="88">
        <f t="shared" si="289"/>
        <v>2.5749727377662908E-2</v>
      </c>
      <c r="CD168" s="61">
        <f t="shared" si="254"/>
        <v>10</v>
      </c>
      <c r="CE168" s="61">
        <f t="shared" si="255"/>
        <v>13.380340799999919</v>
      </c>
      <c r="CF168" s="61">
        <v>1</v>
      </c>
      <c r="CG168" s="52">
        <f t="shared" si="256"/>
        <v>0</v>
      </c>
      <c r="CH168" s="60">
        <f t="shared" si="202"/>
        <v>1</v>
      </c>
      <c r="CI168" s="60">
        <f t="shared" si="257"/>
        <v>0</v>
      </c>
      <c r="CJ168" s="60">
        <f t="shared" si="258"/>
        <v>3211.2817919999829</v>
      </c>
      <c r="CK168" s="60">
        <f t="shared" si="259"/>
        <v>2007.0511199999878</v>
      </c>
      <c r="CL168" s="60">
        <f t="shared" si="260"/>
        <v>2057.8050480697034</v>
      </c>
      <c r="CM168" s="88" t="e">
        <f t="shared" si="290"/>
        <v>#DIV/0!</v>
      </c>
      <c r="CO168" s="61">
        <f t="shared" si="261"/>
        <v>-45</v>
      </c>
      <c r="CP168" s="61">
        <f t="shared" si="262"/>
        <v>17.355934299999859</v>
      </c>
      <c r="CQ168" s="61">
        <v>1</v>
      </c>
      <c r="CR168" s="52">
        <f t="shared" si="263"/>
        <v>0</v>
      </c>
      <c r="CS168" s="60">
        <f t="shared" si="203"/>
        <v>1</v>
      </c>
      <c r="CT168" s="60">
        <f t="shared" si="264"/>
        <v>0</v>
      </c>
      <c r="CU168" s="60">
        <f t="shared" si="265"/>
        <v>2.0338985507812279</v>
      </c>
      <c r="CV168" s="60">
        <f t="shared" si="266"/>
        <v>2603.3901449999789</v>
      </c>
      <c r="CW168" s="60">
        <f t="shared" si="267"/>
        <v>2057.8050480697034</v>
      </c>
      <c r="CZ168" s="61">
        <f t="shared" si="268"/>
        <v>-95</v>
      </c>
      <c r="DA168" s="61">
        <f t="shared" si="269"/>
        <v>21.89441929999979</v>
      </c>
      <c r="DB168" s="61">
        <v>1</v>
      </c>
      <c r="DC168" s="52">
        <f t="shared" si="270"/>
        <v>0</v>
      </c>
      <c r="DD168" s="60">
        <f t="shared" si="204"/>
        <v>1</v>
      </c>
      <c r="DE168" s="60">
        <f t="shared" si="271"/>
        <v>0</v>
      </c>
      <c r="DF168" s="60">
        <f t="shared" si="272"/>
        <v>2.5056174430846765E-3</v>
      </c>
      <c r="DG168" s="60">
        <f t="shared" si="273"/>
        <v>3284.1628949999686</v>
      </c>
      <c r="DH168" s="60">
        <f t="shared" si="274"/>
        <v>2057.8050480697034</v>
      </c>
      <c r="DK168" s="61">
        <f t="shared" si="275"/>
        <v>-158</v>
      </c>
      <c r="DL168" s="61">
        <f t="shared" si="276"/>
        <v>30.747799999999668</v>
      </c>
      <c r="DM168" s="61">
        <v>1</v>
      </c>
      <c r="DN168" s="52">
        <f t="shared" si="286"/>
        <v>0</v>
      </c>
      <c r="DO168" s="60">
        <f t="shared" si="205"/>
        <v>1</v>
      </c>
      <c r="DP168" s="60">
        <f t="shared" si="277"/>
        <v>0</v>
      </c>
      <c r="DQ168" s="60">
        <f t="shared" si="278"/>
        <v>5.6678380824898295E-7</v>
      </c>
      <c r="DR168" s="60">
        <f t="shared" si="279"/>
        <v>4612.1699999999501</v>
      </c>
      <c r="DS168" s="60">
        <f t="shared" si="280"/>
        <v>2057.8050480697034</v>
      </c>
    </row>
    <row r="169" spans="1:123">
      <c r="A169" s="52">
        <f t="shared" si="206"/>
        <v>71.01244621234278</v>
      </c>
      <c r="B169" s="52">
        <v>0</v>
      </c>
      <c r="C169" s="73">
        <f t="shared" si="288"/>
        <v>7.625</v>
      </c>
      <c r="D169" s="77"/>
      <c r="E169" s="49">
        <f t="shared" si="281"/>
        <v>0.26300000000000012</v>
      </c>
      <c r="F169" s="49">
        <f t="shared" si="282"/>
        <v>3.6299999999999653</v>
      </c>
      <c r="G169" s="49">
        <f t="shared" si="283"/>
        <v>1.8149999999999826</v>
      </c>
      <c r="H169" s="49">
        <v>1</v>
      </c>
      <c r="I169" s="50">
        <f t="shared" si="207"/>
        <v>1.691689999999991</v>
      </c>
      <c r="J169" s="105">
        <f t="shared" si="208"/>
        <v>6.1408346999999086</v>
      </c>
      <c r="K169" s="121">
        <f t="shared" si="209"/>
        <v>13.765834699999909</v>
      </c>
      <c r="L169" s="55">
        <f t="shared" si="210"/>
        <v>6509953083.1676407</v>
      </c>
      <c r="M169" s="52">
        <f t="shared" si="284"/>
        <v>32.600000000000016</v>
      </c>
      <c r="N169" s="56">
        <v>163</v>
      </c>
      <c r="O169" s="61">
        <f t="shared" si="211"/>
        <v>163</v>
      </c>
      <c r="P169" s="61">
        <f t="shared" si="212"/>
        <v>3.2</v>
      </c>
      <c r="Q169" s="46">
        <v>1</v>
      </c>
      <c r="R169" s="52">
        <f t="shared" si="213"/>
        <v>2</v>
      </c>
      <c r="S169" s="60">
        <f t="shared" si="196"/>
        <v>221161881600</v>
      </c>
      <c r="T169" s="60">
        <f t="shared" si="214"/>
        <v>72098773401600</v>
      </c>
      <c r="U169" s="60">
        <f t="shared" si="215"/>
        <v>1249910991968.187</v>
      </c>
      <c r="V169" s="60">
        <f t="shared" si="216"/>
        <v>480</v>
      </c>
      <c r="W169" s="60">
        <f t="shared" si="217"/>
        <v>2130.3733863702832</v>
      </c>
      <c r="X169" s="88">
        <f t="shared" si="218"/>
        <v>1.733609232165452E-2</v>
      </c>
      <c r="AA169" s="61">
        <f t="shared" si="219"/>
        <v>163</v>
      </c>
      <c r="AB169" s="61">
        <f t="shared" si="220"/>
        <v>3.2</v>
      </c>
      <c r="AC169" s="61">
        <v>1</v>
      </c>
      <c r="AD169" s="52">
        <f t="shared" si="221"/>
        <v>1</v>
      </c>
      <c r="AE169" s="60">
        <f t="shared" si="197"/>
        <v>237057891840</v>
      </c>
      <c r="AF169" s="60">
        <f t="shared" si="222"/>
        <v>38640436369920</v>
      </c>
      <c r="AG169" s="60">
        <f t="shared" si="223"/>
        <v>1249910991968.187</v>
      </c>
      <c r="AH169" s="60">
        <f t="shared" si="224"/>
        <v>480</v>
      </c>
      <c r="AI169" s="60">
        <f t="shared" si="225"/>
        <v>2130.3733863702832</v>
      </c>
      <c r="AJ169" s="88">
        <f t="shared" si="287"/>
        <v>3.2347227655565289E-2</v>
      </c>
      <c r="AL169" s="61">
        <f t="shared" si="226"/>
        <v>148</v>
      </c>
      <c r="AM169" s="61">
        <f t="shared" si="227"/>
        <v>4.5093374999999956</v>
      </c>
      <c r="AN169" s="61">
        <v>1</v>
      </c>
      <c r="AO169" s="52">
        <f t="shared" si="228"/>
        <v>1.075</v>
      </c>
      <c r="AP169" s="60">
        <f t="shared" si="198"/>
        <v>284469470208</v>
      </c>
      <c r="AQ169" s="60">
        <f t="shared" si="229"/>
        <v>45259092710092.797</v>
      </c>
      <c r="AR169" s="60">
        <f t="shared" si="230"/>
        <v>220166816708.76297</v>
      </c>
      <c r="AS169" s="60">
        <f t="shared" si="231"/>
        <v>676.40062499999931</v>
      </c>
      <c r="AT169" s="60">
        <f t="shared" si="232"/>
        <v>2130.3733863702832</v>
      </c>
      <c r="AU169" s="88">
        <f t="shared" si="193"/>
        <v>4.8645875011026386E-3</v>
      </c>
      <c r="AW169" s="61">
        <f t="shared" si="233"/>
        <v>128</v>
      </c>
      <c r="AX169" s="61">
        <f t="shared" si="234"/>
        <v>6.0282874999999887</v>
      </c>
      <c r="AY169" s="61">
        <v>1</v>
      </c>
      <c r="AZ169" s="52">
        <f t="shared" si="235"/>
        <v>1.175</v>
      </c>
      <c r="BA169" s="60">
        <f t="shared" si="199"/>
        <v>7055294400</v>
      </c>
      <c r="BB169" s="60">
        <f t="shared" si="236"/>
        <v>1061116277760</v>
      </c>
      <c r="BC169" s="60">
        <f t="shared" si="237"/>
        <v>18395563498.521458</v>
      </c>
      <c r="BD169" s="60">
        <f t="shared" si="238"/>
        <v>904.24312499999826</v>
      </c>
      <c r="BE169" s="60">
        <f t="shared" si="239"/>
        <v>2130.3733863702832</v>
      </c>
      <c r="BF169" s="88">
        <f t="shared" si="285"/>
        <v>1.7336048729130991E-2</v>
      </c>
      <c r="BH169" s="61">
        <f t="shared" si="240"/>
        <v>103</v>
      </c>
      <c r="BI169" s="61">
        <f t="shared" si="241"/>
        <v>7.8155999999999786</v>
      </c>
      <c r="BJ169" s="61">
        <v>1</v>
      </c>
      <c r="BK169" s="52">
        <f t="shared" si="242"/>
        <v>1.3</v>
      </c>
      <c r="BL169" s="60">
        <f t="shared" si="200"/>
        <v>259174080</v>
      </c>
      <c r="BM169" s="60">
        <f t="shared" si="243"/>
        <v>34703409312</v>
      </c>
      <c r="BN169" s="60">
        <f t="shared" si="244"/>
        <v>745300624.75788081</v>
      </c>
      <c r="BO169" s="60">
        <f t="shared" si="245"/>
        <v>1172.3399999999967</v>
      </c>
      <c r="BP169" s="60">
        <f t="shared" si="246"/>
        <v>2130.3733863702832</v>
      </c>
      <c r="BQ169" s="88">
        <f t="shared" si="194"/>
        <v>2.1476294102901448E-2</v>
      </c>
      <c r="BS169" s="61">
        <f t="shared" si="247"/>
        <v>73</v>
      </c>
      <c r="BT169" s="61">
        <f t="shared" si="248"/>
        <v>9.9468999999999639</v>
      </c>
      <c r="BU169" s="61">
        <v>1</v>
      </c>
      <c r="BV169" s="52">
        <f t="shared" si="249"/>
        <v>1.45</v>
      </c>
      <c r="BW169" s="60">
        <f t="shared" si="201"/>
        <v>4799520</v>
      </c>
      <c r="BX169" s="60">
        <f t="shared" si="250"/>
        <v>508029192</v>
      </c>
      <c r="BY169" s="60">
        <f t="shared" si="251"/>
        <v>14820980.603704736</v>
      </c>
      <c r="BZ169" s="60">
        <f t="shared" si="252"/>
        <v>1492.0349999999946</v>
      </c>
      <c r="CA169" s="60">
        <f t="shared" si="253"/>
        <v>2130.3733863702832</v>
      </c>
      <c r="CB169" s="88">
        <f t="shared" si="289"/>
        <v>2.9173482227188109E-2</v>
      </c>
      <c r="CD169" s="61">
        <f t="shared" si="254"/>
        <v>11</v>
      </c>
      <c r="CE169" s="61">
        <f t="shared" si="255"/>
        <v>13.380340799999919</v>
      </c>
      <c r="CF169" s="61">
        <v>1</v>
      </c>
      <c r="CG169" s="52">
        <f t="shared" si="256"/>
        <v>0</v>
      </c>
      <c r="CH169" s="60">
        <f t="shared" si="202"/>
        <v>1</v>
      </c>
      <c r="CI169" s="60">
        <f t="shared" si="257"/>
        <v>0</v>
      </c>
      <c r="CJ169" s="60">
        <f t="shared" si="258"/>
        <v>3688.7941119023108</v>
      </c>
      <c r="CK169" s="60">
        <f t="shared" si="259"/>
        <v>2007.0511199999878</v>
      </c>
      <c r="CL169" s="60">
        <f t="shared" si="260"/>
        <v>2130.3733863702832</v>
      </c>
      <c r="CM169" s="88" t="e">
        <f t="shared" si="290"/>
        <v>#DIV/0!</v>
      </c>
      <c r="CO169" s="61">
        <f t="shared" si="261"/>
        <v>-44</v>
      </c>
      <c r="CP169" s="61">
        <f t="shared" si="262"/>
        <v>17.355934299999859</v>
      </c>
      <c r="CQ169" s="61">
        <v>1</v>
      </c>
      <c r="CR169" s="52">
        <f t="shared" si="263"/>
        <v>0</v>
      </c>
      <c r="CS169" s="60">
        <f t="shared" si="203"/>
        <v>1</v>
      </c>
      <c r="CT169" s="60">
        <f t="shared" si="264"/>
        <v>0</v>
      </c>
      <c r="CU169" s="60">
        <f t="shared" si="265"/>
        <v>2.33633591951325</v>
      </c>
      <c r="CV169" s="60">
        <f t="shared" si="266"/>
        <v>2603.3901449999789</v>
      </c>
      <c r="CW169" s="60">
        <f t="shared" si="267"/>
        <v>2130.3733863702832</v>
      </c>
      <c r="CZ169" s="61">
        <f t="shared" si="268"/>
        <v>-94</v>
      </c>
      <c r="DA169" s="61">
        <f t="shared" si="269"/>
        <v>21.89441929999979</v>
      </c>
      <c r="DB169" s="61">
        <v>1</v>
      </c>
      <c r="DC169" s="52">
        <f t="shared" si="270"/>
        <v>0</v>
      </c>
      <c r="DD169" s="60">
        <f t="shared" si="204"/>
        <v>1</v>
      </c>
      <c r="DE169" s="60">
        <f t="shared" si="271"/>
        <v>0</v>
      </c>
      <c r="DF169" s="60">
        <f t="shared" si="272"/>
        <v>2.8781986351232459E-3</v>
      </c>
      <c r="DG169" s="60">
        <f t="shared" si="273"/>
        <v>3284.1628949999686</v>
      </c>
      <c r="DH169" s="60">
        <f t="shared" si="274"/>
        <v>2130.3733863702832</v>
      </c>
      <c r="DK169" s="61">
        <f t="shared" si="275"/>
        <v>-157</v>
      </c>
      <c r="DL169" s="61">
        <f t="shared" si="276"/>
        <v>30.747799999999668</v>
      </c>
      <c r="DM169" s="61">
        <v>1</v>
      </c>
      <c r="DN169" s="52">
        <f t="shared" si="286"/>
        <v>0</v>
      </c>
      <c r="DO169" s="60">
        <f t="shared" si="205"/>
        <v>1</v>
      </c>
      <c r="DP169" s="60">
        <f t="shared" si="277"/>
        <v>0</v>
      </c>
      <c r="DQ169" s="60">
        <f t="shared" si="278"/>
        <v>6.5106362817456141E-7</v>
      </c>
      <c r="DR169" s="60">
        <f t="shared" si="279"/>
        <v>4612.1699999999501</v>
      </c>
      <c r="DS169" s="60">
        <f t="shared" si="280"/>
        <v>2130.3733863702832</v>
      </c>
    </row>
    <row r="170" spans="1:123">
      <c r="A170" s="52">
        <f t="shared" si="206"/>
        <v>73.516694719810957</v>
      </c>
      <c r="B170" s="52">
        <v>0</v>
      </c>
      <c r="C170" s="73">
        <f t="shared" si="288"/>
        <v>7.625</v>
      </c>
      <c r="D170" s="77"/>
      <c r="E170" s="49">
        <f t="shared" si="281"/>
        <v>0.26400000000000012</v>
      </c>
      <c r="F170" s="49">
        <f t="shared" si="282"/>
        <v>3.639999999999965</v>
      </c>
      <c r="G170" s="49">
        <f t="shared" si="283"/>
        <v>1.8199999999999825</v>
      </c>
      <c r="H170" s="49">
        <v>1</v>
      </c>
      <c r="I170" s="50">
        <f t="shared" si="207"/>
        <v>1.6969599999999911</v>
      </c>
      <c r="J170" s="105">
        <f t="shared" si="208"/>
        <v>6.176934399999908</v>
      </c>
      <c r="K170" s="121">
        <f t="shared" si="209"/>
        <v>13.801934399999908</v>
      </c>
      <c r="L170" s="55">
        <f t="shared" si="210"/>
        <v>7477972397.7425442</v>
      </c>
      <c r="M170" s="52">
        <f t="shared" si="284"/>
        <v>32.800000000000018</v>
      </c>
      <c r="N170" s="56">
        <v>164</v>
      </c>
      <c r="O170" s="61">
        <f t="shared" si="211"/>
        <v>164</v>
      </c>
      <c r="P170" s="61">
        <f t="shared" si="212"/>
        <v>3.2</v>
      </c>
      <c r="Q170" s="46">
        <v>1</v>
      </c>
      <c r="R170" s="52">
        <f t="shared" si="213"/>
        <v>2</v>
      </c>
      <c r="S170" s="60">
        <f t="shared" si="196"/>
        <v>221161881600</v>
      </c>
      <c r="T170" s="60">
        <f t="shared" si="214"/>
        <v>72541097164800</v>
      </c>
      <c r="U170" s="60">
        <f t="shared" si="215"/>
        <v>1435770700366.5684</v>
      </c>
      <c r="V170" s="60">
        <f t="shared" si="216"/>
        <v>480</v>
      </c>
      <c r="W170" s="60">
        <f t="shared" si="217"/>
        <v>2205.5008415943289</v>
      </c>
      <c r="X170" s="88">
        <f t="shared" si="218"/>
        <v>1.9792514264083461E-2</v>
      </c>
      <c r="AA170" s="61">
        <f t="shared" si="219"/>
        <v>164</v>
      </c>
      <c r="AB170" s="61">
        <f t="shared" si="220"/>
        <v>3.2</v>
      </c>
      <c r="AC170" s="61">
        <v>1</v>
      </c>
      <c r="AD170" s="52">
        <f t="shared" si="221"/>
        <v>1</v>
      </c>
      <c r="AE170" s="60">
        <f t="shared" si="197"/>
        <v>237057891840</v>
      </c>
      <c r="AF170" s="60">
        <f t="shared" si="222"/>
        <v>38877494261760</v>
      </c>
      <c r="AG170" s="60">
        <f t="shared" si="223"/>
        <v>1435770700366.5684</v>
      </c>
      <c r="AH170" s="60">
        <f t="shared" si="224"/>
        <v>480</v>
      </c>
      <c r="AI170" s="60">
        <f t="shared" si="225"/>
        <v>2205.5008415943289</v>
      </c>
      <c r="AJ170" s="88">
        <f t="shared" si="287"/>
        <v>3.6930638860097419E-2</v>
      </c>
      <c r="AL170" s="61">
        <f t="shared" si="226"/>
        <v>149</v>
      </c>
      <c r="AM170" s="61">
        <f t="shared" si="227"/>
        <v>4.5093374999999956</v>
      </c>
      <c r="AN170" s="61">
        <v>1</v>
      </c>
      <c r="AO170" s="52">
        <f t="shared" si="228"/>
        <v>1.075</v>
      </c>
      <c r="AP170" s="60">
        <f t="shared" si="198"/>
        <v>284469470208</v>
      </c>
      <c r="AQ170" s="60">
        <f t="shared" si="229"/>
        <v>45564897390566.398</v>
      </c>
      <c r="AR170" s="60">
        <f t="shared" si="230"/>
        <v>252905260178.2897</v>
      </c>
      <c r="AS170" s="60">
        <f t="shared" si="231"/>
        <v>676.40062499999931</v>
      </c>
      <c r="AT170" s="60">
        <f t="shared" si="232"/>
        <v>2205.5008415943289</v>
      </c>
      <c r="AU170" s="88">
        <f t="shared" ref="AU170:AU233" si="291">AR170/AQ170</f>
        <v>5.5504406826701281E-3</v>
      </c>
      <c r="AW170" s="61">
        <f t="shared" si="233"/>
        <v>129</v>
      </c>
      <c r="AX170" s="61">
        <f t="shared" si="234"/>
        <v>6.0282874999999887</v>
      </c>
      <c r="AY170" s="61">
        <v>1</v>
      </c>
      <c r="AZ170" s="52">
        <f t="shared" si="235"/>
        <v>1.175</v>
      </c>
      <c r="BA170" s="60">
        <f t="shared" si="199"/>
        <v>7055294400</v>
      </c>
      <c r="BB170" s="60">
        <f t="shared" si="236"/>
        <v>1069406248680</v>
      </c>
      <c r="BC170" s="60">
        <f t="shared" si="237"/>
        <v>21130953529.995102</v>
      </c>
      <c r="BD170" s="60">
        <f t="shared" si="238"/>
        <v>904.24312499999826</v>
      </c>
      <c r="BE170" s="60">
        <f t="shared" si="239"/>
        <v>2205.5008415943289</v>
      </c>
      <c r="BF170" s="88">
        <f t="shared" si="285"/>
        <v>1.9759519411895778E-2</v>
      </c>
      <c r="BH170" s="61">
        <f t="shared" si="240"/>
        <v>104</v>
      </c>
      <c r="BI170" s="61">
        <f t="shared" si="241"/>
        <v>7.8155999999999786</v>
      </c>
      <c r="BJ170" s="61">
        <v>1</v>
      </c>
      <c r="BK170" s="52">
        <f t="shared" si="242"/>
        <v>1.3</v>
      </c>
      <c r="BL170" s="60">
        <f t="shared" si="200"/>
        <v>259174080</v>
      </c>
      <c r="BM170" s="60">
        <f t="shared" si="243"/>
        <v>35040335616</v>
      </c>
      <c r="BN170" s="60">
        <f t="shared" si="244"/>
        <v>856125601.63764024</v>
      </c>
      <c r="BO170" s="60">
        <f t="shared" si="245"/>
        <v>1172.3399999999967</v>
      </c>
      <c r="BP170" s="60">
        <f t="shared" si="246"/>
        <v>2205.5008415943289</v>
      </c>
      <c r="BQ170" s="88">
        <f t="shared" si="194"/>
        <v>2.4432574248710079E-2</v>
      </c>
      <c r="BS170" s="61">
        <f t="shared" si="247"/>
        <v>74</v>
      </c>
      <c r="BT170" s="61">
        <f t="shared" si="248"/>
        <v>9.9468999999999639</v>
      </c>
      <c r="BU170" s="61">
        <v>1</v>
      </c>
      <c r="BV170" s="52">
        <f t="shared" si="249"/>
        <v>1.45</v>
      </c>
      <c r="BW170" s="60">
        <f t="shared" si="201"/>
        <v>4799520</v>
      </c>
      <c r="BX170" s="60">
        <f t="shared" si="250"/>
        <v>514988496</v>
      </c>
      <c r="BY170" s="60">
        <f t="shared" si="251"/>
        <v>17024836.038918592</v>
      </c>
      <c r="BZ170" s="60">
        <f t="shared" si="252"/>
        <v>1492.0349999999946</v>
      </c>
      <c r="CA170" s="60">
        <f t="shared" si="253"/>
        <v>2205.5008415943289</v>
      </c>
      <c r="CB170" s="88">
        <f t="shared" si="289"/>
        <v>3.3058672516285866E-2</v>
      </c>
      <c r="CD170" s="61">
        <f t="shared" si="254"/>
        <v>12</v>
      </c>
      <c r="CE170" s="61">
        <f t="shared" si="255"/>
        <v>13.380340799999919</v>
      </c>
      <c r="CF170" s="61">
        <v>1</v>
      </c>
      <c r="CG170" s="52">
        <f t="shared" si="256"/>
        <v>0</v>
      </c>
      <c r="CH170" s="60">
        <f t="shared" si="202"/>
        <v>1</v>
      </c>
      <c r="CI170" s="60">
        <f t="shared" si="257"/>
        <v>0</v>
      </c>
      <c r="CJ170" s="60">
        <f t="shared" si="258"/>
        <v>4237.3117282649337</v>
      </c>
      <c r="CK170" s="60">
        <f t="shared" si="259"/>
        <v>2007.0511199999878</v>
      </c>
      <c r="CL170" s="60">
        <f t="shared" si="260"/>
        <v>2205.5008415943289</v>
      </c>
      <c r="CM170" s="88" t="e">
        <f t="shared" si="290"/>
        <v>#DIV/0!</v>
      </c>
      <c r="CO170" s="61">
        <f t="shared" si="261"/>
        <v>-43</v>
      </c>
      <c r="CP170" s="61">
        <f t="shared" si="262"/>
        <v>17.355934299999859</v>
      </c>
      <c r="CQ170" s="61">
        <v>1</v>
      </c>
      <c r="CR170" s="52">
        <f t="shared" si="263"/>
        <v>0</v>
      </c>
      <c r="CS170" s="60">
        <f t="shared" si="203"/>
        <v>1</v>
      </c>
      <c r="CT170" s="60">
        <f t="shared" si="264"/>
        <v>0</v>
      </c>
      <c r="CU170" s="60">
        <f t="shared" si="265"/>
        <v>2.6837452274653555</v>
      </c>
      <c r="CV170" s="60">
        <f t="shared" si="266"/>
        <v>2603.3901449999789</v>
      </c>
      <c r="CW170" s="60">
        <f t="shared" si="267"/>
        <v>2205.5008415943289</v>
      </c>
      <c r="CZ170" s="61">
        <f t="shared" si="268"/>
        <v>-93</v>
      </c>
      <c r="DA170" s="61">
        <f t="shared" si="269"/>
        <v>21.89441929999979</v>
      </c>
      <c r="DB170" s="61">
        <v>1</v>
      </c>
      <c r="DC170" s="52">
        <f t="shared" si="270"/>
        <v>0</v>
      </c>
      <c r="DD170" s="60">
        <f t="shared" si="204"/>
        <v>1</v>
      </c>
      <c r="DE170" s="60">
        <f t="shared" si="271"/>
        <v>0</v>
      </c>
      <c r="DF170" s="60">
        <f t="shared" si="272"/>
        <v>3.3061820375207833E-3</v>
      </c>
      <c r="DG170" s="60">
        <f t="shared" si="273"/>
        <v>3284.1628949999686</v>
      </c>
      <c r="DH170" s="60">
        <f t="shared" si="274"/>
        <v>2205.5008415943289</v>
      </c>
      <c r="DK170" s="61">
        <f t="shared" si="275"/>
        <v>-156</v>
      </c>
      <c r="DL170" s="61">
        <f t="shared" si="276"/>
        <v>30.747799999999668</v>
      </c>
      <c r="DM170" s="61">
        <v>1</v>
      </c>
      <c r="DN170" s="52">
        <f t="shared" si="286"/>
        <v>0</v>
      </c>
      <c r="DO170" s="60">
        <f t="shared" si="205"/>
        <v>1</v>
      </c>
      <c r="DP170" s="60">
        <f t="shared" si="277"/>
        <v>0</v>
      </c>
      <c r="DQ170" s="60">
        <f t="shared" si="278"/>
        <v>7.4787571868252007E-7</v>
      </c>
      <c r="DR170" s="60">
        <f t="shared" si="279"/>
        <v>4612.1699999999501</v>
      </c>
      <c r="DS170" s="60">
        <f t="shared" si="280"/>
        <v>2205.5008415943289</v>
      </c>
    </row>
    <row r="171" spans="1:123">
      <c r="A171" s="52">
        <f t="shared" si="206"/>
        <v>76.109255360174899</v>
      </c>
      <c r="B171" s="52">
        <v>0</v>
      </c>
      <c r="C171" s="73">
        <f t="shared" si="288"/>
        <v>9.4499999999999993</v>
      </c>
      <c r="D171" s="76">
        <f>1+N171/200</f>
        <v>1.825</v>
      </c>
      <c r="E171" s="49">
        <f t="shared" si="281"/>
        <v>0.26500000000000012</v>
      </c>
      <c r="F171" s="49">
        <f t="shared" si="282"/>
        <v>3.6499999999999648</v>
      </c>
      <c r="G171" s="49">
        <f t="shared" si="283"/>
        <v>1.8249999999999824</v>
      </c>
      <c r="H171" s="49">
        <v>1</v>
      </c>
      <c r="I171" s="50">
        <f t="shared" si="207"/>
        <v>1.7022499999999909</v>
      </c>
      <c r="J171" s="105">
        <f t="shared" si="208"/>
        <v>6.2132124999999068</v>
      </c>
      <c r="K171" s="121">
        <f t="shared" si="209"/>
        <v>15.663212499999906</v>
      </c>
      <c r="L171" s="55">
        <f t="shared" si="210"/>
        <v>8589934592.0000935</v>
      </c>
      <c r="M171" s="52">
        <f t="shared" si="284"/>
        <v>33.000000000000021</v>
      </c>
      <c r="N171" s="56">
        <v>165</v>
      </c>
      <c r="O171" s="61">
        <f t="shared" si="211"/>
        <v>165</v>
      </c>
      <c r="P171" s="61">
        <f t="shared" si="212"/>
        <v>3.2</v>
      </c>
      <c r="Q171" s="46">
        <v>1</v>
      </c>
      <c r="R171" s="52">
        <f t="shared" si="213"/>
        <v>2</v>
      </c>
      <c r="S171" s="60">
        <f t="shared" si="196"/>
        <v>221161881600</v>
      </c>
      <c r="T171" s="60">
        <f t="shared" si="214"/>
        <v>72983420928000</v>
      </c>
      <c r="U171" s="60">
        <f t="shared" si="215"/>
        <v>1649267441664.0181</v>
      </c>
      <c r="V171" s="60">
        <f t="shared" si="216"/>
        <v>480</v>
      </c>
      <c r="W171" s="60">
        <f t="shared" si="217"/>
        <v>2283.2776608052468</v>
      </c>
      <c r="X171" s="88">
        <f t="shared" si="218"/>
        <v>2.2597836888066158E-2</v>
      </c>
      <c r="AA171" s="61">
        <f t="shared" si="219"/>
        <v>165</v>
      </c>
      <c r="AB171" s="61">
        <f t="shared" si="220"/>
        <v>3.2</v>
      </c>
      <c r="AC171" s="61">
        <v>1</v>
      </c>
      <c r="AD171" s="52">
        <f t="shared" si="221"/>
        <v>1</v>
      </c>
      <c r="AE171" s="60">
        <f t="shared" si="197"/>
        <v>237057891840</v>
      </c>
      <c r="AF171" s="60">
        <f t="shared" si="222"/>
        <v>39114552153600</v>
      </c>
      <c r="AG171" s="60">
        <f t="shared" si="223"/>
        <v>1649267441664.0181</v>
      </c>
      <c r="AH171" s="60">
        <f t="shared" si="224"/>
        <v>480</v>
      </c>
      <c r="AI171" s="60">
        <f t="shared" si="225"/>
        <v>2283.2776608052468</v>
      </c>
      <c r="AJ171" s="88">
        <f t="shared" si="287"/>
        <v>4.216506008268904E-2</v>
      </c>
      <c r="AL171" s="61">
        <f t="shared" si="226"/>
        <v>150</v>
      </c>
      <c r="AM171" s="61">
        <f t="shared" si="227"/>
        <v>4.5093374999999956</v>
      </c>
      <c r="AN171" s="61">
        <v>1</v>
      </c>
      <c r="AO171" s="52">
        <f t="shared" si="228"/>
        <v>1.075</v>
      </c>
      <c r="AP171" s="60">
        <f t="shared" si="198"/>
        <v>284469470208</v>
      </c>
      <c r="AQ171" s="60">
        <f t="shared" si="229"/>
        <v>45870702071040</v>
      </c>
      <c r="AR171" s="60">
        <f t="shared" si="230"/>
        <v>290511856336.89862</v>
      </c>
      <c r="AS171" s="60">
        <f t="shared" si="231"/>
        <v>676.40062499999931</v>
      </c>
      <c r="AT171" s="60">
        <f t="shared" si="232"/>
        <v>2283.2776608052468</v>
      </c>
      <c r="AU171" s="88">
        <f t="shared" si="291"/>
        <v>6.3332768678138526E-3</v>
      </c>
      <c r="AW171" s="61">
        <f t="shared" si="233"/>
        <v>130</v>
      </c>
      <c r="AX171" s="61">
        <f t="shared" si="234"/>
        <v>6.0282874999999887</v>
      </c>
      <c r="AY171" s="61">
        <v>1</v>
      </c>
      <c r="AZ171" s="52">
        <f t="shared" si="235"/>
        <v>1.175</v>
      </c>
      <c r="BA171" s="60">
        <f t="shared" si="199"/>
        <v>7055294400</v>
      </c>
      <c r="BB171" s="60">
        <f t="shared" si="236"/>
        <v>1077696219600</v>
      </c>
      <c r="BC171" s="60">
        <f t="shared" si="237"/>
        <v>24273091559.424164</v>
      </c>
      <c r="BD171" s="60">
        <f t="shared" si="238"/>
        <v>904.24312499999826</v>
      </c>
      <c r="BE171" s="60">
        <f t="shared" si="239"/>
        <v>2283.2776608052468</v>
      </c>
      <c r="BF171" s="88">
        <f t="shared" si="285"/>
        <v>2.2523129540561453E-2</v>
      </c>
      <c r="BH171" s="61">
        <f t="shared" si="240"/>
        <v>105</v>
      </c>
      <c r="BI171" s="61">
        <f t="shared" si="241"/>
        <v>7.8155999999999786</v>
      </c>
      <c r="BJ171" s="61">
        <v>14</v>
      </c>
      <c r="BK171" s="52">
        <f t="shared" si="242"/>
        <v>1.3</v>
      </c>
      <c r="BL171" s="60">
        <f t="shared" si="200"/>
        <v>3628437120</v>
      </c>
      <c r="BM171" s="60">
        <f t="shared" si="243"/>
        <v>495281666880</v>
      </c>
      <c r="BN171" s="60">
        <f t="shared" si="244"/>
        <v>983430070.27200437</v>
      </c>
      <c r="BO171" s="60">
        <f t="shared" si="245"/>
        <v>1172.3399999999967</v>
      </c>
      <c r="BP171" s="60">
        <f t="shared" si="246"/>
        <v>2283.2776608052468</v>
      </c>
      <c r="BQ171" s="88">
        <f t="shared" si="194"/>
        <v>1.9855975620237847E-3</v>
      </c>
      <c r="BS171" s="61">
        <f t="shared" si="247"/>
        <v>75</v>
      </c>
      <c r="BT171" s="61">
        <f t="shared" si="248"/>
        <v>9.9468999999999639</v>
      </c>
      <c r="BU171" s="61">
        <v>1</v>
      </c>
      <c r="BV171" s="52">
        <f t="shared" si="249"/>
        <v>1.45</v>
      </c>
      <c r="BW171" s="60">
        <f t="shared" si="201"/>
        <v>4799520</v>
      </c>
      <c r="BX171" s="60">
        <f t="shared" si="250"/>
        <v>521947800</v>
      </c>
      <c r="BY171" s="60">
        <f t="shared" si="251"/>
        <v>19556401.152000025</v>
      </c>
      <c r="BZ171" s="60">
        <f t="shared" si="252"/>
        <v>1492.0349999999946</v>
      </c>
      <c r="CA171" s="60">
        <f t="shared" si="253"/>
        <v>2283.2776608052468</v>
      </c>
      <c r="CB171" s="88">
        <f t="shared" si="289"/>
        <v>3.7468116834672022E-2</v>
      </c>
      <c r="CD171" s="61">
        <f t="shared" si="254"/>
        <v>13</v>
      </c>
      <c r="CE171" s="61">
        <f t="shared" si="255"/>
        <v>13.380340799999919</v>
      </c>
      <c r="CF171" s="61">
        <v>1</v>
      </c>
      <c r="CG171" s="52">
        <f t="shared" si="256"/>
        <v>0</v>
      </c>
      <c r="CH171" s="60">
        <f t="shared" si="202"/>
        <v>1</v>
      </c>
      <c r="CI171" s="60">
        <f t="shared" si="257"/>
        <v>0</v>
      </c>
      <c r="CJ171" s="60">
        <f t="shared" si="258"/>
        <v>4867.3930118675726</v>
      </c>
      <c r="CK171" s="60">
        <f t="shared" si="259"/>
        <v>2007.0511199999878</v>
      </c>
      <c r="CL171" s="60">
        <f t="shared" si="260"/>
        <v>2283.2776608052468</v>
      </c>
      <c r="CM171" s="88" t="e">
        <f t="shared" si="290"/>
        <v>#DIV/0!</v>
      </c>
      <c r="CO171" s="61">
        <f t="shared" si="261"/>
        <v>-42</v>
      </c>
      <c r="CP171" s="61">
        <f t="shared" si="262"/>
        <v>17.355934299999859</v>
      </c>
      <c r="CQ171" s="61">
        <v>1</v>
      </c>
      <c r="CR171" s="52">
        <f t="shared" si="263"/>
        <v>0</v>
      </c>
      <c r="CS171" s="60">
        <f t="shared" si="203"/>
        <v>1</v>
      </c>
      <c r="CT171" s="60">
        <f t="shared" si="264"/>
        <v>0</v>
      </c>
      <c r="CU171" s="60">
        <f t="shared" si="265"/>
        <v>3.0828137280205974</v>
      </c>
      <c r="CV171" s="60">
        <f t="shared" si="266"/>
        <v>2603.3901449999789</v>
      </c>
      <c r="CW171" s="60">
        <f t="shared" si="267"/>
        <v>2283.2776608052468</v>
      </c>
      <c r="CZ171" s="61">
        <f t="shared" si="268"/>
        <v>-92</v>
      </c>
      <c r="DA171" s="61">
        <f t="shared" si="269"/>
        <v>21.89441929999979</v>
      </c>
      <c r="DB171" s="61">
        <v>1</v>
      </c>
      <c r="DC171" s="52">
        <f t="shared" si="270"/>
        <v>0</v>
      </c>
      <c r="DD171" s="60">
        <f t="shared" si="204"/>
        <v>1</v>
      </c>
      <c r="DE171" s="60">
        <f t="shared" si="271"/>
        <v>0</v>
      </c>
      <c r="DF171" s="60">
        <f t="shared" si="272"/>
        <v>3.7978058678208694E-3</v>
      </c>
      <c r="DG171" s="60">
        <f t="shared" si="273"/>
        <v>3284.1628949999686</v>
      </c>
      <c r="DH171" s="60">
        <f t="shared" si="274"/>
        <v>2283.2776608052468</v>
      </c>
      <c r="DK171" s="61">
        <f t="shared" si="275"/>
        <v>-155</v>
      </c>
      <c r="DL171" s="61">
        <f t="shared" si="276"/>
        <v>30.747799999999668</v>
      </c>
      <c r="DM171" s="61">
        <v>1</v>
      </c>
      <c r="DN171" s="52">
        <f t="shared" si="286"/>
        <v>0</v>
      </c>
      <c r="DO171" s="60">
        <f t="shared" si="205"/>
        <v>1</v>
      </c>
      <c r="DP171" s="60">
        <f t="shared" si="277"/>
        <v>0</v>
      </c>
      <c r="DQ171" s="60">
        <f t="shared" si="278"/>
        <v>8.5908360779283628E-7</v>
      </c>
      <c r="DR171" s="60">
        <f t="shared" si="279"/>
        <v>4612.1699999999501</v>
      </c>
      <c r="DS171" s="60">
        <f t="shared" si="280"/>
        <v>2283.2776608052468</v>
      </c>
    </row>
    <row r="172" spans="1:123">
      <c r="A172" s="52">
        <f t="shared" si="206"/>
        <v>78.79324245407544</v>
      </c>
      <c r="B172" s="52">
        <v>0</v>
      </c>
      <c r="C172" s="73">
        <f t="shared" si="288"/>
        <v>9.4499999999999993</v>
      </c>
      <c r="D172" s="77"/>
      <c r="E172" s="49">
        <f t="shared" si="281"/>
        <v>0.26600000000000013</v>
      </c>
      <c r="F172" s="49">
        <f t="shared" si="282"/>
        <v>3.6599999999999646</v>
      </c>
      <c r="G172" s="49">
        <f t="shared" si="283"/>
        <v>1.8299999999999823</v>
      </c>
      <c r="H172" s="49">
        <v>1</v>
      </c>
      <c r="I172" s="50">
        <f t="shared" si="207"/>
        <v>1.7075599999999911</v>
      </c>
      <c r="J172" s="105">
        <f t="shared" si="208"/>
        <v>6.2496695999999066</v>
      </c>
      <c r="K172" s="121">
        <f t="shared" si="209"/>
        <v>15.699669599999906</v>
      </c>
      <c r="L172" s="55">
        <f t="shared" si="210"/>
        <v>9867243735.3626366</v>
      </c>
      <c r="M172" s="52">
        <f t="shared" si="284"/>
        <v>33.200000000000017</v>
      </c>
      <c r="N172" s="56">
        <v>166</v>
      </c>
      <c r="O172" s="61">
        <f t="shared" si="211"/>
        <v>166</v>
      </c>
      <c r="P172" s="61">
        <f t="shared" si="212"/>
        <v>3.2</v>
      </c>
      <c r="Q172" s="46">
        <v>1</v>
      </c>
      <c r="R172" s="52">
        <f t="shared" si="213"/>
        <v>2</v>
      </c>
      <c r="S172" s="60">
        <f t="shared" si="196"/>
        <v>221161881600</v>
      </c>
      <c r="T172" s="60">
        <f t="shared" si="214"/>
        <v>73425744691200</v>
      </c>
      <c r="U172" s="60">
        <f t="shared" si="215"/>
        <v>1894510797189.6262</v>
      </c>
      <c r="V172" s="60">
        <f t="shared" si="216"/>
        <v>480</v>
      </c>
      <c r="W172" s="60">
        <f t="shared" si="217"/>
        <v>2363.7972736222632</v>
      </c>
      <c r="X172" s="88">
        <f t="shared" si="218"/>
        <v>2.5801723975115248E-2</v>
      </c>
      <c r="AA172" s="61">
        <f t="shared" si="219"/>
        <v>166</v>
      </c>
      <c r="AB172" s="61">
        <f t="shared" si="220"/>
        <v>3.2</v>
      </c>
      <c r="AC172" s="61">
        <v>1</v>
      </c>
      <c r="AD172" s="52">
        <f t="shared" si="221"/>
        <v>1</v>
      </c>
      <c r="AE172" s="60">
        <f t="shared" si="197"/>
        <v>237057891840</v>
      </c>
      <c r="AF172" s="60">
        <f t="shared" si="222"/>
        <v>39351610045440</v>
      </c>
      <c r="AG172" s="60">
        <f t="shared" si="223"/>
        <v>1894510797189.6262</v>
      </c>
      <c r="AH172" s="60">
        <f t="shared" si="224"/>
        <v>480</v>
      </c>
      <c r="AI172" s="60">
        <f t="shared" si="225"/>
        <v>2363.7972736222632</v>
      </c>
      <c r="AJ172" s="88">
        <f t="shared" si="287"/>
        <v>4.8143158437532828E-2</v>
      </c>
      <c r="AL172" s="61">
        <f t="shared" si="226"/>
        <v>151</v>
      </c>
      <c r="AM172" s="61">
        <f t="shared" si="227"/>
        <v>4.5093374999999956</v>
      </c>
      <c r="AN172" s="61">
        <v>1</v>
      </c>
      <c r="AO172" s="52">
        <f t="shared" si="228"/>
        <v>1.075</v>
      </c>
      <c r="AP172" s="60">
        <f t="shared" si="198"/>
        <v>284469470208</v>
      </c>
      <c r="AQ172" s="60">
        <f t="shared" si="229"/>
        <v>46176506751513.602</v>
      </c>
      <c r="AR172" s="60">
        <f t="shared" si="230"/>
        <v>333710491481.33044</v>
      </c>
      <c r="AS172" s="60">
        <f t="shared" si="231"/>
        <v>676.40062499999931</v>
      </c>
      <c r="AT172" s="60">
        <f t="shared" si="232"/>
        <v>2363.7972736222632</v>
      </c>
      <c r="AU172" s="88">
        <f t="shared" si="291"/>
        <v>7.2268457481442522E-3</v>
      </c>
      <c r="AW172" s="61">
        <f t="shared" si="233"/>
        <v>131</v>
      </c>
      <c r="AX172" s="61">
        <f t="shared" si="234"/>
        <v>6.0282874999999887</v>
      </c>
      <c r="AY172" s="61">
        <v>1</v>
      </c>
      <c r="AZ172" s="52">
        <f t="shared" si="235"/>
        <v>1.175</v>
      </c>
      <c r="BA172" s="60">
        <f t="shared" si="199"/>
        <v>7055294400</v>
      </c>
      <c r="BB172" s="60">
        <f t="shared" si="236"/>
        <v>1085986190520</v>
      </c>
      <c r="BC172" s="60">
        <f t="shared" si="237"/>
        <v>27882460345.002956</v>
      </c>
      <c r="BD172" s="60">
        <f t="shared" si="238"/>
        <v>904.24312499999826</v>
      </c>
      <c r="BE172" s="60">
        <f t="shared" si="239"/>
        <v>2363.7972736222632</v>
      </c>
      <c r="BF172" s="88">
        <f t="shared" si="285"/>
        <v>2.5674783517875183E-2</v>
      </c>
      <c r="BH172" s="61">
        <f t="shared" si="240"/>
        <v>106</v>
      </c>
      <c r="BI172" s="61">
        <f t="shared" si="241"/>
        <v>7.8155999999999786</v>
      </c>
      <c r="BJ172" s="61">
        <v>1</v>
      </c>
      <c r="BK172" s="52">
        <f t="shared" si="242"/>
        <v>1.3</v>
      </c>
      <c r="BL172" s="60">
        <f t="shared" si="200"/>
        <v>3628437120</v>
      </c>
      <c r="BM172" s="60">
        <f t="shared" si="243"/>
        <v>499998635136</v>
      </c>
      <c r="BN172" s="60">
        <f t="shared" si="244"/>
        <v>1129664503.9760699</v>
      </c>
      <c r="BO172" s="60">
        <f t="shared" si="245"/>
        <v>1172.3399999999967</v>
      </c>
      <c r="BP172" s="60">
        <f t="shared" si="246"/>
        <v>2363.7972736222632</v>
      </c>
      <c r="BQ172" s="88">
        <f t="shared" si="194"/>
        <v>2.2593351753226291E-3</v>
      </c>
      <c r="BS172" s="61">
        <f t="shared" si="247"/>
        <v>76</v>
      </c>
      <c r="BT172" s="61">
        <f t="shared" si="248"/>
        <v>9.9468999999999639</v>
      </c>
      <c r="BU172" s="61">
        <v>1</v>
      </c>
      <c r="BV172" s="52">
        <f t="shared" si="249"/>
        <v>1.45</v>
      </c>
      <c r="BW172" s="60">
        <f t="shared" si="201"/>
        <v>4799520</v>
      </c>
      <c r="BX172" s="60">
        <f t="shared" si="250"/>
        <v>528907104</v>
      </c>
      <c r="BY172" s="60">
        <f t="shared" si="251"/>
        <v>22464405.832964551</v>
      </c>
      <c r="BZ172" s="60">
        <f t="shared" si="252"/>
        <v>1492.0349999999946</v>
      </c>
      <c r="CA172" s="60">
        <f t="shared" si="253"/>
        <v>2363.7972736222632</v>
      </c>
      <c r="CB172" s="88">
        <f t="shared" si="289"/>
        <v>4.2473254117918885E-2</v>
      </c>
      <c r="CD172" s="61">
        <f t="shared" si="254"/>
        <v>14</v>
      </c>
      <c r="CE172" s="61">
        <f t="shared" si="255"/>
        <v>13.380340799999919</v>
      </c>
      <c r="CF172" s="61">
        <v>1</v>
      </c>
      <c r="CG172" s="52">
        <f t="shared" si="256"/>
        <v>0</v>
      </c>
      <c r="CH172" s="60">
        <f t="shared" si="202"/>
        <v>1</v>
      </c>
      <c r="CI172" s="60">
        <f t="shared" si="257"/>
        <v>0</v>
      </c>
      <c r="CJ172" s="60">
        <f t="shared" si="258"/>
        <v>5591.1663458563444</v>
      </c>
      <c r="CK172" s="60">
        <f t="shared" si="259"/>
        <v>2007.0511199999878</v>
      </c>
      <c r="CL172" s="60">
        <f t="shared" si="260"/>
        <v>2363.7972736222632</v>
      </c>
      <c r="CM172" s="88" t="e">
        <f t="shared" si="290"/>
        <v>#DIV/0!</v>
      </c>
      <c r="CO172" s="61">
        <f t="shared" si="261"/>
        <v>-41</v>
      </c>
      <c r="CP172" s="61">
        <f t="shared" si="262"/>
        <v>17.355934299999859</v>
      </c>
      <c r="CQ172" s="61">
        <v>1</v>
      </c>
      <c r="CR172" s="52">
        <f t="shared" si="263"/>
        <v>0</v>
      </c>
      <c r="CS172" s="60">
        <f t="shared" si="203"/>
        <v>1</v>
      </c>
      <c r="CT172" s="60">
        <f t="shared" si="264"/>
        <v>0</v>
      </c>
      <c r="CU172" s="60">
        <f t="shared" si="265"/>
        <v>3.5412230581395372</v>
      </c>
      <c r="CV172" s="60">
        <f t="shared" si="266"/>
        <v>2603.3901449999789</v>
      </c>
      <c r="CW172" s="60">
        <f t="shared" si="267"/>
        <v>2363.7972736222632</v>
      </c>
      <c r="CZ172" s="61">
        <f t="shared" si="268"/>
        <v>-91</v>
      </c>
      <c r="DA172" s="61">
        <f t="shared" si="269"/>
        <v>21.89441929999979</v>
      </c>
      <c r="DB172" s="61">
        <v>1</v>
      </c>
      <c r="DC172" s="52">
        <f t="shared" si="270"/>
        <v>0</v>
      </c>
      <c r="DD172" s="60">
        <f t="shared" si="204"/>
        <v>1</v>
      </c>
      <c r="DE172" s="60">
        <f t="shared" si="271"/>
        <v>0</v>
      </c>
      <c r="DF172" s="60">
        <f t="shared" si="272"/>
        <v>4.3625333529639211E-3</v>
      </c>
      <c r="DG172" s="60">
        <f t="shared" si="273"/>
        <v>3284.1628949999686</v>
      </c>
      <c r="DH172" s="60">
        <f t="shared" si="274"/>
        <v>2363.7972736222632</v>
      </c>
      <c r="DK172" s="61">
        <f t="shared" si="275"/>
        <v>-154</v>
      </c>
      <c r="DL172" s="61">
        <f t="shared" si="276"/>
        <v>30.747799999999668</v>
      </c>
      <c r="DM172" s="61">
        <v>1</v>
      </c>
      <c r="DN172" s="52">
        <f t="shared" si="286"/>
        <v>0</v>
      </c>
      <c r="DO172" s="60">
        <f t="shared" si="205"/>
        <v>1</v>
      </c>
      <c r="DP172" s="60">
        <f t="shared" si="277"/>
        <v>0</v>
      </c>
      <c r="DQ172" s="60">
        <f t="shared" si="278"/>
        <v>9.8682792707654912E-7</v>
      </c>
      <c r="DR172" s="60">
        <f t="shared" si="279"/>
        <v>4612.1699999999501</v>
      </c>
      <c r="DS172" s="60">
        <f t="shared" si="280"/>
        <v>2363.7972736222632</v>
      </c>
    </row>
    <row r="173" spans="1:123">
      <c r="A173" s="52">
        <f t="shared" si="206"/>
        <v>81.571880148433621</v>
      </c>
      <c r="B173" s="52">
        <v>0</v>
      </c>
      <c r="C173" s="73">
        <f t="shared" si="288"/>
        <v>9.4499999999999993</v>
      </c>
      <c r="D173" s="77"/>
      <c r="E173" s="49">
        <f t="shared" si="281"/>
        <v>0.26700000000000013</v>
      </c>
      <c r="F173" s="49">
        <f t="shared" si="282"/>
        <v>3.6699999999999644</v>
      </c>
      <c r="G173" s="49">
        <f t="shared" si="283"/>
        <v>1.8349999999999822</v>
      </c>
      <c r="H173" s="49">
        <v>1</v>
      </c>
      <c r="I173" s="50">
        <f t="shared" si="207"/>
        <v>1.7128899999999909</v>
      </c>
      <c r="J173" s="105">
        <f t="shared" si="208"/>
        <v>6.2863062999999055</v>
      </c>
      <c r="K173" s="121">
        <f t="shared" si="209"/>
        <v>15.736306299999905</v>
      </c>
      <c r="L173" s="55">
        <f t="shared" si="210"/>
        <v>11334486647.165861</v>
      </c>
      <c r="M173" s="52">
        <f t="shared" si="284"/>
        <v>33.40000000000002</v>
      </c>
      <c r="N173" s="56">
        <v>167</v>
      </c>
      <c r="O173" s="61">
        <f t="shared" si="211"/>
        <v>167</v>
      </c>
      <c r="P173" s="61">
        <f t="shared" si="212"/>
        <v>3.2</v>
      </c>
      <c r="Q173" s="46">
        <v>1</v>
      </c>
      <c r="R173" s="52">
        <f t="shared" si="213"/>
        <v>2</v>
      </c>
      <c r="S173" s="60">
        <f t="shared" si="196"/>
        <v>221161881600</v>
      </c>
      <c r="T173" s="60">
        <f t="shared" si="214"/>
        <v>73868068454400</v>
      </c>
      <c r="U173" s="60">
        <f t="shared" si="215"/>
        <v>2176221436255.8452</v>
      </c>
      <c r="V173" s="60">
        <f t="shared" si="216"/>
        <v>480</v>
      </c>
      <c r="W173" s="60">
        <f t="shared" si="217"/>
        <v>2447.1564044530087</v>
      </c>
      <c r="X173" s="88">
        <f t="shared" si="218"/>
        <v>2.9460922449857523E-2</v>
      </c>
      <c r="AA173" s="61">
        <f t="shared" si="219"/>
        <v>167</v>
      </c>
      <c r="AB173" s="61">
        <f t="shared" si="220"/>
        <v>3.2</v>
      </c>
      <c r="AC173" s="61">
        <v>1</v>
      </c>
      <c r="AD173" s="52">
        <f t="shared" si="221"/>
        <v>1</v>
      </c>
      <c r="AE173" s="60">
        <f t="shared" si="197"/>
        <v>237057891840</v>
      </c>
      <c r="AF173" s="60">
        <f t="shared" si="222"/>
        <v>39588667937280</v>
      </c>
      <c r="AG173" s="60">
        <f t="shared" si="223"/>
        <v>2176221436255.8452</v>
      </c>
      <c r="AH173" s="60">
        <f t="shared" si="224"/>
        <v>480</v>
      </c>
      <c r="AI173" s="60">
        <f t="shared" si="225"/>
        <v>2447.1564044530087</v>
      </c>
      <c r="AJ173" s="88">
        <f t="shared" si="287"/>
        <v>5.4970817399151065E-2</v>
      </c>
      <c r="AL173" s="61">
        <f t="shared" si="226"/>
        <v>152</v>
      </c>
      <c r="AM173" s="61">
        <f t="shared" si="227"/>
        <v>4.5093374999999956</v>
      </c>
      <c r="AN173" s="61">
        <v>1</v>
      </c>
      <c r="AO173" s="52">
        <f t="shared" si="228"/>
        <v>1.075</v>
      </c>
      <c r="AP173" s="60">
        <f t="shared" si="198"/>
        <v>284469470208</v>
      </c>
      <c r="AQ173" s="60">
        <f t="shared" si="229"/>
        <v>46482311431987.195</v>
      </c>
      <c r="AR173" s="60">
        <f t="shared" si="230"/>
        <v>383332692609.85626</v>
      </c>
      <c r="AS173" s="60">
        <f t="shared" si="231"/>
        <v>676.40062499999931</v>
      </c>
      <c r="AT173" s="60">
        <f t="shared" si="232"/>
        <v>2447.1564044530087</v>
      </c>
      <c r="AU173" s="88">
        <f t="shared" si="291"/>
        <v>8.2468509159822605E-3</v>
      </c>
      <c r="AW173" s="61">
        <f t="shared" si="233"/>
        <v>132</v>
      </c>
      <c r="AX173" s="61">
        <f t="shared" si="234"/>
        <v>6.0282874999999887</v>
      </c>
      <c r="AY173" s="61">
        <v>1</v>
      </c>
      <c r="AZ173" s="52">
        <f t="shared" si="235"/>
        <v>1.175</v>
      </c>
      <c r="BA173" s="60">
        <f t="shared" si="199"/>
        <v>7055294400</v>
      </c>
      <c r="BB173" s="60">
        <f t="shared" si="236"/>
        <v>1094276161440</v>
      </c>
      <c r="BC173" s="60">
        <f t="shared" si="237"/>
        <v>32028536331.574959</v>
      </c>
      <c r="BD173" s="60">
        <f t="shared" si="238"/>
        <v>904.24312499999826</v>
      </c>
      <c r="BE173" s="60">
        <f t="shared" si="239"/>
        <v>2447.1564044530087</v>
      </c>
      <c r="BF173" s="88">
        <f t="shared" si="285"/>
        <v>2.926915294346482E-2</v>
      </c>
      <c r="BH173" s="61">
        <f t="shared" si="240"/>
        <v>107</v>
      </c>
      <c r="BI173" s="61">
        <f t="shared" si="241"/>
        <v>7.8155999999999786</v>
      </c>
      <c r="BJ173" s="61">
        <v>1</v>
      </c>
      <c r="BK173" s="52">
        <f t="shared" si="242"/>
        <v>1.3</v>
      </c>
      <c r="BL173" s="60">
        <f t="shared" si="200"/>
        <v>3628437120</v>
      </c>
      <c r="BM173" s="60">
        <f t="shared" si="243"/>
        <v>504715603392</v>
      </c>
      <c r="BN173" s="60">
        <f t="shared" si="244"/>
        <v>1297643757.415853</v>
      </c>
      <c r="BO173" s="60">
        <f t="shared" si="245"/>
        <v>1172.3399999999967</v>
      </c>
      <c r="BP173" s="60">
        <f t="shared" si="246"/>
        <v>2447.1564044530087</v>
      </c>
      <c r="BQ173" s="88">
        <f t="shared" ref="BQ173:BQ236" si="292">BN173/BM173</f>
        <v>2.5710395095671443E-3</v>
      </c>
      <c r="BS173" s="61">
        <f t="shared" si="247"/>
        <v>77</v>
      </c>
      <c r="BT173" s="61">
        <f t="shared" si="248"/>
        <v>9.9468999999999639</v>
      </c>
      <c r="BU173" s="61">
        <v>1</v>
      </c>
      <c r="BV173" s="52">
        <f t="shared" si="249"/>
        <v>1.45</v>
      </c>
      <c r="BW173" s="60">
        <f t="shared" si="201"/>
        <v>4799520</v>
      </c>
      <c r="BX173" s="60">
        <f t="shared" si="250"/>
        <v>535866408</v>
      </c>
      <c r="BY173" s="60">
        <f t="shared" si="251"/>
        <v>25804826.02631218</v>
      </c>
      <c r="BZ173" s="60">
        <f t="shared" si="252"/>
        <v>1492.0349999999946</v>
      </c>
      <c r="CA173" s="60">
        <f t="shared" si="253"/>
        <v>2447.1564044530087</v>
      </c>
      <c r="CB173" s="88">
        <f t="shared" si="289"/>
        <v>4.8155334316668304E-2</v>
      </c>
      <c r="CD173" s="61">
        <f t="shared" si="254"/>
        <v>15</v>
      </c>
      <c r="CE173" s="61">
        <f t="shared" si="255"/>
        <v>13.380340799999919</v>
      </c>
      <c r="CF173" s="61">
        <v>1</v>
      </c>
      <c r="CG173" s="52">
        <f t="shared" si="256"/>
        <v>0</v>
      </c>
      <c r="CH173" s="60">
        <f t="shared" si="202"/>
        <v>1</v>
      </c>
      <c r="CI173" s="60">
        <f t="shared" si="257"/>
        <v>0</v>
      </c>
      <c r="CJ173" s="60">
        <f t="shared" si="258"/>
        <v>6422.5635839999668</v>
      </c>
      <c r="CK173" s="60">
        <f t="shared" si="259"/>
        <v>2007.0511199999878</v>
      </c>
      <c r="CL173" s="60">
        <f t="shared" si="260"/>
        <v>2447.1564044530087</v>
      </c>
      <c r="CM173" s="88" t="e">
        <f t="shared" si="290"/>
        <v>#DIV/0!</v>
      </c>
      <c r="CO173" s="61">
        <f t="shared" si="261"/>
        <v>-40</v>
      </c>
      <c r="CP173" s="61">
        <f t="shared" si="262"/>
        <v>17.355934299999859</v>
      </c>
      <c r="CQ173" s="61">
        <v>1</v>
      </c>
      <c r="CR173" s="52">
        <f t="shared" si="263"/>
        <v>0</v>
      </c>
      <c r="CS173" s="60">
        <f t="shared" si="203"/>
        <v>1</v>
      </c>
      <c r="CT173" s="60">
        <f t="shared" si="264"/>
        <v>0</v>
      </c>
      <c r="CU173" s="60">
        <f t="shared" si="265"/>
        <v>4.0677971015624568</v>
      </c>
      <c r="CV173" s="60">
        <f t="shared" si="266"/>
        <v>2603.3901449999789</v>
      </c>
      <c r="CW173" s="60">
        <f t="shared" si="267"/>
        <v>2447.1564044530087</v>
      </c>
      <c r="CZ173" s="61">
        <f t="shared" si="268"/>
        <v>-90</v>
      </c>
      <c r="DA173" s="61">
        <f t="shared" si="269"/>
        <v>21.89441929999979</v>
      </c>
      <c r="DB173" s="61">
        <v>1</v>
      </c>
      <c r="DC173" s="52">
        <f t="shared" si="270"/>
        <v>0</v>
      </c>
      <c r="DD173" s="60">
        <f t="shared" si="204"/>
        <v>1</v>
      </c>
      <c r="DE173" s="60">
        <f t="shared" si="271"/>
        <v>0</v>
      </c>
      <c r="DF173" s="60">
        <f t="shared" si="272"/>
        <v>5.0112348861693547E-3</v>
      </c>
      <c r="DG173" s="60">
        <f t="shared" si="273"/>
        <v>3284.1628949999686</v>
      </c>
      <c r="DH173" s="60">
        <f t="shared" si="274"/>
        <v>2447.1564044530087</v>
      </c>
      <c r="DK173" s="61">
        <f t="shared" si="275"/>
        <v>-153</v>
      </c>
      <c r="DL173" s="61">
        <f t="shared" si="276"/>
        <v>30.747799999999668</v>
      </c>
      <c r="DM173" s="61">
        <v>1</v>
      </c>
      <c r="DN173" s="52">
        <f t="shared" si="286"/>
        <v>0</v>
      </c>
      <c r="DO173" s="60">
        <f t="shared" si="205"/>
        <v>1</v>
      </c>
      <c r="DP173" s="60">
        <f t="shared" si="277"/>
        <v>0</v>
      </c>
      <c r="DQ173" s="60">
        <f t="shared" si="278"/>
        <v>1.1335676164979659E-6</v>
      </c>
      <c r="DR173" s="60">
        <f t="shared" si="279"/>
        <v>4612.1699999999501</v>
      </c>
      <c r="DS173" s="60">
        <f t="shared" si="280"/>
        <v>2447.1564044530087</v>
      </c>
    </row>
    <row r="174" spans="1:123">
      <c r="A174" s="52">
        <f t="shared" si="206"/>
        <v>84.448506289466096</v>
      </c>
      <c r="B174" s="52">
        <v>0</v>
      </c>
      <c r="C174" s="73">
        <f t="shared" si="288"/>
        <v>9.4499999999999993</v>
      </c>
      <c r="D174" s="77"/>
      <c r="E174" s="49">
        <f t="shared" si="281"/>
        <v>0.26800000000000013</v>
      </c>
      <c r="F174" s="49">
        <f t="shared" si="282"/>
        <v>3.6799999999999642</v>
      </c>
      <c r="G174" s="49">
        <f t="shared" si="283"/>
        <v>1.8399999999999821</v>
      </c>
      <c r="H174" s="49">
        <v>1</v>
      </c>
      <c r="I174" s="50">
        <f t="shared" si="207"/>
        <v>1.7182399999999909</v>
      </c>
      <c r="J174" s="105">
        <f t="shared" si="208"/>
        <v>6.3231231999999054</v>
      </c>
      <c r="K174" s="121">
        <f t="shared" si="209"/>
        <v>15.773123199999905</v>
      </c>
      <c r="L174" s="55">
        <f t="shared" si="210"/>
        <v>13019906166.335283</v>
      </c>
      <c r="M174" s="52">
        <f t="shared" si="284"/>
        <v>33.600000000000016</v>
      </c>
      <c r="N174" s="56">
        <v>168</v>
      </c>
      <c r="O174" s="61">
        <f t="shared" si="211"/>
        <v>168</v>
      </c>
      <c r="P174" s="61">
        <f t="shared" si="212"/>
        <v>3.2</v>
      </c>
      <c r="Q174" s="46">
        <v>1</v>
      </c>
      <c r="R174" s="52">
        <f t="shared" si="213"/>
        <v>2</v>
      </c>
      <c r="S174" s="60">
        <f t="shared" si="196"/>
        <v>221161881600</v>
      </c>
      <c r="T174" s="60">
        <f t="shared" si="214"/>
        <v>74310392217600</v>
      </c>
      <c r="U174" s="60">
        <f t="shared" si="215"/>
        <v>2499821983936.3745</v>
      </c>
      <c r="V174" s="60">
        <f t="shared" si="216"/>
        <v>480</v>
      </c>
      <c r="W174" s="60">
        <f t="shared" si="217"/>
        <v>2533.4551886839827</v>
      </c>
      <c r="X174" s="88">
        <f t="shared" si="218"/>
        <v>3.364027438606771E-2</v>
      </c>
      <c r="AA174" s="61">
        <f t="shared" si="219"/>
        <v>168</v>
      </c>
      <c r="AB174" s="61">
        <f t="shared" si="220"/>
        <v>3.2</v>
      </c>
      <c r="AC174" s="61">
        <v>1</v>
      </c>
      <c r="AD174" s="52">
        <f t="shared" si="221"/>
        <v>1</v>
      </c>
      <c r="AE174" s="60">
        <f t="shared" si="197"/>
        <v>237057891840</v>
      </c>
      <c r="AF174" s="60">
        <f t="shared" si="222"/>
        <v>39825725829120</v>
      </c>
      <c r="AG174" s="60">
        <f t="shared" si="223"/>
        <v>2499821983936.3745</v>
      </c>
      <c r="AH174" s="60">
        <f t="shared" si="224"/>
        <v>480</v>
      </c>
      <c r="AI174" s="60">
        <f t="shared" si="225"/>
        <v>2533.4551886839827</v>
      </c>
      <c r="AJ174" s="88">
        <f t="shared" si="287"/>
        <v>6.276902509353742E-2</v>
      </c>
      <c r="AL174" s="61">
        <f t="shared" si="226"/>
        <v>153</v>
      </c>
      <c r="AM174" s="61">
        <f t="shared" si="227"/>
        <v>4.5093374999999956</v>
      </c>
      <c r="AN174" s="61">
        <v>1</v>
      </c>
      <c r="AO174" s="52">
        <f t="shared" si="228"/>
        <v>1.075</v>
      </c>
      <c r="AP174" s="60">
        <f t="shared" si="198"/>
        <v>284469470208</v>
      </c>
      <c r="AQ174" s="60">
        <f t="shared" si="229"/>
        <v>46788116112460.797</v>
      </c>
      <c r="AR174" s="60">
        <f t="shared" si="230"/>
        <v>440333633417.52612</v>
      </c>
      <c r="AS174" s="60">
        <f t="shared" si="231"/>
        <v>676.40062499999931</v>
      </c>
      <c r="AT174" s="60">
        <f t="shared" si="232"/>
        <v>2533.4551886839827</v>
      </c>
      <c r="AU174" s="88">
        <f t="shared" si="291"/>
        <v>9.4112281067083772E-3</v>
      </c>
      <c r="AW174" s="61">
        <f t="shared" si="233"/>
        <v>133</v>
      </c>
      <c r="AX174" s="61">
        <f t="shared" si="234"/>
        <v>6.0282874999999887</v>
      </c>
      <c r="AY174" s="61">
        <v>1</v>
      </c>
      <c r="AZ174" s="52">
        <f t="shared" si="235"/>
        <v>1.175</v>
      </c>
      <c r="BA174" s="60">
        <f t="shared" si="199"/>
        <v>7055294400</v>
      </c>
      <c r="BB174" s="60">
        <f t="shared" si="236"/>
        <v>1102566132360</v>
      </c>
      <c r="BC174" s="60">
        <f t="shared" si="237"/>
        <v>36791126997.042923</v>
      </c>
      <c r="BD174" s="60">
        <f t="shared" si="238"/>
        <v>904.24312499999826</v>
      </c>
      <c r="BE174" s="60">
        <f t="shared" si="239"/>
        <v>2533.4551886839827</v>
      </c>
      <c r="BF174" s="88">
        <f t="shared" si="285"/>
        <v>3.3368635147801015E-2</v>
      </c>
      <c r="BH174" s="61">
        <f t="shared" si="240"/>
        <v>108</v>
      </c>
      <c r="BI174" s="61">
        <f t="shared" si="241"/>
        <v>7.8155999999999786</v>
      </c>
      <c r="BJ174" s="61">
        <v>1</v>
      </c>
      <c r="BK174" s="52">
        <f t="shared" si="242"/>
        <v>1.3</v>
      </c>
      <c r="BL174" s="60">
        <f t="shared" si="200"/>
        <v>3628437120</v>
      </c>
      <c r="BM174" s="60">
        <f t="shared" si="243"/>
        <v>509432571648</v>
      </c>
      <c r="BN174" s="60">
        <f t="shared" si="244"/>
        <v>1490601249.5157621</v>
      </c>
      <c r="BO174" s="60">
        <f t="shared" si="245"/>
        <v>1172.3399999999967</v>
      </c>
      <c r="BP174" s="60">
        <f t="shared" si="246"/>
        <v>2533.4551886839827</v>
      </c>
      <c r="BQ174" s="88">
        <f t="shared" si="292"/>
        <v>2.9260030325381613E-3</v>
      </c>
      <c r="BS174" s="61">
        <f t="shared" si="247"/>
        <v>78</v>
      </c>
      <c r="BT174" s="61">
        <f t="shared" si="248"/>
        <v>9.9468999999999639</v>
      </c>
      <c r="BU174" s="61">
        <v>1</v>
      </c>
      <c r="BV174" s="52">
        <f t="shared" si="249"/>
        <v>1.45</v>
      </c>
      <c r="BW174" s="60">
        <f t="shared" si="201"/>
        <v>4799520</v>
      </c>
      <c r="BX174" s="60">
        <f t="shared" si="250"/>
        <v>542825712</v>
      </c>
      <c r="BY174" s="60">
        <f t="shared" si="251"/>
        <v>29641961.207409475</v>
      </c>
      <c r="BZ174" s="60">
        <f t="shared" si="252"/>
        <v>1492.0349999999946</v>
      </c>
      <c r="CA174" s="60">
        <f t="shared" si="253"/>
        <v>2533.4551886839827</v>
      </c>
      <c r="CB174" s="88">
        <f t="shared" si="289"/>
        <v>5.4606774425249548E-2</v>
      </c>
      <c r="CD174" s="61">
        <f t="shared" si="254"/>
        <v>16</v>
      </c>
      <c r="CE174" s="61">
        <f t="shared" si="255"/>
        <v>13.380340799999919</v>
      </c>
      <c r="CF174" s="61">
        <v>1</v>
      </c>
      <c r="CG174" s="52">
        <f t="shared" si="256"/>
        <v>0</v>
      </c>
      <c r="CH174" s="60">
        <f t="shared" si="202"/>
        <v>1</v>
      </c>
      <c r="CI174" s="60">
        <f t="shared" si="257"/>
        <v>0</v>
      </c>
      <c r="CJ174" s="60">
        <f t="shared" si="258"/>
        <v>7377.5882238046252</v>
      </c>
      <c r="CK174" s="60">
        <f t="shared" si="259"/>
        <v>2007.0511199999878</v>
      </c>
      <c r="CL174" s="60">
        <f t="shared" si="260"/>
        <v>2533.4551886839827</v>
      </c>
      <c r="CM174" s="88" t="e">
        <f t="shared" si="290"/>
        <v>#DIV/0!</v>
      </c>
      <c r="CO174" s="61">
        <f t="shared" si="261"/>
        <v>-39</v>
      </c>
      <c r="CP174" s="61">
        <f t="shared" si="262"/>
        <v>17.355934299999859</v>
      </c>
      <c r="CQ174" s="61">
        <v>1</v>
      </c>
      <c r="CR174" s="52">
        <f t="shared" si="263"/>
        <v>0</v>
      </c>
      <c r="CS174" s="60">
        <f t="shared" si="203"/>
        <v>1</v>
      </c>
      <c r="CT174" s="60">
        <f t="shared" si="264"/>
        <v>0</v>
      </c>
      <c r="CU174" s="60">
        <f t="shared" si="265"/>
        <v>4.672671839026501</v>
      </c>
      <c r="CV174" s="60">
        <f t="shared" si="266"/>
        <v>2603.3901449999789</v>
      </c>
      <c r="CW174" s="60">
        <f t="shared" si="267"/>
        <v>2533.4551886839827</v>
      </c>
      <c r="CZ174" s="61">
        <f t="shared" si="268"/>
        <v>-89</v>
      </c>
      <c r="DA174" s="61">
        <f t="shared" si="269"/>
        <v>21.89441929999979</v>
      </c>
      <c r="DB174" s="61">
        <v>1</v>
      </c>
      <c r="DC174" s="52">
        <f t="shared" si="270"/>
        <v>0</v>
      </c>
      <c r="DD174" s="60">
        <f t="shared" si="204"/>
        <v>1</v>
      </c>
      <c r="DE174" s="60">
        <f t="shared" si="271"/>
        <v>0</v>
      </c>
      <c r="DF174" s="60">
        <f t="shared" si="272"/>
        <v>5.7563972702464918E-3</v>
      </c>
      <c r="DG174" s="60">
        <f t="shared" si="273"/>
        <v>3284.1628949999686</v>
      </c>
      <c r="DH174" s="60">
        <f t="shared" si="274"/>
        <v>2533.4551886839827</v>
      </c>
      <c r="DK174" s="61">
        <f t="shared" si="275"/>
        <v>-152</v>
      </c>
      <c r="DL174" s="61">
        <f t="shared" si="276"/>
        <v>30.747799999999668</v>
      </c>
      <c r="DM174" s="61">
        <v>1</v>
      </c>
      <c r="DN174" s="52">
        <f t="shared" si="286"/>
        <v>0</v>
      </c>
      <c r="DO174" s="60">
        <f t="shared" si="205"/>
        <v>1</v>
      </c>
      <c r="DP174" s="60">
        <f t="shared" si="277"/>
        <v>0</v>
      </c>
      <c r="DQ174" s="60">
        <f t="shared" si="278"/>
        <v>1.3021272563491234E-6</v>
      </c>
      <c r="DR174" s="60">
        <f t="shared" si="279"/>
        <v>4612.1699999999501</v>
      </c>
      <c r="DS174" s="60">
        <f t="shared" si="280"/>
        <v>2533.4551886839827</v>
      </c>
    </row>
    <row r="175" spans="1:123">
      <c r="A175" s="52">
        <f t="shared" si="206"/>
        <v>87.426576432282218</v>
      </c>
      <c r="B175" s="52">
        <v>0</v>
      </c>
      <c r="C175" s="73">
        <f t="shared" si="288"/>
        <v>9.4499999999999993</v>
      </c>
      <c r="D175" s="77"/>
      <c r="E175" s="49">
        <f t="shared" si="281"/>
        <v>0.26900000000000013</v>
      </c>
      <c r="F175" s="49">
        <f t="shared" si="282"/>
        <v>3.689999999999964</v>
      </c>
      <c r="G175" s="49">
        <f t="shared" si="283"/>
        <v>1.844999999999982</v>
      </c>
      <c r="H175" s="49">
        <v>1</v>
      </c>
      <c r="I175" s="50">
        <f t="shared" si="207"/>
        <v>1.7236099999999905</v>
      </c>
      <c r="J175" s="105">
        <f t="shared" si="208"/>
        <v>6.3601208999999033</v>
      </c>
      <c r="K175" s="121">
        <f t="shared" si="209"/>
        <v>15.810120899999902</v>
      </c>
      <c r="L175" s="55">
        <f t="shared" si="210"/>
        <v>14955944795.485094</v>
      </c>
      <c r="M175" s="52">
        <f t="shared" si="284"/>
        <v>33.800000000000018</v>
      </c>
      <c r="N175" s="56">
        <v>169</v>
      </c>
      <c r="O175" s="61">
        <f t="shared" si="211"/>
        <v>169</v>
      </c>
      <c r="P175" s="61">
        <f t="shared" si="212"/>
        <v>3.2</v>
      </c>
      <c r="Q175" s="46">
        <v>1</v>
      </c>
      <c r="R175" s="52">
        <f t="shared" si="213"/>
        <v>2</v>
      </c>
      <c r="S175" s="60">
        <f t="shared" si="196"/>
        <v>221161881600</v>
      </c>
      <c r="T175" s="60">
        <f t="shared" si="214"/>
        <v>74752715980800</v>
      </c>
      <c r="U175" s="60">
        <f t="shared" si="215"/>
        <v>2871541400733.1382</v>
      </c>
      <c r="V175" s="60">
        <f t="shared" si="216"/>
        <v>480</v>
      </c>
      <c r="W175" s="60">
        <f t="shared" si="217"/>
        <v>2622.7972929684665</v>
      </c>
      <c r="X175" s="88">
        <f t="shared" si="218"/>
        <v>3.8413873837984489E-2</v>
      </c>
      <c r="AA175" s="61">
        <f t="shared" si="219"/>
        <v>169</v>
      </c>
      <c r="AB175" s="61">
        <f t="shared" si="220"/>
        <v>3.2</v>
      </c>
      <c r="AC175" s="61">
        <v>1</v>
      </c>
      <c r="AD175" s="52">
        <f t="shared" si="221"/>
        <v>1</v>
      </c>
      <c r="AE175" s="60">
        <f t="shared" si="197"/>
        <v>237057891840</v>
      </c>
      <c r="AF175" s="60">
        <f t="shared" si="222"/>
        <v>40062783720960</v>
      </c>
      <c r="AG175" s="60">
        <f t="shared" si="223"/>
        <v>2871541400733.1382</v>
      </c>
      <c r="AH175" s="60">
        <f t="shared" si="224"/>
        <v>480</v>
      </c>
      <c r="AI175" s="60">
        <f t="shared" si="225"/>
        <v>2622.7972929684665</v>
      </c>
      <c r="AJ175" s="88">
        <f t="shared" si="287"/>
        <v>7.1676032817230534E-2</v>
      </c>
      <c r="AL175" s="61">
        <f t="shared" si="226"/>
        <v>154</v>
      </c>
      <c r="AM175" s="61">
        <f t="shared" si="227"/>
        <v>4.5093374999999956</v>
      </c>
      <c r="AN175" s="61">
        <v>1</v>
      </c>
      <c r="AO175" s="52">
        <f t="shared" si="228"/>
        <v>1.075</v>
      </c>
      <c r="AP175" s="60">
        <f t="shared" si="198"/>
        <v>284469470208</v>
      </c>
      <c r="AQ175" s="60">
        <f t="shared" si="229"/>
        <v>47093920792934.398</v>
      </c>
      <c r="AR175" s="60">
        <f t="shared" si="230"/>
        <v>505810520356.57965</v>
      </c>
      <c r="AS175" s="60">
        <f t="shared" si="231"/>
        <v>676.40062499999931</v>
      </c>
      <c r="AT175" s="60">
        <f t="shared" si="232"/>
        <v>2622.7972929684665</v>
      </c>
      <c r="AU175" s="88">
        <f t="shared" si="291"/>
        <v>1.074046313919285E-2</v>
      </c>
      <c r="AW175" s="61">
        <f t="shared" si="233"/>
        <v>134</v>
      </c>
      <c r="AX175" s="61">
        <f t="shared" si="234"/>
        <v>6.0282874999999887</v>
      </c>
      <c r="AY175" s="61">
        <v>1</v>
      </c>
      <c r="AZ175" s="52">
        <f t="shared" si="235"/>
        <v>1.175</v>
      </c>
      <c r="BA175" s="60">
        <f t="shared" si="199"/>
        <v>7055294400</v>
      </c>
      <c r="BB175" s="60">
        <f t="shared" si="236"/>
        <v>1110856103280</v>
      </c>
      <c r="BC175" s="60">
        <f t="shared" si="237"/>
        <v>42261907059.990219</v>
      </c>
      <c r="BD175" s="60">
        <f t="shared" si="238"/>
        <v>904.24312499999826</v>
      </c>
      <c r="BE175" s="60">
        <f t="shared" si="239"/>
        <v>2622.7972929684665</v>
      </c>
      <c r="BF175" s="88">
        <f t="shared" si="285"/>
        <v>3.8044447822903824E-2</v>
      </c>
      <c r="BH175" s="61">
        <f t="shared" si="240"/>
        <v>109</v>
      </c>
      <c r="BI175" s="61">
        <f t="shared" si="241"/>
        <v>7.8155999999999786</v>
      </c>
      <c r="BJ175" s="61">
        <v>1</v>
      </c>
      <c r="BK175" s="52">
        <f t="shared" si="242"/>
        <v>1.3</v>
      </c>
      <c r="BL175" s="60">
        <f t="shared" si="200"/>
        <v>3628437120</v>
      </c>
      <c r="BM175" s="60">
        <f t="shared" si="243"/>
        <v>514149539904</v>
      </c>
      <c r="BN175" s="60">
        <f t="shared" si="244"/>
        <v>1712251203.275281</v>
      </c>
      <c r="BO175" s="60">
        <f t="shared" si="245"/>
        <v>1172.3399999999967</v>
      </c>
      <c r="BP175" s="60">
        <f t="shared" si="246"/>
        <v>2622.7972929684665</v>
      </c>
      <c r="BQ175" s="88">
        <f t="shared" si="292"/>
        <v>3.3302591374388584E-3</v>
      </c>
      <c r="BS175" s="61">
        <f t="shared" si="247"/>
        <v>79</v>
      </c>
      <c r="BT175" s="61">
        <f t="shared" si="248"/>
        <v>9.9468999999999639</v>
      </c>
      <c r="BU175" s="61">
        <v>1</v>
      </c>
      <c r="BV175" s="52">
        <f t="shared" si="249"/>
        <v>1.45</v>
      </c>
      <c r="BW175" s="60">
        <f t="shared" si="201"/>
        <v>4799520</v>
      </c>
      <c r="BX175" s="60">
        <f t="shared" si="250"/>
        <v>549785016</v>
      </c>
      <c r="BY175" s="60">
        <f t="shared" si="251"/>
        <v>34049672.077837192</v>
      </c>
      <c r="BZ175" s="60">
        <f t="shared" si="252"/>
        <v>1492.0349999999946</v>
      </c>
      <c r="CA175" s="60">
        <f t="shared" si="253"/>
        <v>2622.7972929684665</v>
      </c>
      <c r="CB175" s="88">
        <f t="shared" si="289"/>
        <v>6.1932702941902645E-2</v>
      </c>
      <c r="CD175" s="61">
        <f t="shared" si="254"/>
        <v>17</v>
      </c>
      <c r="CE175" s="61">
        <f t="shared" si="255"/>
        <v>13.380340799999919</v>
      </c>
      <c r="CF175" s="61">
        <v>1</v>
      </c>
      <c r="CG175" s="52">
        <f t="shared" si="256"/>
        <v>0</v>
      </c>
      <c r="CH175" s="60">
        <f t="shared" si="202"/>
        <v>1</v>
      </c>
      <c r="CI175" s="60">
        <f t="shared" si="257"/>
        <v>0</v>
      </c>
      <c r="CJ175" s="60">
        <f t="shared" si="258"/>
        <v>8474.623456529871</v>
      </c>
      <c r="CK175" s="60">
        <f t="shared" si="259"/>
        <v>2007.0511199999878</v>
      </c>
      <c r="CL175" s="60">
        <f t="shared" si="260"/>
        <v>2622.7972929684665</v>
      </c>
      <c r="CM175" s="88" t="e">
        <f t="shared" si="290"/>
        <v>#DIV/0!</v>
      </c>
      <c r="CO175" s="61">
        <f t="shared" si="261"/>
        <v>-38</v>
      </c>
      <c r="CP175" s="61">
        <f t="shared" si="262"/>
        <v>17.355934299999859</v>
      </c>
      <c r="CQ175" s="61">
        <v>1</v>
      </c>
      <c r="CR175" s="52">
        <f t="shared" si="263"/>
        <v>0</v>
      </c>
      <c r="CS175" s="60">
        <f t="shared" si="203"/>
        <v>1</v>
      </c>
      <c r="CT175" s="60">
        <f t="shared" si="264"/>
        <v>0</v>
      </c>
      <c r="CU175" s="60">
        <f t="shared" si="265"/>
        <v>5.3674904549307136</v>
      </c>
      <c r="CV175" s="60">
        <f t="shared" si="266"/>
        <v>2603.3901449999789</v>
      </c>
      <c r="CW175" s="60">
        <f t="shared" si="267"/>
        <v>2622.7972929684665</v>
      </c>
      <c r="CZ175" s="61">
        <f t="shared" si="268"/>
        <v>-88</v>
      </c>
      <c r="DA175" s="61">
        <f t="shared" si="269"/>
        <v>21.89441929999979</v>
      </c>
      <c r="DB175" s="61">
        <v>1</v>
      </c>
      <c r="DC175" s="52">
        <f t="shared" si="270"/>
        <v>0</v>
      </c>
      <c r="DD175" s="60">
        <f t="shared" si="204"/>
        <v>1</v>
      </c>
      <c r="DE175" s="60">
        <f t="shared" si="271"/>
        <v>0</v>
      </c>
      <c r="DF175" s="60">
        <f t="shared" si="272"/>
        <v>6.6123640750415701E-3</v>
      </c>
      <c r="DG175" s="60">
        <f t="shared" si="273"/>
        <v>3284.1628949999686</v>
      </c>
      <c r="DH175" s="60">
        <f t="shared" si="274"/>
        <v>2622.7972929684665</v>
      </c>
      <c r="DK175" s="61">
        <f t="shared" si="275"/>
        <v>-151</v>
      </c>
      <c r="DL175" s="61">
        <f t="shared" si="276"/>
        <v>30.747799999999668</v>
      </c>
      <c r="DM175" s="61">
        <v>1</v>
      </c>
      <c r="DN175" s="52">
        <f t="shared" si="286"/>
        <v>0</v>
      </c>
      <c r="DO175" s="60">
        <f t="shared" si="205"/>
        <v>1</v>
      </c>
      <c r="DP175" s="60">
        <f t="shared" si="277"/>
        <v>0</v>
      </c>
      <c r="DQ175" s="60">
        <f t="shared" si="278"/>
        <v>1.4957514373650406E-6</v>
      </c>
      <c r="DR175" s="60">
        <f t="shared" si="279"/>
        <v>4612.1699999999501</v>
      </c>
      <c r="DS175" s="60">
        <f t="shared" si="280"/>
        <v>2622.7972929684665</v>
      </c>
    </row>
    <row r="176" spans="1:123">
      <c r="A176" s="52">
        <f t="shared" si="206"/>
        <v>90.509667991879027</v>
      </c>
      <c r="B176" s="52">
        <v>0</v>
      </c>
      <c r="C176" s="73">
        <f t="shared" si="288"/>
        <v>9.4499999999999993</v>
      </c>
      <c r="D176" s="77"/>
      <c r="E176" s="49">
        <f t="shared" si="281"/>
        <v>0.27000000000000013</v>
      </c>
      <c r="F176" s="49">
        <f t="shared" si="282"/>
        <v>3.6999999999999638</v>
      </c>
      <c r="G176" s="49">
        <f t="shared" si="283"/>
        <v>1.8499999999999819</v>
      </c>
      <c r="H176" s="49">
        <v>1</v>
      </c>
      <c r="I176" s="50">
        <f t="shared" si="207"/>
        <v>1.7289999999999905</v>
      </c>
      <c r="J176" s="105">
        <f t="shared" si="208"/>
        <v>6.3972999999999027</v>
      </c>
      <c r="K176" s="121">
        <f t="shared" si="209"/>
        <v>15.847299999999901</v>
      </c>
      <c r="L176" s="55">
        <f t="shared" si="210"/>
        <v>17179869184.000195</v>
      </c>
      <c r="M176" s="52">
        <f t="shared" si="284"/>
        <v>34.000000000000014</v>
      </c>
      <c r="N176" s="56">
        <v>170</v>
      </c>
      <c r="O176" s="61">
        <f t="shared" si="211"/>
        <v>170</v>
      </c>
      <c r="P176" s="61">
        <f t="shared" si="212"/>
        <v>3.2</v>
      </c>
      <c r="Q176" s="46">
        <v>4</v>
      </c>
      <c r="R176" s="52">
        <f t="shared" si="213"/>
        <v>2</v>
      </c>
      <c r="S176" s="60">
        <f t="shared" si="196"/>
        <v>884647526400</v>
      </c>
      <c r="T176" s="60">
        <f t="shared" si="214"/>
        <v>300780158976000</v>
      </c>
      <c r="U176" s="60">
        <f t="shared" si="215"/>
        <v>3298534883328.0371</v>
      </c>
      <c r="V176" s="60">
        <f t="shared" si="216"/>
        <v>480</v>
      </c>
      <c r="W176" s="60">
        <f t="shared" si="217"/>
        <v>2715.2900397563708</v>
      </c>
      <c r="X176" s="88">
        <f t="shared" si="218"/>
        <v>1.0966597313326228E-2</v>
      </c>
      <c r="AA176" s="61">
        <f t="shared" si="219"/>
        <v>170</v>
      </c>
      <c r="AB176" s="61">
        <f t="shared" si="220"/>
        <v>3.2</v>
      </c>
      <c r="AC176" s="61">
        <v>1</v>
      </c>
      <c r="AD176" s="52">
        <f t="shared" si="221"/>
        <v>1</v>
      </c>
      <c r="AE176" s="60">
        <f t="shared" si="197"/>
        <v>237057891840</v>
      </c>
      <c r="AF176" s="60">
        <f t="shared" si="222"/>
        <v>40299841612800</v>
      </c>
      <c r="AG176" s="60">
        <f t="shared" si="223"/>
        <v>3298534883328.0371</v>
      </c>
      <c r="AH176" s="60">
        <f t="shared" si="224"/>
        <v>480</v>
      </c>
      <c r="AI176" s="60">
        <f t="shared" si="225"/>
        <v>2715.2900397563708</v>
      </c>
      <c r="AJ176" s="88">
        <f t="shared" si="287"/>
        <v>8.1849822513455225E-2</v>
      </c>
      <c r="AL176" s="61">
        <f t="shared" si="226"/>
        <v>155</v>
      </c>
      <c r="AM176" s="61">
        <f t="shared" si="227"/>
        <v>4.5093374999999956</v>
      </c>
      <c r="AN176" s="61">
        <v>14</v>
      </c>
      <c r="AO176" s="52">
        <f t="shared" si="228"/>
        <v>1.075</v>
      </c>
      <c r="AP176" s="60">
        <f t="shared" si="198"/>
        <v>3982572582912</v>
      </c>
      <c r="AQ176" s="60">
        <f t="shared" si="229"/>
        <v>663596156627712</v>
      </c>
      <c r="AR176" s="60">
        <f t="shared" si="230"/>
        <v>581023712673.79736</v>
      </c>
      <c r="AS176" s="60">
        <f t="shared" si="231"/>
        <v>676.40062499999931</v>
      </c>
      <c r="AT176" s="60">
        <f t="shared" si="232"/>
        <v>2715.2900397563708</v>
      </c>
      <c r="AU176" s="88">
        <f t="shared" si="291"/>
        <v>8.7556823057334391E-4</v>
      </c>
      <c r="AW176" s="61">
        <f t="shared" si="233"/>
        <v>135</v>
      </c>
      <c r="AX176" s="61">
        <f t="shared" si="234"/>
        <v>6.0282874999999887</v>
      </c>
      <c r="AY176" s="61">
        <v>1</v>
      </c>
      <c r="AZ176" s="52">
        <f t="shared" si="235"/>
        <v>1.175</v>
      </c>
      <c r="BA176" s="60">
        <f t="shared" si="199"/>
        <v>7055294400</v>
      </c>
      <c r="BB176" s="60">
        <f t="shared" si="236"/>
        <v>1119146074200</v>
      </c>
      <c r="BC176" s="60">
        <f t="shared" si="237"/>
        <v>48546183118.848351</v>
      </c>
      <c r="BD176" s="60">
        <f t="shared" si="238"/>
        <v>904.24312499999826</v>
      </c>
      <c r="BE176" s="60">
        <f t="shared" si="239"/>
        <v>2715.2900397563708</v>
      </c>
      <c r="BF176" s="88">
        <f t="shared" si="285"/>
        <v>4.3377879115155414E-2</v>
      </c>
      <c r="BH176" s="61">
        <f t="shared" si="240"/>
        <v>110</v>
      </c>
      <c r="BI176" s="61">
        <f t="shared" si="241"/>
        <v>7.8155999999999786</v>
      </c>
      <c r="BJ176" s="61">
        <v>1</v>
      </c>
      <c r="BK176" s="52">
        <f t="shared" si="242"/>
        <v>1.3</v>
      </c>
      <c r="BL176" s="60">
        <f t="shared" si="200"/>
        <v>3628437120</v>
      </c>
      <c r="BM176" s="60">
        <f t="shared" si="243"/>
        <v>518866508160</v>
      </c>
      <c r="BN176" s="60">
        <f t="shared" si="244"/>
        <v>1966860140.544009</v>
      </c>
      <c r="BO176" s="60">
        <f t="shared" si="245"/>
        <v>1172.3399999999967</v>
      </c>
      <c r="BP176" s="60">
        <f t="shared" si="246"/>
        <v>2715.2900397563708</v>
      </c>
      <c r="BQ176" s="88">
        <f t="shared" si="292"/>
        <v>3.7906862547726805E-3</v>
      </c>
      <c r="BS176" s="61">
        <f t="shared" si="247"/>
        <v>80</v>
      </c>
      <c r="BT176" s="61">
        <f t="shared" si="248"/>
        <v>9.9468999999999639</v>
      </c>
      <c r="BU176" s="61">
        <v>1</v>
      </c>
      <c r="BV176" s="52">
        <f t="shared" si="249"/>
        <v>1.45</v>
      </c>
      <c r="BW176" s="60">
        <f t="shared" si="201"/>
        <v>4799520</v>
      </c>
      <c r="BX176" s="60">
        <f t="shared" si="250"/>
        <v>556744320</v>
      </c>
      <c r="BY176" s="60">
        <f t="shared" si="251"/>
        <v>39112802.304000065</v>
      </c>
      <c r="BZ176" s="60">
        <f t="shared" si="252"/>
        <v>1492.0349999999946</v>
      </c>
      <c r="CA176" s="60">
        <f t="shared" si="253"/>
        <v>2715.2900397563708</v>
      </c>
      <c r="CB176" s="88">
        <f t="shared" si="289"/>
        <v>7.0252719065010072E-2</v>
      </c>
      <c r="CD176" s="61">
        <f t="shared" si="254"/>
        <v>18</v>
      </c>
      <c r="CE176" s="61">
        <f t="shared" si="255"/>
        <v>13.380340799999919</v>
      </c>
      <c r="CF176" s="61">
        <v>1</v>
      </c>
      <c r="CG176" s="52">
        <f t="shared" si="256"/>
        <v>0</v>
      </c>
      <c r="CH176" s="60">
        <f t="shared" si="202"/>
        <v>1</v>
      </c>
      <c r="CI176" s="60">
        <f t="shared" si="257"/>
        <v>0</v>
      </c>
      <c r="CJ176" s="60">
        <f t="shared" si="258"/>
        <v>9734.7860237351488</v>
      </c>
      <c r="CK176" s="60">
        <f t="shared" si="259"/>
        <v>2007.0511199999878</v>
      </c>
      <c r="CL176" s="60">
        <f t="shared" si="260"/>
        <v>2715.2900397563708</v>
      </c>
      <c r="CM176" s="88" t="e">
        <f t="shared" si="290"/>
        <v>#DIV/0!</v>
      </c>
      <c r="CO176" s="61">
        <f t="shared" si="261"/>
        <v>-37</v>
      </c>
      <c r="CP176" s="61">
        <f t="shared" si="262"/>
        <v>17.355934299999859</v>
      </c>
      <c r="CQ176" s="61">
        <v>1</v>
      </c>
      <c r="CR176" s="52">
        <f t="shared" si="263"/>
        <v>0</v>
      </c>
      <c r="CS176" s="60">
        <f t="shared" si="203"/>
        <v>1</v>
      </c>
      <c r="CT176" s="60">
        <f t="shared" si="264"/>
        <v>0</v>
      </c>
      <c r="CU176" s="60">
        <f t="shared" si="265"/>
        <v>6.1656274560411983</v>
      </c>
      <c r="CV176" s="60">
        <f t="shared" si="266"/>
        <v>2603.3901449999789</v>
      </c>
      <c r="CW176" s="60">
        <f t="shared" si="267"/>
        <v>2715.2900397563708</v>
      </c>
      <c r="CZ176" s="61">
        <f t="shared" si="268"/>
        <v>-87</v>
      </c>
      <c r="DA176" s="61">
        <f t="shared" si="269"/>
        <v>21.89441929999979</v>
      </c>
      <c r="DB176" s="61">
        <v>1</v>
      </c>
      <c r="DC176" s="52">
        <f t="shared" si="270"/>
        <v>0</v>
      </c>
      <c r="DD176" s="60">
        <f t="shared" si="204"/>
        <v>1</v>
      </c>
      <c r="DE176" s="60">
        <f t="shared" si="271"/>
        <v>0</v>
      </c>
      <c r="DF176" s="60">
        <f t="shared" si="272"/>
        <v>7.5956117356417423E-3</v>
      </c>
      <c r="DG176" s="60">
        <f t="shared" si="273"/>
        <v>3284.1628949999686</v>
      </c>
      <c r="DH176" s="60">
        <f t="shared" si="274"/>
        <v>2715.2900397563708</v>
      </c>
      <c r="DK176" s="61">
        <f t="shared" si="275"/>
        <v>-150</v>
      </c>
      <c r="DL176" s="61">
        <f t="shared" si="276"/>
        <v>30.747799999999668</v>
      </c>
      <c r="DM176" s="61">
        <v>1</v>
      </c>
      <c r="DN176" s="52">
        <f t="shared" si="286"/>
        <v>0</v>
      </c>
      <c r="DO176" s="60">
        <f t="shared" si="205"/>
        <v>1</v>
      </c>
      <c r="DP176" s="60">
        <f t="shared" si="277"/>
        <v>0</v>
      </c>
      <c r="DQ176" s="60">
        <f t="shared" si="278"/>
        <v>1.718167215585673E-6</v>
      </c>
      <c r="DR176" s="60">
        <f t="shared" si="279"/>
        <v>4612.1699999999501</v>
      </c>
      <c r="DS176" s="60">
        <f t="shared" si="280"/>
        <v>2715.2900397563708</v>
      </c>
    </row>
    <row r="177" spans="1:123">
      <c r="A177" s="52">
        <f t="shared" si="206"/>
        <v>93.701484540521008</v>
      </c>
      <c r="B177" s="52">
        <v>0</v>
      </c>
      <c r="C177" s="73">
        <f t="shared" si="288"/>
        <v>9.4499999999999993</v>
      </c>
      <c r="D177" s="77"/>
      <c r="E177" s="49">
        <f t="shared" si="281"/>
        <v>0.27100000000000013</v>
      </c>
      <c r="F177" s="49">
        <f t="shared" si="282"/>
        <v>3.7099999999999635</v>
      </c>
      <c r="G177" s="49">
        <f t="shared" si="283"/>
        <v>1.8549999999999818</v>
      </c>
      <c r="H177" s="49">
        <v>1</v>
      </c>
      <c r="I177" s="50">
        <f t="shared" si="207"/>
        <v>1.7344099999999905</v>
      </c>
      <c r="J177" s="105">
        <f t="shared" si="208"/>
        <v>6.434661099999901</v>
      </c>
      <c r="K177" s="121">
        <f t="shared" si="209"/>
        <v>15.884661099999899</v>
      </c>
      <c r="L177" s="55">
        <f t="shared" si="210"/>
        <v>19734487470.725281</v>
      </c>
      <c r="M177" s="52">
        <f t="shared" si="284"/>
        <v>34.200000000000017</v>
      </c>
      <c r="N177" s="56">
        <v>171</v>
      </c>
      <c r="O177" s="61">
        <f t="shared" si="211"/>
        <v>171</v>
      </c>
      <c r="P177" s="61">
        <f t="shared" si="212"/>
        <v>3.2</v>
      </c>
      <c r="Q177" s="46">
        <v>1</v>
      </c>
      <c r="R177" s="52">
        <f t="shared" si="213"/>
        <v>2</v>
      </c>
      <c r="S177" s="60">
        <f t="shared" si="196"/>
        <v>884647526400</v>
      </c>
      <c r="T177" s="60">
        <f t="shared" si="214"/>
        <v>302549454028800</v>
      </c>
      <c r="U177" s="60">
        <f t="shared" si="215"/>
        <v>3789021594379.2539</v>
      </c>
      <c r="V177" s="60">
        <f t="shared" si="216"/>
        <v>480</v>
      </c>
      <c r="W177" s="60">
        <f t="shared" si="217"/>
        <v>2811.0445362156302</v>
      </c>
      <c r="X177" s="88">
        <f t="shared" si="218"/>
        <v>1.2523643800786938E-2</v>
      </c>
      <c r="AA177" s="61">
        <f t="shared" si="219"/>
        <v>171</v>
      </c>
      <c r="AB177" s="61">
        <f t="shared" si="220"/>
        <v>3.2</v>
      </c>
      <c r="AC177" s="61">
        <v>1</v>
      </c>
      <c r="AD177" s="52">
        <f t="shared" si="221"/>
        <v>1</v>
      </c>
      <c r="AE177" s="60">
        <f t="shared" si="197"/>
        <v>237057891840</v>
      </c>
      <c r="AF177" s="60">
        <f t="shared" si="222"/>
        <v>40536899504640</v>
      </c>
      <c r="AG177" s="60">
        <f t="shared" si="223"/>
        <v>3789021594379.2539</v>
      </c>
      <c r="AH177" s="60">
        <f t="shared" si="224"/>
        <v>480</v>
      </c>
      <c r="AI177" s="60">
        <f t="shared" si="225"/>
        <v>2811.0445362156302</v>
      </c>
      <c r="AJ177" s="88">
        <f t="shared" si="287"/>
        <v>9.3470927492753819E-2</v>
      </c>
      <c r="AL177" s="61">
        <f t="shared" si="226"/>
        <v>156</v>
      </c>
      <c r="AM177" s="61">
        <f t="shared" si="227"/>
        <v>4.5093374999999956</v>
      </c>
      <c r="AN177" s="61">
        <v>1</v>
      </c>
      <c r="AO177" s="52">
        <f t="shared" si="228"/>
        <v>1.075</v>
      </c>
      <c r="AP177" s="60">
        <f t="shared" si="198"/>
        <v>3982572582912</v>
      </c>
      <c r="AQ177" s="60">
        <f t="shared" si="229"/>
        <v>667877422154342.37</v>
      </c>
      <c r="AR177" s="60">
        <f t="shared" si="230"/>
        <v>667420982962.66113</v>
      </c>
      <c r="AS177" s="60">
        <f t="shared" si="231"/>
        <v>676.40062499999931</v>
      </c>
      <c r="AT177" s="60">
        <f t="shared" si="232"/>
        <v>2811.0445362156302</v>
      </c>
      <c r="AU177" s="88">
        <f t="shared" si="291"/>
        <v>9.9931658238991091E-4</v>
      </c>
      <c r="AW177" s="61">
        <f t="shared" si="233"/>
        <v>136</v>
      </c>
      <c r="AX177" s="61">
        <f t="shared" si="234"/>
        <v>6.0282874999999887</v>
      </c>
      <c r="AY177" s="61">
        <v>1</v>
      </c>
      <c r="AZ177" s="52">
        <f t="shared" si="235"/>
        <v>1.175</v>
      </c>
      <c r="BA177" s="60">
        <f t="shared" si="199"/>
        <v>7055294400</v>
      </c>
      <c r="BB177" s="60">
        <f t="shared" si="236"/>
        <v>1127436045120</v>
      </c>
      <c r="BC177" s="60">
        <f t="shared" si="237"/>
        <v>55764920690.005936</v>
      </c>
      <c r="BD177" s="60">
        <f t="shared" si="238"/>
        <v>904.24312499999826</v>
      </c>
      <c r="BE177" s="60">
        <f t="shared" si="239"/>
        <v>2811.0445362156302</v>
      </c>
      <c r="BF177" s="88">
        <f t="shared" si="285"/>
        <v>4.9461715306494861E-2</v>
      </c>
      <c r="BH177" s="61">
        <f t="shared" si="240"/>
        <v>111</v>
      </c>
      <c r="BI177" s="61">
        <f t="shared" si="241"/>
        <v>7.8155999999999786</v>
      </c>
      <c r="BJ177" s="61">
        <v>1</v>
      </c>
      <c r="BK177" s="52">
        <f t="shared" si="242"/>
        <v>1.3</v>
      </c>
      <c r="BL177" s="60">
        <f t="shared" si="200"/>
        <v>3628437120</v>
      </c>
      <c r="BM177" s="60">
        <f t="shared" si="243"/>
        <v>523583476416</v>
      </c>
      <c r="BN177" s="60">
        <f t="shared" si="244"/>
        <v>2259329007.9521399</v>
      </c>
      <c r="BO177" s="60">
        <f t="shared" si="245"/>
        <v>1172.3399999999967</v>
      </c>
      <c r="BP177" s="60">
        <f t="shared" si="246"/>
        <v>2811.0445362156302</v>
      </c>
      <c r="BQ177" s="88">
        <f t="shared" si="292"/>
        <v>4.3151266411567335E-3</v>
      </c>
      <c r="BS177" s="61">
        <f t="shared" si="247"/>
        <v>81</v>
      </c>
      <c r="BT177" s="61">
        <f t="shared" si="248"/>
        <v>9.9468999999999639</v>
      </c>
      <c r="BU177" s="61">
        <v>1</v>
      </c>
      <c r="BV177" s="52">
        <f t="shared" si="249"/>
        <v>1.45</v>
      </c>
      <c r="BW177" s="60">
        <f t="shared" si="201"/>
        <v>4799520</v>
      </c>
      <c r="BX177" s="60">
        <f t="shared" si="250"/>
        <v>563703624</v>
      </c>
      <c r="BY177" s="60">
        <f t="shared" si="251"/>
        <v>44928811.665929124</v>
      </c>
      <c r="BZ177" s="60">
        <f t="shared" si="252"/>
        <v>1492.0349999999946</v>
      </c>
      <c r="CA177" s="60">
        <f t="shared" si="253"/>
        <v>2811.0445362156302</v>
      </c>
      <c r="CB177" s="88">
        <f t="shared" si="289"/>
        <v>7.970289661634164E-2</v>
      </c>
      <c r="CD177" s="61">
        <f t="shared" si="254"/>
        <v>19</v>
      </c>
      <c r="CE177" s="61">
        <f t="shared" si="255"/>
        <v>13.380340799999919</v>
      </c>
      <c r="CF177" s="61">
        <v>1</v>
      </c>
      <c r="CG177" s="52">
        <f t="shared" si="256"/>
        <v>0</v>
      </c>
      <c r="CH177" s="60">
        <f t="shared" si="202"/>
        <v>1</v>
      </c>
      <c r="CI177" s="60">
        <f t="shared" si="257"/>
        <v>0</v>
      </c>
      <c r="CJ177" s="60">
        <f t="shared" si="258"/>
        <v>11182.332691712694</v>
      </c>
      <c r="CK177" s="60">
        <f t="shared" si="259"/>
        <v>2007.0511199999878</v>
      </c>
      <c r="CL177" s="60">
        <f t="shared" si="260"/>
        <v>2811.0445362156302</v>
      </c>
      <c r="CM177" s="88" t="e">
        <f t="shared" si="290"/>
        <v>#DIV/0!</v>
      </c>
      <c r="CO177" s="61">
        <f t="shared" si="261"/>
        <v>-36</v>
      </c>
      <c r="CP177" s="61">
        <f t="shared" si="262"/>
        <v>17.355934299999859</v>
      </c>
      <c r="CQ177" s="61">
        <v>1</v>
      </c>
      <c r="CR177" s="52">
        <f t="shared" si="263"/>
        <v>0</v>
      </c>
      <c r="CS177" s="60">
        <f t="shared" si="203"/>
        <v>1</v>
      </c>
      <c r="CT177" s="60">
        <f t="shared" si="264"/>
        <v>0</v>
      </c>
      <c r="CU177" s="60">
        <f t="shared" si="265"/>
        <v>7.0824461162790771</v>
      </c>
      <c r="CV177" s="60">
        <f t="shared" si="266"/>
        <v>2603.3901449999789</v>
      </c>
      <c r="CW177" s="60">
        <f t="shared" si="267"/>
        <v>2811.0445362156302</v>
      </c>
      <c r="CZ177" s="61">
        <f t="shared" si="268"/>
        <v>-86</v>
      </c>
      <c r="DA177" s="61">
        <f t="shared" si="269"/>
        <v>21.89441929999979</v>
      </c>
      <c r="DB177" s="61">
        <v>1</v>
      </c>
      <c r="DC177" s="52">
        <f t="shared" si="270"/>
        <v>0</v>
      </c>
      <c r="DD177" s="60">
        <f t="shared" si="204"/>
        <v>1</v>
      </c>
      <c r="DE177" s="60">
        <f t="shared" si="271"/>
        <v>0</v>
      </c>
      <c r="DF177" s="60">
        <f t="shared" si="272"/>
        <v>8.725066705927844E-3</v>
      </c>
      <c r="DG177" s="60">
        <f t="shared" si="273"/>
        <v>3284.1628949999686</v>
      </c>
      <c r="DH177" s="60">
        <f t="shared" si="274"/>
        <v>2811.0445362156302</v>
      </c>
      <c r="DK177" s="61">
        <f t="shared" si="275"/>
        <v>-149</v>
      </c>
      <c r="DL177" s="61">
        <f t="shared" si="276"/>
        <v>30.747799999999668</v>
      </c>
      <c r="DM177" s="61">
        <v>1</v>
      </c>
      <c r="DN177" s="52">
        <f t="shared" si="286"/>
        <v>0</v>
      </c>
      <c r="DO177" s="60">
        <f t="shared" si="205"/>
        <v>1</v>
      </c>
      <c r="DP177" s="60">
        <f t="shared" si="277"/>
        <v>0</v>
      </c>
      <c r="DQ177" s="60">
        <f t="shared" si="278"/>
        <v>1.9736558541530991E-6</v>
      </c>
      <c r="DR177" s="60">
        <f t="shared" si="279"/>
        <v>4612.1699999999501</v>
      </c>
      <c r="DS177" s="60">
        <f t="shared" si="280"/>
        <v>2811.0445362156302</v>
      </c>
    </row>
    <row r="178" spans="1:123">
      <c r="A178" s="52">
        <f t="shared" si="206"/>
        <v>97.005860256666494</v>
      </c>
      <c r="B178" s="52">
        <v>0</v>
      </c>
      <c r="C178" s="73">
        <f t="shared" si="288"/>
        <v>9.4499999999999993</v>
      </c>
      <c r="D178" s="77"/>
      <c r="E178" s="49">
        <f t="shared" si="281"/>
        <v>0.27200000000000013</v>
      </c>
      <c r="F178" s="49">
        <f t="shared" si="282"/>
        <v>3.7199999999999633</v>
      </c>
      <c r="G178" s="49">
        <f t="shared" si="283"/>
        <v>1.8599999999999817</v>
      </c>
      <c r="H178" s="49">
        <v>1</v>
      </c>
      <c r="I178" s="50">
        <f t="shared" si="207"/>
        <v>1.7398399999999903</v>
      </c>
      <c r="J178" s="105">
        <f t="shared" si="208"/>
        <v>6.4722047999998997</v>
      </c>
      <c r="K178" s="121">
        <f t="shared" si="209"/>
        <v>15.9222047999999</v>
      </c>
      <c r="L178" s="55">
        <f t="shared" si="210"/>
        <v>22668973294.33173</v>
      </c>
      <c r="M178" s="52">
        <f t="shared" si="284"/>
        <v>34.400000000000013</v>
      </c>
      <c r="N178" s="56">
        <v>172</v>
      </c>
      <c r="O178" s="61">
        <f t="shared" si="211"/>
        <v>172</v>
      </c>
      <c r="P178" s="61">
        <f t="shared" si="212"/>
        <v>3.2</v>
      </c>
      <c r="Q178" s="46">
        <v>1</v>
      </c>
      <c r="R178" s="52">
        <f t="shared" si="213"/>
        <v>2</v>
      </c>
      <c r="S178" s="60">
        <f t="shared" si="196"/>
        <v>884647526400</v>
      </c>
      <c r="T178" s="60">
        <f t="shared" si="214"/>
        <v>304318749081600</v>
      </c>
      <c r="U178" s="60">
        <f t="shared" si="215"/>
        <v>4352442872511.6924</v>
      </c>
      <c r="V178" s="60">
        <f t="shared" si="216"/>
        <v>480</v>
      </c>
      <c r="W178" s="60">
        <f t="shared" si="217"/>
        <v>2910.1758076999949</v>
      </c>
      <c r="X178" s="88">
        <f t="shared" si="218"/>
        <v>1.4302250142808745E-2</v>
      </c>
      <c r="AA178" s="61">
        <f t="shared" si="219"/>
        <v>172</v>
      </c>
      <c r="AB178" s="61">
        <f t="shared" si="220"/>
        <v>3.2</v>
      </c>
      <c r="AC178" s="61">
        <v>1</v>
      </c>
      <c r="AD178" s="52">
        <f t="shared" si="221"/>
        <v>1</v>
      </c>
      <c r="AE178" s="60">
        <f t="shared" si="197"/>
        <v>237057891840</v>
      </c>
      <c r="AF178" s="60">
        <f t="shared" si="222"/>
        <v>40773957396480</v>
      </c>
      <c r="AG178" s="60">
        <f t="shared" si="223"/>
        <v>4352442872511.6924</v>
      </c>
      <c r="AH178" s="60">
        <f t="shared" si="224"/>
        <v>480</v>
      </c>
      <c r="AI178" s="60">
        <f t="shared" si="225"/>
        <v>2910.1758076999949</v>
      </c>
      <c r="AJ178" s="88">
        <f t="shared" si="287"/>
        <v>0.10674565704253758</v>
      </c>
      <c r="AL178" s="61">
        <f t="shared" si="226"/>
        <v>157</v>
      </c>
      <c r="AM178" s="61">
        <f t="shared" si="227"/>
        <v>4.5093374999999956</v>
      </c>
      <c r="AN178" s="61">
        <v>1</v>
      </c>
      <c r="AO178" s="52">
        <f t="shared" si="228"/>
        <v>1.075</v>
      </c>
      <c r="AP178" s="60">
        <f t="shared" si="198"/>
        <v>3982572582912</v>
      </c>
      <c r="AQ178" s="60">
        <f t="shared" si="229"/>
        <v>672158687680972.75</v>
      </c>
      <c r="AR178" s="60">
        <f t="shared" si="230"/>
        <v>766665385219.71301</v>
      </c>
      <c r="AS178" s="60">
        <f t="shared" si="231"/>
        <v>676.40062499999931</v>
      </c>
      <c r="AT178" s="60">
        <f t="shared" si="232"/>
        <v>2910.1758076999949</v>
      </c>
      <c r="AU178" s="88">
        <f t="shared" si="291"/>
        <v>1.1406017645398583E-3</v>
      </c>
      <c r="AW178" s="61">
        <f t="shared" si="233"/>
        <v>137</v>
      </c>
      <c r="AX178" s="61">
        <f t="shared" si="234"/>
        <v>6.0282874999999887</v>
      </c>
      <c r="AY178" s="61">
        <v>1</v>
      </c>
      <c r="AZ178" s="52">
        <f t="shared" si="235"/>
        <v>1.175</v>
      </c>
      <c r="BA178" s="60">
        <f t="shared" si="199"/>
        <v>7055294400</v>
      </c>
      <c r="BB178" s="60">
        <f t="shared" si="236"/>
        <v>1135726016040</v>
      </c>
      <c r="BC178" s="60">
        <f t="shared" si="237"/>
        <v>64057072663.14994</v>
      </c>
      <c r="BD178" s="60">
        <f t="shared" si="238"/>
        <v>904.24312499999826</v>
      </c>
      <c r="BE178" s="60">
        <f t="shared" si="239"/>
        <v>2910.1758076999949</v>
      </c>
      <c r="BF178" s="88">
        <f t="shared" si="285"/>
        <v>5.6401871365508865E-2</v>
      </c>
      <c r="BH178" s="61">
        <f t="shared" si="240"/>
        <v>112</v>
      </c>
      <c r="BI178" s="61">
        <f t="shared" si="241"/>
        <v>7.8155999999999786</v>
      </c>
      <c r="BJ178" s="61">
        <v>1</v>
      </c>
      <c r="BK178" s="52">
        <f t="shared" si="242"/>
        <v>1.3</v>
      </c>
      <c r="BL178" s="60">
        <f t="shared" si="200"/>
        <v>3628437120</v>
      </c>
      <c r="BM178" s="60">
        <f t="shared" si="243"/>
        <v>528300444672</v>
      </c>
      <c r="BN178" s="60">
        <f t="shared" si="244"/>
        <v>2595287514.831707</v>
      </c>
      <c r="BO178" s="60">
        <f t="shared" si="245"/>
        <v>1172.3399999999967</v>
      </c>
      <c r="BP178" s="60">
        <f t="shared" si="246"/>
        <v>2910.1758076999949</v>
      </c>
      <c r="BQ178" s="88">
        <f t="shared" si="292"/>
        <v>4.9125219200657957E-3</v>
      </c>
      <c r="BS178" s="61">
        <f t="shared" si="247"/>
        <v>82</v>
      </c>
      <c r="BT178" s="61">
        <f t="shared" si="248"/>
        <v>9.9468999999999639</v>
      </c>
      <c r="BU178" s="61">
        <v>1</v>
      </c>
      <c r="BV178" s="52">
        <f t="shared" si="249"/>
        <v>1.45</v>
      </c>
      <c r="BW178" s="60">
        <f t="shared" si="201"/>
        <v>4799520</v>
      </c>
      <c r="BX178" s="60">
        <f t="shared" si="250"/>
        <v>570662928</v>
      </c>
      <c r="BY178" s="60">
        <f t="shared" si="251"/>
        <v>51609652.052624382</v>
      </c>
      <c r="BZ178" s="60">
        <f t="shared" si="252"/>
        <v>1492.0349999999946</v>
      </c>
      <c r="CA178" s="60">
        <f t="shared" si="253"/>
        <v>2910.1758076999949</v>
      </c>
      <c r="CB178" s="88">
        <f t="shared" si="289"/>
        <v>9.0438066887401497E-2</v>
      </c>
      <c r="CD178" s="61">
        <f t="shared" si="254"/>
        <v>20</v>
      </c>
      <c r="CE178" s="61">
        <f t="shared" si="255"/>
        <v>13.380340799999919</v>
      </c>
      <c r="CF178" s="61">
        <v>5</v>
      </c>
      <c r="CG178" s="52">
        <f t="shared" si="256"/>
        <v>0</v>
      </c>
      <c r="CH178" s="60">
        <f t="shared" si="202"/>
        <v>5</v>
      </c>
      <c r="CI178" s="60">
        <f t="shared" si="257"/>
        <v>0</v>
      </c>
      <c r="CJ178" s="60">
        <f t="shared" si="258"/>
        <v>12845.127167999939</v>
      </c>
      <c r="CK178" s="60">
        <f t="shared" si="259"/>
        <v>2007.0511199999878</v>
      </c>
      <c r="CL178" s="60">
        <f t="shared" si="260"/>
        <v>2910.1758076999949</v>
      </c>
      <c r="CM178" s="88" t="e">
        <f t="shared" si="290"/>
        <v>#DIV/0!</v>
      </c>
      <c r="CO178" s="61">
        <f t="shared" si="261"/>
        <v>-35</v>
      </c>
      <c r="CP178" s="61">
        <f t="shared" si="262"/>
        <v>17.355934299999859</v>
      </c>
      <c r="CQ178" s="61">
        <v>1</v>
      </c>
      <c r="CR178" s="52">
        <f t="shared" si="263"/>
        <v>0</v>
      </c>
      <c r="CS178" s="60">
        <f t="shared" si="203"/>
        <v>1</v>
      </c>
      <c r="CT178" s="60">
        <f t="shared" si="264"/>
        <v>0</v>
      </c>
      <c r="CU178" s="60">
        <f t="shared" si="265"/>
        <v>8.1355942031249153</v>
      </c>
      <c r="CV178" s="60">
        <f t="shared" si="266"/>
        <v>2603.3901449999789</v>
      </c>
      <c r="CW178" s="60">
        <f t="shared" si="267"/>
        <v>2910.1758076999949</v>
      </c>
      <c r="CZ178" s="61">
        <f t="shared" si="268"/>
        <v>-85</v>
      </c>
      <c r="DA178" s="61">
        <f t="shared" si="269"/>
        <v>21.89441929999979</v>
      </c>
      <c r="DB178" s="61">
        <v>1</v>
      </c>
      <c r="DC178" s="52">
        <f t="shared" si="270"/>
        <v>0</v>
      </c>
      <c r="DD178" s="60">
        <f t="shared" si="204"/>
        <v>1</v>
      </c>
      <c r="DE178" s="60">
        <f t="shared" si="271"/>
        <v>0</v>
      </c>
      <c r="DF178" s="60">
        <f t="shared" si="272"/>
        <v>1.0022469772338715E-2</v>
      </c>
      <c r="DG178" s="60">
        <f t="shared" si="273"/>
        <v>3284.1628949999686</v>
      </c>
      <c r="DH178" s="60">
        <f t="shared" si="274"/>
        <v>2910.1758076999949</v>
      </c>
      <c r="DK178" s="61">
        <f t="shared" si="275"/>
        <v>-148</v>
      </c>
      <c r="DL178" s="61">
        <f t="shared" si="276"/>
        <v>30.747799999999668</v>
      </c>
      <c r="DM178" s="61">
        <v>1</v>
      </c>
      <c r="DN178" s="52">
        <f t="shared" si="286"/>
        <v>0</v>
      </c>
      <c r="DO178" s="60">
        <f t="shared" si="205"/>
        <v>1</v>
      </c>
      <c r="DP178" s="60">
        <f t="shared" si="277"/>
        <v>0</v>
      </c>
      <c r="DQ178" s="60">
        <f t="shared" si="278"/>
        <v>2.2671352329959322E-6</v>
      </c>
      <c r="DR178" s="60">
        <f t="shared" si="279"/>
        <v>4612.1699999999501</v>
      </c>
      <c r="DS178" s="60">
        <f t="shared" si="280"/>
        <v>2910.1758076999949</v>
      </c>
    </row>
    <row r="179" spans="1:123">
      <c r="A179" s="52">
        <f t="shared" si="206"/>
        <v>100.42676453078515</v>
      </c>
      <c r="B179" s="52">
        <v>0</v>
      </c>
      <c r="C179" s="73">
        <f t="shared" si="288"/>
        <v>9.4499999999999993</v>
      </c>
      <c r="D179" s="77"/>
      <c r="E179" s="49">
        <f t="shared" si="281"/>
        <v>0.27300000000000013</v>
      </c>
      <c r="F179" s="49">
        <f t="shared" si="282"/>
        <v>3.7299999999999631</v>
      </c>
      <c r="G179" s="49">
        <f t="shared" si="283"/>
        <v>1.8649999999999816</v>
      </c>
      <c r="H179" s="49">
        <v>1</v>
      </c>
      <c r="I179" s="50">
        <f t="shared" si="207"/>
        <v>1.7452899999999902</v>
      </c>
      <c r="J179" s="105">
        <f t="shared" si="208"/>
        <v>6.5099316999998988</v>
      </c>
      <c r="K179" s="121">
        <f t="shared" si="209"/>
        <v>15.959931699999899</v>
      </c>
      <c r="L179" s="55">
        <f t="shared" si="210"/>
        <v>26039812332.670574</v>
      </c>
      <c r="M179" s="52">
        <f t="shared" si="284"/>
        <v>34.600000000000016</v>
      </c>
      <c r="N179" s="56">
        <v>173</v>
      </c>
      <c r="O179" s="61">
        <f t="shared" si="211"/>
        <v>173</v>
      </c>
      <c r="P179" s="61">
        <f t="shared" si="212"/>
        <v>3.2</v>
      </c>
      <c r="Q179" s="46">
        <v>1</v>
      </c>
      <c r="R179" s="52">
        <f t="shared" si="213"/>
        <v>2</v>
      </c>
      <c r="S179" s="60">
        <f t="shared" si="196"/>
        <v>884647526400</v>
      </c>
      <c r="T179" s="60">
        <f t="shared" si="214"/>
        <v>306088044134400</v>
      </c>
      <c r="U179" s="60">
        <f t="shared" si="215"/>
        <v>4999643967872.75</v>
      </c>
      <c r="V179" s="60">
        <f t="shared" si="216"/>
        <v>480</v>
      </c>
      <c r="W179" s="60">
        <f t="shared" si="217"/>
        <v>3012.8029359235543</v>
      </c>
      <c r="X179" s="88">
        <f t="shared" si="218"/>
        <v>1.6334006060287214E-2</v>
      </c>
      <c r="AA179" s="61">
        <f t="shared" si="219"/>
        <v>173</v>
      </c>
      <c r="AB179" s="61">
        <f t="shared" si="220"/>
        <v>3.2</v>
      </c>
      <c r="AC179" s="61">
        <v>1</v>
      </c>
      <c r="AD179" s="52">
        <f t="shared" si="221"/>
        <v>1</v>
      </c>
      <c r="AE179" s="60">
        <f t="shared" si="197"/>
        <v>237057891840</v>
      </c>
      <c r="AF179" s="60">
        <f t="shared" si="222"/>
        <v>41011015288320</v>
      </c>
      <c r="AG179" s="60">
        <f t="shared" si="223"/>
        <v>4999643967872.75</v>
      </c>
      <c r="AH179" s="60">
        <f t="shared" si="224"/>
        <v>480</v>
      </c>
      <c r="AI179" s="60">
        <f t="shared" si="225"/>
        <v>3012.8029359235543</v>
      </c>
      <c r="AJ179" s="88">
        <f t="shared" si="287"/>
        <v>0.1219097828406276</v>
      </c>
      <c r="AL179" s="61">
        <f t="shared" si="226"/>
        <v>158</v>
      </c>
      <c r="AM179" s="61">
        <f t="shared" si="227"/>
        <v>4.5093374999999956</v>
      </c>
      <c r="AN179" s="61">
        <v>1</v>
      </c>
      <c r="AO179" s="52">
        <f t="shared" si="228"/>
        <v>1.075</v>
      </c>
      <c r="AP179" s="60">
        <f t="shared" si="198"/>
        <v>3982572582912</v>
      </c>
      <c r="AQ179" s="60">
        <f t="shared" si="229"/>
        <v>676439953207603.12</v>
      </c>
      <c r="AR179" s="60">
        <f t="shared" si="230"/>
        <v>880667266835.05225</v>
      </c>
      <c r="AS179" s="60">
        <f t="shared" si="231"/>
        <v>676.40062499999931</v>
      </c>
      <c r="AT179" s="60">
        <f t="shared" si="232"/>
        <v>3012.8029359235543</v>
      </c>
      <c r="AU179" s="88">
        <f t="shared" si="291"/>
        <v>1.301914918920779E-3</v>
      </c>
      <c r="AW179" s="61">
        <f t="shared" si="233"/>
        <v>138</v>
      </c>
      <c r="AX179" s="61">
        <f t="shared" si="234"/>
        <v>6.0282874999999887</v>
      </c>
      <c r="AY179" s="61">
        <v>1</v>
      </c>
      <c r="AZ179" s="52">
        <f t="shared" si="235"/>
        <v>1.175</v>
      </c>
      <c r="BA179" s="60">
        <f t="shared" si="199"/>
        <v>7055294400</v>
      </c>
      <c r="BB179" s="60">
        <f t="shared" si="236"/>
        <v>1144015986960</v>
      </c>
      <c r="BC179" s="60">
        <f t="shared" si="237"/>
        <v>73582253994.085892</v>
      </c>
      <c r="BD179" s="60">
        <f t="shared" si="238"/>
        <v>904.24312499999826</v>
      </c>
      <c r="BE179" s="60">
        <f t="shared" si="239"/>
        <v>3012.8029359235543</v>
      </c>
      <c r="BF179" s="88">
        <f t="shared" si="285"/>
        <v>6.4319253255906345E-2</v>
      </c>
      <c r="BH179" s="61">
        <f t="shared" si="240"/>
        <v>113</v>
      </c>
      <c r="BI179" s="61">
        <f t="shared" si="241"/>
        <v>7.8155999999999786</v>
      </c>
      <c r="BJ179" s="61">
        <v>1</v>
      </c>
      <c r="BK179" s="52">
        <f t="shared" si="242"/>
        <v>1.3</v>
      </c>
      <c r="BL179" s="60">
        <f t="shared" si="200"/>
        <v>3628437120</v>
      </c>
      <c r="BM179" s="60">
        <f t="shared" si="243"/>
        <v>533017412928</v>
      </c>
      <c r="BN179" s="60">
        <f t="shared" si="244"/>
        <v>2981202499.0315251</v>
      </c>
      <c r="BO179" s="60">
        <f t="shared" si="245"/>
        <v>1172.3399999999967</v>
      </c>
      <c r="BP179" s="60">
        <f t="shared" si="246"/>
        <v>3012.8029359235543</v>
      </c>
      <c r="BQ179" s="88">
        <f t="shared" si="292"/>
        <v>5.5930677436127705E-3</v>
      </c>
      <c r="BS179" s="61">
        <f t="shared" si="247"/>
        <v>83</v>
      </c>
      <c r="BT179" s="61">
        <f t="shared" si="248"/>
        <v>9.9468999999999639</v>
      </c>
      <c r="BU179" s="61">
        <v>1</v>
      </c>
      <c r="BV179" s="52">
        <f t="shared" si="249"/>
        <v>1.45</v>
      </c>
      <c r="BW179" s="60">
        <f t="shared" si="201"/>
        <v>4799520</v>
      </c>
      <c r="BX179" s="60">
        <f t="shared" si="250"/>
        <v>577622232</v>
      </c>
      <c r="BY179" s="60">
        <f t="shared" si="251"/>
        <v>59283922.414818972</v>
      </c>
      <c r="BZ179" s="60">
        <f t="shared" si="252"/>
        <v>1492.0349999999946</v>
      </c>
      <c r="CA179" s="60">
        <f t="shared" si="253"/>
        <v>3012.8029359235543</v>
      </c>
      <c r="CB179" s="88">
        <f t="shared" si="289"/>
        <v>0.10263441940167388</v>
      </c>
      <c r="CD179" s="61">
        <f t="shared" si="254"/>
        <v>21</v>
      </c>
      <c r="CE179" s="61">
        <f t="shared" si="255"/>
        <v>13.380340799999919</v>
      </c>
      <c r="CF179" s="61">
        <v>1</v>
      </c>
      <c r="CG179" s="52">
        <f t="shared" si="256"/>
        <v>0</v>
      </c>
      <c r="CH179" s="60">
        <f t="shared" si="202"/>
        <v>5</v>
      </c>
      <c r="CI179" s="60">
        <f t="shared" si="257"/>
        <v>0</v>
      </c>
      <c r="CJ179" s="60">
        <f t="shared" si="258"/>
        <v>14755.176447609252</v>
      </c>
      <c r="CK179" s="60">
        <f t="shared" si="259"/>
        <v>2007.0511199999878</v>
      </c>
      <c r="CL179" s="60">
        <f t="shared" si="260"/>
        <v>3012.8029359235543</v>
      </c>
      <c r="CM179" s="88" t="e">
        <f t="shared" si="290"/>
        <v>#DIV/0!</v>
      </c>
      <c r="CO179" s="61">
        <f t="shared" si="261"/>
        <v>-34</v>
      </c>
      <c r="CP179" s="61">
        <f t="shared" si="262"/>
        <v>17.355934299999859</v>
      </c>
      <c r="CQ179" s="61">
        <v>1</v>
      </c>
      <c r="CR179" s="52">
        <f t="shared" si="263"/>
        <v>0</v>
      </c>
      <c r="CS179" s="60">
        <f t="shared" si="203"/>
        <v>1</v>
      </c>
      <c r="CT179" s="60">
        <f t="shared" si="264"/>
        <v>0</v>
      </c>
      <c r="CU179" s="60">
        <f t="shared" si="265"/>
        <v>9.3453436780530055</v>
      </c>
      <c r="CV179" s="60">
        <f t="shared" si="266"/>
        <v>2603.3901449999789</v>
      </c>
      <c r="CW179" s="60">
        <f t="shared" si="267"/>
        <v>3012.8029359235543</v>
      </c>
      <c r="CZ179" s="61">
        <f t="shared" si="268"/>
        <v>-84</v>
      </c>
      <c r="DA179" s="61">
        <f t="shared" si="269"/>
        <v>21.89441929999979</v>
      </c>
      <c r="DB179" s="61">
        <v>1</v>
      </c>
      <c r="DC179" s="52">
        <f t="shared" si="270"/>
        <v>0</v>
      </c>
      <c r="DD179" s="60">
        <f t="shared" si="204"/>
        <v>1</v>
      </c>
      <c r="DE179" s="60">
        <f t="shared" si="271"/>
        <v>0</v>
      </c>
      <c r="DF179" s="60">
        <f t="shared" si="272"/>
        <v>1.151279454049299E-2</v>
      </c>
      <c r="DG179" s="60">
        <f t="shared" si="273"/>
        <v>3284.1628949999686</v>
      </c>
      <c r="DH179" s="60">
        <f t="shared" si="274"/>
        <v>3012.8029359235543</v>
      </c>
      <c r="DK179" s="61">
        <f t="shared" si="275"/>
        <v>-147</v>
      </c>
      <c r="DL179" s="61">
        <f t="shared" si="276"/>
        <v>30.747799999999668</v>
      </c>
      <c r="DM179" s="61">
        <v>1</v>
      </c>
      <c r="DN179" s="52">
        <f t="shared" si="286"/>
        <v>0</v>
      </c>
      <c r="DO179" s="60">
        <f t="shared" si="205"/>
        <v>1</v>
      </c>
      <c r="DP179" s="60">
        <f t="shared" si="277"/>
        <v>0</v>
      </c>
      <c r="DQ179" s="60">
        <f t="shared" si="278"/>
        <v>2.6042545126982473E-6</v>
      </c>
      <c r="DR179" s="60">
        <f t="shared" si="279"/>
        <v>4612.1699999999501</v>
      </c>
      <c r="DS179" s="60">
        <f t="shared" si="280"/>
        <v>3012.8029359235543</v>
      </c>
    </row>
    <row r="180" spans="1:123">
      <c r="A180" s="52">
        <f t="shared" si="206"/>
        <v>103.96830673359925</v>
      </c>
      <c r="B180" s="52">
        <v>0</v>
      </c>
      <c r="C180" s="73">
        <f t="shared" si="288"/>
        <v>9.4499999999999993</v>
      </c>
      <c r="D180" s="77"/>
      <c r="E180" s="49">
        <f t="shared" si="281"/>
        <v>0.27400000000000013</v>
      </c>
      <c r="F180" s="49">
        <f t="shared" si="282"/>
        <v>3.7399999999999629</v>
      </c>
      <c r="G180" s="49">
        <f t="shared" si="283"/>
        <v>1.8699999999999815</v>
      </c>
      <c r="H180" s="49">
        <v>1</v>
      </c>
      <c r="I180" s="50">
        <f t="shared" si="207"/>
        <v>1.7507599999999903</v>
      </c>
      <c r="J180" s="105">
        <f t="shared" si="208"/>
        <v>6.5478423999998991</v>
      </c>
      <c r="K180" s="121">
        <f t="shared" si="209"/>
        <v>15.997842399999898</v>
      </c>
      <c r="L180" s="55">
        <f t="shared" si="210"/>
        <v>29911889590.970196</v>
      </c>
      <c r="M180" s="52">
        <f t="shared" si="284"/>
        <v>34.800000000000018</v>
      </c>
      <c r="N180" s="56">
        <v>174</v>
      </c>
      <c r="O180" s="61">
        <f t="shared" si="211"/>
        <v>174</v>
      </c>
      <c r="P180" s="61">
        <f t="shared" si="212"/>
        <v>3.2</v>
      </c>
      <c r="Q180" s="46">
        <v>1</v>
      </c>
      <c r="R180" s="52">
        <f t="shared" si="213"/>
        <v>2</v>
      </c>
      <c r="S180" s="60">
        <f t="shared" si="196"/>
        <v>884647526400</v>
      </c>
      <c r="T180" s="60">
        <f t="shared" si="214"/>
        <v>307857339187200</v>
      </c>
      <c r="U180" s="60">
        <f t="shared" si="215"/>
        <v>5743082801466.2773</v>
      </c>
      <c r="V180" s="60">
        <f t="shared" si="216"/>
        <v>480</v>
      </c>
      <c r="W180" s="60">
        <f t="shared" si="217"/>
        <v>3119.0492020079773</v>
      </c>
      <c r="X180" s="88">
        <f t="shared" si="218"/>
        <v>1.8655013444308564E-2</v>
      </c>
      <c r="AA180" s="61">
        <f t="shared" si="219"/>
        <v>174</v>
      </c>
      <c r="AB180" s="61">
        <f t="shared" si="220"/>
        <v>3.2</v>
      </c>
      <c r="AC180" s="61">
        <v>1</v>
      </c>
      <c r="AD180" s="52">
        <f t="shared" si="221"/>
        <v>1</v>
      </c>
      <c r="AE180" s="60">
        <f t="shared" si="197"/>
        <v>237057891840</v>
      </c>
      <c r="AF180" s="60">
        <f t="shared" si="222"/>
        <v>41248073180160</v>
      </c>
      <c r="AG180" s="60">
        <f t="shared" si="223"/>
        <v>5743082801466.2773</v>
      </c>
      <c r="AH180" s="60">
        <f t="shared" si="224"/>
        <v>480</v>
      </c>
      <c r="AI180" s="60">
        <f t="shared" si="225"/>
        <v>3119.0492020079773</v>
      </c>
      <c r="AJ180" s="88">
        <f t="shared" si="287"/>
        <v>0.13923275340358576</v>
      </c>
      <c r="AL180" s="61">
        <f t="shared" si="226"/>
        <v>159</v>
      </c>
      <c r="AM180" s="61">
        <f t="shared" si="227"/>
        <v>4.5093374999999956</v>
      </c>
      <c r="AN180" s="61">
        <v>1</v>
      </c>
      <c r="AO180" s="52">
        <f t="shared" si="228"/>
        <v>1.075</v>
      </c>
      <c r="AP180" s="60">
        <f t="shared" si="198"/>
        <v>3982572582912</v>
      </c>
      <c r="AQ180" s="60">
        <f t="shared" si="229"/>
        <v>680721218734233.62</v>
      </c>
      <c r="AR180" s="60">
        <f t="shared" si="230"/>
        <v>1011621040713.1597</v>
      </c>
      <c r="AS180" s="60">
        <f t="shared" si="231"/>
        <v>676.40062499999931</v>
      </c>
      <c r="AT180" s="60">
        <f t="shared" si="232"/>
        <v>3119.0492020079773</v>
      </c>
      <c r="AU180" s="88">
        <f t="shared" si="291"/>
        <v>1.4861018180015268E-3</v>
      </c>
      <c r="AW180" s="61">
        <f t="shared" si="233"/>
        <v>139</v>
      </c>
      <c r="AX180" s="61">
        <f t="shared" si="234"/>
        <v>6.0282874999999887</v>
      </c>
      <c r="AY180" s="61">
        <v>1</v>
      </c>
      <c r="AZ180" s="52">
        <f t="shared" si="235"/>
        <v>1.175</v>
      </c>
      <c r="BA180" s="60">
        <f t="shared" si="199"/>
        <v>7055294400</v>
      </c>
      <c r="BB180" s="60">
        <f t="shared" si="236"/>
        <v>1152305957880</v>
      </c>
      <c r="BC180" s="60">
        <f t="shared" si="237"/>
        <v>84523814119.980469</v>
      </c>
      <c r="BD180" s="60">
        <f t="shared" si="238"/>
        <v>904.24312499999826</v>
      </c>
      <c r="BE180" s="60">
        <f t="shared" si="239"/>
        <v>3119.0492020079773</v>
      </c>
      <c r="BF180" s="88">
        <f t="shared" si="285"/>
        <v>7.3351885011066389E-2</v>
      </c>
      <c r="BH180" s="61">
        <f t="shared" si="240"/>
        <v>114</v>
      </c>
      <c r="BI180" s="61">
        <f t="shared" si="241"/>
        <v>7.8155999999999786</v>
      </c>
      <c r="BJ180" s="61">
        <v>1</v>
      </c>
      <c r="BK180" s="52">
        <f t="shared" si="242"/>
        <v>1.3</v>
      </c>
      <c r="BL180" s="60">
        <f t="shared" si="200"/>
        <v>3628437120</v>
      </c>
      <c r="BM180" s="60">
        <f t="shared" si="243"/>
        <v>537734381184</v>
      </c>
      <c r="BN180" s="60">
        <f t="shared" si="244"/>
        <v>3424502406.5505629</v>
      </c>
      <c r="BO180" s="60">
        <f t="shared" si="245"/>
        <v>1172.3399999999967</v>
      </c>
      <c r="BP180" s="60">
        <f t="shared" si="246"/>
        <v>3119.0492020079773</v>
      </c>
      <c r="BQ180" s="88">
        <f t="shared" si="292"/>
        <v>6.3683902803655379E-3</v>
      </c>
      <c r="BS180" s="61">
        <f t="shared" si="247"/>
        <v>84</v>
      </c>
      <c r="BT180" s="61">
        <f t="shared" si="248"/>
        <v>9.9468999999999639</v>
      </c>
      <c r="BU180" s="61">
        <v>1</v>
      </c>
      <c r="BV180" s="52">
        <f t="shared" si="249"/>
        <v>1.45</v>
      </c>
      <c r="BW180" s="60">
        <f t="shared" si="201"/>
        <v>4799520</v>
      </c>
      <c r="BX180" s="60">
        <f t="shared" si="250"/>
        <v>584581536</v>
      </c>
      <c r="BY180" s="60">
        <f t="shared" si="251"/>
        <v>68099344.155674413</v>
      </c>
      <c r="BZ180" s="60">
        <f t="shared" si="252"/>
        <v>1492.0349999999946</v>
      </c>
      <c r="CA180" s="60">
        <f t="shared" si="253"/>
        <v>3119.0492020079773</v>
      </c>
      <c r="CB180" s="88">
        <f t="shared" si="289"/>
        <v>0.11649246505738836</v>
      </c>
      <c r="CD180" s="61">
        <f t="shared" si="254"/>
        <v>22</v>
      </c>
      <c r="CE180" s="61">
        <f t="shared" si="255"/>
        <v>13.380340799999919</v>
      </c>
      <c r="CF180" s="61">
        <v>1</v>
      </c>
      <c r="CG180" s="52">
        <f t="shared" si="256"/>
        <v>0</v>
      </c>
      <c r="CH180" s="60">
        <f t="shared" si="202"/>
        <v>5</v>
      </c>
      <c r="CI180" s="60">
        <f t="shared" si="257"/>
        <v>0</v>
      </c>
      <c r="CJ180" s="60">
        <f t="shared" si="258"/>
        <v>16949.246913059746</v>
      </c>
      <c r="CK180" s="60">
        <f t="shared" si="259"/>
        <v>2007.0511199999878</v>
      </c>
      <c r="CL180" s="60">
        <f t="shared" si="260"/>
        <v>3119.0492020079773</v>
      </c>
      <c r="CM180" s="88" t="e">
        <f t="shared" si="290"/>
        <v>#DIV/0!</v>
      </c>
      <c r="CO180" s="61">
        <f t="shared" si="261"/>
        <v>-33</v>
      </c>
      <c r="CP180" s="61">
        <f t="shared" si="262"/>
        <v>17.355934299999859</v>
      </c>
      <c r="CQ180" s="61">
        <v>1</v>
      </c>
      <c r="CR180" s="52">
        <f t="shared" si="263"/>
        <v>0</v>
      </c>
      <c r="CS180" s="60">
        <f t="shared" si="203"/>
        <v>1</v>
      </c>
      <c r="CT180" s="60">
        <f t="shared" si="264"/>
        <v>0</v>
      </c>
      <c r="CU180" s="60">
        <f t="shared" si="265"/>
        <v>10.734980909861429</v>
      </c>
      <c r="CV180" s="60">
        <f t="shared" si="266"/>
        <v>2603.3901449999789</v>
      </c>
      <c r="CW180" s="60">
        <f t="shared" si="267"/>
        <v>3119.0492020079773</v>
      </c>
      <c r="CZ180" s="61">
        <f t="shared" si="268"/>
        <v>-83</v>
      </c>
      <c r="DA180" s="61">
        <f t="shared" si="269"/>
        <v>21.89441929999979</v>
      </c>
      <c r="DB180" s="61">
        <v>1</v>
      </c>
      <c r="DC180" s="52">
        <f t="shared" si="270"/>
        <v>0</v>
      </c>
      <c r="DD180" s="60">
        <f t="shared" si="204"/>
        <v>1</v>
      </c>
      <c r="DE180" s="60">
        <f t="shared" si="271"/>
        <v>0</v>
      </c>
      <c r="DF180" s="60">
        <f t="shared" si="272"/>
        <v>1.3224728150083144E-2</v>
      </c>
      <c r="DG180" s="60">
        <f t="shared" si="273"/>
        <v>3284.1628949999686</v>
      </c>
      <c r="DH180" s="60">
        <f t="shared" si="274"/>
        <v>3119.0492020079773</v>
      </c>
      <c r="DK180" s="61">
        <f t="shared" si="275"/>
        <v>-146</v>
      </c>
      <c r="DL180" s="61">
        <f t="shared" si="276"/>
        <v>30.747799999999668</v>
      </c>
      <c r="DM180" s="61">
        <v>1</v>
      </c>
      <c r="DN180" s="52">
        <f t="shared" si="286"/>
        <v>0</v>
      </c>
      <c r="DO180" s="60">
        <f t="shared" si="205"/>
        <v>1</v>
      </c>
      <c r="DP180" s="60">
        <f t="shared" si="277"/>
        <v>0</v>
      </c>
      <c r="DQ180" s="60">
        <f t="shared" si="278"/>
        <v>2.9915028747300824E-6</v>
      </c>
      <c r="DR180" s="60">
        <f t="shared" si="279"/>
        <v>4612.1699999999501</v>
      </c>
      <c r="DS180" s="60">
        <f t="shared" si="280"/>
        <v>3119.0492020079773</v>
      </c>
    </row>
    <row r="181" spans="1:123">
      <c r="A181" s="52">
        <f t="shared" si="206"/>
        <v>107.63474115247662</v>
      </c>
      <c r="B181" s="52">
        <v>0</v>
      </c>
      <c r="C181" s="73">
        <f t="shared" si="288"/>
        <v>9.4499999999999993</v>
      </c>
      <c r="D181" s="77"/>
      <c r="E181" s="49">
        <f t="shared" si="281"/>
        <v>0.27500000000000013</v>
      </c>
      <c r="F181" s="49">
        <f t="shared" si="282"/>
        <v>3.7499999999999627</v>
      </c>
      <c r="G181" s="49">
        <f t="shared" si="283"/>
        <v>1.8749999999999813</v>
      </c>
      <c r="H181" s="49">
        <v>1</v>
      </c>
      <c r="I181" s="50">
        <f t="shared" si="207"/>
        <v>1.7562499999999901</v>
      </c>
      <c r="J181" s="105">
        <f t="shared" si="208"/>
        <v>6.585937499999897</v>
      </c>
      <c r="K181" s="121">
        <f t="shared" si="209"/>
        <v>16.035937499999896</v>
      </c>
      <c r="L181" s="55">
        <f t="shared" si="210"/>
        <v>34359738368.000397</v>
      </c>
      <c r="M181" s="52">
        <f t="shared" si="284"/>
        <v>35.000000000000021</v>
      </c>
      <c r="N181" s="56">
        <v>175</v>
      </c>
      <c r="O181" s="61">
        <f t="shared" si="211"/>
        <v>175</v>
      </c>
      <c r="P181" s="61">
        <f t="shared" si="212"/>
        <v>3.2</v>
      </c>
      <c r="Q181" s="46">
        <v>1</v>
      </c>
      <c r="R181" s="52">
        <f t="shared" si="213"/>
        <v>2</v>
      </c>
      <c r="S181" s="60">
        <f t="shared" si="196"/>
        <v>884647526400</v>
      </c>
      <c r="T181" s="60">
        <f t="shared" si="214"/>
        <v>309626634240000</v>
      </c>
      <c r="U181" s="60">
        <f t="shared" si="215"/>
        <v>6597069766656.0762</v>
      </c>
      <c r="V181" s="60">
        <f t="shared" si="216"/>
        <v>480</v>
      </c>
      <c r="W181" s="60">
        <f t="shared" si="217"/>
        <v>3229.0422345742986</v>
      </c>
      <c r="X181" s="88">
        <f t="shared" si="218"/>
        <v>2.130653192303382E-2</v>
      </c>
      <c r="AA181" s="61">
        <f t="shared" si="219"/>
        <v>175</v>
      </c>
      <c r="AB181" s="61">
        <f t="shared" si="220"/>
        <v>3.2</v>
      </c>
      <c r="AC181" s="61">
        <v>1</v>
      </c>
      <c r="AD181" s="52">
        <f t="shared" si="221"/>
        <v>1</v>
      </c>
      <c r="AE181" s="60">
        <f t="shared" si="197"/>
        <v>237057891840</v>
      </c>
      <c r="AF181" s="60">
        <f t="shared" si="222"/>
        <v>41485131072000</v>
      </c>
      <c r="AG181" s="60">
        <f t="shared" si="223"/>
        <v>6597069766656.0762</v>
      </c>
      <c r="AH181" s="60">
        <f t="shared" si="224"/>
        <v>480</v>
      </c>
      <c r="AI181" s="60">
        <f t="shared" si="225"/>
        <v>3229.0422345742986</v>
      </c>
      <c r="AJ181" s="88">
        <f t="shared" si="287"/>
        <v>0.15902251231185591</v>
      </c>
      <c r="AL181" s="61">
        <f t="shared" si="226"/>
        <v>160</v>
      </c>
      <c r="AM181" s="61">
        <f t="shared" si="227"/>
        <v>4.5093374999999956</v>
      </c>
      <c r="AN181" s="61">
        <v>1</v>
      </c>
      <c r="AO181" s="52">
        <f t="shared" si="228"/>
        <v>1.075</v>
      </c>
      <c r="AP181" s="60">
        <f t="shared" si="198"/>
        <v>3982572582912</v>
      </c>
      <c r="AQ181" s="60">
        <f t="shared" si="229"/>
        <v>685002484260864</v>
      </c>
      <c r="AR181" s="60">
        <f t="shared" si="230"/>
        <v>1162047425347.5952</v>
      </c>
      <c r="AS181" s="60">
        <f t="shared" si="231"/>
        <v>676.40062499999931</v>
      </c>
      <c r="AT181" s="60">
        <f t="shared" si="232"/>
        <v>3229.0422345742986</v>
      </c>
      <c r="AU181" s="88">
        <f t="shared" si="291"/>
        <v>1.6964134467358544E-3</v>
      </c>
      <c r="AW181" s="61">
        <f t="shared" si="233"/>
        <v>140</v>
      </c>
      <c r="AX181" s="61">
        <f t="shared" si="234"/>
        <v>6.0282874999999887</v>
      </c>
      <c r="AY181" s="61">
        <v>14</v>
      </c>
      <c r="AZ181" s="52">
        <f t="shared" si="235"/>
        <v>1.175</v>
      </c>
      <c r="BA181" s="60">
        <f t="shared" si="199"/>
        <v>98774121600</v>
      </c>
      <c r="BB181" s="60">
        <f t="shared" si="236"/>
        <v>16248343003200</v>
      </c>
      <c r="BC181" s="60">
        <f t="shared" si="237"/>
        <v>97092366237.696716</v>
      </c>
      <c r="BD181" s="60">
        <f t="shared" si="238"/>
        <v>904.24312499999826</v>
      </c>
      <c r="BE181" s="60">
        <f t="shared" si="239"/>
        <v>3229.0422345742986</v>
      </c>
      <c r="BF181" s="88">
        <f t="shared" si="285"/>
        <v>5.9755241638224307E-3</v>
      </c>
      <c r="BH181" s="61">
        <f t="shared" si="240"/>
        <v>115</v>
      </c>
      <c r="BI181" s="61">
        <f t="shared" si="241"/>
        <v>7.8155999999999786</v>
      </c>
      <c r="BJ181" s="61">
        <v>1</v>
      </c>
      <c r="BK181" s="52">
        <f t="shared" si="242"/>
        <v>1.3</v>
      </c>
      <c r="BL181" s="60">
        <f t="shared" si="200"/>
        <v>3628437120</v>
      </c>
      <c r="BM181" s="60">
        <f t="shared" si="243"/>
        <v>542451349440</v>
      </c>
      <c r="BN181" s="60">
        <f t="shared" si="244"/>
        <v>3933720281.0880198</v>
      </c>
      <c r="BO181" s="60">
        <f t="shared" si="245"/>
        <v>1172.3399999999967</v>
      </c>
      <c r="BP181" s="60">
        <f t="shared" si="246"/>
        <v>3229.0422345742986</v>
      </c>
      <c r="BQ181" s="88">
        <f t="shared" si="292"/>
        <v>7.2517476178260015E-3</v>
      </c>
      <c r="BS181" s="61">
        <f t="shared" si="247"/>
        <v>85</v>
      </c>
      <c r="BT181" s="61">
        <f t="shared" si="248"/>
        <v>9.9468999999999639</v>
      </c>
      <c r="BU181" s="61">
        <v>1</v>
      </c>
      <c r="BV181" s="52">
        <f t="shared" si="249"/>
        <v>1.45</v>
      </c>
      <c r="BW181" s="60">
        <f t="shared" si="201"/>
        <v>4799520</v>
      </c>
      <c r="BX181" s="60">
        <f t="shared" si="250"/>
        <v>591540840</v>
      </c>
      <c r="BY181" s="60">
        <f t="shared" si="251"/>
        <v>78225604.608000144</v>
      </c>
      <c r="BZ181" s="60">
        <f t="shared" si="252"/>
        <v>1492.0349999999946</v>
      </c>
      <c r="CA181" s="60">
        <f t="shared" si="253"/>
        <v>3229.0422345742986</v>
      </c>
      <c r="CB181" s="88">
        <f t="shared" si="289"/>
        <v>0.13224041235766604</v>
      </c>
      <c r="CD181" s="61">
        <f t="shared" si="254"/>
        <v>23</v>
      </c>
      <c r="CE181" s="61">
        <f t="shared" si="255"/>
        <v>13.380340799999919</v>
      </c>
      <c r="CF181" s="61">
        <v>1</v>
      </c>
      <c r="CG181" s="52">
        <f t="shared" si="256"/>
        <v>0</v>
      </c>
      <c r="CH181" s="60">
        <f t="shared" si="202"/>
        <v>5</v>
      </c>
      <c r="CI181" s="60">
        <f t="shared" si="257"/>
        <v>0</v>
      </c>
      <c r="CJ181" s="60">
        <f t="shared" si="258"/>
        <v>19469.572047470305</v>
      </c>
      <c r="CK181" s="60">
        <f t="shared" si="259"/>
        <v>2007.0511199999878</v>
      </c>
      <c r="CL181" s="60">
        <f t="shared" si="260"/>
        <v>3229.0422345742986</v>
      </c>
      <c r="CM181" s="88" t="e">
        <f t="shared" si="290"/>
        <v>#DIV/0!</v>
      </c>
      <c r="CO181" s="61">
        <f t="shared" si="261"/>
        <v>-32</v>
      </c>
      <c r="CP181" s="61">
        <f t="shared" si="262"/>
        <v>17.355934299999859</v>
      </c>
      <c r="CQ181" s="61">
        <v>1</v>
      </c>
      <c r="CR181" s="52">
        <f t="shared" si="263"/>
        <v>0</v>
      </c>
      <c r="CS181" s="60">
        <f t="shared" si="203"/>
        <v>1</v>
      </c>
      <c r="CT181" s="60">
        <f t="shared" si="264"/>
        <v>0</v>
      </c>
      <c r="CU181" s="60">
        <f t="shared" si="265"/>
        <v>12.331254912082398</v>
      </c>
      <c r="CV181" s="60">
        <f t="shared" si="266"/>
        <v>2603.3901449999789</v>
      </c>
      <c r="CW181" s="60">
        <f t="shared" si="267"/>
        <v>3229.0422345742986</v>
      </c>
      <c r="CZ181" s="61">
        <f t="shared" si="268"/>
        <v>-82</v>
      </c>
      <c r="DA181" s="61">
        <f t="shared" si="269"/>
        <v>21.89441929999979</v>
      </c>
      <c r="DB181" s="61">
        <v>1</v>
      </c>
      <c r="DC181" s="52">
        <f t="shared" si="270"/>
        <v>0</v>
      </c>
      <c r="DD181" s="60">
        <f t="shared" si="204"/>
        <v>1</v>
      </c>
      <c r="DE181" s="60">
        <f t="shared" si="271"/>
        <v>0</v>
      </c>
      <c r="DF181" s="60">
        <f t="shared" si="272"/>
        <v>1.5191223471283488E-2</v>
      </c>
      <c r="DG181" s="60">
        <f t="shared" si="273"/>
        <v>3284.1628949999686</v>
      </c>
      <c r="DH181" s="60">
        <f t="shared" si="274"/>
        <v>3229.0422345742986</v>
      </c>
      <c r="DK181" s="61">
        <f t="shared" si="275"/>
        <v>-145</v>
      </c>
      <c r="DL181" s="61">
        <f t="shared" si="276"/>
        <v>30.747799999999668</v>
      </c>
      <c r="DM181" s="61">
        <v>1</v>
      </c>
      <c r="DN181" s="52">
        <f t="shared" si="286"/>
        <v>0</v>
      </c>
      <c r="DO181" s="60">
        <f t="shared" si="205"/>
        <v>1</v>
      </c>
      <c r="DP181" s="60">
        <f t="shared" si="277"/>
        <v>0</v>
      </c>
      <c r="DQ181" s="60">
        <f t="shared" si="278"/>
        <v>3.4363344311713468E-6</v>
      </c>
      <c r="DR181" s="60">
        <f t="shared" si="279"/>
        <v>4612.1699999999501</v>
      </c>
      <c r="DS181" s="60">
        <f t="shared" si="280"/>
        <v>3229.0422345742986</v>
      </c>
    </row>
    <row r="182" spans="1:123">
      <c r="A182" s="52">
        <f t="shared" si="206"/>
        <v>111.4304721019051</v>
      </c>
      <c r="B182" s="52">
        <v>0</v>
      </c>
      <c r="C182" s="73">
        <f t="shared" si="288"/>
        <v>9.4499999999999993</v>
      </c>
      <c r="D182" s="77"/>
      <c r="E182" s="49">
        <f t="shared" si="281"/>
        <v>0.27600000000000013</v>
      </c>
      <c r="F182" s="49">
        <f t="shared" si="282"/>
        <v>3.7599999999999625</v>
      </c>
      <c r="G182" s="49">
        <f t="shared" si="283"/>
        <v>1.8799999999999812</v>
      </c>
      <c r="H182" s="49">
        <v>1</v>
      </c>
      <c r="I182" s="50">
        <f t="shared" si="207"/>
        <v>1.76175999999999</v>
      </c>
      <c r="J182" s="105">
        <f t="shared" si="208"/>
        <v>6.6242175999998967</v>
      </c>
      <c r="K182" s="121">
        <f t="shared" si="209"/>
        <v>16.074217599999898</v>
      </c>
      <c r="L182" s="55">
        <f t="shared" si="210"/>
        <v>39468974941.450569</v>
      </c>
      <c r="M182" s="52">
        <f t="shared" si="284"/>
        <v>35.200000000000017</v>
      </c>
      <c r="N182" s="56">
        <v>176</v>
      </c>
      <c r="O182" s="61">
        <f t="shared" si="211"/>
        <v>176</v>
      </c>
      <c r="P182" s="61">
        <f t="shared" si="212"/>
        <v>3.2</v>
      </c>
      <c r="Q182" s="46">
        <v>1</v>
      </c>
      <c r="R182" s="52">
        <f t="shared" si="213"/>
        <v>2</v>
      </c>
      <c r="S182" s="60">
        <f t="shared" si="196"/>
        <v>884647526400</v>
      </c>
      <c r="T182" s="60">
        <f t="shared" si="214"/>
        <v>311395929292800</v>
      </c>
      <c r="U182" s="60">
        <f t="shared" si="215"/>
        <v>7578043188758.5098</v>
      </c>
      <c r="V182" s="60">
        <f t="shared" si="216"/>
        <v>480</v>
      </c>
      <c r="W182" s="60">
        <f t="shared" si="217"/>
        <v>3342.914163057153</v>
      </c>
      <c r="X182" s="88">
        <f t="shared" si="218"/>
        <v>2.4335716931074624E-2</v>
      </c>
      <c r="AA182" s="61">
        <f t="shared" si="219"/>
        <v>176</v>
      </c>
      <c r="AB182" s="61">
        <f t="shared" si="220"/>
        <v>3.2</v>
      </c>
      <c r="AC182" s="61">
        <v>1</v>
      </c>
      <c r="AD182" s="52">
        <f t="shared" si="221"/>
        <v>1</v>
      </c>
      <c r="AE182" s="60">
        <f t="shared" si="197"/>
        <v>237057891840</v>
      </c>
      <c r="AF182" s="60">
        <f t="shared" si="222"/>
        <v>41722188963840</v>
      </c>
      <c r="AG182" s="60">
        <f t="shared" si="223"/>
        <v>7578043188758.5098</v>
      </c>
      <c r="AH182" s="60">
        <f t="shared" si="224"/>
        <v>480</v>
      </c>
      <c r="AI182" s="60">
        <f t="shared" si="225"/>
        <v>3342.914163057153</v>
      </c>
      <c r="AJ182" s="88">
        <f t="shared" si="287"/>
        <v>0.18163100683251032</v>
      </c>
      <c r="AL182" s="61">
        <f t="shared" si="226"/>
        <v>161</v>
      </c>
      <c r="AM182" s="61">
        <f t="shared" si="227"/>
        <v>4.5093374999999956</v>
      </c>
      <c r="AN182" s="61">
        <v>1</v>
      </c>
      <c r="AO182" s="52">
        <f t="shared" si="228"/>
        <v>1.075</v>
      </c>
      <c r="AP182" s="60">
        <f t="shared" si="198"/>
        <v>3982572582912</v>
      </c>
      <c r="AQ182" s="60">
        <f t="shared" si="229"/>
        <v>689283749787494.37</v>
      </c>
      <c r="AR182" s="60">
        <f t="shared" si="230"/>
        <v>1334841965925.3228</v>
      </c>
      <c r="AS182" s="60">
        <f t="shared" si="231"/>
        <v>676.40062499999931</v>
      </c>
      <c r="AT182" s="60">
        <f t="shared" si="232"/>
        <v>3342.914163057153</v>
      </c>
      <c r="AU182" s="88">
        <f t="shared" si="291"/>
        <v>1.9365638118363495E-3</v>
      </c>
      <c r="AW182" s="61">
        <f t="shared" si="233"/>
        <v>141</v>
      </c>
      <c r="AX182" s="61">
        <f t="shared" si="234"/>
        <v>6.0282874999999887</v>
      </c>
      <c r="AY182" s="61">
        <v>1</v>
      </c>
      <c r="AZ182" s="52">
        <f t="shared" si="235"/>
        <v>1.175</v>
      </c>
      <c r="BA182" s="60">
        <f t="shared" si="199"/>
        <v>98774121600</v>
      </c>
      <c r="BB182" s="60">
        <f t="shared" si="236"/>
        <v>16364402596080</v>
      </c>
      <c r="BC182" s="60">
        <f t="shared" si="237"/>
        <v>111529841380.01189</v>
      </c>
      <c r="BD182" s="60">
        <f t="shared" si="238"/>
        <v>904.24312499999826</v>
      </c>
      <c r="BE182" s="60">
        <f t="shared" si="239"/>
        <v>3342.914163057153</v>
      </c>
      <c r="BF182" s="88">
        <f t="shared" si="285"/>
        <v>6.8153933958290799E-3</v>
      </c>
      <c r="BH182" s="61">
        <f t="shared" si="240"/>
        <v>116</v>
      </c>
      <c r="BI182" s="61">
        <f t="shared" si="241"/>
        <v>7.8155999999999786</v>
      </c>
      <c r="BJ182" s="61">
        <v>1</v>
      </c>
      <c r="BK182" s="52">
        <f t="shared" si="242"/>
        <v>1.3</v>
      </c>
      <c r="BL182" s="60">
        <f t="shared" si="200"/>
        <v>3628437120</v>
      </c>
      <c r="BM182" s="60">
        <f t="shared" si="243"/>
        <v>547168317696</v>
      </c>
      <c r="BN182" s="60">
        <f t="shared" si="244"/>
        <v>4518658015.9042826</v>
      </c>
      <c r="BO182" s="60">
        <f t="shared" si="245"/>
        <v>1172.3399999999967</v>
      </c>
      <c r="BP182" s="60">
        <f t="shared" si="246"/>
        <v>3342.914163057153</v>
      </c>
      <c r="BQ182" s="88">
        <f t="shared" si="292"/>
        <v>8.2582596063516846E-3</v>
      </c>
      <c r="BS182" s="61">
        <f t="shared" si="247"/>
        <v>86</v>
      </c>
      <c r="BT182" s="61">
        <f t="shared" si="248"/>
        <v>9.9468999999999639</v>
      </c>
      <c r="BU182" s="61">
        <v>1</v>
      </c>
      <c r="BV182" s="52">
        <f t="shared" si="249"/>
        <v>1.45</v>
      </c>
      <c r="BW182" s="60">
        <f t="shared" si="201"/>
        <v>4799520</v>
      </c>
      <c r="BX182" s="60">
        <f t="shared" si="250"/>
        <v>598500144</v>
      </c>
      <c r="BY182" s="60">
        <f t="shared" si="251"/>
        <v>89857623.331858262</v>
      </c>
      <c r="BZ182" s="60">
        <f t="shared" si="252"/>
        <v>1492.0349999999946</v>
      </c>
      <c r="CA182" s="60">
        <f t="shared" si="253"/>
        <v>3342.914163057153</v>
      </c>
      <c r="CB182" s="88">
        <f t="shared" si="289"/>
        <v>0.15013801455636452</v>
      </c>
      <c r="CD182" s="61">
        <f t="shared" si="254"/>
        <v>24</v>
      </c>
      <c r="CE182" s="61">
        <f t="shared" si="255"/>
        <v>13.380340799999919</v>
      </c>
      <c r="CF182" s="61">
        <v>1</v>
      </c>
      <c r="CG182" s="52">
        <f t="shared" si="256"/>
        <v>0</v>
      </c>
      <c r="CH182" s="60">
        <f t="shared" si="202"/>
        <v>5</v>
      </c>
      <c r="CI182" s="60">
        <f t="shared" si="257"/>
        <v>0</v>
      </c>
      <c r="CJ182" s="60">
        <f t="shared" si="258"/>
        <v>22364.665383425396</v>
      </c>
      <c r="CK182" s="60">
        <f t="shared" si="259"/>
        <v>2007.0511199999878</v>
      </c>
      <c r="CL182" s="60">
        <f t="shared" si="260"/>
        <v>3342.914163057153</v>
      </c>
      <c r="CM182" s="88" t="e">
        <f t="shared" si="290"/>
        <v>#DIV/0!</v>
      </c>
      <c r="CO182" s="61">
        <f t="shared" si="261"/>
        <v>-31</v>
      </c>
      <c r="CP182" s="61">
        <f t="shared" si="262"/>
        <v>17.355934299999859</v>
      </c>
      <c r="CQ182" s="61">
        <v>1</v>
      </c>
      <c r="CR182" s="52">
        <f t="shared" si="263"/>
        <v>0</v>
      </c>
      <c r="CS182" s="60">
        <f t="shared" si="203"/>
        <v>1</v>
      </c>
      <c r="CT182" s="60">
        <f t="shared" si="264"/>
        <v>0</v>
      </c>
      <c r="CU182" s="60">
        <f t="shared" si="265"/>
        <v>14.164892232558159</v>
      </c>
      <c r="CV182" s="60">
        <f t="shared" si="266"/>
        <v>2603.3901449999789</v>
      </c>
      <c r="CW182" s="60">
        <f t="shared" si="267"/>
        <v>3342.914163057153</v>
      </c>
      <c r="CZ182" s="61">
        <f t="shared" si="268"/>
        <v>-81</v>
      </c>
      <c r="DA182" s="61">
        <f t="shared" si="269"/>
        <v>21.89441929999979</v>
      </c>
      <c r="DB182" s="61">
        <v>1</v>
      </c>
      <c r="DC182" s="52">
        <f t="shared" si="270"/>
        <v>0</v>
      </c>
      <c r="DD182" s="60">
        <f t="shared" si="204"/>
        <v>1</v>
      </c>
      <c r="DE182" s="60">
        <f t="shared" si="271"/>
        <v>0</v>
      </c>
      <c r="DF182" s="60">
        <f t="shared" si="272"/>
        <v>1.7450133411855692E-2</v>
      </c>
      <c r="DG182" s="60">
        <f t="shared" si="273"/>
        <v>3284.1628949999686</v>
      </c>
      <c r="DH182" s="60">
        <f t="shared" si="274"/>
        <v>3342.914163057153</v>
      </c>
      <c r="DK182" s="61">
        <f t="shared" si="275"/>
        <v>-144</v>
      </c>
      <c r="DL182" s="61">
        <f t="shared" si="276"/>
        <v>30.747799999999668</v>
      </c>
      <c r="DM182" s="61">
        <v>1</v>
      </c>
      <c r="DN182" s="52">
        <f t="shared" si="286"/>
        <v>0</v>
      </c>
      <c r="DO182" s="60">
        <f t="shared" si="205"/>
        <v>1</v>
      </c>
      <c r="DP182" s="60">
        <f t="shared" si="277"/>
        <v>0</v>
      </c>
      <c r="DQ182" s="60">
        <f t="shared" si="278"/>
        <v>3.947311708306199E-6</v>
      </c>
      <c r="DR182" s="60">
        <f t="shared" si="279"/>
        <v>4612.1699999999501</v>
      </c>
      <c r="DS182" s="60">
        <f t="shared" si="280"/>
        <v>3342.914163057153</v>
      </c>
    </row>
    <row r="183" spans="1:123">
      <c r="A183" s="52">
        <f t="shared" si="206"/>
        <v>115.36005921418754</v>
      </c>
      <c r="B183" s="52">
        <v>0</v>
      </c>
      <c r="C183" s="73">
        <f t="shared" si="288"/>
        <v>9.4499999999999993</v>
      </c>
      <c r="D183" s="77"/>
      <c r="E183" s="49">
        <f t="shared" si="281"/>
        <v>0.27700000000000014</v>
      </c>
      <c r="F183" s="49">
        <f t="shared" si="282"/>
        <v>3.7699999999999623</v>
      </c>
      <c r="G183" s="49">
        <f t="shared" si="283"/>
        <v>1.8849999999999811</v>
      </c>
      <c r="H183" s="49">
        <v>1</v>
      </c>
      <c r="I183" s="50">
        <f t="shared" si="207"/>
        <v>1.7672899999999898</v>
      </c>
      <c r="J183" s="105">
        <f t="shared" si="208"/>
        <v>6.6626832999998946</v>
      </c>
      <c r="K183" s="121">
        <f t="shared" si="209"/>
        <v>16.112683299999894</v>
      </c>
      <c r="L183" s="55">
        <f t="shared" si="210"/>
        <v>45337946588.663475</v>
      </c>
      <c r="M183" s="52">
        <f t="shared" si="284"/>
        <v>35.40000000000002</v>
      </c>
      <c r="N183" s="56">
        <v>177</v>
      </c>
      <c r="O183" s="61">
        <f t="shared" si="211"/>
        <v>177</v>
      </c>
      <c r="P183" s="61">
        <f t="shared" si="212"/>
        <v>3.2</v>
      </c>
      <c r="Q183" s="46">
        <v>1</v>
      </c>
      <c r="R183" s="52">
        <f t="shared" si="213"/>
        <v>2</v>
      </c>
      <c r="S183" s="60">
        <f t="shared" si="196"/>
        <v>884647526400</v>
      </c>
      <c r="T183" s="60">
        <f t="shared" si="214"/>
        <v>313165224345600</v>
      </c>
      <c r="U183" s="60">
        <f t="shared" si="215"/>
        <v>8704885745023.3867</v>
      </c>
      <c r="V183" s="60">
        <f t="shared" si="216"/>
        <v>480</v>
      </c>
      <c r="W183" s="60">
        <f t="shared" si="217"/>
        <v>3460.8017764256265</v>
      </c>
      <c r="X183" s="88">
        <f t="shared" si="218"/>
        <v>2.7796463554385364E-2</v>
      </c>
      <c r="AA183" s="61">
        <f t="shared" si="219"/>
        <v>177</v>
      </c>
      <c r="AB183" s="61">
        <f t="shared" si="220"/>
        <v>3.2</v>
      </c>
      <c r="AC183" s="61">
        <v>1</v>
      </c>
      <c r="AD183" s="52">
        <f t="shared" si="221"/>
        <v>1</v>
      </c>
      <c r="AE183" s="60">
        <f t="shared" si="197"/>
        <v>237057891840</v>
      </c>
      <c r="AF183" s="60">
        <f t="shared" si="222"/>
        <v>41959246855680</v>
      </c>
      <c r="AG183" s="60">
        <f t="shared" si="223"/>
        <v>8704885745023.3867</v>
      </c>
      <c r="AH183" s="60">
        <f t="shared" si="224"/>
        <v>480</v>
      </c>
      <c r="AI183" s="60">
        <f t="shared" si="225"/>
        <v>3460.8017764256265</v>
      </c>
      <c r="AJ183" s="88">
        <f t="shared" si="287"/>
        <v>0.20746048600357589</v>
      </c>
      <c r="AL183" s="61">
        <f t="shared" si="226"/>
        <v>162</v>
      </c>
      <c r="AM183" s="61">
        <f t="shared" si="227"/>
        <v>4.5093374999999956</v>
      </c>
      <c r="AN183" s="61">
        <v>1</v>
      </c>
      <c r="AO183" s="52">
        <f t="shared" si="228"/>
        <v>1.075</v>
      </c>
      <c r="AP183" s="60">
        <f t="shared" si="198"/>
        <v>3982572582912</v>
      </c>
      <c r="AQ183" s="60">
        <f t="shared" si="229"/>
        <v>693565015314124.75</v>
      </c>
      <c r="AR183" s="60">
        <f t="shared" si="230"/>
        <v>1533330770439.4265</v>
      </c>
      <c r="AS183" s="60">
        <f t="shared" si="231"/>
        <v>676.40062499999931</v>
      </c>
      <c r="AT183" s="60">
        <f t="shared" si="232"/>
        <v>3460.8017764256265</v>
      </c>
      <c r="AU183" s="88">
        <f t="shared" si="291"/>
        <v>2.2107960127500962E-3</v>
      </c>
      <c r="AW183" s="61">
        <f t="shared" si="233"/>
        <v>142</v>
      </c>
      <c r="AX183" s="61">
        <f t="shared" si="234"/>
        <v>6.0282874999999887</v>
      </c>
      <c r="AY183" s="61">
        <v>1</v>
      </c>
      <c r="AZ183" s="52">
        <f t="shared" si="235"/>
        <v>1.175</v>
      </c>
      <c r="BA183" s="60">
        <f t="shared" si="199"/>
        <v>98774121600</v>
      </c>
      <c r="BB183" s="60">
        <f t="shared" si="236"/>
        <v>16480462188960</v>
      </c>
      <c r="BC183" s="60">
        <f t="shared" si="237"/>
        <v>128114145326.2999</v>
      </c>
      <c r="BD183" s="60">
        <f t="shared" si="238"/>
        <v>904.24312499999826</v>
      </c>
      <c r="BE183" s="60">
        <f t="shared" si="239"/>
        <v>3460.8017764256265</v>
      </c>
      <c r="BF183" s="88">
        <f t="shared" si="285"/>
        <v>7.7736985684856291E-3</v>
      </c>
      <c r="BH183" s="61">
        <f t="shared" si="240"/>
        <v>117</v>
      </c>
      <c r="BI183" s="61">
        <f t="shared" si="241"/>
        <v>7.8155999999999786</v>
      </c>
      <c r="BJ183" s="61">
        <v>1</v>
      </c>
      <c r="BK183" s="52">
        <f t="shared" si="242"/>
        <v>1.3</v>
      </c>
      <c r="BL183" s="60">
        <f t="shared" si="200"/>
        <v>3628437120</v>
      </c>
      <c r="BM183" s="60">
        <f t="shared" si="243"/>
        <v>551885285952</v>
      </c>
      <c r="BN183" s="60">
        <f t="shared" si="244"/>
        <v>5190575029.663415</v>
      </c>
      <c r="BO183" s="60">
        <f t="shared" si="245"/>
        <v>1172.3399999999967</v>
      </c>
      <c r="BP183" s="60">
        <f t="shared" si="246"/>
        <v>3460.8017764256265</v>
      </c>
      <c r="BQ183" s="88">
        <f t="shared" si="292"/>
        <v>9.4051701717499017E-3</v>
      </c>
      <c r="BS183" s="61">
        <f t="shared" si="247"/>
        <v>87</v>
      </c>
      <c r="BT183" s="61">
        <f t="shared" si="248"/>
        <v>9.9468999999999639</v>
      </c>
      <c r="BU183" s="61">
        <v>1</v>
      </c>
      <c r="BV183" s="52">
        <f t="shared" si="249"/>
        <v>1.45</v>
      </c>
      <c r="BW183" s="60">
        <f t="shared" si="201"/>
        <v>4799520</v>
      </c>
      <c r="BX183" s="60">
        <f t="shared" si="250"/>
        <v>605459448</v>
      </c>
      <c r="BY183" s="60">
        <f t="shared" si="251"/>
        <v>103219304.10524879</v>
      </c>
      <c r="BZ183" s="60">
        <f t="shared" si="252"/>
        <v>1492.0349999999946</v>
      </c>
      <c r="CA183" s="60">
        <f t="shared" si="253"/>
        <v>3460.8017764256265</v>
      </c>
      <c r="CB183" s="88">
        <f t="shared" si="289"/>
        <v>0.17048095367280286</v>
      </c>
      <c r="CD183" s="61">
        <f t="shared" si="254"/>
        <v>25</v>
      </c>
      <c r="CE183" s="61">
        <f t="shared" si="255"/>
        <v>13.380340799999919</v>
      </c>
      <c r="CF183" s="61">
        <v>1</v>
      </c>
      <c r="CG183" s="52">
        <f t="shared" si="256"/>
        <v>0</v>
      </c>
      <c r="CH183" s="60">
        <f t="shared" si="202"/>
        <v>5</v>
      </c>
      <c r="CI183" s="60">
        <f t="shared" si="257"/>
        <v>0</v>
      </c>
      <c r="CJ183" s="60">
        <f t="shared" si="258"/>
        <v>25690.254335999893</v>
      </c>
      <c r="CK183" s="60">
        <f t="shared" si="259"/>
        <v>2007.0511199999878</v>
      </c>
      <c r="CL183" s="60">
        <f t="shared" si="260"/>
        <v>3460.8017764256265</v>
      </c>
      <c r="CM183" s="88" t="e">
        <f t="shared" si="290"/>
        <v>#DIV/0!</v>
      </c>
      <c r="CO183" s="61">
        <f t="shared" si="261"/>
        <v>-30</v>
      </c>
      <c r="CP183" s="61">
        <f t="shared" si="262"/>
        <v>17.355934299999859</v>
      </c>
      <c r="CQ183" s="61">
        <v>1</v>
      </c>
      <c r="CR183" s="52">
        <f t="shared" si="263"/>
        <v>0</v>
      </c>
      <c r="CS183" s="60">
        <f t="shared" si="203"/>
        <v>1</v>
      </c>
      <c r="CT183" s="60">
        <f t="shared" si="264"/>
        <v>0</v>
      </c>
      <c r="CU183" s="60">
        <f t="shared" si="265"/>
        <v>16.271188406249841</v>
      </c>
      <c r="CV183" s="60">
        <f t="shared" si="266"/>
        <v>2603.3901449999789</v>
      </c>
      <c r="CW183" s="60">
        <f t="shared" si="267"/>
        <v>3460.8017764256265</v>
      </c>
      <c r="CZ183" s="61">
        <f t="shared" si="268"/>
        <v>-80</v>
      </c>
      <c r="DA183" s="61">
        <f t="shared" si="269"/>
        <v>21.89441929999979</v>
      </c>
      <c r="DB183" s="61">
        <v>1</v>
      </c>
      <c r="DC183" s="52">
        <f t="shared" si="270"/>
        <v>0</v>
      </c>
      <c r="DD183" s="60">
        <f t="shared" si="204"/>
        <v>1</v>
      </c>
      <c r="DE183" s="60">
        <f t="shared" si="271"/>
        <v>0</v>
      </c>
      <c r="DF183" s="60">
        <f t="shared" si="272"/>
        <v>2.0044939544677433E-2</v>
      </c>
      <c r="DG183" s="60">
        <f t="shared" si="273"/>
        <v>3284.1628949999686</v>
      </c>
      <c r="DH183" s="60">
        <f t="shared" si="274"/>
        <v>3460.8017764256265</v>
      </c>
      <c r="DK183" s="61">
        <f t="shared" si="275"/>
        <v>-143</v>
      </c>
      <c r="DL183" s="61">
        <f t="shared" si="276"/>
        <v>30.747799999999668</v>
      </c>
      <c r="DM183" s="61">
        <v>1</v>
      </c>
      <c r="DN183" s="52">
        <f t="shared" si="286"/>
        <v>0</v>
      </c>
      <c r="DO183" s="60">
        <f t="shared" si="205"/>
        <v>1</v>
      </c>
      <c r="DP183" s="60">
        <f t="shared" si="277"/>
        <v>0</v>
      </c>
      <c r="DQ183" s="60">
        <f t="shared" si="278"/>
        <v>4.534270465991867E-6</v>
      </c>
      <c r="DR183" s="60">
        <f t="shared" si="279"/>
        <v>4612.1699999999501</v>
      </c>
      <c r="DS183" s="60">
        <f t="shared" si="280"/>
        <v>3460.8017764256265</v>
      </c>
    </row>
    <row r="184" spans="1:123">
      <c r="A184" s="52">
        <f t="shared" si="206"/>
        <v>119.42822291671267</v>
      </c>
      <c r="B184" s="52">
        <v>0</v>
      </c>
      <c r="C184" s="73">
        <f t="shared" si="288"/>
        <v>9.4499999999999993</v>
      </c>
      <c r="D184" s="77"/>
      <c r="E184" s="49">
        <f t="shared" si="281"/>
        <v>0.27800000000000014</v>
      </c>
      <c r="F184" s="49">
        <f t="shared" si="282"/>
        <v>3.7799999999999621</v>
      </c>
      <c r="G184" s="49">
        <f t="shared" si="283"/>
        <v>1.889999999999981</v>
      </c>
      <c r="H184" s="49">
        <v>1</v>
      </c>
      <c r="I184" s="50">
        <f t="shared" si="207"/>
        <v>1.7728399999999898</v>
      </c>
      <c r="J184" s="105">
        <f t="shared" si="208"/>
        <v>6.7013351999998942</v>
      </c>
      <c r="K184" s="121">
        <f t="shared" si="209"/>
        <v>16.151335199999892</v>
      </c>
      <c r="L184" s="55">
        <f t="shared" si="210"/>
        <v>52079624665.341171</v>
      </c>
      <c r="M184" s="52">
        <f t="shared" si="284"/>
        <v>35.600000000000016</v>
      </c>
      <c r="N184" s="56">
        <v>178</v>
      </c>
      <c r="O184" s="61">
        <f t="shared" si="211"/>
        <v>178</v>
      </c>
      <c r="P184" s="61">
        <f t="shared" si="212"/>
        <v>3.2</v>
      </c>
      <c r="Q184" s="46">
        <v>1</v>
      </c>
      <c r="R184" s="52">
        <f t="shared" si="213"/>
        <v>2</v>
      </c>
      <c r="S184" s="60">
        <f t="shared" si="196"/>
        <v>884647526400</v>
      </c>
      <c r="T184" s="60">
        <f t="shared" si="214"/>
        <v>314934519398400</v>
      </c>
      <c r="U184" s="60">
        <f t="shared" si="215"/>
        <v>9999287935745.5039</v>
      </c>
      <c r="V184" s="60">
        <f t="shared" si="216"/>
        <v>480</v>
      </c>
      <c r="W184" s="60">
        <f t="shared" si="217"/>
        <v>3582.8466875013801</v>
      </c>
      <c r="X184" s="88">
        <f t="shared" si="218"/>
        <v>3.1750371330670664E-2</v>
      </c>
      <c r="AA184" s="61">
        <f t="shared" si="219"/>
        <v>178</v>
      </c>
      <c r="AB184" s="61">
        <f t="shared" si="220"/>
        <v>3.2</v>
      </c>
      <c r="AC184" s="61">
        <v>1</v>
      </c>
      <c r="AD184" s="52">
        <f t="shared" si="221"/>
        <v>1</v>
      </c>
      <c r="AE184" s="60">
        <f t="shared" si="197"/>
        <v>237057891840</v>
      </c>
      <c r="AF184" s="60">
        <f t="shared" si="222"/>
        <v>42196304747520</v>
      </c>
      <c r="AG184" s="60">
        <f t="shared" si="223"/>
        <v>9999287935745.5039</v>
      </c>
      <c r="AH184" s="60">
        <f t="shared" si="224"/>
        <v>480</v>
      </c>
      <c r="AI184" s="60">
        <f t="shared" si="225"/>
        <v>3582.8466875013801</v>
      </c>
      <c r="AJ184" s="88">
        <f t="shared" si="287"/>
        <v>0.23697070147672566</v>
      </c>
      <c r="AL184" s="61">
        <f t="shared" si="226"/>
        <v>163</v>
      </c>
      <c r="AM184" s="61">
        <f t="shared" si="227"/>
        <v>4.5093374999999956</v>
      </c>
      <c r="AN184" s="61">
        <v>1</v>
      </c>
      <c r="AO184" s="52">
        <f t="shared" si="228"/>
        <v>1.075</v>
      </c>
      <c r="AP184" s="60">
        <f t="shared" si="198"/>
        <v>3982572582912</v>
      </c>
      <c r="AQ184" s="60">
        <f t="shared" si="229"/>
        <v>697846280840755.12</v>
      </c>
      <c r="AR184" s="60">
        <f t="shared" si="230"/>
        <v>1761334533670.1057</v>
      </c>
      <c r="AS184" s="60">
        <f t="shared" si="231"/>
        <v>676.40062499999931</v>
      </c>
      <c r="AT184" s="60">
        <f t="shared" si="232"/>
        <v>3582.8466875013801</v>
      </c>
      <c r="AU184" s="88">
        <f t="shared" si="291"/>
        <v>2.5239577569261748E-3</v>
      </c>
      <c r="AW184" s="61">
        <f t="shared" si="233"/>
        <v>143</v>
      </c>
      <c r="AX184" s="61">
        <f t="shared" si="234"/>
        <v>6.0282874999999887</v>
      </c>
      <c r="AY184" s="61">
        <v>1</v>
      </c>
      <c r="AZ184" s="52">
        <f t="shared" si="235"/>
        <v>1.175</v>
      </c>
      <c r="BA184" s="60">
        <f t="shared" si="199"/>
        <v>98774121600</v>
      </c>
      <c r="BB184" s="60">
        <f t="shared" si="236"/>
        <v>16596521781840</v>
      </c>
      <c r="BC184" s="60">
        <f t="shared" si="237"/>
        <v>147164507988.17178</v>
      </c>
      <c r="BD184" s="60">
        <f t="shared" si="238"/>
        <v>904.24312499999826</v>
      </c>
      <c r="BE184" s="60">
        <f t="shared" si="239"/>
        <v>3582.8466875013801</v>
      </c>
      <c r="BF184" s="88">
        <f t="shared" si="285"/>
        <v>8.8671897595555202E-3</v>
      </c>
      <c r="BH184" s="61">
        <f t="shared" si="240"/>
        <v>118</v>
      </c>
      <c r="BI184" s="61">
        <f t="shared" si="241"/>
        <v>7.8155999999999786</v>
      </c>
      <c r="BJ184" s="61">
        <v>1</v>
      </c>
      <c r="BK184" s="52">
        <f t="shared" si="242"/>
        <v>1.3</v>
      </c>
      <c r="BL184" s="60">
        <f t="shared" si="200"/>
        <v>3628437120</v>
      </c>
      <c r="BM184" s="60">
        <f t="shared" si="243"/>
        <v>556602254208</v>
      </c>
      <c r="BN184" s="60">
        <f t="shared" si="244"/>
        <v>5962404998.0630512</v>
      </c>
      <c r="BO184" s="60">
        <f t="shared" si="245"/>
        <v>1172.3399999999967</v>
      </c>
      <c r="BP184" s="60">
        <f t="shared" si="246"/>
        <v>3582.8466875013801</v>
      </c>
      <c r="BQ184" s="88">
        <f t="shared" si="292"/>
        <v>1.0712146695393951E-2</v>
      </c>
      <c r="BS184" s="61">
        <f t="shared" si="247"/>
        <v>88</v>
      </c>
      <c r="BT184" s="61">
        <f t="shared" si="248"/>
        <v>9.9468999999999639</v>
      </c>
      <c r="BU184" s="61">
        <v>1</v>
      </c>
      <c r="BV184" s="52">
        <f t="shared" si="249"/>
        <v>1.45</v>
      </c>
      <c r="BW184" s="60">
        <f t="shared" si="201"/>
        <v>4799520</v>
      </c>
      <c r="BX184" s="60">
        <f t="shared" si="250"/>
        <v>612418752</v>
      </c>
      <c r="BY184" s="60">
        <f t="shared" si="251"/>
        <v>118567844.82963799</v>
      </c>
      <c r="BZ184" s="60">
        <f t="shared" si="252"/>
        <v>1492.0349999999946</v>
      </c>
      <c r="CA184" s="60">
        <f t="shared" si="253"/>
        <v>3582.8466875013801</v>
      </c>
      <c r="CB184" s="88">
        <f t="shared" si="289"/>
        <v>0.19360583659861216</v>
      </c>
      <c r="CD184" s="61">
        <f t="shared" si="254"/>
        <v>26</v>
      </c>
      <c r="CE184" s="61">
        <f t="shared" si="255"/>
        <v>13.380340799999919</v>
      </c>
      <c r="CF184" s="61">
        <v>1</v>
      </c>
      <c r="CG184" s="52">
        <f t="shared" si="256"/>
        <v>0</v>
      </c>
      <c r="CH184" s="60">
        <f t="shared" si="202"/>
        <v>5</v>
      </c>
      <c r="CI184" s="60">
        <f t="shared" si="257"/>
        <v>0</v>
      </c>
      <c r="CJ184" s="60">
        <f t="shared" si="258"/>
        <v>29510.352895218515</v>
      </c>
      <c r="CK184" s="60">
        <f t="shared" si="259"/>
        <v>2007.0511199999878</v>
      </c>
      <c r="CL184" s="60">
        <f t="shared" si="260"/>
        <v>3582.8466875013801</v>
      </c>
      <c r="CM184" s="88" t="e">
        <f t="shared" si="290"/>
        <v>#DIV/0!</v>
      </c>
      <c r="CO184" s="61">
        <f t="shared" si="261"/>
        <v>-29</v>
      </c>
      <c r="CP184" s="61">
        <f t="shared" si="262"/>
        <v>17.355934299999859</v>
      </c>
      <c r="CQ184" s="61">
        <v>1</v>
      </c>
      <c r="CR184" s="52">
        <f t="shared" si="263"/>
        <v>0</v>
      </c>
      <c r="CS184" s="60">
        <f t="shared" si="203"/>
        <v>1</v>
      </c>
      <c r="CT184" s="60">
        <f t="shared" si="264"/>
        <v>0</v>
      </c>
      <c r="CU184" s="60">
        <f t="shared" si="265"/>
        <v>18.690687356106018</v>
      </c>
      <c r="CV184" s="60">
        <f t="shared" si="266"/>
        <v>2603.3901449999789</v>
      </c>
      <c r="CW184" s="60">
        <f t="shared" si="267"/>
        <v>3582.8466875013801</v>
      </c>
      <c r="CZ184" s="61">
        <f t="shared" si="268"/>
        <v>-79</v>
      </c>
      <c r="DA184" s="61">
        <f t="shared" si="269"/>
        <v>21.89441929999979</v>
      </c>
      <c r="DB184" s="61">
        <v>1</v>
      </c>
      <c r="DC184" s="52">
        <f t="shared" si="270"/>
        <v>0</v>
      </c>
      <c r="DD184" s="60">
        <f t="shared" si="204"/>
        <v>1</v>
      </c>
      <c r="DE184" s="60">
        <f t="shared" si="271"/>
        <v>0</v>
      </c>
      <c r="DF184" s="60">
        <f t="shared" si="272"/>
        <v>2.3025589080985988E-2</v>
      </c>
      <c r="DG184" s="60">
        <f t="shared" si="273"/>
        <v>3284.1628949999686</v>
      </c>
      <c r="DH184" s="60">
        <f t="shared" si="274"/>
        <v>3582.8466875013801</v>
      </c>
      <c r="DK184" s="61">
        <f t="shared" si="275"/>
        <v>-142</v>
      </c>
      <c r="DL184" s="61">
        <f t="shared" si="276"/>
        <v>30.747799999999668</v>
      </c>
      <c r="DM184" s="61">
        <v>1</v>
      </c>
      <c r="DN184" s="52">
        <f t="shared" si="286"/>
        <v>0</v>
      </c>
      <c r="DO184" s="60">
        <f t="shared" si="205"/>
        <v>1</v>
      </c>
      <c r="DP184" s="60">
        <f t="shared" si="277"/>
        <v>0</v>
      </c>
      <c r="DQ184" s="60">
        <f t="shared" si="278"/>
        <v>5.2085090253964972E-6</v>
      </c>
      <c r="DR184" s="60">
        <f t="shared" si="279"/>
        <v>4612.1699999999501</v>
      </c>
      <c r="DS184" s="60">
        <f t="shared" si="280"/>
        <v>3582.8466875013801</v>
      </c>
    </row>
    <row r="185" spans="1:123">
      <c r="A185" s="52">
        <f t="shared" si="206"/>
        <v>123.6398501023816</v>
      </c>
      <c r="B185" s="52">
        <v>0</v>
      </c>
      <c r="C185" s="73">
        <f t="shared" si="288"/>
        <v>9.4499999999999993</v>
      </c>
      <c r="D185" s="77"/>
      <c r="E185" s="49">
        <f t="shared" si="281"/>
        <v>0.27900000000000014</v>
      </c>
      <c r="F185" s="49">
        <f t="shared" si="282"/>
        <v>3.7899999999999618</v>
      </c>
      <c r="G185" s="49">
        <f t="shared" si="283"/>
        <v>1.8949999999999809</v>
      </c>
      <c r="H185" s="49">
        <v>1</v>
      </c>
      <c r="I185" s="50">
        <f t="shared" si="207"/>
        <v>1.7784099999999898</v>
      </c>
      <c r="J185" s="105">
        <f t="shared" si="208"/>
        <v>6.7401738999998937</v>
      </c>
      <c r="K185" s="121">
        <f t="shared" si="209"/>
        <v>16.190173899999891</v>
      </c>
      <c r="L185" s="55">
        <f t="shared" si="210"/>
        <v>59823779181.940414</v>
      </c>
      <c r="M185" s="52">
        <f t="shared" si="284"/>
        <v>35.800000000000018</v>
      </c>
      <c r="N185" s="56">
        <v>179</v>
      </c>
      <c r="O185" s="61">
        <f t="shared" si="211"/>
        <v>179</v>
      </c>
      <c r="P185" s="61">
        <f t="shared" si="212"/>
        <v>3.2</v>
      </c>
      <c r="Q185" s="46">
        <v>1</v>
      </c>
      <c r="R185" s="52">
        <f t="shared" si="213"/>
        <v>2</v>
      </c>
      <c r="S185" s="60">
        <f t="shared" si="196"/>
        <v>884647526400</v>
      </c>
      <c r="T185" s="60">
        <f t="shared" si="214"/>
        <v>316703814451200</v>
      </c>
      <c r="U185" s="60">
        <f t="shared" si="215"/>
        <v>11486165602932.559</v>
      </c>
      <c r="V185" s="60">
        <f t="shared" si="216"/>
        <v>480</v>
      </c>
      <c r="W185" s="60">
        <f t="shared" si="217"/>
        <v>3709.195503071448</v>
      </c>
      <c r="X185" s="88">
        <f t="shared" si="218"/>
        <v>3.6267847366588724E-2</v>
      </c>
      <c r="AA185" s="61">
        <f t="shared" si="219"/>
        <v>179</v>
      </c>
      <c r="AB185" s="61">
        <f t="shared" si="220"/>
        <v>3.2</v>
      </c>
      <c r="AC185" s="61">
        <v>1</v>
      </c>
      <c r="AD185" s="52">
        <f t="shared" si="221"/>
        <v>1</v>
      </c>
      <c r="AE185" s="60">
        <f t="shared" si="197"/>
        <v>237057891840</v>
      </c>
      <c r="AF185" s="60">
        <f t="shared" si="222"/>
        <v>42433362639360</v>
      </c>
      <c r="AG185" s="60">
        <f t="shared" si="223"/>
        <v>11486165602932.559</v>
      </c>
      <c r="AH185" s="60">
        <f t="shared" si="224"/>
        <v>480</v>
      </c>
      <c r="AI185" s="60">
        <f t="shared" si="225"/>
        <v>3709.195503071448</v>
      </c>
      <c r="AJ185" s="88">
        <f t="shared" si="287"/>
        <v>0.27068714069523947</v>
      </c>
      <c r="AL185" s="61">
        <f t="shared" si="226"/>
        <v>164</v>
      </c>
      <c r="AM185" s="61">
        <f t="shared" si="227"/>
        <v>4.5093374999999956</v>
      </c>
      <c r="AN185" s="61">
        <v>1</v>
      </c>
      <c r="AO185" s="52">
        <f t="shared" si="228"/>
        <v>1.075</v>
      </c>
      <c r="AP185" s="60">
        <f t="shared" si="198"/>
        <v>3982572582912</v>
      </c>
      <c r="AQ185" s="60">
        <f t="shared" si="229"/>
        <v>702127546367385.62</v>
      </c>
      <c r="AR185" s="60">
        <f t="shared" si="230"/>
        <v>2023242081426.3201</v>
      </c>
      <c r="AS185" s="60">
        <f t="shared" si="231"/>
        <v>676.40062499999931</v>
      </c>
      <c r="AT185" s="60">
        <f t="shared" si="232"/>
        <v>3709.195503071448</v>
      </c>
      <c r="AU185" s="88">
        <f t="shared" si="291"/>
        <v>2.8815876714907668E-3</v>
      </c>
      <c r="AW185" s="61">
        <f t="shared" si="233"/>
        <v>144</v>
      </c>
      <c r="AX185" s="61">
        <f t="shared" si="234"/>
        <v>6.0282874999999887</v>
      </c>
      <c r="AY185" s="61">
        <v>1</v>
      </c>
      <c r="AZ185" s="52">
        <f t="shared" si="235"/>
        <v>1.175</v>
      </c>
      <c r="BA185" s="60">
        <f t="shared" si="199"/>
        <v>98774121600</v>
      </c>
      <c r="BB185" s="60">
        <f t="shared" si="236"/>
        <v>16712581374720</v>
      </c>
      <c r="BC185" s="60">
        <f t="shared" si="237"/>
        <v>169047628239.961</v>
      </c>
      <c r="BD185" s="60">
        <f t="shared" si="238"/>
        <v>904.24312499999826</v>
      </c>
      <c r="BE185" s="60">
        <f t="shared" si="239"/>
        <v>3709.195503071448</v>
      </c>
      <c r="BF185" s="88">
        <f t="shared" si="285"/>
        <v>1.0114992079899039E-2</v>
      </c>
      <c r="BH185" s="61">
        <f t="shared" si="240"/>
        <v>119</v>
      </c>
      <c r="BI185" s="61">
        <f t="shared" si="241"/>
        <v>7.8155999999999786</v>
      </c>
      <c r="BJ185" s="61">
        <v>1</v>
      </c>
      <c r="BK185" s="52">
        <f t="shared" si="242"/>
        <v>1.3</v>
      </c>
      <c r="BL185" s="60">
        <f t="shared" si="200"/>
        <v>3628437120</v>
      </c>
      <c r="BM185" s="60">
        <f t="shared" si="243"/>
        <v>561319222464</v>
      </c>
      <c r="BN185" s="60">
        <f t="shared" si="244"/>
        <v>6849004813.1011295</v>
      </c>
      <c r="BO185" s="60">
        <f t="shared" si="245"/>
        <v>1172.3399999999967</v>
      </c>
      <c r="BP185" s="60">
        <f t="shared" si="246"/>
        <v>3709.195503071448</v>
      </c>
      <c r="BQ185" s="88">
        <f t="shared" si="292"/>
        <v>1.2201621713641541E-2</v>
      </c>
      <c r="BS185" s="61">
        <f t="shared" si="247"/>
        <v>89</v>
      </c>
      <c r="BT185" s="61">
        <f t="shared" si="248"/>
        <v>9.9468999999999639</v>
      </c>
      <c r="BU185" s="61">
        <v>1</v>
      </c>
      <c r="BV185" s="52">
        <f t="shared" si="249"/>
        <v>1.45</v>
      </c>
      <c r="BW185" s="60">
        <f t="shared" si="201"/>
        <v>4799520</v>
      </c>
      <c r="BX185" s="60">
        <f t="shared" si="250"/>
        <v>619378056</v>
      </c>
      <c r="BY185" s="60">
        <f t="shared" si="251"/>
        <v>136198688.31134889</v>
      </c>
      <c r="BZ185" s="60">
        <f t="shared" si="252"/>
        <v>1492.0349999999946</v>
      </c>
      <c r="CA185" s="60">
        <f t="shared" si="253"/>
        <v>3709.195503071448</v>
      </c>
      <c r="CB185" s="88">
        <f t="shared" si="289"/>
        <v>0.21989588909709273</v>
      </c>
      <c r="CD185" s="61">
        <f t="shared" si="254"/>
        <v>27</v>
      </c>
      <c r="CE185" s="61">
        <f t="shared" si="255"/>
        <v>13.380340799999919</v>
      </c>
      <c r="CF185" s="61">
        <v>1</v>
      </c>
      <c r="CG185" s="52">
        <f t="shared" si="256"/>
        <v>0</v>
      </c>
      <c r="CH185" s="60">
        <f t="shared" si="202"/>
        <v>5</v>
      </c>
      <c r="CI185" s="60">
        <f t="shared" si="257"/>
        <v>0</v>
      </c>
      <c r="CJ185" s="60">
        <f t="shared" si="258"/>
        <v>33898.493826119498</v>
      </c>
      <c r="CK185" s="60">
        <f t="shared" si="259"/>
        <v>2007.0511199999878</v>
      </c>
      <c r="CL185" s="60">
        <f t="shared" si="260"/>
        <v>3709.195503071448</v>
      </c>
      <c r="CM185" s="88" t="e">
        <f t="shared" si="290"/>
        <v>#DIV/0!</v>
      </c>
      <c r="CO185" s="61">
        <f t="shared" si="261"/>
        <v>-28</v>
      </c>
      <c r="CP185" s="61">
        <f t="shared" si="262"/>
        <v>17.355934299999859</v>
      </c>
      <c r="CQ185" s="61">
        <v>1</v>
      </c>
      <c r="CR185" s="52">
        <f t="shared" si="263"/>
        <v>0</v>
      </c>
      <c r="CS185" s="60">
        <f t="shared" si="203"/>
        <v>1</v>
      </c>
      <c r="CT185" s="60">
        <f t="shared" si="264"/>
        <v>0</v>
      </c>
      <c r="CU185" s="60">
        <f t="shared" si="265"/>
        <v>21.469961819722865</v>
      </c>
      <c r="CV185" s="60">
        <f t="shared" si="266"/>
        <v>2603.3901449999789</v>
      </c>
      <c r="CW185" s="60">
        <f t="shared" si="267"/>
        <v>3709.195503071448</v>
      </c>
      <c r="CZ185" s="61">
        <f t="shared" si="268"/>
        <v>-78</v>
      </c>
      <c r="DA185" s="61">
        <f t="shared" si="269"/>
        <v>21.89441929999979</v>
      </c>
      <c r="DB185" s="61">
        <v>1</v>
      </c>
      <c r="DC185" s="52">
        <f t="shared" si="270"/>
        <v>0</v>
      </c>
      <c r="DD185" s="60">
        <f t="shared" si="204"/>
        <v>1</v>
      </c>
      <c r="DE185" s="60">
        <f t="shared" si="271"/>
        <v>0</v>
      </c>
      <c r="DF185" s="60">
        <f t="shared" si="272"/>
        <v>2.6449456300166298E-2</v>
      </c>
      <c r="DG185" s="60">
        <f t="shared" si="273"/>
        <v>3284.1628949999686</v>
      </c>
      <c r="DH185" s="60">
        <f t="shared" si="274"/>
        <v>3709.195503071448</v>
      </c>
      <c r="DK185" s="61">
        <f t="shared" si="275"/>
        <v>-141</v>
      </c>
      <c r="DL185" s="61">
        <f t="shared" si="276"/>
        <v>30.747799999999668</v>
      </c>
      <c r="DM185" s="61">
        <v>1</v>
      </c>
      <c r="DN185" s="52">
        <f t="shared" si="286"/>
        <v>0</v>
      </c>
      <c r="DO185" s="60">
        <f t="shared" si="205"/>
        <v>1</v>
      </c>
      <c r="DP185" s="60">
        <f t="shared" si="277"/>
        <v>0</v>
      </c>
      <c r="DQ185" s="60">
        <f t="shared" si="278"/>
        <v>5.9830057494601673E-6</v>
      </c>
      <c r="DR185" s="60">
        <f t="shared" si="279"/>
        <v>4612.1699999999501</v>
      </c>
      <c r="DS185" s="60">
        <f t="shared" si="280"/>
        <v>3709.195503071448</v>
      </c>
    </row>
    <row r="186" spans="1:123">
      <c r="A186" s="52">
        <f t="shared" si="206"/>
        <v>128.00000000000142</v>
      </c>
      <c r="B186" s="52">
        <v>0</v>
      </c>
      <c r="C186" s="73">
        <f t="shared" si="288"/>
        <v>9.4499999999999993</v>
      </c>
      <c r="D186" s="77"/>
      <c r="E186" s="49">
        <f t="shared" si="281"/>
        <v>0.28000000000000014</v>
      </c>
      <c r="F186" s="49">
        <f t="shared" si="282"/>
        <v>3.7999999999999616</v>
      </c>
      <c r="G186" s="49">
        <f t="shared" si="283"/>
        <v>1.8999999999999808</v>
      </c>
      <c r="H186" s="49">
        <v>1</v>
      </c>
      <c r="I186" s="50">
        <f t="shared" si="207"/>
        <v>1.7839999999999896</v>
      </c>
      <c r="J186" s="105">
        <f t="shared" si="208"/>
        <v>6.779199999999892</v>
      </c>
      <c r="K186" s="121">
        <f t="shared" si="209"/>
        <v>16.229199999999892</v>
      </c>
      <c r="L186" s="55">
        <f t="shared" si="210"/>
        <v>68719476736.000824</v>
      </c>
      <c r="M186" s="52">
        <f t="shared" si="284"/>
        <v>36.000000000000014</v>
      </c>
      <c r="N186" s="56">
        <v>180</v>
      </c>
      <c r="O186" s="61">
        <f t="shared" si="211"/>
        <v>180</v>
      </c>
      <c r="P186" s="61">
        <f t="shared" si="212"/>
        <v>3.2</v>
      </c>
      <c r="Q186" s="46">
        <v>4</v>
      </c>
      <c r="R186" s="52">
        <f t="shared" si="213"/>
        <v>2</v>
      </c>
      <c r="S186" s="60">
        <f t="shared" si="196"/>
        <v>3538590105600</v>
      </c>
      <c r="T186" s="60">
        <f t="shared" si="214"/>
        <v>1273892438016000</v>
      </c>
      <c r="U186" s="60">
        <f t="shared" si="215"/>
        <v>13194139533312.158</v>
      </c>
      <c r="V186" s="60">
        <f t="shared" si="216"/>
        <v>480</v>
      </c>
      <c r="W186" s="60">
        <f t="shared" si="217"/>
        <v>3840.0000000000427</v>
      </c>
      <c r="X186" s="88">
        <f t="shared" si="218"/>
        <v>1.0357341907030334E-2</v>
      </c>
      <c r="AA186" s="61">
        <f t="shared" si="219"/>
        <v>180</v>
      </c>
      <c r="AB186" s="61">
        <f t="shared" si="220"/>
        <v>3.2</v>
      </c>
      <c r="AC186" s="61">
        <v>14</v>
      </c>
      <c r="AD186" s="52">
        <f t="shared" si="221"/>
        <v>1</v>
      </c>
      <c r="AE186" s="60">
        <f t="shared" si="197"/>
        <v>3318810485760</v>
      </c>
      <c r="AF186" s="60">
        <f t="shared" si="222"/>
        <v>597385887436800</v>
      </c>
      <c r="AG186" s="60">
        <f t="shared" si="223"/>
        <v>13194139533312.158</v>
      </c>
      <c r="AH186" s="60">
        <f t="shared" si="224"/>
        <v>480</v>
      </c>
      <c r="AI186" s="60">
        <f t="shared" si="225"/>
        <v>3840.0000000000427</v>
      </c>
      <c r="AJ186" s="88">
        <f t="shared" si="287"/>
        <v>2.2086460043313331E-2</v>
      </c>
      <c r="AL186" s="61">
        <f t="shared" si="226"/>
        <v>165</v>
      </c>
      <c r="AM186" s="61">
        <f t="shared" si="227"/>
        <v>4.5093374999999956</v>
      </c>
      <c r="AN186" s="61">
        <v>1</v>
      </c>
      <c r="AO186" s="52">
        <f t="shared" si="228"/>
        <v>1.075</v>
      </c>
      <c r="AP186" s="60">
        <f t="shared" si="198"/>
        <v>3982572582912</v>
      </c>
      <c r="AQ186" s="60">
        <f t="shared" si="229"/>
        <v>706408811894016</v>
      </c>
      <c r="AR186" s="60">
        <f t="shared" si="230"/>
        <v>2324094850695.1909</v>
      </c>
      <c r="AS186" s="60">
        <f t="shared" si="231"/>
        <v>676.40062499999931</v>
      </c>
      <c r="AT186" s="60">
        <f t="shared" si="232"/>
        <v>3840.0000000000427</v>
      </c>
      <c r="AU186" s="88">
        <f t="shared" si="291"/>
        <v>3.2900139573059004E-3</v>
      </c>
      <c r="AW186" s="61">
        <f t="shared" si="233"/>
        <v>145</v>
      </c>
      <c r="AX186" s="61">
        <f t="shared" si="234"/>
        <v>6.0282874999999887</v>
      </c>
      <c r="AY186" s="61">
        <v>1</v>
      </c>
      <c r="AZ186" s="52">
        <f t="shared" si="235"/>
        <v>1.175</v>
      </c>
      <c r="BA186" s="60">
        <f t="shared" si="199"/>
        <v>98774121600</v>
      </c>
      <c r="BB186" s="60">
        <f t="shared" si="236"/>
        <v>16828640967600</v>
      </c>
      <c r="BC186" s="60">
        <f t="shared" si="237"/>
        <v>194184732475.39352</v>
      </c>
      <c r="BD186" s="60">
        <f t="shared" si="238"/>
        <v>904.24312499999826</v>
      </c>
      <c r="BE186" s="60">
        <f t="shared" si="239"/>
        <v>3840.0000000000427</v>
      </c>
      <c r="BF186" s="88">
        <f t="shared" si="285"/>
        <v>1.1538943212898492E-2</v>
      </c>
      <c r="BH186" s="61">
        <f t="shared" si="240"/>
        <v>120</v>
      </c>
      <c r="BI186" s="61">
        <f t="shared" si="241"/>
        <v>7.8155999999999786</v>
      </c>
      <c r="BJ186" s="61">
        <v>1</v>
      </c>
      <c r="BK186" s="52">
        <f t="shared" si="242"/>
        <v>1.3</v>
      </c>
      <c r="BL186" s="60">
        <f t="shared" si="200"/>
        <v>3628437120</v>
      </c>
      <c r="BM186" s="60">
        <f t="shared" si="243"/>
        <v>566036190720</v>
      </c>
      <c r="BN186" s="60">
        <f t="shared" si="244"/>
        <v>7867440562.1760416</v>
      </c>
      <c r="BO186" s="60">
        <f t="shared" si="245"/>
        <v>1172.3399999999967</v>
      </c>
      <c r="BP186" s="60">
        <f t="shared" si="246"/>
        <v>3840.0000000000427</v>
      </c>
      <c r="BQ186" s="88">
        <f t="shared" si="292"/>
        <v>1.3899182934166506E-2</v>
      </c>
      <c r="BS186" s="61">
        <f t="shared" si="247"/>
        <v>90</v>
      </c>
      <c r="BT186" s="61">
        <f t="shared" si="248"/>
        <v>9.9468999999999639</v>
      </c>
      <c r="BU186" s="61">
        <v>1</v>
      </c>
      <c r="BV186" s="52">
        <f t="shared" si="249"/>
        <v>1.45</v>
      </c>
      <c r="BW186" s="60">
        <f t="shared" si="201"/>
        <v>4799520</v>
      </c>
      <c r="BX186" s="60">
        <f t="shared" si="250"/>
        <v>626337360</v>
      </c>
      <c r="BY186" s="60">
        <f t="shared" si="251"/>
        <v>156451209.21600035</v>
      </c>
      <c r="BZ186" s="60">
        <f t="shared" si="252"/>
        <v>1492.0349999999946</v>
      </c>
      <c r="CA186" s="60">
        <f t="shared" si="253"/>
        <v>3840.0000000000427</v>
      </c>
      <c r="CB186" s="88">
        <f t="shared" si="289"/>
        <v>0.24978744556448038</v>
      </c>
      <c r="CD186" s="61">
        <f t="shared" si="254"/>
        <v>28</v>
      </c>
      <c r="CE186" s="61">
        <f t="shared" si="255"/>
        <v>13.380340799999919</v>
      </c>
      <c r="CF186" s="61">
        <v>1</v>
      </c>
      <c r="CG186" s="52">
        <f t="shared" si="256"/>
        <v>0</v>
      </c>
      <c r="CH186" s="60">
        <f t="shared" si="202"/>
        <v>5</v>
      </c>
      <c r="CI186" s="60">
        <f t="shared" si="257"/>
        <v>0</v>
      </c>
      <c r="CJ186" s="60">
        <f t="shared" si="258"/>
        <v>38939.144094940624</v>
      </c>
      <c r="CK186" s="60">
        <f t="shared" si="259"/>
        <v>2007.0511199999878</v>
      </c>
      <c r="CL186" s="60">
        <f t="shared" si="260"/>
        <v>3840.0000000000427</v>
      </c>
      <c r="CM186" s="88" t="e">
        <f t="shared" si="290"/>
        <v>#DIV/0!</v>
      </c>
      <c r="CO186" s="61">
        <f t="shared" si="261"/>
        <v>-27</v>
      </c>
      <c r="CP186" s="61">
        <f t="shared" si="262"/>
        <v>17.355934299999859</v>
      </c>
      <c r="CQ186" s="61">
        <v>1</v>
      </c>
      <c r="CR186" s="52">
        <f t="shared" si="263"/>
        <v>0</v>
      </c>
      <c r="CS186" s="60">
        <f t="shared" si="203"/>
        <v>1</v>
      </c>
      <c r="CT186" s="60">
        <f t="shared" si="264"/>
        <v>0</v>
      </c>
      <c r="CU186" s="60">
        <f t="shared" si="265"/>
        <v>24.662509824164808</v>
      </c>
      <c r="CV186" s="60">
        <f t="shared" si="266"/>
        <v>2603.3901449999789</v>
      </c>
      <c r="CW186" s="60">
        <f t="shared" si="267"/>
        <v>3840.0000000000427</v>
      </c>
      <c r="CZ186" s="61">
        <f t="shared" si="268"/>
        <v>-77</v>
      </c>
      <c r="DA186" s="61">
        <f t="shared" si="269"/>
        <v>21.89441929999979</v>
      </c>
      <c r="DB186" s="61">
        <v>1</v>
      </c>
      <c r="DC186" s="52">
        <f t="shared" si="270"/>
        <v>0</v>
      </c>
      <c r="DD186" s="60">
        <f t="shared" si="204"/>
        <v>1</v>
      </c>
      <c r="DE186" s="60">
        <f t="shared" si="271"/>
        <v>0</v>
      </c>
      <c r="DF186" s="60">
        <f t="shared" si="272"/>
        <v>3.0382446942566987E-2</v>
      </c>
      <c r="DG186" s="60">
        <f t="shared" si="273"/>
        <v>3284.1628949999686</v>
      </c>
      <c r="DH186" s="60">
        <f t="shared" si="274"/>
        <v>3840.0000000000427</v>
      </c>
      <c r="DK186" s="61">
        <f t="shared" si="275"/>
        <v>-140</v>
      </c>
      <c r="DL186" s="61">
        <f t="shared" si="276"/>
        <v>30.747799999999668</v>
      </c>
      <c r="DM186" s="61">
        <v>1</v>
      </c>
      <c r="DN186" s="52">
        <f t="shared" si="286"/>
        <v>0</v>
      </c>
      <c r="DO186" s="60">
        <f t="shared" si="205"/>
        <v>1</v>
      </c>
      <c r="DP186" s="60">
        <f t="shared" si="277"/>
        <v>0</v>
      </c>
      <c r="DQ186" s="60">
        <f t="shared" si="278"/>
        <v>6.8726688623426962E-6</v>
      </c>
      <c r="DR186" s="60">
        <f t="shared" si="279"/>
        <v>4612.1699999999501</v>
      </c>
      <c r="DS186" s="60">
        <f t="shared" si="280"/>
        <v>3840.0000000000427</v>
      </c>
    </row>
    <row r="187" spans="1:123">
      <c r="A187" s="52">
        <f t="shared" si="206"/>
        <v>132.51391025169781</v>
      </c>
      <c r="B187" s="52">
        <v>0</v>
      </c>
      <c r="C187" s="73">
        <f t="shared" si="288"/>
        <v>9.4499999999999993</v>
      </c>
      <c r="D187" s="77"/>
      <c r="E187" s="49">
        <f t="shared" si="281"/>
        <v>0.28100000000000014</v>
      </c>
      <c r="F187" s="49">
        <f t="shared" si="282"/>
        <v>3.8099999999999614</v>
      </c>
      <c r="G187" s="49">
        <f t="shared" si="283"/>
        <v>1.9049999999999807</v>
      </c>
      <c r="H187" s="49">
        <v>1</v>
      </c>
      <c r="I187" s="50">
        <f t="shared" si="207"/>
        <v>1.7896099999999895</v>
      </c>
      <c r="J187" s="105">
        <f t="shared" si="208"/>
        <v>6.8184140999998908</v>
      </c>
      <c r="K187" s="121">
        <f t="shared" si="209"/>
        <v>16.268414099999891</v>
      </c>
      <c r="L187" s="55">
        <f t="shared" si="210"/>
        <v>78937949882.901169</v>
      </c>
      <c r="M187" s="52">
        <f t="shared" si="284"/>
        <v>36.200000000000017</v>
      </c>
      <c r="N187" s="56">
        <v>181</v>
      </c>
      <c r="O187" s="61">
        <f t="shared" si="211"/>
        <v>181</v>
      </c>
      <c r="P187" s="61">
        <f t="shared" si="212"/>
        <v>3.2</v>
      </c>
      <c r="Q187" s="46">
        <v>1</v>
      </c>
      <c r="R187" s="52">
        <f t="shared" si="213"/>
        <v>2</v>
      </c>
      <c r="S187" s="60">
        <f t="shared" si="196"/>
        <v>3538590105600</v>
      </c>
      <c r="T187" s="60">
        <f t="shared" si="214"/>
        <v>1280969618227200</v>
      </c>
      <c r="U187" s="60">
        <f t="shared" si="215"/>
        <v>15156086377517.023</v>
      </c>
      <c r="V187" s="60">
        <f t="shared" si="216"/>
        <v>480</v>
      </c>
      <c r="W187" s="60">
        <f t="shared" si="217"/>
        <v>3975.4173075509343</v>
      </c>
      <c r="X187" s="88">
        <f t="shared" si="218"/>
        <v>1.183172977864402E-2</v>
      </c>
      <c r="AA187" s="61">
        <f t="shared" si="219"/>
        <v>181</v>
      </c>
      <c r="AB187" s="61">
        <f t="shared" si="220"/>
        <v>3.2</v>
      </c>
      <c r="AC187" s="61">
        <v>1</v>
      </c>
      <c r="AD187" s="52">
        <f t="shared" si="221"/>
        <v>1</v>
      </c>
      <c r="AE187" s="60">
        <f t="shared" si="197"/>
        <v>3318810485760</v>
      </c>
      <c r="AF187" s="60">
        <f t="shared" si="222"/>
        <v>600704697922560</v>
      </c>
      <c r="AG187" s="60">
        <f t="shared" si="223"/>
        <v>15156086377517.023</v>
      </c>
      <c r="AH187" s="60">
        <f t="shared" si="224"/>
        <v>480</v>
      </c>
      <c r="AI187" s="60">
        <f t="shared" si="225"/>
        <v>3975.4173075509343</v>
      </c>
      <c r="AJ187" s="88">
        <f t="shared" si="287"/>
        <v>2.5230510814934354E-2</v>
      </c>
      <c r="AL187" s="61">
        <f t="shared" si="226"/>
        <v>166</v>
      </c>
      <c r="AM187" s="61">
        <f t="shared" si="227"/>
        <v>4.5093374999999956</v>
      </c>
      <c r="AN187" s="61">
        <v>1</v>
      </c>
      <c r="AO187" s="52">
        <f t="shared" si="228"/>
        <v>1.075</v>
      </c>
      <c r="AP187" s="60">
        <f t="shared" si="198"/>
        <v>3982572582912</v>
      </c>
      <c r="AQ187" s="60">
        <f t="shared" si="229"/>
        <v>710690077420646.37</v>
      </c>
      <c r="AR187" s="60">
        <f t="shared" si="230"/>
        <v>2669683931850.646</v>
      </c>
      <c r="AS187" s="60">
        <f t="shared" si="231"/>
        <v>676.40062499999931</v>
      </c>
      <c r="AT187" s="60">
        <f t="shared" si="232"/>
        <v>3975.4173075509343</v>
      </c>
      <c r="AU187" s="88">
        <f t="shared" si="291"/>
        <v>3.7564671530801487E-3</v>
      </c>
      <c r="AW187" s="61">
        <f t="shared" si="233"/>
        <v>146</v>
      </c>
      <c r="AX187" s="61">
        <f t="shared" si="234"/>
        <v>6.0282874999999887</v>
      </c>
      <c r="AY187" s="61">
        <v>1</v>
      </c>
      <c r="AZ187" s="52">
        <f t="shared" si="235"/>
        <v>1.175</v>
      </c>
      <c r="BA187" s="60">
        <f t="shared" si="199"/>
        <v>98774121600</v>
      </c>
      <c r="BB187" s="60">
        <f t="shared" si="236"/>
        <v>16944700560480</v>
      </c>
      <c r="BC187" s="60">
        <f t="shared" si="237"/>
        <v>223059682760.02386</v>
      </c>
      <c r="BD187" s="60">
        <f t="shared" si="238"/>
        <v>904.24312499999826</v>
      </c>
      <c r="BE187" s="60">
        <f t="shared" si="239"/>
        <v>3975.4173075509343</v>
      </c>
      <c r="BF187" s="88">
        <f t="shared" si="285"/>
        <v>1.3163979024820558E-2</v>
      </c>
      <c r="BH187" s="61">
        <f t="shared" si="240"/>
        <v>121</v>
      </c>
      <c r="BI187" s="61">
        <f t="shared" si="241"/>
        <v>7.8155999999999786</v>
      </c>
      <c r="BJ187" s="61">
        <v>1</v>
      </c>
      <c r="BK187" s="52">
        <f t="shared" si="242"/>
        <v>1.3</v>
      </c>
      <c r="BL187" s="60">
        <f t="shared" si="200"/>
        <v>3628437120</v>
      </c>
      <c r="BM187" s="60">
        <f t="shared" si="243"/>
        <v>570753158976</v>
      </c>
      <c r="BN187" s="60">
        <f t="shared" si="244"/>
        <v>9037316031.8085709</v>
      </c>
      <c r="BO187" s="60">
        <f t="shared" si="245"/>
        <v>1172.3399999999967</v>
      </c>
      <c r="BP187" s="60">
        <f t="shared" si="246"/>
        <v>3975.4173075509343</v>
      </c>
      <c r="BQ187" s="88">
        <f t="shared" si="292"/>
        <v>1.5834018418790018E-2</v>
      </c>
      <c r="BS187" s="61">
        <f t="shared" si="247"/>
        <v>91</v>
      </c>
      <c r="BT187" s="61">
        <f t="shared" si="248"/>
        <v>9.9468999999999639</v>
      </c>
      <c r="BU187" s="61">
        <v>1</v>
      </c>
      <c r="BV187" s="52">
        <f t="shared" si="249"/>
        <v>1.45</v>
      </c>
      <c r="BW187" s="60">
        <f t="shared" si="201"/>
        <v>4799520</v>
      </c>
      <c r="BX187" s="60">
        <f t="shared" si="250"/>
        <v>633296664</v>
      </c>
      <c r="BY187" s="60">
        <f t="shared" si="251"/>
        <v>179715246.66371655</v>
      </c>
      <c r="BZ187" s="60">
        <f t="shared" si="252"/>
        <v>1492.0349999999946</v>
      </c>
      <c r="CA187" s="60">
        <f t="shared" si="253"/>
        <v>3975.4173075509343</v>
      </c>
      <c r="CB187" s="88">
        <f t="shared" si="289"/>
        <v>0.28377734619444728</v>
      </c>
      <c r="CD187" s="61">
        <f t="shared" si="254"/>
        <v>29</v>
      </c>
      <c r="CE187" s="61">
        <f t="shared" si="255"/>
        <v>13.380340799999919</v>
      </c>
      <c r="CF187" s="61">
        <v>1</v>
      </c>
      <c r="CG187" s="52">
        <f t="shared" si="256"/>
        <v>0</v>
      </c>
      <c r="CH187" s="60">
        <f t="shared" si="202"/>
        <v>5</v>
      </c>
      <c r="CI187" s="60">
        <f t="shared" si="257"/>
        <v>0</v>
      </c>
      <c r="CJ187" s="60">
        <f t="shared" si="258"/>
        <v>44729.330766850806</v>
      </c>
      <c r="CK187" s="60">
        <f t="shared" si="259"/>
        <v>2007.0511199999878</v>
      </c>
      <c r="CL187" s="60">
        <f t="shared" si="260"/>
        <v>3975.4173075509343</v>
      </c>
      <c r="CM187" s="88" t="e">
        <f t="shared" si="290"/>
        <v>#DIV/0!</v>
      </c>
      <c r="CO187" s="61">
        <f t="shared" si="261"/>
        <v>-26</v>
      </c>
      <c r="CP187" s="61">
        <f t="shared" si="262"/>
        <v>17.355934299999859</v>
      </c>
      <c r="CQ187" s="61">
        <v>1</v>
      </c>
      <c r="CR187" s="52">
        <f t="shared" si="263"/>
        <v>0</v>
      </c>
      <c r="CS187" s="60">
        <f t="shared" si="203"/>
        <v>1</v>
      </c>
      <c r="CT187" s="60">
        <f t="shared" si="264"/>
        <v>0</v>
      </c>
      <c r="CU187" s="60">
        <f t="shared" si="265"/>
        <v>28.32978446511633</v>
      </c>
      <c r="CV187" s="60">
        <f t="shared" si="266"/>
        <v>2603.3901449999789</v>
      </c>
      <c r="CW187" s="60">
        <f t="shared" si="267"/>
        <v>3975.4173075509343</v>
      </c>
      <c r="CZ187" s="61">
        <f t="shared" si="268"/>
        <v>-76</v>
      </c>
      <c r="DA187" s="61">
        <f t="shared" si="269"/>
        <v>21.89441929999979</v>
      </c>
      <c r="DB187" s="61">
        <v>1</v>
      </c>
      <c r="DC187" s="52">
        <f t="shared" si="270"/>
        <v>0</v>
      </c>
      <c r="DD187" s="60">
        <f t="shared" si="204"/>
        <v>1</v>
      </c>
      <c r="DE187" s="60">
        <f t="shared" si="271"/>
        <v>0</v>
      </c>
      <c r="DF187" s="60">
        <f t="shared" si="272"/>
        <v>3.4900266823711397E-2</v>
      </c>
      <c r="DG187" s="60">
        <f t="shared" si="273"/>
        <v>3284.1628949999686</v>
      </c>
      <c r="DH187" s="60">
        <f t="shared" si="274"/>
        <v>3975.4173075509343</v>
      </c>
      <c r="DK187" s="61">
        <f t="shared" si="275"/>
        <v>-139</v>
      </c>
      <c r="DL187" s="61">
        <f t="shared" si="276"/>
        <v>30.747799999999668</v>
      </c>
      <c r="DM187" s="61">
        <v>1</v>
      </c>
      <c r="DN187" s="52">
        <f t="shared" si="286"/>
        <v>0</v>
      </c>
      <c r="DO187" s="60">
        <f t="shared" si="205"/>
        <v>1</v>
      </c>
      <c r="DP187" s="60">
        <f t="shared" si="277"/>
        <v>0</v>
      </c>
      <c r="DQ187" s="60">
        <f t="shared" si="278"/>
        <v>7.8946234166123997E-6</v>
      </c>
      <c r="DR187" s="60">
        <f t="shared" si="279"/>
        <v>4612.1699999999501</v>
      </c>
      <c r="DS187" s="60">
        <f t="shared" si="280"/>
        <v>3975.4173075509343</v>
      </c>
    </row>
    <row r="188" spans="1:123">
      <c r="A188" s="52">
        <f t="shared" si="206"/>
        <v>137.18700320464706</v>
      </c>
      <c r="B188" s="52">
        <v>0</v>
      </c>
      <c r="C188" s="73">
        <f t="shared" si="288"/>
        <v>9.4499999999999993</v>
      </c>
      <c r="D188" s="77"/>
      <c r="E188" s="49">
        <f t="shared" si="281"/>
        <v>0.28200000000000014</v>
      </c>
      <c r="F188" s="49">
        <f t="shared" si="282"/>
        <v>3.8199999999999612</v>
      </c>
      <c r="G188" s="49">
        <f t="shared" si="283"/>
        <v>1.9099999999999806</v>
      </c>
      <c r="H188" s="49">
        <v>1</v>
      </c>
      <c r="I188" s="50">
        <f t="shared" si="207"/>
        <v>1.7952399999999895</v>
      </c>
      <c r="J188" s="105">
        <f t="shared" si="208"/>
        <v>6.85781679999989</v>
      </c>
      <c r="K188" s="121">
        <f t="shared" si="209"/>
        <v>16.307816799999891</v>
      </c>
      <c r="L188" s="55">
        <f t="shared" si="210"/>
        <v>90675893177.326965</v>
      </c>
      <c r="M188" s="52">
        <f t="shared" si="284"/>
        <v>36.400000000000013</v>
      </c>
      <c r="N188" s="56">
        <v>182</v>
      </c>
      <c r="O188" s="61">
        <f t="shared" si="211"/>
        <v>182</v>
      </c>
      <c r="P188" s="61">
        <f t="shared" si="212"/>
        <v>3.2</v>
      </c>
      <c r="Q188" s="46">
        <v>1</v>
      </c>
      <c r="R188" s="52">
        <f t="shared" si="213"/>
        <v>2</v>
      </c>
      <c r="S188" s="60">
        <f t="shared" si="196"/>
        <v>3538590105600</v>
      </c>
      <c r="T188" s="60">
        <f t="shared" si="214"/>
        <v>1288046798438400</v>
      </c>
      <c r="U188" s="60">
        <f t="shared" si="215"/>
        <v>17409771490046.777</v>
      </c>
      <c r="V188" s="60">
        <f t="shared" si="216"/>
        <v>480</v>
      </c>
      <c r="W188" s="60">
        <f t="shared" si="217"/>
        <v>4115.6100961394113</v>
      </c>
      <c r="X188" s="88">
        <f t="shared" si="218"/>
        <v>1.3516412222874205E-2</v>
      </c>
      <c r="AA188" s="61">
        <f t="shared" si="219"/>
        <v>182</v>
      </c>
      <c r="AB188" s="61">
        <f t="shared" si="220"/>
        <v>3.2</v>
      </c>
      <c r="AC188" s="61">
        <v>1</v>
      </c>
      <c r="AD188" s="52">
        <f t="shared" si="221"/>
        <v>1</v>
      </c>
      <c r="AE188" s="60">
        <f t="shared" si="197"/>
        <v>3318810485760</v>
      </c>
      <c r="AF188" s="60">
        <f t="shared" si="222"/>
        <v>604023508408320</v>
      </c>
      <c r="AG188" s="60">
        <f t="shared" si="223"/>
        <v>17409771490046.777</v>
      </c>
      <c r="AH188" s="60">
        <f t="shared" si="224"/>
        <v>480</v>
      </c>
      <c r="AI188" s="60">
        <f t="shared" si="225"/>
        <v>4115.6100961394113</v>
      </c>
      <c r="AJ188" s="88">
        <f t="shared" si="287"/>
        <v>2.8823003157482686E-2</v>
      </c>
      <c r="AL188" s="61">
        <f t="shared" si="226"/>
        <v>167</v>
      </c>
      <c r="AM188" s="61">
        <f t="shared" si="227"/>
        <v>4.5093374999999956</v>
      </c>
      <c r="AN188" s="61">
        <v>1</v>
      </c>
      <c r="AO188" s="52">
        <f t="shared" si="228"/>
        <v>1.075</v>
      </c>
      <c r="AP188" s="60">
        <f t="shared" si="198"/>
        <v>3982572582912</v>
      </c>
      <c r="AQ188" s="60">
        <f t="shared" si="229"/>
        <v>714971342947276.75</v>
      </c>
      <c r="AR188" s="60">
        <f t="shared" si="230"/>
        <v>3066661540878.854</v>
      </c>
      <c r="AS188" s="60">
        <f t="shared" si="231"/>
        <v>676.40062499999931</v>
      </c>
      <c r="AT188" s="60">
        <f t="shared" si="232"/>
        <v>4115.6100961394113</v>
      </c>
      <c r="AU188" s="88">
        <f t="shared" si="291"/>
        <v>4.2892090307247391E-3</v>
      </c>
      <c r="AW188" s="61">
        <f t="shared" si="233"/>
        <v>147</v>
      </c>
      <c r="AX188" s="61">
        <f t="shared" si="234"/>
        <v>6.0282874999999887</v>
      </c>
      <c r="AY188" s="61">
        <v>1</v>
      </c>
      <c r="AZ188" s="52">
        <f t="shared" si="235"/>
        <v>1.175</v>
      </c>
      <c r="BA188" s="60">
        <f t="shared" si="199"/>
        <v>98774121600</v>
      </c>
      <c r="BB188" s="60">
        <f t="shared" si="236"/>
        <v>17060760153360</v>
      </c>
      <c r="BC188" s="60">
        <f t="shared" si="237"/>
        <v>256228290652.59995</v>
      </c>
      <c r="BD188" s="60">
        <f t="shared" si="238"/>
        <v>904.24312499999826</v>
      </c>
      <c r="BE188" s="60">
        <f t="shared" si="239"/>
        <v>4115.6100961394113</v>
      </c>
      <c r="BF188" s="88">
        <f t="shared" si="285"/>
        <v>1.5018574105101497E-2</v>
      </c>
      <c r="BH188" s="61">
        <f t="shared" si="240"/>
        <v>122</v>
      </c>
      <c r="BI188" s="61">
        <f t="shared" si="241"/>
        <v>7.8155999999999786</v>
      </c>
      <c r="BJ188" s="61">
        <v>1</v>
      </c>
      <c r="BK188" s="52">
        <f t="shared" si="242"/>
        <v>1.3</v>
      </c>
      <c r="BL188" s="60">
        <f t="shared" si="200"/>
        <v>3628437120</v>
      </c>
      <c r="BM188" s="60">
        <f t="shared" si="243"/>
        <v>575470127232</v>
      </c>
      <c r="BN188" s="60">
        <f t="shared" si="244"/>
        <v>10381150059.326834</v>
      </c>
      <c r="BO188" s="60">
        <f t="shared" si="245"/>
        <v>1172.3399999999967</v>
      </c>
      <c r="BP188" s="60">
        <f t="shared" si="246"/>
        <v>4115.6100961394113</v>
      </c>
      <c r="BQ188" s="88">
        <f t="shared" si="292"/>
        <v>1.8039424755651456E-2</v>
      </c>
      <c r="BS188" s="61">
        <f t="shared" si="247"/>
        <v>92</v>
      </c>
      <c r="BT188" s="61">
        <f t="shared" si="248"/>
        <v>9.9468999999999639</v>
      </c>
      <c r="BU188" s="61">
        <v>12</v>
      </c>
      <c r="BV188" s="52">
        <f t="shared" si="249"/>
        <v>1.45</v>
      </c>
      <c r="BW188" s="60">
        <f t="shared" si="201"/>
        <v>57594240</v>
      </c>
      <c r="BX188" s="60">
        <f t="shared" si="250"/>
        <v>7683071616</v>
      </c>
      <c r="BY188" s="60">
        <f t="shared" si="251"/>
        <v>206438608.21049765</v>
      </c>
      <c r="BZ188" s="60">
        <f t="shared" si="252"/>
        <v>1492.0349999999946</v>
      </c>
      <c r="CA188" s="60">
        <f t="shared" si="253"/>
        <v>4115.6100961394113</v>
      </c>
      <c r="CB188" s="88">
        <f t="shared" si="289"/>
        <v>2.6869280741909154E-2</v>
      </c>
      <c r="CD188" s="61">
        <f t="shared" si="254"/>
        <v>30</v>
      </c>
      <c r="CE188" s="61">
        <f t="shared" si="255"/>
        <v>13.380340799999919</v>
      </c>
      <c r="CF188" s="61">
        <v>1</v>
      </c>
      <c r="CG188" s="52">
        <f t="shared" si="256"/>
        <v>0</v>
      </c>
      <c r="CH188" s="60">
        <f t="shared" si="202"/>
        <v>5</v>
      </c>
      <c r="CI188" s="60">
        <f t="shared" si="257"/>
        <v>0</v>
      </c>
      <c r="CJ188" s="60">
        <f t="shared" si="258"/>
        <v>51380.508671999785</v>
      </c>
      <c r="CK188" s="60">
        <f t="shared" si="259"/>
        <v>2007.0511199999878</v>
      </c>
      <c r="CL188" s="60">
        <f t="shared" si="260"/>
        <v>4115.6100961394113</v>
      </c>
      <c r="CM188" s="88" t="e">
        <f t="shared" si="290"/>
        <v>#DIV/0!</v>
      </c>
      <c r="CO188" s="61">
        <f t="shared" si="261"/>
        <v>-25</v>
      </c>
      <c r="CP188" s="61">
        <f t="shared" si="262"/>
        <v>17.355934299999859</v>
      </c>
      <c r="CQ188" s="61">
        <v>1</v>
      </c>
      <c r="CR188" s="52">
        <f t="shared" si="263"/>
        <v>0</v>
      </c>
      <c r="CS188" s="60">
        <f t="shared" si="203"/>
        <v>1</v>
      </c>
      <c r="CT188" s="60">
        <f t="shared" si="264"/>
        <v>0</v>
      </c>
      <c r="CU188" s="60">
        <f t="shared" si="265"/>
        <v>32.542376812499683</v>
      </c>
      <c r="CV188" s="60">
        <f t="shared" si="266"/>
        <v>2603.3901449999789</v>
      </c>
      <c r="CW188" s="60">
        <f t="shared" si="267"/>
        <v>4115.6100961394113</v>
      </c>
      <c r="CZ188" s="61">
        <f t="shared" si="268"/>
        <v>-75</v>
      </c>
      <c r="DA188" s="61">
        <f t="shared" si="269"/>
        <v>21.89441929999979</v>
      </c>
      <c r="DB188" s="61">
        <v>1</v>
      </c>
      <c r="DC188" s="52">
        <f t="shared" si="270"/>
        <v>0</v>
      </c>
      <c r="DD188" s="60">
        <f t="shared" si="204"/>
        <v>1</v>
      </c>
      <c r="DE188" s="60">
        <f t="shared" si="271"/>
        <v>0</v>
      </c>
      <c r="DF188" s="60">
        <f t="shared" si="272"/>
        <v>4.0089879089354886E-2</v>
      </c>
      <c r="DG188" s="60">
        <f t="shared" si="273"/>
        <v>3284.1628949999686</v>
      </c>
      <c r="DH188" s="60">
        <f t="shared" si="274"/>
        <v>4115.6100961394113</v>
      </c>
      <c r="DK188" s="61">
        <f t="shared" si="275"/>
        <v>-138</v>
      </c>
      <c r="DL188" s="61">
        <f t="shared" si="276"/>
        <v>30.747799999999668</v>
      </c>
      <c r="DM188" s="61">
        <v>1</v>
      </c>
      <c r="DN188" s="52">
        <f t="shared" si="286"/>
        <v>0</v>
      </c>
      <c r="DO188" s="60">
        <f t="shared" si="205"/>
        <v>1</v>
      </c>
      <c r="DP188" s="60">
        <f t="shared" si="277"/>
        <v>0</v>
      </c>
      <c r="DQ188" s="60">
        <f t="shared" si="278"/>
        <v>9.0685409319837356E-6</v>
      </c>
      <c r="DR188" s="60">
        <f t="shared" si="279"/>
        <v>4612.1699999999501</v>
      </c>
      <c r="DS188" s="60">
        <f t="shared" si="280"/>
        <v>4115.6100961394113</v>
      </c>
    </row>
    <row r="189" spans="1:123">
      <c r="A189" s="52">
        <f t="shared" si="206"/>
        <v>142.02489242468579</v>
      </c>
      <c r="B189" s="52">
        <v>0</v>
      </c>
      <c r="C189" s="73">
        <f t="shared" si="288"/>
        <v>9.4499999999999993</v>
      </c>
      <c r="D189" s="77"/>
      <c r="E189" s="49">
        <f t="shared" si="281"/>
        <v>0.28300000000000014</v>
      </c>
      <c r="F189" s="49">
        <f t="shared" si="282"/>
        <v>3.829999999999961</v>
      </c>
      <c r="G189" s="49">
        <f t="shared" si="283"/>
        <v>1.9149999999999805</v>
      </c>
      <c r="H189" s="49">
        <v>1</v>
      </c>
      <c r="I189" s="50">
        <f t="shared" si="207"/>
        <v>1.8008899999999894</v>
      </c>
      <c r="J189" s="105">
        <f t="shared" si="208"/>
        <v>6.8974086999998896</v>
      </c>
      <c r="K189" s="121">
        <f t="shared" si="209"/>
        <v>16.347408699999889</v>
      </c>
      <c r="L189" s="55">
        <f t="shared" si="210"/>
        <v>104159249330.68239</v>
      </c>
      <c r="M189" s="52">
        <f t="shared" si="284"/>
        <v>36.600000000000016</v>
      </c>
      <c r="N189" s="56">
        <v>183</v>
      </c>
      <c r="O189" s="61">
        <f t="shared" si="211"/>
        <v>183</v>
      </c>
      <c r="P189" s="61">
        <f t="shared" si="212"/>
        <v>3.2</v>
      </c>
      <c r="Q189" s="46">
        <v>1</v>
      </c>
      <c r="R189" s="52">
        <f t="shared" si="213"/>
        <v>2</v>
      </c>
      <c r="S189" s="60">
        <f t="shared" si="196"/>
        <v>3538590105600</v>
      </c>
      <c r="T189" s="60">
        <f t="shared" si="214"/>
        <v>1295123978649600</v>
      </c>
      <c r="U189" s="60">
        <f t="shared" si="215"/>
        <v>19998575871491.02</v>
      </c>
      <c r="V189" s="60">
        <f t="shared" si="216"/>
        <v>480</v>
      </c>
      <c r="W189" s="60">
        <f t="shared" si="217"/>
        <v>4260.7467727405738</v>
      </c>
      <c r="X189" s="88">
        <f t="shared" si="218"/>
        <v>1.5441437423113064E-2</v>
      </c>
      <c r="AA189" s="61">
        <f t="shared" si="219"/>
        <v>183</v>
      </c>
      <c r="AB189" s="61">
        <f t="shared" si="220"/>
        <v>3.2</v>
      </c>
      <c r="AC189" s="61">
        <v>1</v>
      </c>
      <c r="AD189" s="52">
        <f t="shared" si="221"/>
        <v>1</v>
      </c>
      <c r="AE189" s="60">
        <f t="shared" si="197"/>
        <v>3318810485760</v>
      </c>
      <c r="AF189" s="60">
        <f t="shared" si="222"/>
        <v>607342318894080</v>
      </c>
      <c r="AG189" s="60">
        <f t="shared" si="223"/>
        <v>19998575871491.02</v>
      </c>
      <c r="AH189" s="60">
        <f t="shared" si="224"/>
        <v>480</v>
      </c>
      <c r="AI189" s="60">
        <f t="shared" si="225"/>
        <v>4260.7467727405738</v>
      </c>
      <c r="AJ189" s="88">
        <f t="shared" si="287"/>
        <v>3.2928013163822947E-2</v>
      </c>
      <c r="AL189" s="61">
        <f t="shared" si="226"/>
        <v>168</v>
      </c>
      <c r="AM189" s="61">
        <f t="shared" si="227"/>
        <v>4.5093374999999956</v>
      </c>
      <c r="AN189" s="61">
        <v>1</v>
      </c>
      <c r="AO189" s="52">
        <f t="shared" si="228"/>
        <v>1.075</v>
      </c>
      <c r="AP189" s="60">
        <f t="shared" si="198"/>
        <v>3982572582912</v>
      </c>
      <c r="AQ189" s="60">
        <f t="shared" si="229"/>
        <v>719252608473907.12</v>
      </c>
      <c r="AR189" s="60">
        <f t="shared" si="230"/>
        <v>3522669067340.2119</v>
      </c>
      <c r="AS189" s="60">
        <f t="shared" si="231"/>
        <v>676.40062499999931</v>
      </c>
      <c r="AT189" s="60">
        <f t="shared" si="232"/>
        <v>4260.7467727405738</v>
      </c>
      <c r="AU189" s="88">
        <f t="shared" si="291"/>
        <v>4.897679933082935E-3</v>
      </c>
      <c r="AW189" s="61">
        <f t="shared" si="233"/>
        <v>148</v>
      </c>
      <c r="AX189" s="61">
        <f t="shared" si="234"/>
        <v>6.0282874999999887</v>
      </c>
      <c r="AY189" s="61">
        <v>1</v>
      </c>
      <c r="AZ189" s="52">
        <f t="shared" si="235"/>
        <v>1.175</v>
      </c>
      <c r="BA189" s="60">
        <f t="shared" si="199"/>
        <v>98774121600</v>
      </c>
      <c r="BB189" s="60">
        <f t="shared" si="236"/>
        <v>17176819746240</v>
      </c>
      <c r="BC189" s="60">
        <f t="shared" si="237"/>
        <v>294329015976.34369</v>
      </c>
      <c r="BD189" s="60">
        <f t="shared" si="238"/>
        <v>904.24312499999826</v>
      </c>
      <c r="BE189" s="60">
        <f t="shared" si="239"/>
        <v>4260.7467727405738</v>
      </c>
      <c r="BF189" s="88">
        <f t="shared" si="285"/>
        <v>1.7135245075897837E-2</v>
      </c>
      <c r="BH189" s="61">
        <f t="shared" si="240"/>
        <v>123</v>
      </c>
      <c r="BI189" s="61">
        <f t="shared" si="241"/>
        <v>7.8155999999999786</v>
      </c>
      <c r="BJ189" s="61">
        <v>1</v>
      </c>
      <c r="BK189" s="52">
        <f t="shared" si="242"/>
        <v>1.3</v>
      </c>
      <c r="BL189" s="60">
        <f t="shared" si="200"/>
        <v>3628437120</v>
      </c>
      <c r="BM189" s="60">
        <f t="shared" si="243"/>
        <v>580187095488</v>
      </c>
      <c r="BN189" s="60">
        <f t="shared" si="244"/>
        <v>11924809996.126108</v>
      </c>
      <c r="BO189" s="60">
        <f t="shared" si="245"/>
        <v>1172.3399999999967</v>
      </c>
      <c r="BP189" s="60">
        <f t="shared" si="246"/>
        <v>4260.7467727405738</v>
      </c>
      <c r="BQ189" s="88">
        <f t="shared" si="292"/>
        <v>2.055338715539003E-2</v>
      </c>
      <c r="BS189" s="61">
        <f t="shared" si="247"/>
        <v>93</v>
      </c>
      <c r="BT189" s="61">
        <f t="shared" si="248"/>
        <v>9.9468999999999639</v>
      </c>
      <c r="BU189" s="61">
        <v>1</v>
      </c>
      <c r="BV189" s="52">
        <f t="shared" si="249"/>
        <v>1.45</v>
      </c>
      <c r="BW189" s="60">
        <f t="shared" si="201"/>
        <v>57594240</v>
      </c>
      <c r="BX189" s="60">
        <f t="shared" si="250"/>
        <v>7766583264</v>
      </c>
      <c r="BY189" s="60">
        <f t="shared" si="251"/>
        <v>237135689.65927607</v>
      </c>
      <c r="BZ189" s="60">
        <f t="shared" si="252"/>
        <v>1492.0349999999946</v>
      </c>
      <c r="CA189" s="60">
        <f t="shared" si="253"/>
        <v>4260.7467727405738</v>
      </c>
      <c r="CB189" s="88">
        <f t="shared" si="289"/>
        <v>3.0532820108741716E-2</v>
      </c>
      <c r="CD189" s="61">
        <f t="shared" si="254"/>
        <v>31</v>
      </c>
      <c r="CE189" s="61">
        <f t="shared" si="255"/>
        <v>13.380340799999919</v>
      </c>
      <c r="CF189" s="61">
        <v>1</v>
      </c>
      <c r="CG189" s="52">
        <f t="shared" si="256"/>
        <v>0</v>
      </c>
      <c r="CH189" s="60">
        <f t="shared" si="202"/>
        <v>5</v>
      </c>
      <c r="CI189" s="60">
        <f t="shared" si="257"/>
        <v>0</v>
      </c>
      <c r="CJ189" s="60">
        <f t="shared" si="258"/>
        <v>59020.705790437052</v>
      </c>
      <c r="CK189" s="60">
        <f t="shared" si="259"/>
        <v>2007.0511199999878</v>
      </c>
      <c r="CL189" s="60">
        <f t="shared" si="260"/>
        <v>4260.7467727405738</v>
      </c>
      <c r="CM189" s="88" t="e">
        <f t="shared" si="290"/>
        <v>#DIV/0!</v>
      </c>
      <c r="CO189" s="61">
        <f t="shared" si="261"/>
        <v>-24</v>
      </c>
      <c r="CP189" s="61">
        <f t="shared" si="262"/>
        <v>17.355934299999859</v>
      </c>
      <c r="CQ189" s="61">
        <v>1</v>
      </c>
      <c r="CR189" s="52">
        <f t="shared" si="263"/>
        <v>0</v>
      </c>
      <c r="CS189" s="60">
        <f t="shared" si="203"/>
        <v>1</v>
      </c>
      <c r="CT189" s="60">
        <f t="shared" si="264"/>
        <v>0</v>
      </c>
      <c r="CU189" s="60">
        <f t="shared" si="265"/>
        <v>37.38137471221205</v>
      </c>
      <c r="CV189" s="60">
        <f t="shared" si="266"/>
        <v>2603.3901449999789</v>
      </c>
      <c r="CW189" s="60">
        <f t="shared" si="267"/>
        <v>4260.7467727405738</v>
      </c>
      <c r="CZ189" s="61">
        <f t="shared" si="268"/>
        <v>-74</v>
      </c>
      <c r="DA189" s="61">
        <f t="shared" si="269"/>
        <v>21.89441929999979</v>
      </c>
      <c r="DB189" s="61">
        <v>1</v>
      </c>
      <c r="DC189" s="52">
        <f t="shared" si="270"/>
        <v>0</v>
      </c>
      <c r="DD189" s="60">
        <f t="shared" si="204"/>
        <v>1</v>
      </c>
      <c r="DE189" s="60">
        <f t="shared" si="271"/>
        <v>0</v>
      </c>
      <c r="DF189" s="60">
        <f t="shared" si="272"/>
        <v>4.6051178161971983E-2</v>
      </c>
      <c r="DG189" s="60">
        <f t="shared" si="273"/>
        <v>3284.1628949999686</v>
      </c>
      <c r="DH189" s="60">
        <f t="shared" si="274"/>
        <v>4260.7467727405738</v>
      </c>
      <c r="DK189" s="61">
        <f t="shared" si="275"/>
        <v>-137</v>
      </c>
      <c r="DL189" s="61">
        <f t="shared" si="276"/>
        <v>30.747799999999668</v>
      </c>
      <c r="DM189" s="61">
        <v>1</v>
      </c>
      <c r="DN189" s="52">
        <f t="shared" si="286"/>
        <v>0</v>
      </c>
      <c r="DO189" s="60">
        <f t="shared" si="205"/>
        <v>1</v>
      </c>
      <c r="DP189" s="60">
        <f t="shared" si="277"/>
        <v>0</v>
      </c>
      <c r="DQ189" s="60">
        <f t="shared" si="278"/>
        <v>1.0417018050792998E-5</v>
      </c>
      <c r="DR189" s="60">
        <f t="shared" si="279"/>
        <v>4612.1699999999501</v>
      </c>
      <c r="DS189" s="60">
        <f t="shared" si="280"/>
        <v>4260.7467727405738</v>
      </c>
    </row>
    <row r="190" spans="1:123">
      <c r="A190" s="52">
        <f t="shared" si="206"/>
        <v>147.03338943962217</v>
      </c>
      <c r="B190" s="52">
        <v>0</v>
      </c>
      <c r="C190" s="73">
        <f t="shared" si="288"/>
        <v>9.4499999999999993</v>
      </c>
      <c r="D190" s="77"/>
      <c r="E190" s="49">
        <f t="shared" si="281"/>
        <v>0.28400000000000014</v>
      </c>
      <c r="F190" s="49">
        <f t="shared" si="282"/>
        <v>3.8399999999999608</v>
      </c>
      <c r="G190" s="49">
        <f t="shared" si="283"/>
        <v>1.9199999999999804</v>
      </c>
      <c r="H190" s="49">
        <v>1</v>
      </c>
      <c r="I190" s="50">
        <f t="shared" si="207"/>
        <v>1.8065599999999891</v>
      </c>
      <c r="J190" s="105">
        <f t="shared" si="208"/>
        <v>6.9371903999998867</v>
      </c>
      <c r="K190" s="121">
        <f t="shared" si="209"/>
        <v>16.387190399999888</v>
      </c>
      <c r="L190" s="55">
        <f t="shared" si="210"/>
        <v>119647558363.88087</v>
      </c>
      <c r="M190" s="52">
        <f t="shared" si="284"/>
        <v>36.800000000000018</v>
      </c>
      <c r="N190" s="56">
        <v>184</v>
      </c>
      <c r="O190" s="61">
        <f t="shared" si="211"/>
        <v>184</v>
      </c>
      <c r="P190" s="61">
        <f t="shared" si="212"/>
        <v>3.2</v>
      </c>
      <c r="Q190" s="46">
        <v>1</v>
      </c>
      <c r="R190" s="52">
        <f t="shared" si="213"/>
        <v>2</v>
      </c>
      <c r="S190" s="60">
        <f t="shared" si="196"/>
        <v>3538590105600</v>
      </c>
      <c r="T190" s="60">
        <f t="shared" si="214"/>
        <v>1302201158860800</v>
      </c>
      <c r="U190" s="60">
        <f t="shared" si="215"/>
        <v>22972331205865.129</v>
      </c>
      <c r="V190" s="60">
        <f t="shared" si="216"/>
        <v>480</v>
      </c>
      <c r="W190" s="60">
        <f t="shared" si="217"/>
        <v>4411.0016831886651</v>
      </c>
      <c r="X190" s="88">
        <f t="shared" si="218"/>
        <v>1.7641154017987461E-2</v>
      </c>
      <c r="AA190" s="61">
        <f t="shared" si="219"/>
        <v>184</v>
      </c>
      <c r="AB190" s="61">
        <f t="shared" si="220"/>
        <v>3.2</v>
      </c>
      <c r="AC190" s="61">
        <v>1</v>
      </c>
      <c r="AD190" s="52">
        <f t="shared" si="221"/>
        <v>1</v>
      </c>
      <c r="AE190" s="60">
        <f t="shared" si="197"/>
        <v>3318810485760</v>
      </c>
      <c r="AF190" s="60">
        <f t="shared" si="222"/>
        <v>610661129379840</v>
      </c>
      <c r="AG190" s="60">
        <f t="shared" si="223"/>
        <v>22972331205865.129</v>
      </c>
      <c r="AH190" s="60">
        <f t="shared" si="224"/>
        <v>480</v>
      </c>
      <c r="AI190" s="60">
        <f t="shared" si="225"/>
        <v>4411.0016831886651</v>
      </c>
      <c r="AJ190" s="88">
        <f t="shared" si="287"/>
        <v>3.7618787410285633E-2</v>
      </c>
      <c r="AL190" s="61">
        <f t="shared" si="226"/>
        <v>169</v>
      </c>
      <c r="AM190" s="61">
        <f t="shared" si="227"/>
        <v>4.5093374999999956</v>
      </c>
      <c r="AN190" s="61">
        <v>1</v>
      </c>
      <c r="AO190" s="52">
        <f t="shared" si="228"/>
        <v>1.075</v>
      </c>
      <c r="AP190" s="60">
        <f t="shared" si="198"/>
        <v>3982572582912</v>
      </c>
      <c r="AQ190" s="60">
        <f t="shared" si="229"/>
        <v>723533874000537.62</v>
      </c>
      <c r="AR190" s="60">
        <f t="shared" si="230"/>
        <v>4046484162852.6416</v>
      </c>
      <c r="AS190" s="60">
        <f t="shared" si="231"/>
        <v>676.40062499999931</v>
      </c>
      <c r="AT190" s="60">
        <f t="shared" si="232"/>
        <v>4411.0016831886651</v>
      </c>
      <c r="AU190" s="88">
        <f t="shared" si="291"/>
        <v>5.592667196739478E-3</v>
      </c>
      <c r="AW190" s="61">
        <f t="shared" si="233"/>
        <v>149</v>
      </c>
      <c r="AX190" s="61">
        <f t="shared" si="234"/>
        <v>6.0282874999999887</v>
      </c>
      <c r="AY190" s="61">
        <v>1</v>
      </c>
      <c r="AZ190" s="52">
        <f t="shared" si="235"/>
        <v>1.175</v>
      </c>
      <c r="BA190" s="60">
        <f t="shared" si="199"/>
        <v>98774121600</v>
      </c>
      <c r="BB190" s="60">
        <f t="shared" si="236"/>
        <v>17292879339120</v>
      </c>
      <c r="BC190" s="60">
        <f t="shared" si="237"/>
        <v>338095256479.922</v>
      </c>
      <c r="BD190" s="60">
        <f t="shared" si="238"/>
        <v>904.24312499999826</v>
      </c>
      <c r="BE190" s="60">
        <f t="shared" si="239"/>
        <v>4411.0016831886651</v>
      </c>
      <c r="BF190" s="88">
        <f t="shared" si="285"/>
        <v>1.9551125630945795E-2</v>
      </c>
      <c r="BH190" s="61">
        <f t="shared" si="240"/>
        <v>124</v>
      </c>
      <c r="BI190" s="61">
        <f t="shared" si="241"/>
        <v>7.8155999999999786</v>
      </c>
      <c r="BJ190" s="61">
        <v>1</v>
      </c>
      <c r="BK190" s="52">
        <f t="shared" si="242"/>
        <v>1.3</v>
      </c>
      <c r="BL190" s="60">
        <f t="shared" si="200"/>
        <v>3628437120</v>
      </c>
      <c r="BM190" s="60">
        <f t="shared" si="243"/>
        <v>584904063744</v>
      </c>
      <c r="BN190" s="60">
        <f t="shared" si="244"/>
        <v>13698009626.202261</v>
      </c>
      <c r="BO190" s="60">
        <f t="shared" si="245"/>
        <v>1172.3399999999967</v>
      </c>
      <c r="BP190" s="60">
        <f t="shared" si="246"/>
        <v>4411.0016831886651</v>
      </c>
      <c r="BQ190" s="88">
        <f t="shared" si="292"/>
        <v>2.3419241676182964E-2</v>
      </c>
      <c r="BS190" s="61">
        <f t="shared" si="247"/>
        <v>94</v>
      </c>
      <c r="BT190" s="61">
        <f t="shared" si="248"/>
        <v>9.9468999999999639</v>
      </c>
      <c r="BU190" s="61">
        <v>1</v>
      </c>
      <c r="BV190" s="52">
        <f t="shared" si="249"/>
        <v>1.45</v>
      </c>
      <c r="BW190" s="60">
        <f t="shared" si="201"/>
        <v>57594240</v>
      </c>
      <c r="BX190" s="60">
        <f t="shared" si="250"/>
        <v>7850094912</v>
      </c>
      <c r="BY190" s="60">
        <f t="shared" si="251"/>
        <v>272397376.62269777</v>
      </c>
      <c r="BZ190" s="60">
        <f t="shared" si="252"/>
        <v>1492.0349999999946</v>
      </c>
      <c r="CA190" s="60">
        <f t="shared" si="253"/>
        <v>4411.0016831886651</v>
      </c>
      <c r="CB190" s="88">
        <f t="shared" si="289"/>
        <v>3.4699883208583783E-2</v>
      </c>
      <c r="CD190" s="61">
        <f t="shared" si="254"/>
        <v>32</v>
      </c>
      <c r="CE190" s="61">
        <f t="shared" si="255"/>
        <v>13.380340799999919</v>
      </c>
      <c r="CF190" s="61">
        <v>1</v>
      </c>
      <c r="CG190" s="52">
        <f t="shared" si="256"/>
        <v>0</v>
      </c>
      <c r="CH190" s="60">
        <f t="shared" si="202"/>
        <v>5</v>
      </c>
      <c r="CI190" s="60">
        <f t="shared" si="257"/>
        <v>0</v>
      </c>
      <c r="CJ190" s="60">
        <f t="shared" si="258"/>
        <v>67796.987652239026</v>
      </c>
      <c r="CK190" s="60">
        <f t="shared" si="259"/>
        <v>2007.0511199999878</v>
      </c>
      <c r="CL190" s="60">
        <f t="shared" si="260"/>
        <v>4411.0016831886651</v>
      </c>
      <c r="CM190" s="88" t="e">
        <f t="shared" si="290"/>
        <v>#DIV/0!</v>
      </c>
      <c r="CO190" s="61">
        <f t="shared" si="261"/>
        <v>-23</v>
      </c>
      <c r="CP190" s="61">
        <f t="shared" si="262"/>
        <v>17.355934299999859</v>
      </c>
      <c r="CQ190" s="61">
        <v>1</v>
      </c>
      <c r="CR190" s="52">
        <f t="shared" si="263"/>
        <v>0</v>
      </c>
      <c r="CS190" s="60">
        <f t="shared" si="203"/>
        <v>1</v>
      </c>
      <c r="CT190" s="60">
        <f t="shared" si="264"/>
        <v>0</v>
      </c>
      <c r="CU190" s="60">
        <f t="shared" si="265"/>
        <v>42.939923639445745</v>
      </c>
      <c r="CV190" s="60">
        <f t="shared" si="266"/>
        <v>2603.3901449999789</v>
      </c>
      <c r="CW190" s="60">
        <f t="shared" si="267"/>
        <v>4411.0016831886651</v>
      </c>
      <c r="CZ190" s="61">
        <f t="shared" si="268"/>
        <v>-73</v>
      </c>
      <c r="DA190" s="61">
        <f t="shared" si="269"/>
        <v>21.89441929999979</v>
      </c>
      <c r="DB190" s="61">
        <v>1</v>
      </c>
      <c r="DC190" s="52">
        <f t="shared" si="270"/>
        <v>0</v>
      </c>
      <c r="DD190" s="60">
        <f t="shared" si="204"/>
        <v>1</v>
      </c>
      <c r="DE190" s="60">
        <f t="shared" si="271"/>
        <v>0</v>
      </c>
      <c r="DF190" s="60">
        <f t="shared" si="272"/>
        <v>5.2898912600332602E-2</v>
      </c>
      <c r="DG190" s="60">
        <f t="shared" si="273"/>
        <v>3284.1628949999686</v>
      </c>
      <c r="DH190" s="60">
        <f t="shared" si="274"/>
        <v>4411.0016831886651</v>
      </c>
      <c r="DK190" s="61">
        <f t="shared" si="275"/>
        <v>-136</v>
      </c>
      <c r="DL190" s="61">
        <f t="shared" si="276"/>
        <v>30.747799999999668</v>
      </c>
      <c r="DM190" s="61">
        <v>1</v>
      </c>
      <c r="DN190" s="52">
        <f t="shared" si="286"/>
        <v>0</v>
      </c>
      <c r="DO190" s="60">
        <f t="shared" si="205"/>
        <v>1</v>
      </c>
      <c r="DP190" s="60">
        <f t="shared" si="277"/>
        <v>0</v>
      </c>
      <c r="DQ190" s="60">
        <f t="shared" si="278"/>
        <v>1.1966011498920336E-5</v>
      </c>
      <c r="DR190" s="60">
        <f t="shared" si="279"/>
        <v>4612.1699999999501</v>
      </c>
      <c r="DS190" s="60">
        <f t="shared" si="280"/>
        <v>4411.0016831886651</v>
      </c>
    </row>
    <row r="191" spans="1:123">
      <c r="A191" s="52">
        <f t="shared" si="206"/>
        <v>152.21851072035005</v>
      </c>
      <c r="B191" s="52">
        <v>0</v>
      </c>
      <c r="C191" s="73">
        <f t="shared" si="288"/>
        <v>9.4499999999999993</v>
      </c>
      <c r="D191" s="77"/>
      <c r="E191" s="49">
        <f t="shared" si="281"/>
        <v>0.28500000000000014</v>
      </c>
      <c r="F191" s="49">
        <f t="shared" si="282"/>
        <v>3.8499999999999606</v>
      </c>
      <c r="G191" s="49">
        <f t="shared" si="283"/>
        <v>1.9249999999999803</v>
      </c>
      <c r="H191" s="49">
        <v>1</v>
      </c>
      <c r="I191" s="50">
        <f t="shared" si="207"/>
        <v>1.8122499999999893</v>
      </c>
      <c r="J191" s="105">
        <f t="shared" si="208"/>
        <v>6.9771624999998876</v>
      </c>
      <c r="K191" s="121">
        <f t="shared" si="209"/>
        <v>16.427162499999888</v>
      </c>
      <c r="L191" s="55">
        <f t="shared" si="210"/>
        <v>137438953472.00174</v>
      </c>
      <c r="M191" s="52">
        <f t="shared" si="284"/>
        <v>37.000000000000021</v>
      </c>
      <c r="N191" s="56">
        <v>185</v>
      </c>
      <c r="O191" s="61">
        <f t="shared" si="211"/>
        <v>185</v>
      </c>
      <c r="P191" s="61">
        <f t="shared" si="212"/>
        <v>3.2</v>
      </c>
      <c r="Q191" s="46">
        <v>1</v>
      </c>
      <c r="R191" s="52">
        <f t="shared" si="213"/>
        <v>2</v>
      </c>
      <c r="S191" s="60">
        <f t="shared" si="196"/>
        <v>3538590105600</v>
      </c>
      <c r="T191" s="60">
        <f t="shared" si="214"/>
        <v>1309278339072000</v>
      </c>
      <c r="U191" s="60">
        <f t="shared" si="215"/>
        <v>26388279066624.336</v>
      </c>
      <c r="V191" s="60">
        <f t="shared" si="216"/>
        <v>480</v>
      </c>
      <c r="W191" s="60">
        <f t="shared" si="217"/>
        <v>4566.5553216105018</v>
      </c>
      <c r="X191" s="88">
        <f t="shared" si="218"/>
        <v>2.0154827494761746E-2</v>
      </c>
      <c r="AA191" s="61">
        <f t="shared" si="219"/>
        <v>185</v>
      </c>
      <c r="AB191" s="61">
        <f t="shared" si="220"/>
        <v>3.2</v>
      </c>
      <c r="AC191" s="61">
        <v>1</v>
      </c>
      <c r="AD191" s="52">
        <f t="shared" si="221"/>
        <v>1</v>
      </c>
      <c r="AE191" s="60">
        <f t="shared" si="197"/>
        <v>3318810485760</v>
      </c>
      <c r="AF191" s="60">
        <f t="shared" si="222"/>
        <v>613979939865600</v>
      </c>
      <c r="AG191" s="60">
        <f t="shared" si="223"/>
        <v>26388279066624.336</v>
      </c>
      <c r="AH191" s="60">
        <f t="shared" si="224"/>
        <v>480</v>
      </c>
      <c r="AI191" s="60">
        <f t="shared" si="225"/>
        <v>4566.5553216105018</v>
      </c>
      <c r="AJ191" s="88">
        <f t="shared" si="287"/>
        <v>4.2979057381582732E-2</v>
      </c>
      <c r="AL191" s="61">
        <f t="shared" si="226"/>
        <v>170</v>
      </c>
      <c r="AM191" s="61">
        <f t="shared" si="227"/>
        <v>4.5093374999999956</v>
      </c>
      <c r="AN191" s="61">
        <v>1</v>
      </c>
      <c r="AO191" s="52">
        <f t="shared" si="228"/>
        <v>1.075</v>
      </c>
      <c r="AP191" s="60">
        <f t="shared" si="198"/>
        <v>3982572582912</v>
      </c>
      <c r="AQ191" s="60">
        <f t="shared" si="229"/>
        <v>727815139527168</v>
      </c>
      <c r="AR191" s="60">
        <f t="shared" si="230"/>
        <v>4648189701390.3838</v>
      </c>
      <c r="AS191" s="60">
        <f t="shared" si="231"/>
        <v>676.40062499999931</v>
      </c>
      <c r="AT191" s="60">
        <f t="shared" si="232"/>
        <v>4566.5553216105018</v>
      </c>
      <c r="AU191" s="88">
        <f t="shared" si="291"/>
        <v>6.3864976818291033E-3</v>
      </c>
      <c r="AW191" s="61">
        <f t="shared" si="233"/>
        <v>150</v>
      </c>
      <c r="AX191" s="61">
        <f t="shared" si="234"/>
        <v>6.0282874999999887</v>
      </c>
      <c r="AY191" s="61">
        <v>1</v>
      </c>
      <c r="AZ191" s="52">
        <f t="shared" si="235"/>
        <v>1.175</v>
      </c>
      <c r="BA191" s="60">
        <f t="shared" si="199"/>
        <v>98774121600</v>
      </c>
      <c r="BB191" s="60">
        <f t="shared" si="236"/>
        <v>17408938932000</v>
      </c>
      <c r="BC191" s="60">
        <f t="shared" si="237"/>
        <v>388369464950.78717</v>
      </c>
      <c r="BD191" s="60">
        <f t="shared" si="238"/>
        <v>904.24312499999826</v>
      </c>
      <c r="BE191" s="60">
        <f t="shared" si="239"/>
        <v>4566.5553216105018</v>
      </c>
      <c r="BF191" s="88">
        <f t="shared" si="285"/>
        <v>2.2308623544937092E-2</v>
      </c>
      <c r="BH191" s="61">
        <f t="shared" si="240"/>
        <v>125</v>
      </c>
      <c r="BI191" s="61">
        <f t="shared" si="241"/>
        <v>7.8155999999999786</v>
      </c>
      <c r="BJ191" s="61">
        <v>14</v>
      </c>
      <c r="BK191" s="52">
        <f t="shared" si="242"/>
        <v>1.3</v>
      </c>
      <c r="BL191" s="60">
        <f t="shared" si="200"/>
        <v>50798119680</v>
      </c>
      <c r="BM191" s="60">
        <f t="shared" si="243"/>
        <v>8254694448000</v>
      </c>
      <c r="BN191" s="60">
        <f t="shared" si="244"/>
        <v>15734881124.352087</v>
      </c>
      <c r="BO191" s="60">
        <f t="shared" si="245"/>
        <v>1172.3399999999967</v>
      </c>
      <c r="BP191" s="60">
        <f t="shared" si="246"/>
        <v>4566.5553216105018</v>
      </c>
      <c r="BQ191" s="88">
        <f t="shared" si="292"/>
        <v>1.9061736595428356E-3</v>
      </c>
      <c r="BS191" s="61">
        <f t="shared" si="247"/>
        <v>95</v>
      </c>
      <c r="BT191" s="61">
        <f t="shared" si="248"/>
        <v>9.9468999999999639</v>
      </c>
      <c r="BU191" s="61">
        <v>1</v>
      </c>
      <c r="BV191" s="52">
        <f t="shared" si="249"/>
        <v>1.45</v>
      </c>
      <c r="BW191" s="60">
        <f t="shared" si="201"/>
        <v>57594240</v>
      </c>
      <c r="BX191" s="60">
        <f t="shared" si="250"/>
        <v>7933606560</v>
      </c>
      <c r="BY191" s="60">
        <f t="shared" si="251"/>
        <v>312902418.43200088</v>
      </c>
      <c r="BZ191" s="60">
        <f t="shared" si="252"/>
        <v>1492.0349999999946</v>
      </c>
      <c r="CA191" s="60">
        <f t="shared" si="253"/>
        <v>4566.5553216105018</v>
      </c>
      <c r="CB191" s="88">
        <f t="shared" si="289"/>
        <v>3.9440122983865344E-2</v>
      </c>
      <c r="CD191" s="61">
        <f t="shared" si="254"/>
        <v>33</v>
      </c>
      <c r="CE191" s="61">
        <f t="shared" si="255"/>
        <v>13.380340799999919</v>
      </c>
      <c r="CF191" s="61">
        <v>1</v>
      </c>
      <c r="CG191" s="52">
        <f t="shared" si="256"/>
        <v>0</v>
      </c>
      <c r="CH191" s="60">
        <f t="shared" si="202"/>
        <v>5</v>
      </c>
      <c r="CI191" s="60">
        <f t="shared" si="257"/>
        <v>0</v>
      </c>
      <c r="CJ191" s="60">
        <f t="shared" si="258"/>
        <v>77878.288189881278</v>
      </c>
      <c r="CK191" s="60">
        <f t="shared" si="259"/>
        <v>2007.0511199999878</v>
      </c>
      <c r="CL191" s="60">
        <f t="shared" si="260"/>
        <v>4566.5553216105018</v>
      </c>
      <c r="CM191" s="88" t="e">
        <f t="shared" si="290"/>
        <v>#DIV/0!</v>
      </c>
      <c r="CO191" s="61">
        <f t="shared" si="261"/>
        <v>-22</v>
      </c>
      <c r="CP191" s="61">
        <f t="shared" si="262"/>
        <v>17.355934299999859</v>
      </c>
      <c r="CQ191" s="61">
        <v>1</v>
      </c>
      <c r="CR191" s="52">
        <f t="shared" si="263"/>
        <v>0</v>
      </c>
      <c r="CS191" s="60">
        <f t="shared" si="203"/>
        <v>1</v>
      </c>
      <c r="CT191" s="60">
        <f t="shared" si="264"/>
        <v>0</v>
      </c>
      <c r="CU191" s="60">
        <f t="shared" si="265"/>
        <v>49.325019648329636</v>
      </c>
      <c r="CV191" s="60">
        <f t="shared" si="266"/>
        <v>2603.3901449999789</v>
      </c>
      <c r="CW191" s="60">
        <f t="shared" si="267"/>
        <v>4566.5553216105018</v>
      </c>
      <c r="CZ191" s="61">
        <f t="shared" si="268"/>
        <v>-72</v>
      </c>
      <c r="DA191" s="61">
        <f t="shared" si="269"/>
        <v>21.89441929999979</v>
      </c>
      <c r="DB191" s="61">
        <v>1</v>
      </c>
      <c r="DC191" s="52">
        <f t="shared" si="270"/>
        <v>0</v>
      </c>
      <c r="DD191" s="60">
        <f t="shared" si="204"/>
        <v>1</v>
      </c>
      <c r="DE191" s="60">
        <f t="shared" si="271"/>
        <v>0</v>
      </c>
      <c r="DF191" s="60">
        <f t="shared" si="272"/>
        <v>6.0764893885133987E-2</v>
      </c>
      <c r="DG191" s="60">
        <f t="shared" si="273"/>
        <v>3284.1628949999686</v>
      </c>
      <c r="DH191" s="60">
        <f t="shared" si="274"/>
        <v>4566.5553216105018</v>
      </c>
      <c r="DK191" s="61">
        <f t="shared" si="275"/>
        <v>-135</v>
      </c>
      <c r="DL191" s="61">
        <f t="shared" si="276"/>
        <v>30.747799999999668</v>
      </c>
      <c r="DM191" s="61">
        <v>1</v>
      </c>
      <c r="DN191" s="52">
        <f t="shared" si="286"/>
        <v>0</v>
      </c>
      <c r="DO191" s="60">
        <f t="shared" si="205"/>
        <v>1</v>
      </c>
      <c r="DP191" s="60">
        <f t="shared" si="277"/>
        <v>0</v>
      </c>
      <c r="DQ191" s="60">
        <f t="shared" si="278"/>
        <v>1.3745337724685396E-5</v>
      </c>
      <c r="DR191" s="60">
        <f t="shared" si="279"/>
        <v>4612.1699999999501</v>
      </c>
      <c r="DS191" s="60">
        <f t="shared" si="280"/>
        <v>4566.5553216105018</v>
      </c>
    </row>
    <row r="192" spans="1:123">
      <c r="A192" s="52">
        <f t="shared" si="206"/>
        <v>157.58648490815111</v>
      </c>
      <c r="B192" s="52">
        <v>0</v>
      </c>
      <c r="C192" s="73">
        <f t="shared" si="288"/>
        <v>9.4499999999999993</v>
      </c>
      <c r="D192" s="77"/>
      <c r="E192" s="49">
        <f t="shared" si="281"/>
        <v>0.28600000000000014</v>
      </c>
      <c r="F192" s="49">
        <f t="shared" si="282"/>
        <v>3.8599999999999604</v>
      </c>
      <c r="G192" s="49">
        <f t="shared" si="283"/>
        <v>1.9299999999999802</v>
      </c>
      <c r="H192" s="49">
        <v>1</v>
      </c>
      <c r="I192" s="50">
        <f t="shared" si="207"/>
        <v>1.8179599999999891</v>
      </c>
      <c r="J192" s="105">
        <f t="shared" si="208"/>
        <v>7.0173255999998858</v>
      </c>
      <c r="K192" s="121">
        <f t="shared" si="209"/>
        <v>16.467325599999885</v>
      </c>
      <c r="L192" s="55">
        <f t="shared" si="210"/>
        <v>157875899765.80237</v>
      </c>
      <c r="M192" s="52">
        <f t="shared" si="284"/>
        <v>37.200000000000024</v>
      </c>
      <c r="N192" s="56">
        <v>186</v>
      </c>
      <c r="O192" s="61">
        <f t="shared" si="211"/>
        <v>186</v>
      </c>
      <c r="P192" s="61">
        <f t="shared" si="212"/>
        <v>3.2</v>
      </c>
      <c r="Q192" s="46">
        <v>1</v>
      </c>
      <c r="R192" s="52">
        <f t="shared" si="213"/>
        <v>2</v>
      </c>
      <c r="S192" s="60">
        <f t="shared" si="196"/>
        <v>3538590105600</v>
      </c>
      <c r="T192" s="60">
        <f t="shared" si="214"/>
        <v>1316355519283200</v>
      </c>
      <c r="U192" s="60">
        <f t="shared" si="215"/>
        <v>30312172755034.055</v>
      </c>
      <c r="V192" s="60">
        <f t="shared" si="216"/>
        <v>480</v>
      </c>
      <c r="W192" s="60">
        <f t="shared" si="217"/>
        <v>4727.5945472445328</v>
      </c>
      <c r="X192" s="88">
        <f t="shared" si="218"/>
        <v>2.3027345053059874E-2</v>
      </c>
      <c r="AA192" s="61">
        <f t="shared" si="219"/>
        <v>186</v>
      </c>
      <c r="AB192" s="61">
        <f t="shared" si="220"/>
        <v>3.2</v>
      </c>
      <c r="AC192" s="61">
        <v>1</v>
      </c>
      <c r="AD192" s="52">
        <f t="shared" si="221"/>
        <v>1</v>
      </c>
      <c r="AE192" s="60">
        <f t="shared" si="197"/>
        <v>3318810485760</v>
      </c>
      <c r="AF192" s="60">
        <f t="shared" si="222"/>
        <v>617298750351360</v>
      </c>
      <c r="AG192" s="60">
        <f t="shared" si="223"/>
        <v>30312172755034.055</v>
      </c>
      <c r="AH192" s="60">
        <f t="shared" si="224"/>
        <v>480</v>
      </c>
      <c r="AI192" s="60">
        <f t="shared" si="225"/>
        <v>4727.5945472445328</v>
      </c>
      <c r="AJ192" s="88">
        <f t="shared" si="287"/>
        <v>4.9104542553796982E-2</v>
      </c>
      <c r="AL192" s="61">
        <f t="shared" si="226"/>
        <v>171</v>
      </c>
      <c r="AM192" s="61">
        <f t="shared" si="227"/>
        <v>4.5093374999999956</v>
      </c>
      <c r="AN192" s="61">
        <v>1</v>
      </c>
      <c r="AO192" s="52">
        <f t="shared" si="228"/>
        <v>1.075</v>
      </c>
      <c r="AP192" s="60">
        <f t="shared" si="198"/>
        <v>3982572582912</v>
      </c>
      <c r="AQ192" s="60">
        <f t="shared" si="229"/>
        <v>732096405053798.37</v>
      </c>
      <c r="AR192" s="60">
        <f t="shared" si="230"/>
        <v>5339367863701.2939</v>
      </c>
      <c r="AS192" s="60">
        <f t="shared" si="231"/>
        <v>676.40062499999931</v>
      </c>
      <c r="AT192" s="60">
        <f t="shared" si="232"/>
        <v>4727.5945472445328</v>
      </c>
      <c r="AU192" s="88">
        <f t="shared" si="291"/>
        <v>7.293257864459707E-3</v>
      </c>
      <c r="AW192" s="61">
        <f t="shared" si="233"/>
        <v>151</v>
      </c>
      <c r="AX192" s="61">
        <f t="shared" si="234"/>
        <v>6.0282874999999887</v>
      </c>
      <c r="AY192" s="61">
        <v>1</v>
      </c>
      <c r="AZ192" s="52">
        <f t="shared" si="235"/>
        <v>1.175</v>
      </c>
      <c r="BA192" s="60">
        <f t="shared" si="199"/>
        <v>98774121600</v>
      </c>
      <c r="BB192" s="60">
        <f t="shared" si="236"/>
        <v>17524998524880</v>
      </c>
      <c r="BC192" s="60">
        <f t="shared" si="237"/>
        <v>446119365520.04791</v>
      </c>
      <c r="BD192" s="60">
        <f t="shared" si="238"/>
        <v>904.24312499999826</v>
      </c>
      <c r="BE192" s="60">
        <f t="shared" si="239"/>
        <v>4727.5945472445328</v>
      </c>
      <c r="BF192" s="88">
        <f t="shared" si="285"/>
        <v>2.545617135925566E-2</v>
      </c>
      <c r="BH192" s="61">
        <f t="shared" si="240"/>
        <v>126</v>
      </c>
      <c r="BI192" s="61">
        <f t="shared" si="241"/>
        <v>7.8155999999999786</v>
      </c>
      <c r="BJ192" s="61">
        <v>1</v>
      </c>
      <c r="BK192" s="52">
        <f t="shared" si="242"/>
        <v>1.3</v>
      </c>
      <c r="BL192" s="60">
        <f t="shared" si="200"/>
        <v>50798119680</v>
      </c>
      <c r="BM192" s="60">
        <f t="shared" si="243"/>
        <v>8320732003584</v>
      </c>
      <c r="BN192" s="60">
        <f t="shared" si="244"/>
        <v>18074632063.617142</v>
      </c>
      <c r="BO192" s="60">
        <f t="shared" si="245"/>
        <v>1172.3399999999967</v>
      </c>
      <c r="BP192" s="60">
        <f t="shared" si="246"/>
        <v>4727.5945472445328</v>
      </c>
      <c r="BQ192" s="88">
        <f t="shared" si="292"/>
        <v>2.1722406220789025E-3</v>
      </c>
      <c r="BS192" s="61">
        <f t="shared" si="247"/>
        <v>96</v>
      </c>
      <c r="BT192" s="61">
        <f t="shared" si="248"/>
        <v>9.9468999999999639</v>
      </c>
      <c r="BU192" s="61">
        <v>1</v>
      </c>
      <c r="BV192" s="52">
        <f t="shared" si="249"/>
        <v>1.45</v>
      </c>
      <c r="BW192" s="60">
        <f t="shared" si="201"/>
        <v>57594240</v>
      </c>
      <c r="BX192" s="60">
        <f t="shared" si="250"/>
        <v>8017118208</v>
      </c>
      <c r="BY192" s="60">
        <f t="shared" si="251"/>
        <v>359430493.32743335</v>
      </c>
      <c r="BZ192" s="60">
        <f t="shared" si="252"/>
        <v>1492.0349999999946</v>
      </c>
      <c r="CA192" s="60">
        <f t="shared" si="253"/>
        <v>4727.5945472445328</v>
      </c>
      <c r="CB192" s="88">
        <f t="shared" si="289"/>
        <v>4.4832879346692223E-2</v>
      </c>
      <c r="CD192" s="61">
        <f t="shared" si="254"/>
        <v>34</v>
      </c>
      <c r="CE192" s="61">
        <f t="shared" si="255"/>
        <v>13.380340799999919</v>
      </c>
      <c r="CF192" s="61">
        <v>1</v>
      </c>
      <c r="CG192" s="52">
        <f t="shared" si="256"/>
        <v>0</v>
      </c>
      <c r="CH192" s="60">
        <f t="shared" si="202"/>
        <v>5</v>
      </c>
      <c r="CI192" s="60">
        <f t="shared" si="257"/>
        <v>0</v>
      </c>
      <c r="CJ192" s="60">
        <f t="shared" si="258"/>
        <v>89458.661533701641</v>
      </c>
      <c r="CK192" s="60">
        <f t="shared" si="259"/>
        <v>2007.0511199999878</v>
      </c>
      <c r="CL192" s="60">
        <f t="shared" si="260"/>
        <v>4727.5945472445328</v>
      </c>
      <c r="CM192" s="88" t="e">
        <f t="shared" si="290"/>
        <v>#DIV/0!</v>
      </c>
      <c r="CO192" s="61">
        <f t="shared" si="261"/>
        <v>-21</v>
      </c>
      <c r="CP192" s="61">
        <f t="shared" si="262"/>
        <v>17.355934299999859</v>
      </c>
      <c r="CQ192" s="61">
        <v>1</v>
      </c>
      <c r="CR192" s="52">
        <f t="shared" si="263"/>
        <v>0</v>
      </c>
      <c r="CS192" s="60">
        <f t="shared" si="203"/>
        <v>1</v>
      </c>
      <c r="CT192" s="60">
        <f t="shared" si="264"/>
        <v>0</v>
      </c>
      <c r="CU192" s="60">
        <f t="shared" si="265"/>
        <v>56.65956893023268</v>
      </c>
      <c r="CV192" s="60">
        <f t="shared" si="266"/>
        <v>2603.3901449999789</v>
      </c>
      <c r="CW192" s="60">
        <f t="shared" si="267"/>
        <v>4727.5945472445328</v>
      </c>
      <c r="CZ192" s="61">
        <f t="shared" si="268"/>
        <v>-71</v>
      </c>
      <c r="DA192" s="61">
        <f t="shared" si="269"/>
        <v>21.89441929999979</v>
      </c>
      <c r="DB192" s="61">
        <v>1</v>
      </c>
      <c r="DC192" s="52">
        <f t="shared" si="270"/>
        <v>0</v>
      </c>
      <c r="DD192" s="60">
        <f t="shared" si="204"/>
        <v>1</v>
      </c>
      <c r="DE192" s="60">
        <f t="shared" si="271"/>
        <v>0</v>
      </c>
      <c r="DF192" s="60">
        <f t="shared" si="272"/>
        <v>6.9800533647422822E-2</v>
      </c>
      <c r="DG192" s="60">
        <f t="shared" si="273"/>
        <v>3284.1628949999686</v>
      </c>
      <c r="DH192" s="60">
        <f t="shared" si="274"/>
        <v>4727.5945472445328</v>
      </c>
      <c r="DK192" s="61">
        <f t="shared" si="275"/>
        <v>-134</v>
      </c>
      <c r="DL192" s="61">
        <f t="shared" si="276"/>
        <v>30.747799999999668</v>
      </c>
      <c r="DM192" s="61">
        <v>1</v>
      </c>
      <c r="DN192" s="52">
        <f t="shared" si="286"/>
        <v>0</v>
      </c>
      <c r="DO192" s="60">
        <f t="shared" si="205"/>
        <v>1</v>
      </c>
      <c r="DP192" s="60">
        <f t="shared" si="277"/>
        <v>0</v>
      </c>
      <c r="DQ192" s="60">
        <f t="shared" si="278"/>
        <v>1.5789246833224803E-5</v>
      </c>
      <c r="DR192" s="60">
        <f t="shared" si="279"/>
        <v>4612.1699999999501</v>
      </c>
      <c r="DS192" s="60">
        <f t="shared" si="280"/>
        <v>4727.5945472445328</v>
      </c>
    </row>
    <row r="193" spans="1:123">
      <c r="A193" s="52">
        <f t="shared" si="206"/>
        <v>163.14376029686747</v>
      </c>
      <c r="B193" s="52">
        <v>0</v>
      </c>
      <c r="C193" s="73">
        <f t="shared" si="288"/>
        <v>9.4499999999999993</v>
      </c>
      <c r="D193" s="77"/>
      <c r="E193" s="49">
        <f t="shared" si="281"/>
        <v>0.28700000000000014</v>
      </c>
      <c r="F193" s="49">
        <f t="shared" si="282"/>
        <v>3.8699999999999601</v>
      </c>
      <c r="G193" s="49">
        <f t="shared" si="283"/>
        <v>1.9349999999999801</v>
      </c>
      <c r="H193" s="49">
        <v>1</v>
      </c>
      <c r="I193" s="50">
        <f t="shared" si="207"/>
        <v>1.8236899999999889</v>
      </c>
      <c r="J193" s="105">
        <f t="shared" si="208"/>
        <v>7.0576802999998849</v>
      </c>
      <c r="K193" s="121">
        <f t="shared" si="209"/>
        <v>16.507680299999883</v>
      </c>
      <c r="L193" s="55">
        <f t="shared" si="210"/>
        <v>181351786354.65399</v>
      </c>
      <c r="M193" s="52">
        <f t="shared" si="284"/>
        <v>37.40000000000002</v>
      </c>
      <c r="N193" s="56">
        <v>187</v>
      </c>
      <c r="O193" s="61">
        <f t="shared" si="211"/>
        <v>187</v>
      </c>
      <c r="P193" s="61">
        <f t="shared" si="212"/>
        <v>3.2</v>
      </c>
      <c r="Q193" s="46">
        <v>1</v>
      </c>
      <c r="R193" s="52">
        <f t="shared" si="213"/>
        <v>2</v>
      </c>
      <c r="S193" s="60">
        <f t="shared" si="196"/>
        <v>3538590105600</v>
      </c>
      <c r="T193" s="60">
        <f t="shared" si="214"/>
        <v>1323432699494400</v>
      </c>
      <c r="U193" s="60">
        <f t="shared" si="215"/>
        <v>34819542980093.566</v>
      </c>
      <c r="V193" s="60">
        <f t="shared" si="216"/>
        <v>480</v>
      </c>
      <c r="W193" s="60">
        <f t="shared" si="217"/>
        <v>4894.3128089060237</v>
      </c>
      <c r="X193" s="88">
        <f t="shared" si="218"/>
        <v>2.6310021653081349E-2</v>
      </c>
      <c r="AA193" s="61">
        <f t="shared" si="219"/>
        <v>187</v>
      </c>
      <c r="AB193" s="61">
        <f t="shared" si="220"/>
        <v>3.2</v>
      </c>
      <c r="AC193" s="61">
        <v>1</v>
      </c>
      <c r="AD193" s="52">
        <f t="shared" si="221"/>
        <v>1</v>
      </c>
      <c r="AE193" s="60">
        <f t="shared" si="197"/>
        <v>3318810485760</v>
      </c>
      <c r="AF193" s="60">
        <f t="shared" si="222"/>
        <v>620617560837120</v>
      </c>
      <c r="AG193" s="60">
        <f t="shared" si="223"/>
        <v>34819542980093.566</v>
      </c>
      <c r="AH193" s="60">
        <f t="shared" si="224"/>
        <v>480</v>
      </c>
      <c r="AI193" s="60">
        <f t="shared" si="225"/>
        <v>4894.3128089060237</v>
      </c>
      <c r="AJ193" s="88">
        <f t="shared" si="287"/>
        <v>5.6104669247720326E-2</v>
      </c>
      <c r="AL193" s="61">
        <f t="shared" si="226"/>
        <v>172</v>
      </c>
      <c r="AM193" s="61">
        <f t="shared" si="227"/>
        <v>4.5093374999999956</v>
      </c>
      <c r="AN193" s="61">
        <v>1</v>
      </c>
      <c r="AO193" s="52">
        <f t="shared" si="228"/>
        <v>1.075</v>
      </c>
      <c r="AP193" s="60">
        <f t="shared" si="198"/>
        <v>3982572582912</v>
      </c>
      <c r="AQ193" s="60">
        <f t="shared" si="229"/>
        <v>736377670580428.75</v>
      </c>
      <c r="AR193" s="60">
        <f t="shared" si="230"/>
        <v>6133323081757.71</v>
      </c>
      <c r="AS193" s="60">
        <f t="shared" si="231"/>
        <v>676.40062499999931</v>
      </c>
      <c r="AT193" s="60">
        <f t="shared" si="232"/>
        <v>4894.3128089060237</v>
      </c>
      <c r="AU193" s="88">
        <f t="shared" si="291"/>
        <v>8.3290454433840901E-3</v>
      </c>
      <c r="AW193" s="61">
        <f t="shared" si="233"/>
        <v>152</v>
      </c>
      <c r="AX193" s="61">
        <f t="shared" si="234"/>
        <v>6.0282874999999887</v>
      </c>
      <c r="AY193" s="61">
        <v>1</v>
      </c>
      <c r="AZ193" s="52">
        <f t="shared" si="235"/>
        <v>1.175</v>
      </c>
      <c r="BA193" s="60">
        <f t="shared" si="199"/>
        <v>98774121600</v>
      </c>
      <c r="BB193" s="60">
        <f t="shared" si="236"/>
        <v>17641058117760</v>
      </c>
      <c r="BC193" s="60">
        <f t="shared" si="237"/>
        <v>512456581305.19995</v>
      </c>
      <c r="BD193" s="60">
        <f t="shared" si="238"/>
        <v>904.24312499999826</v>
      </c>
      <c r="BE193" s="60">
        <f t="shared" si="239"/>
        <v>4894.3128089060237</v>
      </c>
      <c r="BF193" s="88">
        <f t="shared" si="285"/>
        <v>2.9049084124341058E-2</v>
      </c>
      <c r="BH193" s="61">
        <f t="shared" si="240"/>
        <v>127</v>
      </c>
      <c r="BI193" s="61">
        <f t="shared" si="241"/>
        <v>7.8155999999999786</v>
      </c>
      <c r="BJ193" s="61">
        <v>1</v>
      </c>
      <c r="BK193" s="52">
        <f t="shared" si="242"/>
        <v>1.3</v>
      </c>
      <c r="BL193" s="60">
        <f t="shared" si="200"/>
        <v>50798119680</v>
      </c>
      <c r="BM193" s="60">
        <f t="shared" si="243"/>
        <v>8386769559168</v>
      </c>
      <c r="BN193" s="60">
        <f t="shared" si="244"/>
        <v>20762300118.653679</v>
      </c>
      <c r="BO193" s="60">
        <f t="shared" si="245"/>
        <v>1172.3399999999967</v>
      </c>
      <c r="BP193" s="60">
        <f t="shared" si="246"/>
        <v>4894.3128089060237</v>
      </c>
      <c r="BQ193" s="88">
        <f t="shared" si="292"/>
        <v>2.4756015975134745E-3</v>
      </c>
      <c r="BS193" s="61">
        <f t="shared" si="247"/>
        <v>97</v>
      </c>
      <c r="BT193" s="61">
        <f t="shared" si="248"/>
        <v>9.9468999999999639</v>
      </c>
      <c r="BU193" s="61">
        <v>1</v>
      </c>
      <c r="BV193" s="52">
        <f t="shared" si="249"/>
        <v>1.45</v>
      </c>
      <c r="BW193" s="60">
        <f t="shared" si="201"/>
        <v>57594240</v>
      </c>
      <c r="BX193" s="60">
        <f t="shared" si="250"/>
        <v>8100629856</v>
      </c>
      <c r="BY193" s="60">
        <f t="shared" si="251"/>
        <v>412877216.42099553</v>
      </c>
      <c r="BZ193" s="60">
        <f t="shared" si="252"/>
        <v>1492.0349999999946</v>
      </c>
      <c r="CA193" s="60">
        <f t="shared" si="253"/>
        <v>4894.3128089060237</v>
      </c>
      <c r="CB193" s="88">
        <f t="shared" si="289"/>
        <v>5.096853254135348E-2</v>
      </c>
      <c r="CD193" s="61">
        <f t="shared" si="254"/>
        <v>35</v>
      </c>
      <c r="CE193" s="61">
        <f t="shared" si="255"/>
        <v>13.380340799999919</v>
      </c>
      <c r="CF193" s="61">
        <v>1</v>
      </c>
      <c r="CG193" s="52">
        <f t="shared" si="256"/>
        <v>0</v>
      </c>
      <c r="CH193" s="60">
        <f t="shared" si="202"/>
        <v>5</v>
      </c>
      <c r="CI193" s="60">
        <f t="shared" si="257"/>
        <v>0</v>
      </c>
      <c r="CJ193" s="60">
        <f t="shared" si="258"/>
        <v>102761.01734399963</v>
      </c>
      <c r="CK193" s="60">
        <f t="shared" si="259"/>
        <v>2007.0511199999878</v>
      </c>
      <c r="CL193" s="60">
        <f t="shared" si="260"/>
        <v>4894.3128089060237</v>
      </c>
      <c r="CM193" s="88" t="e">
        <f t="shared" si="290"/>
        <v>#DIV/0!</v>
      </c>
      <c r="CO193" s="61">
        <f t="shared" si="261"/>
        <v>-20</v>
      </c>
      <c r="CP193" s="61">
        <f t="shared" si="262"/>
        <v>17.355934299999859</v>
      </c>
      <c r="CQ193" s="61">
        <v>1</v>
      </c>
      <c r="CR193" s="52">
        <f t="shared" si="263"/>
        <v>0</v>
      </c>
      <c r="CS193" s="60">
        <f t="shared" si="203"/>
        <v>1</v>
      </c>
      <c r="CT193" s="60">
        <f t="shared" si="264"/>
        <v>0</v>
      </c>
      <c r="CU193" s="60">
        <f t="shared" si="265"/>
        <v>65.084753624999394</v>
      </c>
      <c r="CV193" s="60">
        <f t="shared" si="266"/>
        <v>2603.3901449999789</v>
      </c>
      <c r="CW193" s="60">
        <f t="shared" si="267"/>
        <v>4894.3128089060237</v>
      </c>
      <c r="CZ193" s="61">
        <f t="shared" si="268"/>
        <v>-70</v>
      </c>
      <c r="DA193" s="61">
        <f t="shared" si="269"/>
        <v>21.89441929999979</v>
      </c>
      <c r="DB193" s="61">
        <v>1</v>
      </c>
      <c r="DC193" s="52">
        <f t="shared" si="270"/>
        <v>0</v>
      </c>
      <c r="DD193" s="60">
        <f t="shared" si="204"/>
        <v>1</v>
      </c>
      <c r="DE193" s="60">
        <f t="shared" si="271"/>
        <v>0</v>
      </c>
      <c r="DF193" s="60">
        <f t="shared" si="272"/>
        <v>8.0179758178709787E-2</v>
      </c>
      <c r="DG193" s="60">
        <f t="shared" si="273"/>
        <v>3284.1628949999686</v>
      </c>
      <c r="DH193" s="60">
        <f t="shared" si="274"/>
        <v>4894.3128089060237</v>
      </c>
      <c r="DK193" s="61">
        <f t="shared" si="275"/>
        <v>-133</v>
      </c>
      <c r="DL193" s="61">
        <f t="shared" si="276"/>
        <v>30.747799999999668</v>
      </c>
      <c r="DM193" s="61">
        <v>1</v>
      </c>
      <c r="DN193" s="52">
        <f t="shared" si="286"/>
        <v>0</v>
      </c>
      <c r="DO193" s="60">
        <f t="shared" si="205"/>
        <v>1</v>
      </c>
      <c r="DP193" s="60">
        <f t="shared" si="277"/>
        <v>0</v>
      </c>
      <c r="DQ193" s="60">
        <f t="shared" si="278"/>
        <v>1.8137081863967481E-5</v>
      </c>
      <c r="DR193" s="60">
        <f t="shared" si="279"/>
        <v>4612.1699999999501</v>
      </c>
      <c r="DS193" s="60">
        <f t="shared" si="280"/>
        <v>4894.3128089060237</v>
      </c>
    </row>
    <row r="194" spans="1:123">
      <c r="A194" s="52">
        <f t="shared" si="206"/>
        <v>168.89701257893245</v>
      </c>
      <c r="B194" s="52">
        <v>0</v>
      </c>
      <c r="C194" s="73">
        <f t="shared" si="288"/>
        <v>9.4499999999999993</v>
      </c>
      <c r="D194" s="77"/>
      <c r="E194" s="49">
        <f t="shared" si="281"/>
        <v>0.28800000000000014</v>
      </c>
      <c r="F194" s="49">
        <f t="shared" si="282"/>
        <v>3.8799999999999599</v>
      </c>
      <c r="G194" s="49">
        <f t="shared" si="283"/>
        <v>1.93999999999998</v>
      </c>
      <c r="H194" s="49">
        <v>1</v>
      </c>
      <c r="I194" s="50">
        <f t="shared" si="207"/>
        <v>1.8294399999999889</v>
      </c>
      <c r="J194" s="105">
        <f t="shared" si="208"/>
        <v>7.0982271999998838</v>
      </c>
      <c r="K194" s="121">
        <f t="shared" si="209"/>
        <v>16.548227199999882</v>
      </c>
      <c r="L194" s="55">
        <f t="shared" si="210"/>
        <v>208318498661.36481</v>
      </c>
      <c r="M194" s="52">
        <f t="shared" si="284"/>
        <v>37.600000000000023</v>
      </c>
      <c r="N194" s="56">
        <v>188</v>
      </c>
      <c r="O194" s="61">
        <f t="shared" si="211"/>
        <v>188</v>
      </c>
      <c r="P194" s="61">
        <f t="shared" si="212"/>
        <v>3.2</v>
      </c>
      <c r="Q194" s="46">
        <v>1</v>
      </c>
      <c r="R194" s="52">
        <f t="shared" si="213"/>
        <v>2</v>
      </c>
      <c r="S194" s="60">
        <f t="shared" si="196"/>
        <v>3538590105600</v>
      </c>
      <c r="T194" s="60">
        <f t="shared" si="214"/>
        <v>1330509879705600</v>
      </c>
      <c r="U194" s="60">
        <f t="shared" si="215"/>
        <v>39997151742982.047</v>
      </c>
      <c r="V194" s="60">
        <f t="shared" si="216"/>
        <v>480</v>
      </c>
      <c r="W194" s="60">
        <f t="shared" si="217"/>
        <v>5066.9103773679735</v>
      </c>
      <c r="X194" s="88">
        <f t="shared" si="218"/>
        <v>3.0061521791805226E-2</v>
      </c>
      <c r="AA194" s="61">
        <f t="shared" si="219"/>
        <v>188</v>
      </c>
      <c r="AB194" s="61">
        <f t="shared" si="220"/>
        <v>3.2</v>
      </c>
      <c r="AC194" s="61">
        <v>1</v>
      </c>
      <c r="AD194" s="52">
        <f t="shared" si="221"/>
        <v>1</v>
      </c>
      <c r="AE194" s="60">
        <f t="shared" si="197"/>
        <v>3318810485760</v>
      </c>
      <c r="AF194" s="60">
        <f t="shared" si="222"/>
        <v>623936371322880</v>
      </c>
      <c r="AG194" s="60">
        <f t="shared" si="223"/>
        <v>39997151742982.047</v>
      </c>
      <c r="AH194" s="60">
        <f t="shared" si="224"/>
        <v>480</v>
      </c>
      <c r="AI194" s="60">
        <f t="shared" si="225"/>
        <v>5066.9103773679735</v>
      </c>
      <c r="AJ194" s="88">
        <f t="shared" si="287"/>
        <v>6.4104536265740433E-2</v>
      </c>
      <c r="AL194" s="61">
        <f t="shared" si="226"/>
        <v>173</v>
      </c>
      <c r="AM194" s="61">
        <f t="shared" si="227"/>
        <v>4.5093374999999956</v>
      </c>
      <c r="AN194" s="61">
        <v>1</v>
      </c>
      <c r="AO194" s="52">
        <f t="shared" si="228"/>
        <v>1.075</v>
      </c>
      <c r="AP194" s="60">
        <f t="shared" si="198"/>
        <v>3982572582912</v>
      </c>
      <c r="AQ194" s="60">
        <f t="shared" si="229"/>
        <v>740658936107059.12</v>
      </c>
      <c r="AR194" s="60">
        <f t="shared" si="230"/>
        <v>7045338134680.4258</v>
      </c>
      <c r="AS194" s="60">
        <f t="shared" si="231"/>
        <v>676.40062499999931</v>
      </c>
      <c r="AT194" s="60">
        <f t="shared" si="232"/>
        <v>5066.9103773679735</v>
      </c>
      <c r="AU194" s="88">
        <f t="shared" si="291"/>
        <v>9.5122569798605002E-3</v>
      </c>
      <c r="AW194" s="61">
        <f t="shared" si="233"/>
        <v>153</v>
      </c>
      <c r="AX194" s="61">
        <f t="shared" si="234"/>
        <v>6.0282874999999887</v>
      </c>
      <c r="AY194" s="61">
        <v>1</v>
      </c>
      <c r="AZ194" s="52">
        <f t="shared" si="235"/>
        <v>1.175</v>
      </c>
      <c r="BA194" s="60">
        <f t="shared" si="199"/>
        <v>98774121600</v>
      </c>
      <c r="BB194" s="60">
        <f t="shared" si="236"/>
        <v>17757117710640</v>
      </c>
      <c r="BC194" s="60">
        <f t="shared" si="237"/>
        <v>588658031952.68774</v>
      </c>
      <c r="BD194" s="60">
        <f t="shared" si="238"/>
        <v>904.24312499999826</v>
      </c>
      <c r="BE194" s="60">
        <f t="shared" si="239"/>
        <v>5066.9103773679735</v>
      </c>
      <c r="BF194" s="88">
        <f t="shared" si="285"/>
        <v>3.3150539493240282E-2</v>
      </c>
      <c r="BH194" s="61">
        <f t="shared" si="240"/>
        <v>128</v>
      </c>
      <c r="BI194" s="61">
        <f t="shared" si="241"/>
        <v>7.8155999999999786</v>
      </c>
      <c r="BJ194" s="61">
        <v>1</v>
      </c>
      <c r="BK194" s="52">
        <f t="shared" si="242"/>
        <v>1.3</v>
      </c>
      <c r="BL194" s="60">
        <f t="shared" si="200"/>
        <v>50798119680</v>
      </c>
      <c r="BM194" s="60">
        <f t="shared" si="243"/>
        <v>8452807114752</v>
      </c>
      <c r="BN194" s="60">
        <f t="shared" si="244"/>
        <v>23849619992.252224</v>
      </c>
      <c r="BO194" s="60">
        <f t="shared" si="245"/>
        <v>1172.3399999999967</v>
      </c>
      <c r="BP194" s="60">
        <f t="shared" si="246"/>
        <v>5066.9103773679735</v>
      </c>
      <c r="BQ194" s="88">
        <f t="shared" si="292"/>
        <v>2.8215029242332304E-3</v>
      </c>
      <c r="BS194" s="61">
        <f t="shared" si="247"/>
        <v>98</v>
      </c>
      <c r="BT194" s="61">
        <f t="shared" si="248"/>
        <v>9.9468999999999639</v>
      </c>
      <c r="BU194" s="61">
        <v>1</v>
      </c>
      <c r="BV194" s="52">
        <f t="shared" si="249"/>
        <v>1.45</v>
      </c>
      <c r="BW194" s="60">
        <f t="shared" si="201"/>
        <v>57594240</v>
      </c>
      <c r="BX194" s="60">
        <f t="shared" si="250"/>
        <v>8184141504</v>
      </c>
      <c r="BY194" s="60">
        <f t="shared" si="251"/>
        <v>474271379.31855232</v>
      </c>
      <c r="BZ194" s="60">
        <f t="shared" si="252"/>
        <v>1492.0349999999946</v>
      </c>
      <c r="CA194" s="60">
        <f t="shared" si="253"/>
        <v>5066.9103773679735</v>
      </c>
      <c r="CB194" s="88">
        <f t="shared" si="289"/>
        <v>5.7950046328836338E-2</v>
      </c>
      <c r="CD194" s="61">
        <f t="shared" si="254"/>
        <v>36</v>
      </c>
      <c r="CE194" s="61">
        <f t="shared" si="255"/>
        <v>13.380340799999919</v>
      </c>
      <c r="CF194" s="61">
        <v>1</v>
      </c>
      <c r="CG194" s="52">
        <f t="shared" si="256"/>
        <v>0</v>
      </c>
      <c r="CH194" s="60">
        <f t="shared" si="202"/>
        <v>5</v>
      </c>
      <c r="CI194" s="60">
        <f t="shared" si="257"/>
        <v>0</v>
      </c>
      <c r="CJ194" s="60">
        <f t="shared" si="258"/>
        <v>118041.41158087416</v>
      </c>
      <c r="CK194" s="60">
        <f t="shared" si="259"/>
        <v>2007.0511199999878</v>
      </c>
      <c r="CL194" s="60">
        <f t="shared" si="260"/>
        <v>5066.9103773679735</v>
      </c>
      <c r="CM194" s="88" t="e">
        <f t="shared" si="290"/>
        <v>#DIV/0!</v>
      </c>
      <c r="CO194" s="61">
        <f t="shared" si="261"/>
        <v>-19</v>
      </c>
      <c r="CP194" s="61">
        <f t="shared" si="262"/>
        <v>17.355934299999859</v>
      </c>
      <c r="CQ194" s="61">
        <v>1</v>
      </c>
      <c r="CR194" s="52">
        <f t="shared" si="263"/>
        <v>0</v>
      </c>
      <c r="CS194" s="60">
        <f t="shared" si="203"/>
        <v>1</v>
      </c>
      <c r="CT194" s="60">
        <f t="shared" si="264"/>
        <v>0</v>
      </c>
      <c r="CU194" s="60">
        <f t="shared" si="265"/>
        <v>74.762749424424115</v>
      </c>
      <c r="CV194" s="60">
        <f t="shared" si="266"/>
        <v>2603.3901449999789</v>
      </c>
      <c r="CW194" s="60">
        <f t="shared" si="267"/>
        <v>5066.9103773679735</v>
      </c>
      <c r="CZ194" s="61">
        <f t="shared" si="268"/>
        <v>-69</v>
      </c>
      <c r="DA194" s="61">
        <f t="shared" si="269"/>
        <v>21.89441929999979</v>
      </c>
      <c r="DB194" s="61">
        <v>1</v>
      </c>
      <c r="DC194" s="52">
        <f t="shared" si="270"/>
        <v>0</v>
      </c>
      <c r="DD194" s="60">
        <f t="shared" si="204"/>
        <v>1</v>
      </c>
      <c r="DE194" s="60">
        <f t="shared" si="271"/>
        <v>0</v>
      </c>
      <c r="DF194" s="60">
        <f t="shared" si="272"/>
        <v>9.2102356323944007E-2</v>
      </c>
      <c r="DG194" s="60">
        <f t="shared" si="273"/>
        <v>3284.1628949999686</v>
      </c>
      <c r="DH194" s="60">
        <f t="shared" si="274"/>
        <v>5066.9103773679735</v>
      </c>
      <c r="DK194" s="61">
        <f t="shared" si="275"/>
        <v>-132</v>
      </c>
      <c r="DL194" s="61">
        <f t="shared" si="276"/>
        <v>30.747799999999668</v>
      </c>
      <c r="DM194" s="61">
        <v>1</v>
      </c>
      <c r="DN194" s="52">
        <f t="shared" si="286"/>
        <v>0</v>
      </c>
      <c r="DO194" s="60">
        <f t="shared" si="205"/>
        <v>1</v>
      </c>
      <c r="DP194" s="60">
        <f t="shared" si="277"/>
        <v>0</v>
      </c>
      <c r="DQ194" s="60">
        <f t="shared" si="278"/>
        <v>2.0834036101586002E-5</v>
      </c>
      <c r="DR194" s="60">
        <f t="shared" si="279"/>
        <v>4612.1699999999501</v>
      </c>
      <c r="DS194" s="60">
        <f t="shared" si="280"/>
        <v>5066.9103773679735</v>
      </c>
    </row>
    <row r="195" spans="1:123">
      <c r="A195" s="52">
        <f t="shared" si="206"/>
        <v>174.85315286456469</v>
      </c>
      <c r="B195" s="52">
        <v>0</v>
      </c>
      <c r="C195" s="73">
        <f t="shared" si="288"/>
        <v>9.4499999999999993</v>
      </c>
      <c r="D195" s="77"/>
      <c r="E195" s="49">
        <f t="shared" si="281"/>
        <v>0.28900000000000015</v>
      </c>
      <c r="F195" s="49">
        <f t="shared" si="282"/>
        <v>3.8899999999999597</v>
      </c>
      <c r="G195" s="49">
        <f t="shared" si="283"/>
        <v>1.9449999999999799</v>
      </c>
      <c r="H195" s="49">
        <v>1</v>
      </c>
      <c r="I195" s="50">
        <f t="shared" si="207"/>
        <v>1.8352099999999887</v>
      </c>
      <c r="J195" s="105">
        <f t="shared" si="208"/>
        <v>7.1389668999998817</v>
      </c>
      <c r="K195" s="121">
        <f t="shared" si="209"/>
        <v>16.588966899999882</v>
      </c>
      <c r="L195" s="55">
        <f t="shared" si="210"/>
        <v>239295116727.76178</v>
      </c>
      <c r="M195" s="52">
        <f t="shared" si="284"/>
        <v>37.800000000000018</v>
      </c>
      <c r="N195" s="56">
        <v>189</v>
      </c>
      <c r="O195" s="61">
        <f t="shared" si="211"/>
        <v>189</v>
      </c>
      <c r="P195" s="61">
        <f t="shared" si="212"/>
        <v>3.2</v>
      </c>
      <c r="Q195" s="46">
        <v>1</v>
      </c>
      <c r="R195" s="52">
        <f t="shared" si="213"/>
        <v>2</v>
      </c>
      <c r="S195" s="60">
        <f t="shared" si="196"/>
        <v>3538590105600</v>
      </c>
      <c r="T195" s="60">
        <f t="shared" si="214"/>
        <v>1337587059916800</v>
      </c>
      <c r="U195" s="60">
        <f t="shared" si="215"/>
        <v>45944662411730.266</v>
      </c>
      <c r="V195" s="60">
        <f t="shared" si="216"/>
        <v>480</v>
      </c>
      <c r="W195" s="60">
        <f t="shared" si="217"/>
        <v>5245.5945859369403</v>
      </c>
      <c r="X195" s="88">
        <f t="shared" si="218"/>
        <v>3.434891364348882E-2</v>
      </c>
      <c r="AA195" s="61">
        <f t="shared" si="219"/>
        <v>189</v>
      </c>
      <c r="AB195" s="61">
        <f t="shared" si="220"/>
        <v>3.2</v>
      </c>
      <c r="AC195" s="61">
        <v>1</v>
      </c>
      <c r="AD195" s="52">
        <f t="shared" si="221"/>
        <v>1</v>
      </c>
      <c r="AE195" s="60">
        <f t="shared" si="197"/>
        <v>3318810485760</v>
      </c>
      <c r="AF195" s="60">
        <f t="shared" si="222"/>
        <v>627255181808640</v>
      </c>
      <c r="AG195" s="60">
        <f t="shared" si="223"/>
        <v>45944662411730.266</v>
      </c>
      <c r="AH195" s="60">
        <f t="shared" si="224"/>
        <v>480</v>
      </c>
      <c r="AI195" s="60">
        <f t="shared" si="225"/>
        <v>5245.5945859369403</v>
      </c>
      <c r="AJ195" s="88">
        <f t="shared" si="287"/>
        <v>7.3247162788281028E-2</v>
      </c>
      <c r="AL195" s="61">
        <f t="shared" si="226"/>
        <v>174</v>
      </c>
      <c r="AM195" s="61">
        <f t="shared" si="227"/>
        <v>4.5093374999999956</v>
      </c>
      <c r="AN195" s="61">
        <v>1</v>
      </c>
      <c r="AO195" s="52">
        <f t="shared" si="228"/>
        <v>1.075</v>
      </c>
      <c r="AP195" s="60">
        <f t="shared" si="198"/>
        <v>3982572582912</v>
      </c>
      <c r="AQ195" s="60">
        <f t="shared" si="229"/>
        <v>744940201633689.62</v>
      </c>
      <c r="AR195" s="60">
        <f t="shared" si="230"/>
        <v>8092968325705.2852</v>
      </c>
      <c r="AS195" s="60">
        <f t="shared" si="231"/>
        <v>676.40062499999931</v>
      </c>
      <c r="AT195" s="60">
        <f t="shared" si="232"/>
        <v>5245.5945859369403</v>
      </c>
      <c r="AU195" s="88">
        <f t="shared" si="291"/>
        <v>1.0863916738493932E-2</v>
      </c>
      <c r="AW195" s="61">
        <f t="shared" si="233"/>
        <v>154</v>
      </c>
      <c r="AX195" s="61">
        <f t="shared" si="234"/>
        <v>6.0282874999999887</v>
      </c>
      <c r="AY195" s="61">
        <v>1</v>
      </c>
      <c r="AZ195" s="52">
        <f t="shared" si="235"/>
        <v>1.175</v>
      </c>
      <c r="BA195" s="60">
        <f t="shared" si="199"/>
        <v>98774121600</v>
      </c>
      <c r="BB195" s="60">
        <f t="shared" si="236"/>
        <v>17873177303520</v>
      </c>
      <c r="BC195" s="60">
        <f t="shared" si="237"/>
        <v>676190512959.84436</v>
      </c>
      <c r="BD195" s="60">
        <f t="shared" si="238"/>
        <v>904.24312499999826</v>
      </c>
      <c r="BE195" s="60">
        <f t="shared" si="239"/>
        <v>5245.5945859369403</v>
      </c>
      <c r="BF195" s="88">
        <f t="shared" si="285"/>
        <v>3.7832697649492535E-2</v>
      </c>
      <c r="BH195" s="61">
        <f t="shared" si="240"/>
        <v>129</v>
      </c>
      <c r="BI195" s="61">
        <f t="shared" si="241"/>
        <v>7.8155999999999786</v>
      </c>
      <c r="BJ195" s="61">
        <v>1</v>
      </c>
      <c r="BK195" s="52">
        <f t="shared" si="242"/>
        <v>1.3</v>
      </c>
      <c r="BL195" s="60">
        <f t="shared" si="200"/>
        <v>50798119680</v>
      </c>
      <c r="BM195" s="60">
        <f t="shared" si="243"/>
        <v>8518844670336</v>
      </c>
      <c r="BN195" s="60">
        <f t="shared" si="244"/>
        <v>27396019252.404533</v>
      </c>
      <c r="BO195" s="60">
        <f t="shared" si="245"/>
        <v>1172.3399999999967</v>
      </c>
      <c r="BP195" s="60">
        <f t="shared" si="246"/>
        <v>5245.5945859369403</v>
      </c>
      <c r="BQ195" s="88">
        <f t="shared" si="292"/>
        <v>3.2159313043706407E-3</v>
      </c>
      <c r="BS195" s="61">
        <f t="shared" si="247"/>
        <v>99</v>
      </c>
      <c r="BT195" s="61">
        <f t="shared" si="248"/>
        <v>9.9468999999999639</v>
      </c>
      <c r="BU195" s="61">
        <v>1</v>
      </c>
      <c r="BV195" s="52">
        <f t="shared" si="249"/>
        <v>1.45</v>
      </c>
      <c r="BW195" s="60">
        <f t="shared" si="201"/>
        <v>57594240</v>
      </c>
      <c r="BX195" s="60">
        <f t="shared" si="250"/>
        <v>8267653152</v>
      </c>
      <c r="BY195" s="60">
        <f t="shared" si="251"/>
        <v>544794753.2453959</v>
      </c>
      <c r="BZ195" s="60">
        <f t="shared" si="252"/>
        <v>1492.0349999999946</v>
      </c>
      <c r="CA195" s="60">
        <f t="shared" si="253"/>
        <v>5245.5945859369403</v>
      </c>
      <c r="CB195" s="88">
        <f t="shared" si="289"/>
        <v>6.5894727709229856E-2</v>
      </c>
      <c r="CD195" s="61">
        <f t="shared" si="254"/>
        <v>37</v>
      </c>
      <c r="CE195" s="61">
        <f t="shared" si="255"/>
        <v>13.380340799999919</v>
      </c>
      <c r="CF195" s="61">
        <v>1</v>
      </c>
      <c r="CG195" s="52">
        <f t="shared" si="256"/>
        <v>0</v>
      </c>
      <c r="CH195" s="60">
        <f t="shared" si="202"/>
        <v>5</v>
      </c>
      <c r="CI195" s="60">
        <f t="shared" si="257"/>
        <v>0</v>
      </c>
      <c r="CJ195" s="60">
        <f t="shared" si="258"/>
        <v>135593.97530447808</v>
      </c>
      <c r="CK195" s="60">
        <f t="shared" si="259"/>
        <v>2007.0511199999878</v>
      </c>
      <c r="CL195" s="60">
        <f t="shared" si="260"/>
        <v>5245.5945859369403</v>
      </c>
      <c r="CM195" s="88" t="e">
        <f t="shared" si="290"/>
        <v>#DIV/0!</v>
      </c>
      <c r="CO195" s="61">
        <f t="shared" si="261"/>
        <v>-18</v>
      </c>
      <c r="CP195" s="61">
        <f t="shared" si="262"/>
        <v>17.355934299999859</v>
      </c>
      <c r="CQ195" s="61">
        <v>1</v>
      </c>
      <c r="CR195" s="52">
        <f t="shared" si="263"/>
        <v>0</v>
      </c>
      <c r="CS195" s="60">
        <f t="shared" si="203"/>
        <v>1</v>
      </c>
      <c r="CT195" s="60">
        <f t="shared" si="264"/>
        <v>0</v>
      </c>
      <c r="CU195" s="60">
        <f t="shared" si="265"/>
        <v>85.879847278891532</v>
      </c>
      <c r="CV195" s="60">
        <f t="shared" si="266"/>
        <v>2603.3901449999789</v>
      </c>
      <c r="CW195" s="60">
        <f t="shared" si="267"/>
        <v>5245.5945859369403</v>
      </c>
      <c r="CZ195" s="61">
        <f t="shared" si="268"/>
        <v>-68</v>
      </c>
      <c r="DA195" s="61">
        <f t="shared" si="269"/>
        <v>21.89441929999979</v>
      </c>
      <c r="DB195" s="61">
        <v>1</v>
      </c>
      <c r="DC195" s="52">
        <f t="shared" si="270"/>
        <v>0</v>
      </c>
      <c r="DD195" s="60">
        <f t="shared" si="204"/>
        <v>1</v>
      </c>
      <c r="DE195" s="60">
        <f t="shared" si="271"/>
        <v>0</v>
      </c>
      <c r="DF195" s="60">
        <f t="shared" si="272"/>
        <v>0.10579782520066525</v>
      </c>
      <c r="DG195" s="60">
        <f t="shared" si="273"/>
        <v>3284.1628949999686</v>
      </c>
      <c r="DH195" s="60">
        <f t="shared" si="274"/>
        <v>5245.5945859369403</v>
      </c>
      <c r="DK195" s="61">
        <f t="shared" si="275"/>
        <v>-131</v>
      </c>
      <c r="DL195" s="61">
        <f t="shared" si="276"/>
        <v>30.747799999999668</v>
      </c>
      <c r="DM195" s="61">
        <v>1</v>
      </c>
      <c r="DN195" s="52">
        <f t="shared" si="286"/>
        <v>0</v>
      </c>
      <c r="DO195" s="60">
        <f t="shared" si="205"/>
        <v>1</v>
      </c>
      <c r="DP195" s="60">
        <f t="shared" si="277"/>
        <v>0</v>
      </c>
      <c r="DQ195" s="60">
        <f t="shared" si="278"/>
        <v>2.3932022997840679E-5</v>
      </c>
      <c r="DR195" s="60">
        <f t="shared" si="279"/>
        <v>4612.1699999999501</v>
      </c>
      <c r="DS195" s="60">
        <f t="shared" si="280"/>
        <v>5245.5945859369403</v>
      </c>
    </row>
    <row r="196" spans="1:123">
      <c r="A196" s="52">
        <f t="shared" si="206"/>
        <v>181.01933598375831</v>
      </c>
      <c r="B196" s="52">
        <v>0</v>
      </c>
      <c r="C196" s="73">
        <f t="shared" si="288"/>
        <v>9.4499999999999993</v>
      </c>
      <c r="D196" s="77"/>
      <c r="E196" s="49">
        <f t="shared" si="281"/>
        <v>0.29000000000000015</v>
      </c>
      <c r="F196" s="49">
        <f t="shared" si="282"/>
        <v>3.8999999999999595</v>
      </c>
      <c r="G196" s="49">
        <f t="shared" si="283"/>
        <v>1.9499999999999797</v>
      </c>
      <c r="H196" s="49">
        <v>1</v>
      </c>
      <c r="I196" s="50">
        <f t="shared" si="207"/>
        <v>1.8409999999999886</v>
      </c>
      <c r="J196" s="105">
        <f t="shared" si="208"/>
        <v>7.1798999999998809</v>
      </c>
      <c r="K196" s="121">
        <f t="shared" si="209"/>
        <v>16.629899999999878</v>
      </c>
      <c r="L196" s="55">
        <f t="shared" si="210"/>
        <v>274877906944.00348</v>
      </c>
      <c r="M196" s="52">
        <f t="shared" si="284"/>
        <v>38.000000000000021</v>
      </c>
      <c r="N196" s="56">
        <v>190</v>
      </c>
      <c r="O196" s="61">
        <f t="shared" si="211"/>
        <v>190</v>
      </c>
      <c r="P196" s="61">
        <f t="shared" si="212"/>
        <v>3.2</v>
      </c>
      <c r="Q196" s="46">
        <v>4</v>
      </c>
      <c r="R196" s="52">
        <f t="shared" si="213"/>
        <v>2</v>
      </c>
      <c r="S196" s="60">
        <f t="shared" si="196"/>
        <v>14154360422400</v>
      </c>
      <c r="T196" s="60">
        <f t="shared" si="214"/>
        <v>5378656960512000</v>
      </c>
      <c r="U196" s="60">
        <f t="shared" si="215"/>
        <v>52776558133248.672</v>
      </c>
      <c r="V196" s="60">
        <f t="shared" si="216"/>
        <v>480</v>
      </c>
      <c r="W196" s="60">
        <f t="shared" si="217"/>
        <v>5430.5800795127489</v>
      </c>
      <c r="X196" s="88">
        <f t="shared" si="218"/>
        <v>9.8122186487655857E-3</v>
      </c>
      <c r="AA196" s="61">
        <f t="shared" si="219"/>
        <v>190</v>
      </c>
      <c r="AB196" s="61">
        <f t="shared" si="220"/>
        <v>3.2</v>
      </c>
      <c r="AC196" s="61">
        <v>1</v>
      </c>
      <c r="AD196" s="52">
        <f t="shared" si="221"/>
        <v>1</v>
      </c>
      <c r="AE196" s="60">
        <f t="shared" si="197"/>
        <v>3318810485760</v>
      </c>
      <c r="AF196" s="60">
        <f t="shared" si="222"/>
        <v>630573992294400</v>
      </c>
      <c r="AG196" s="60">
        <f t="shared" si="223"/>
        <v>52776558133248.672</v>
      </c>
      <c r="AH196" s="60">
        <f t="shared" si="224"/>
        <v>480</v>
      </c>
      <c r="AI196" s="60">
        <f t="shared" si="225"/>
        <v>5430.5800795127489</v>
      </c>
      <c r="AJ196" s="88">
        <f t="shared" si="287"/>
        <v>8.3696059111503213E-2</v>
      </c>
      <c r="AL196" s="61">
        <f t="shared" si="226"/>
        <v>175</v>
      </c>
      <c r="AM196" s="61">
        <f t="shared" si="227"/>
        <v>4.5093374999999956</v>
      </c>
      <c r="AN196" s="61">
        <v>14</v>
      </c>
      <c r="AO196" s="52">
        <f t="shared" si="228"/>
        <v>1.075</v>
      </c>
      <c r="AP196" s="60">
        <f t="shared" si="198"/>
        <v>55756016160768</v>
      </c>
      <c r="AQ196" s="60">
        <f t="shared" si="229"/>
        <v>1.048910054024448E+16</v>
      </c>
      <c r="AR196" s="60">
        <f t="shared" si="230"/>
        <v>9296379402780.7695</v>
      </c>
      <c r="AS196" s="60">
        <f t="shared" si="231"/>
        <v>676.40062499999931</v>
      </c>
      <c r="AT196" s="60">
        <f t="shared" si="232"/>
        <v>5430.5800795127489</v>
      </c>
      <c r="AU196" s="88">
        <f t="shared" si="291"/>
        <v>8.8628947421301864E-4</v>
      </c>
      <c r="AW196" s="61">
        <f t="shared" si="233"/>
        <v>155</v>
      </c>
      <c r="AX196" s="61">
        <f t="shared" si="234"/>
        <v>6.0282874999999887</v>
      </c>
      <c r="AY196" s="61">
        <v>1</v>
      </c>
      <c r="AZ196" s="52">
        <f t="shared" si="235"/>
        <v>1.175</v>
      </c>
      <c r="BA196" s="60">
        <f t="shared" si="199"/>
        <v>98774121600</v>
      </c>
      <c r="BB196" s="60">
        <f t="shared" si="236"/>
        <v>17989236896400</v>
      </c>
      <c r="BC196" s="60">
        <f t="shared" si="237"/>
        <v>776738929901.57446</v>
      </c>
      <c r="BD196" s="60">
        <f t="shared" si="238"/>
        <v>904.24312499999826</v>
      </c>
      <c r="BE196" s="60">
        <f t="shared" si="239"/>
        <v>5430.5800795127489</v>
      </c>
      <c r="BF196" s="88">
        <f t="shared" si="285"/>
        <v>4.3177981054716957E-2</v>
      </c>
      <c r="BH196" s="61">
        <f t="shared" si="240"/>
        <v>130</v>
      </c>
      <c r="BI196" s="61">
        <f t="shared" si="241"/>
        <v>7.8155999999999786</v>
      </c>
      <c r="BJ196" s="61">
        <v>1</v>
      </c>
      <c r="BK196" s="52">
        <f t="shared" si="242"/>
        <v>1.3</v>
      </c>
      <c r="BL196" s="60">
        <f t="shared" si="200"/>
        <v>50798119680</v>
      </c>
      <c r="BM196" s="60">
        <f t="shared" si="243"/>
        <v>8584882225920</v>
      </c>
      <c r="BN196" s="60">
        <f t="shared" si="244"/>
        <v>31469762248.704185</v>
      </c>
      <c r="BO196" s="60">
        <f t="shared" si="245"/>
        <v>1172.3399999999967</v>
      </c>
      <c r="BP196" s="60">
        <f t="shared" si="246"/>
        <v>5430.5800795127489</v>
      </c>
      <c r="BQ196" s="88">
        <f t="shared" si="292"/>
        <v>3.6657185760439158E-3</v>
      </c>
      <c r="BS196" s="61">
        <f t="shared" si="247"/>
        <v>100</v>
      </c>
      <c r="BT196" s="61">
        <f t="shared" si="248"/>
        <v>9.9468999999999639</v>
      </c>
      <c r="BU196" s="61">
        <v>1</v>
      </c>
      <c r="BV196" s="52">
        <f t="shared" si="249"/>
        <v>1.45</v>
      </c>
      <c r="BW196" s="60">
        <f t="shared" si="201"/>
        <v>57594240</v>
      </c>
      <c r="BX196" s="60">
        <f t="shared" si="250"/>
        <v>8351164800</v>
      </c>
      <c r="BY196" s="60">
        <f t="shared" si="251"/>
        <v>625804836.86400187</v>
      </c>
      <c r="BZ196" s="60">
        <f t="shared" si="252"/>
        <v>1492.0349999999946</v>
      </c>
      <c r="CA196" s="60">
        <f t="shared" si="253"/>
        <v>5430.5800795127489</v>
      </c>
      <c r="CB196" s="88">
        <f t="shared" si="289"/>
        <v>7.4936233669344168E-2</v>
      </c>
      <c r="CD196" s="61">
        <f t="shared" si="254"/>
        <v>38</v>
      </c>
      <c r="CE196" s="61">
        <f t="shared" si="255"/>
        <v>13.380340799999919</v>
      </c>
      <c r="CF196" s="61">
        <v>1</v>
      </c>
      <c r="CG196" s="52">
        <f t="shared" si="256"/>
        <v>0</v>
      </c>
      <c r="CH196" s="60">
        <f t="shared" si="202"/>
        <v>5</v>
      </c>
      <c r="CI196" s="60">
        <f t="shared" si="257"/>
        <v>0</v>
      </c>
      <c r="CJ196" s="60">
        <f t="shared" si="258"/>
        <v>155756.57637976258</v>
      </c>
      <c r="CK196" s="60">
        <f t="shared" si="259"/>
        <v>2007.0511199999878</v>
      </c>
      <c r="CL196" s="60">
        <f t="shared" si="260"/>
        <v>5430.5800795127489</v>
      </c>
      <c r="CM196" s="88" t="e">
        <f t="shared" si="290"/>
        <v>#DIV/0!</v>
      </c>
      <c r="CO196" s="61">
        <f t="shared" si="261"/>
        <v>-17</v>
      </c>
      <c r="CP196" s="61">
        <f t="shared" si="262"/>
        <v>17.355934299999859</v>
      </c>
      <c r="CQ196" s="61">
        <v>1</v>
      </c>
      <c r="CR196" s="52">
        <f t="shared" si="263"/>
        <v>0</v>
      </c>
      <c r="CS196" s="60">
        <f t="shared" si="203"/>
        <v>1</v>
      </c>
      <c r="CT196" s="60">
        <f t="shared" si="264"/>
        <v>0</v>
      </c>
      <c r="CU196" s="60">
        <f t="shared" si="265"/>
        <v>98.650039296659287</v>
      </c>
      <c r="CV196" s="60">
        <f t="shared" si="266"/>
        <v>2603.3901449999789</v>
      </c>
      <c r="CW196" s="60">
        <f t="shared" si="267"/>
        <v>5430.5800795127489</v>
      </c>
      <c r="CZ196" s="61">
        <f t="shared" si="268"/>
        <v>-67</v>
      </c>
      <c r="DA196" s="61">
        <f t="shared" si="269"/>
        <v>21.89441929999979</v>
      </c>
      <c r="DB196" s="61">
        <v>1</v>
      </c>
      <c r="DC196" s="52">
        <f t="shared" si="270"/>
        <v>0</v>
      </c>
      <c r="DD196" s="60">
        <f t="shared" si="204"/>
        <v>1</v>
      </c>
      <c r="DE196" s="60">
        <f t="shared" si="271"/>
        <v>0</v>
      </c>
      <c r="DF196" s="60">
        <f t="shared" si="272"/>
        <v>0.12152978777026803</v>
      </c>
      <c r="DG196" s="60">
        <f t="shared" si="273"/>
        <v>3284.1628949999686</v>
      </c>
      <c r="DH196" s="60">
        <f t="shared" si="274"/>
        <v>5430.5800795127489</v>
      </c>
      <c r="DK196" s="61">
        <f t="shared" si="275"/>
        <v>-130</v>
      </c>
      <c r="DL196" s="61">
        <f t="shared" si="276"/>
        <v>30.747799999999668</v>
      </c>
      <c r="DM196" s="61">
        <v>1</v>
      </c>
      <c r="DN196" s="52">
        <f t="shared" si="286"/>
        <v>0</v>
      </c>
      <c r="DO196" s="60">
        <f t="shared" si="205"/>
        <v>1</v>
      </c>
      <c r="DP196" s="60">
        <f t="shared" si="277"/>
        <v>0</v>
      </c>
      <c r="DQ196" s="60">
        <f t="shared" si="278"/>
        <v>2.7490675449370805E-5</v>
      </c>
      <c r="DR196" s="60">
        <f t="shared" si="279"/>
        <v>4612.1699999999501</v>
      </c>
      <c r="DS196" s="60">
        <f t="shared" si="280"/>
        <v>5430.5800795127489</v>
      </c>
    </row>
    <row r="197" spans="1:123">
      <c r="A197" s="52">
        <f t="shared" si="206"/>
        <v>187.40296908104233</v>
      </c>
      <c r="B197" s="52">
        <v>0</v>
      </c>
      <c r="C197" s="73">
        <f t="shared" si="288"/>
        <v>9.4499999999999993</v>
      </c>
      <c r="D197" s="77"/>
      <c r="E197" s="49">
        <f t="shared" si="281"/>
        <v>0.29100000000000015</v>
      </c>
      <c r="F197" s="49">
        <f t="shared" si="282"/>
        <v>3.9099999999999593</v>
      </c>
      <c r="G197" s="49">
        <f t="shared" si="283"/>
        <v>1.9549999999999796</v>
      </c>
      <c r="H197" s="49">
        <v>1</v>
      </c>
      <c r="I197" s="50">
        <f t="shared" si="207"/>
        <v>1.8468099999999885</v>
      </c>
      <c r="J197" s="105">
        <f t="shared" si="208"/>
        <v>7.2210270999998798</v>
      </c>
      <c r="K197" s="121">
        <f t="shared" si="209"/>
        <v>16.671027099999879</v>
      </c>
      <c r="L197" s="55">
        <f t="shared" si="210"/>
        <v>315751799531.60492</v>
      </c>
      <c r="M197" s="52">
        <f t="shared" si="284"/>
        <v>38.200000000000017</v>
      </c>
      <c r="N197" s="56">
        <v>191</v>
      </c>
      <c r="O197" s="61">
        <f t="shared" si="211"/>
        <v>191</v>
      </c>
      <c r="P197" s="61">
        <f t="shared" si="212"/>
        <v>3.2</v>
      </c>
      <c r="Q197" s="46">
        <v>1</v>
      </c>
      <c r="R197" s="52">
        <f t="shared" si="213"/>
        <v>2</v>
      </c>
      <c r="S197" s="60">
        <f t="shared" si="196"/>
        <v>14154360422400</v>
      </c>
      <c r="T197" s="60">
        <f t="shared" si="214"/>
        <v>5406965681356800</v>
      </c>
      <c r="U197" s="60">
        <f t="shared" si="215"/>
        <v>60624345510068.141</v>
      </c>
      <c r="V197" s="60">
        <f t="shared" si="216"/>
        <v>480</v>
      </c>
      <c r="W197" s="60">
        <f t="shared" si="217"/>
        <v>5622.0890724312703</v>
      </c>
      <c r="X197" s="88">
        <f t="shared" si="218"/>
        <v>1.1212267486568426E-2</v>
      </c>
      <c r="AA197" s="61">
        <f t="shared" si="219"/>
        <v>191</v>
      </c>
      <c r="AB197" s="61">
        <f t="shared" si="220"/>
        <v>3.2</v>
      </c>
      <c r="AC197" s="61">
        <v>1</v>
      </c>
      <c r="AD197" s="52">
        <f t="shared" si="221"/>
        <v>1</v>
      </c>
      <c r="AE197" s="60">
        <f t="shared" si="197"/>
        <v>3318810485760</v>
      </c>
      <c r="AF197" s="60">
        <f t="shared" si="222"/>
        <v>633892802780160</v>
      </c>
      <c r="AG197" s="60">
        <f t="shared" si="223"/>
        <v>60624345510068.141</v>
      </c>
      <c r="AH197" s="60">
        <f t="shared" si="224"/>
        <v>480</v>
      </c>
      <c r="AI197" s="60">
        <f t="shared" si="225"/>
        <v>5622.0890724312703</v>
      </c>
      <c r="AJ197" s="88">
        <f t="shared" si="287"/>
        <v>9.5638166649280029E-2</v>
      </c>
      <c r="AL197" s="61">
        <f t="shared" si="226"/>
        <v>176</v>
      </c>
      <c r="AM197" s="61">
        <f t="shared" si="227"/>
        <v>4.5093374999999956</v>
      </c>
      <c r="AN197" s="61">
        <v>1</v>
      </c>
      <c r="AO197" s="52">
        <f t="shared" si="228"/>
        <v>1.075</v>
      </c>
      <c r="AP197" s="60">
        <f t="shared" si="198"/>
        <v>55756016160768</v>
      </c>
      <c r="AQ197" s="60">
        <f t="shared" si="229"/>
        <v>1.0549038257617306E+16</v>
      </c>
      <c r="AR197" s="60">
        <f t="shared" si="230"/>
        <v>10678735727402.59</v>
      </c>
      <c r="AS197" s="60">
        <f t="shared" si="231"/>
        <v>676.40062499999931</v>
      </c>
      <c r="AT197" s="60">
        <f t="shared" si="232"/>
        <v>5622.0890724312703</v>
      </c>
      <c r="AU197" s="88">
        <f t="shared" si="291"/>
        <v>1.0122947198235471E-3</v>
      </c>
      <c r="AW197" s="61">
        <f t="shared" si="233"/>
        <v>156</v>
      </c>
      <c r="AX197" s="61">
        <f t="shared" si="234"/>
        <v>6.0282874999999887</v>
      </c>
      <c r="AY197" s="61">
        <v>1</v>
      </c>
      <c r="AZ197" s="52">
        <f t="shared" si="235"/>
        <v>1.175</v>
      </c>
      <c r="BA197" s="60">
        <f t="shared" si="199"/>
        <v>98774121600</v>
      </c>
      <c r="BB197" s="60">
        <f t="shared" si="236"/>
        <v>18105296489280</v>
      </c>
      <c r="BC197" s="60">
        <f t="shared" si="237"/>
        <v>892238731040.09619</v>
      </c>
      <c r="BD197" s="60">
        <f t="shared" si="238"/>
        <v>904.24312499999826</v>
      </c>
      <c r="BE197" s="60">
        <f t="shared" si="239"/>
        <v>5622.0890724312703</v>
      </c>
      <c r="BF197" s="88">
        <f t="shared" si="285"/>
        <v>4.9280536862148797E-2</v>
      </c>
      <c r="BH197" s="61">
        <f t="shared" si="240"/>
        <v>131</v>
      </c>
      <c r="BI197" s="61">
        <f t="shared" si="241"/>
        <v>7.8155999999999786</v>
      </c>
      <c r="BJ197" s="61">
        <v>1</v>
      </c>
      <c r="BK197" s="52">
        <f t="shared" si="242"/>
        <v>1.3</v>
      </c>
      <c r="BL197" s="60">
        <f t="shared" si="200"/>
        <v>50798119680</v>
      </c>
      <c r="BM197" s="60">
        <f t="shared" si="243"/>
        <v>8650919781504</v>
      </c>
      <c r="BN197" s="60">
        <f t="shared" si="244"/>
        <v>36149264127.234299</v>
      </c>
      <c r="BO197" s="60">
        <f t="shared" si="245"/>
        <v>1172.3399999999967</v>
      </c>
      <c r="BP197" s="60">
        <f t="shared" si="246"/>
        <v>5622.0890724312703</v>
      </c>
      <c r="BQ197" s="88">
        <f t="shared" si="292"/>
        <v>4.1786613493426236E-3</v>
      </c>
      <c r="BS197" s="61">
        <f t="shared" si="247"/>
        <v>101</v>
      </c>
      <c r="BT197" s="61">
        <f t="shared" si="248"/>
        <v>9.9468999999999639</v>
      </c>
      <c r="BU197" s="61">
        <v>1</v>
      </c>
      <c r="BV197" s="52">
        <f t="shared" si="249"/>
        <v>1.45</v>
      </c>
      <c r="BW197" s="60">
        <f t="shared" si="201"/>
        <v>57594240</v>
      </c>
      <c r="BX197" s="60">
        <f t="shared" si="250"/>
        <v>8434676448</v>
      </c>
      <c r="BY197" s="60">
        <f t="shared" si="251"/>
        <v>718860986.65486681</v>
      </c>
      <c r="BZ197" s="60">
        <f t="shared" si="252"/>
        <v>1492.0349999999946</v>
      </c>
      <c r="CA197" s="60">
        <f t="shared" si="253"/>
        <v>5622.0890724312703</v>
      </c>
      <c r="CB197" s="88">
        <f t="shared" si="289"/>
        <v>8.5226859748167405E-2</v>
      </c>
      <c r="CD197" s="61">
        <f t="shared" si="254"/>
        <v>39</v>
      </c>
      <c r="CE197" s="61">
        <f t="shared" si="255"/>
        <v>13.380340799999919</v>
      </c>
      <c r="CF197" s="61">
        <v>1</v>
      </c>
      <c r="CG197" s="52">
        <f t="shared" si="256"/>
        <v>0</v>
      </c>
      <c r="CH197" s="60">
        <f t="shared" si="202"/>
        <v>5</v>
      </c>
      <c r="CI197" s="60">
        <f t="shared" si="257"/>
        <v>0</v>
      </c>
      <c r="CJ197" s="60">
        <f t="shared" si="258"/>
        <v>178917.32306740337</v>
      </c>
      <c r="CK197" s="60">
        <f t="shared" si="259"/>
        <v>2007.0511199999878</v>
      </c>
      <c r="CL197" s="60">
        <f t="shared" si="260"/>
        <v>5622.0890724312703</v>
      </c>
      <c r="CM197" s="88" t="e">
        <f t="shared" si="290"/>
        <v>#DIV/0!</v>
      </c>
      <c r="CO197" s="61">
        <f t="shared" si="261"/>
        <v>-16</v>
      </c>
      <c r="CP197" s="61">
        <f t="shared" si="262"/>
        <v>17.355934299999859</v>
      </c>
      <c r="CQ197" s="61">
        <v>1</v>
      </c>
      <c r="CR197" s="52">
        <f t="shared" si="263"/>
        <v>0</v>
      </c>
      <c r="CS197" s="60">
        <f t="shared" si="203"/>
        <v>1</v>
      </c>
      <c r="CT197" s="60">
        <f t="shared" si="264"/>
        <v>0</v>
      </c>
      <c r="CU197" s="60">
        <f t="shared" si="265"/>
        <v>113.31913786046539</v>
      </c>
      <c r="CV197" s="60">
        <f t="shared" si="266"/>
        <v>2603.3901449999789</v>
      </c>
      <c r="CW197" s="60">
        <f t="shared" si="267"/>
        <v>5622.0890724312703</v>
      </c>
      <c r="CZ197" s="61">
        <f t="shared" si="268"/>
        <v>-66</v>
      </c>
      <c r="DA197" s="61">
        <f t="shared" si="269"/>
        <v>21.89441929999979</v>
      </c>
      <c r="DB197" s="61">
        <v>1</v>
      </c>
      <c r="DC197" s="52">
        <f t="shared" si="270"/>
        <v>0</v>
      </c>
      <c r="DD197" s="60">
        <f t="shared" si="204"/>
        <v>1</v>
      </c>
      <c r="DE197" s="60">
        <f t="shared" si="271"/>
        <v>0</v>
      </c>
      <c r="DF197" s="60">
        <f t="shared" si="272"/>
        <v>0.13960106729484567</v>
      </c>
      <c r="DG197" s="60">
        <f t="shared" si="273"/>
        <v>3284.1628949999686</v>
      </c>
      <c r="DH197" s="60">
        <f t="shared" si="274"/>
        <v>5622.0890724312703</v>
      </c>
      <c r="DK197" s="61">
        <f t="shared" si="275"/>
        <v>-129</v>
      </c>
      <c r="DL197" s="61">
        <f t="shared" si="276"/>
        <v>30.747799999999668</v>
      </c>
      <c r="DM197" s="61">
        <v>1</v>
      </c>
      <c r="DN197" s="52">
        <f t="shared" si="286"/>
        <v>0</v>
      </c>
      <c r="DO197" s="60">
        <f t="shared" si="205"/>
        <v>1</v>
      </c>
      <c r="DP197" s="60">
        <f t="shared" si="277"/>
        <v>0</v>
      </c>
      <c r="DQ197" s="60">
        <f t="shared" si="278"/>
        <v>3.1578493666449619E-5</v>
      </c>
      <c r="DR197" s="60">
        <f t="shared" si="279"/>
        <v>4612.1699999999501</v>
      </c>
      <c r="DS197" s="60">
        <f t="shared" si="280"/>
        <v>5622.0890724312703</v>
      </c>
    </row>
    <row r="198" spans="1:123">
      <c r="A198" s="52">
        <f t="shared" si="206"/>
        <v>194.0117205133333</v>
      </c>
      <c r="B198" s="52">
        <v>0</v>
      </c>
      <c r="C198" s="73">
        <f t="shared" si="288"/>
        <v>9.4499999999999993</v>
      </c>
      <c r="D198" s="77"/>
      <c r="E198" s="49">
        <f t="shared" si="281"/>
        <v>0.29200000000000015</v>
      </c>
      <c r="F198" s="49">
        <f t="shared" si="282"/>
        <v>3.9199999999999591</v>
      </c>
      <c r="G198" s="49">
        <f t="shared" si="283"/>
        <v>1.9599999999999795</v>
      </c>
      <c r="H198" s="49">
        <v>1</v>
      </c>
      <c r="I198" s="50">
        <f t="shared" si="207"/>
        <v>1.8526399999999885</v>
      </c>
      <c r="J198" s="105">
        <f t="shared" si="208"/>
        <v>7.262348799999879</v>
      </c>
      <c r="K198" s="121">
        <f t="shared" si="209"/>
        <v>16.71234879999988</v>
      </c>
      <c r="L198" s="55">
        <f t="shared" si="210"/>
        <v>362703572709.30817</v>
      </c>
      <c r="M198" s="52">
        <f t="shared" si="284"/>
        <v>38.40000000000002</v>
      </c>
      <c r="N198" s="56">
        <v>192</v>
      </c>
      <c r="O198" s="61">
        <f t="shared" si="211"/>
        <v>192</v>
      </c>
      <c r="P198" s="61">
        <f t="shared" si="212"/>
        <v>3.2</v>
      </c>
      <c r="Q198" s="46">
        <v>1</v>
      </c>
      <c r="R198" s="52">
        <f t="shared" si="213"/>
        <v>2</v>
      </c>
      <c r="S198" s="60">
        <f t="shared" ref="S198:S261" si="293">S197*Q198</f>
        <v>14154360422400</v>
      </c>
      <c r="T198" s="60">
        <f t="shared" si="214"/>
        <v>5435274402201600</v>
      </c>
      <c r="U198" s="60">
        <f t="shared" si="215"/>
        <v>69639085960187.172</v>
      </c>
      <c r="V198" s="60">
        <f t="shared" si="216"/>
        <v>480</v>
      </c>
      <c r="W198" s="60">
        <f t="shared" si="217"/>
        <v>5820.351615399999</v>
      </c>
      <c r="X198" s="88">
        <f t="shared" si="218"/>
        <v>1.2812432419599519E-2</v>
      </c>
      <c r="AA198" s="61">
        <f t="shared" si="219"/>
        <v>192</v>
      </c>
      <c r="AB198" s="61">
        <f t="shared" si="220"/>
        <v>3.2</v>
      </c>
      <c r="AC198" s="61">
        <v>1</v>
      </c>
      <c r="AD198" s="52">
        <f t="shared" si="221"/>
        <v>1</v>
      </c>
      <c r="AE198" s="60">
        <f t="shared" ref="AE198:AE261" si="294">AE197*AC198</f>
        <v>3318810485760</v>
      </c>
      <c r="AF198" s="60">
        <f t="shared" si="222"/>
        <v>637211613265920</v>
      </c>
      <c r="AG198" s="60">
        <f t="shared" si="223"/>
        <v>69639085960187.172</v>
      </c>
      <c r="AH198" s="60">
        <f t="shared" si="224"/>
        <v>480</v>
      </c>
      <c r="AI198" s="60">
        <f t="shared" si="225"/>
        <v>5820.351615399999</v>
      </c>
      <c r="AJ198" s="88">
        <f t="shared" si="287"/>
        <v>0.10928722030545529</v>
      </c>
      <c r="AL198" s="61">
        <f t="shared" si="226"/>
        <v>177</v>
      </c>
      <c r="AM198" s="61">
        <f t="shared" si="227"/>
        <v>4.5093374999999956</v>
      </c>
      <c r="AN198" s="61">
        <v>1</v>
      </c>
      <c r="AO198" s="52">
        <f t="shared" si="228"/>
        <v>1.075</v>
      </c>
      <c r="AP198" s="60">
        <f t="shared" ref="AP198:AP261" si="295">AP197*AN198</f>
        <v>55756016160768</v>
      </c>
      <c r="AQ198" s="60">
        <f t="shared" si="229"/>
        <v>1.060897597499013E+16</v>
      </c>
      <c r="AR198" s="60">
        <f t="shared" si="230"/>
        <v>12266646163515.424</v>
      </c>
      <c r="AS198" s="60">
        <f t="shared" si="231"/>
        <v>676.40062499999931</v>
      </c>
      <c r="AT198" s="60">
        <f t="shared" si="232"/>
        <v>5820.351615399999</v>
      </c>
      <c r="AU198" s="88">
        <f t="shared" si="291"/>
        <v>1.1562516676852815E-3</v>
      </c>
      <c r="AW198" s="61">
        <f t="shared" si="233"/>
        <v>157</v>
      </c>
      <c r="AX198" s="61">
        <f t="shared" si="234"/>
        <v>6.0282874999999887</v>
      </c>
      <c r="AY198" s="61">
        <v>1</v>
      </c>
      <c r="AZ198" s="52">
        <f t="shared" si="235"/>
        <v>1.175</v>
      </c>
      <c r="BA198" s="60">
        <f t="shared" ref="BA198:BA261" si="296">BA197*AY198</f>
        <v>98774121600</v>
      </c>
      <c r="BB198" s="60">
        <f t="shared" si="236"/>
        <v>18221356082160</v>
      </c>
      <c r="BC198" s="60">
        <f t="shared" si="237"/>
        <v>1024913162610.4004</v>
      </c>
      <c r="BD198" s="60">
        <f t="shared" si="238"/>
        <v>904.24312499999826</v>
      </c>
      <c r="BE198" s="60">
        <f t="shared" si="239"/>
        <v>5820.351615399999</v>
      </c>
      <c r="BF198" s="88">
        <f t="shared" si="285"/>
        <v>5.6247908113373796E-2</v>
      </c>
      <c r="BH198" s="61">
        <f t="shared" si="240"/>
        <v>132</v>
      </c>
      <c r="BI198" s="61">
        <f t="shared" si="241"/>
        <v>7.8155999999999786</v>
      </c>
      <c r="BJ198" s="61">
        <v>1</v>
      </c>
      <c r="BK198" s="52">
        <f t="shared" si="242"/>
        <v>1.3</v>
      </c>
      <c r="BL198" s="60">
        <f t="shared" ref="BL198:BL261" si="297">BL197*BJ198</f>
        <v>50798119680</v>
      </c>
      <c r="BM198" s="60">
        <f t="shared" si="243"/>
        <v>8716957337088</v>
      </c>
      <c r="BN198" s="60">
        <f t="shared" si="244"/>
        <v>41524600237.307373</v>
      </c>
      <c r="BO198" s="60">
        <f t="shared" si="245"/>
        <v>1172.3399999999967</v>
      </c>
      <c r="BP198" s="60">
        <f t="shared" si="246"/>
        <v>5820.351615399999</v>
      </c>
      <c r="BQ198" s="88">
        <f t="shared" si="292"/>
        <v>4.7636576194577483E-3</v>
      </c>
      <c r="BS198" s="61">
        <f t="shared" si="247"/>
        <v>102</v>
      </c>
      <c r="BT198" s="61">
        <f t="shared" si="248"/>
        <v>9.9468999999999639</v>
      </c>
      <c r="BU198" s="61">
        <v>1</v>
      </c>
      <c r="BV198" s="52">
        <f t="shared" si="249"/>
        <v>1.45</v>
      </c>
      <c r="BW198" s="60">
        <f t="shared" ref="BW198:BW261" si="298">BW197*BU198</f>
        <v>57594240</v>
      </c>
      <c r="BX198" s="60">
        <f t="shared" si="250"/>
        <v>8518188096</v>
      </c>
      <c r="BY198" s="60">
        <f t="shared" si="251"/>
        <v>825754432.84199107</v>
      </c>
      <c r="BZ198" s="60">
        <f t="shared" si="252"/>
        <v>1492.0349999999946</v>
      </c>
      <c r="CA198" s="60">
        <f t="shared" si="253"/>
        <v>5820.351615399999</v>
      </c>
      <c r="CB198" s="88">
        <f t="shared" si="289"/>
        <v>9.6940150127672306E-2</v>
      </c>
      <c r="CD198" s="61">
        <f t="shared" si="254"/>
        <v>40</v>
      </c>
      <c r="CE198" s="61">
        <f t="shared" si="255"/>
        <v>13.380340799999919</v>
      </c>
      <c r="CF198" s="61">
        <v>10</v>
      </c>
      <c r="CG198" s="52">
        <f t="shared" si="256"/>
        <v>0</v>
      </c>
      <c r="CH198" s="60">
        <f t="shared" ref="CH198:CH261" si="299">CH197*CF198</f>
        <v>50</v>
      </c>
      <c r="CI198" s="60">
        <f t="shared" si="257"/>
        <v>0</v>
      </c>
      <c r="CJ198" s="60">
        <f t="shared" si="258"/>
        <v>205522.03468799932</v>
      </c>
      <c r="CK198" s="60">
        <f t="shared" si="259"/>
        <v>2007.0511199999878</v>
      </c>
      <c r="CL198" s="60">
        <f t="shared" si="260"/>
        <v>5820.351615399999</v>
      </c>
      <c r="CM198" s="88" t="e">
        <f t="shared" si="290"/>
        <v>#DIV/0!</v>
      </c>
      <c r="CO198" s="61">
        <f t="shared" si="261"/>
        <v>-15</v>
      </c>
      <c r="CP198" s="61">
        <f t="shared" si="262"/>
        <v>17.355934299999859</v>
      </c>
      <c r="CQ198" s="61">
        <v>1</v>
      </c>
      <c r="CR198" s="52">
        <f t="shared" si="263"/>
        <v>0</v>
      </c>
      <c r="CS198" s="60">
        <f t="shared" ref="CS198:CS261" si="300">CS197*CQ198</f>
        <v>1</v>
      </c>
      <c r="CT198" s="60">
        <f t="shared" si="264"/>
        <v>0</v>
      </c>
      <c r="CU198" s="60">
        <f t="shared" si="265"/>
        <v>130.16950724999884</v>
      </c>
      <c r="CV198" s="60">
        <f t="shared" si="266"/>
        <v>2603.3901449999789</v>
      </c>
      <c r="CW198" s="60">
        <f t="shared" si="267"/>
        <v>5820.351615399999</v>
      </c>
      <c r="CZ198" s="61">
        <f t="shared" si="268"/>
        <v>-65</v>
      </c>
      <c r="DA198" s="61">
        <f t="shared" si="269"/>
        <v>21.89441929999979</v>
      </c>
      <c r="DB198" s="61">
        <v>1</v>
      </c>
      <c r="DC198" s="52">
        <f t="shared" si="270"/>
        <v>0</v>
      </c>
      <c r="DD198" s="60">
        <f t="shared" ref="DD198:DD261" si="301">DD197*DB198</f>
        <v>1</v>
      </c>
      <c r="DE198" s="60">
        <f t="shared" si="271"/>
        <v>0</v>
      </c>
      <c r="DF198" s="60">
        <f t="shared" si="272"/>
        <v>0.1603595163574196</v>
      </c>
      <c r="DG198" s="60">
        <f t="shared" si="273"/>
        <v>3284.1628949999686</v>
      </c>
      <c r="DH198" s="60">
        <f t="shared" si="274"/>
        <v>5820.351615399999</v>
      </c>
      <c r="DK198" s="61">
        <f t="shared" si="275"/>
        <v>-128</v>
      </c>
      <c r="DL198" s="61">
        <f t="shared" si="276"/>
        <v>30.747799999999668</v>
      </c>
      <c r="DM198" s="61">
        <v>1</v>
      </c>
      <c r="DN198" s="52">
        <f t="shared" si="286"/>
        <v>0</v>
      </c>
      <c r="DO198" s="60">
        <f t="shared" ref="DO198:DO261" si="302">DO197*DM198</f>
        <v>1</v>
      </c>
      <c r="DP198" s="60">
        <f t="shared" si="277"/>
        <v>0</v>
      </c>
      <c r="DQ198" s="60">
        <f t="shared" si="278"/>
        <v>3.627416372793497E-5</v>
      </c>
      <c r="DR198" s="60">
        <f t="shared" si="279"/>
        <v>4612.1699999999501</v>
      </c>
      <c r="DS198" s="60">
        <f t="shared" si="280"/>
        <v>5820.351615399999</v>
      </c>
    </row>
    <row r="199" spans="1:123">
      <c r="A199" s="52">
        <f t="shared" ref="A199:A262" si="303">POWER(POWER(2,0.05),N199-40)</f>
        <v>200.85352906157064</v>
      </c>
      <c r="B199" s="52">
        <v>0</v>
      </c>
      <c r="C199" s="73">
        <f t="shared" si="288"/>
        <v>9.4499999999999993</v>
      </c>
      <c r="D199" s="77"/>
      <c r="E199" s="49">
        <f t="shared" si="281"/>
        <v>0.29300000000000015</v>
      </c>
      <c r="F199" s="49">
        <f t="shared" si="282"/>
        <v>3.9299999999999589</v>
      </c>
      <c r="G199" s="49">
        <f t="shared" si="283"/>
        <v>1.9649999999999794</v>
      </c>
      <c r="H199" s="49">
        <v>1</v>
      </c>
      <c r="I199" s="50">
        <f t="shared" ref="I199:I262" si="304">(1-E199)+E199*F199</f>
        <v>1.8584899999999884</v>
      </c>
      <c r="J199" s="105">
        <f t="shared" ref="J199:J262" si="305">I199*G199*H199*2</f>
        <v>7.3038656999998777</v>
      </c>
      <c r="K199" s="121">
        <f t="shared" ref="K199:K262" si="306">C199+J199</f>
        <v>16.753865699999878</v>
      </c>
      <c r="L199" s="55">
        <f t="shared" ref="L199:L262" si="307">POWER($M$1,N199)</f>
        <v>416636997322.7298</v>
      </c>
      <c r="M199" s="52">
        <f t="shared" si="284"/>
        <v>38.600000000000016</v>
      </c>
      <c r="N199" s="56">
        <v>193</v>
      </c>
      <c r="O199" s="61">
        <f t="shared" ref="O199:O262" si="308">$N199-P$3</f>
        <v>193</v>
      </c>
      <c r="P199" s="61">
        <f t="shared" ref="P199:P262" si="309">Q$3</f>
        <v>3.2</v>
      </c>
      <c r="Q199" s="46">
        <v>1</v>
      </c>
      <c r="R199" s="52">
        <f t="shared" ref="R199:R262" si="310">R$3</f>
        <v>2</v>
      </c>
      <c r="S199" s="60">
        <f t="shared" si="293"/>
        <v>14154360422400</v>
      </c>
      <c r="T199" s="60">
        <f t="shared" ref="T199:T262" si="311">O199*S199*R199</f>
        <v>5463583123046400</v>
      </c>
      <c r="U199" s="60">
        <f t="shared" ref="U199:U262" si="312">Q$3*S$3*POWER($M$1,O199)</f>
        <v>79994303485964.125</v>
      </c>
      <c r="V199" s="60">
        <f t="shared" ref="V199:V262" si="313">W$3</f>
        <v>480</v>
      </c>
      <c r="W199" s="60">
        <f t="shared" ref="W199:W262" si="314">$A199*(30+$B199)</f>
        <v>6025.6058718471195</v>
      </c>
      <c r="X199" s="88">
        <f t="shared" ref="X199:X262" si="315">U199/T199</f>
        <v>1.4641362945231568E-2</v>
      </c>
      <c r="AA199" s="61">
        <f t="shared" ref="AA199:AA262" si="316">$N199-AB$3</f>
        <v>193</v>
      </c>
      <c r="AB199" s="61">
        <f t="shared" ref="AB199:AB262" si="317">AC$3</f>
        <v>3.2</v>
      </c>
      <c r="AC199" s="61">
        <v>1</v>
      </c>
      <c r="AD199" s="52">
        <f t="shared" ref="AD199:AD262" si="318">AD$3</f>
        <v>1</v>
      </c>
      <c r="AE199" s="60">
        <f t="shared" si="294"/>
        <v>3318810485760</v>
      </c>
      <c r="AF199" s="60">
        <f t="shared" ref="AF199:AF262" si="319">AA199*AE199*AD199</f>
        <v>640530423751680</v>
      </c>
      <c r="AG199" s="60">
        <f t="shared" ref="AG199:AG262" si="320">AC$3*AE$3*POWER($M$1,AA199)</f>
        <v>79994303485964.125</v>
      </c>
      <c r="AH199" s="60">
        <f t="shared" ref="AH199:AH262" si="321">AI$3</f>
        <v>480</v>
      </c>
      <c r="AI199" s="60">
        <f t="shared" ref="AI199:AI262" si="322">$A199*(30+$B199)</f>
        <v>6025.6058718471195</v>
      </c>
      <c r="AJ199" s="88">
        <f t="shared" si="287"/>
        <v>0.12488759396848917</v>
      </c>
      <c r="AL199" s="61">
        <f t="shared" ref="AL199:AL262" si="323">$N199-AM$3</f>
        <v>178</v>
      </c>
      <c r="AM199" s="61">
        <f t="shared" ref="AM199:AM262" si="324">AN$3</f>
        <v>4.5093374999999956</v>
      </c>
      <c r="AN199" s="61">
        <v>1</v>
      </c>
      <c r="AO199" s="52">
        <f t="shared" ref="AO199:AO262" si="325">AO$3</f>
        <v>1.075</v>
      </c>
      <c r="AP199" s="60">
        <f t="shared" si="295"/>
        <v>55756016160768</v>
      </c>
      <c r="AQ199" s="60">
        <f t="shared" ref="AQ199:AQ262" si="326">AL199*AP199*AO199</f>
        <v>1.0668913692362956E+16</v>
      </c>
      <c r="AR199" s="60">
        <f t="shared" ref="AR199:AR262" si="327">AN$3*AP$3*POWER($M$1,AL199)</f>
        <v>14090676269360.859</v>
      </c>
      <c r="AS199" s="60">
        <f t="shared" ref="AS199:AS262" si="328">AT$3</f>
        <v>676.40062499999931</v>
      </c>
      <c r="AT199" s="60">
        <f t="shared" ref="AT199:AT262" si="329">$A199*(30+$B199)</f>
        <v>6025.6058718471195</v>
      </c>
      <c r="AU199" s="88">
        <f t="shared" si="291"/>
        <v>1.3207226785841633E-3</v>
      </c>
      <c r="AW199" s="61">
        <f t="shared" ref="AW199:AW262" si="330">$N199-AX$3</f>
        <v>158</v>
      </c>
      <c r="AX199" s="61">
        <f t="shared" ref="AX199:AX262" si="331">AY$3</f>
        <v>6.0282874999999887</v>
      </c>
      <c r="AY199" s="61">
        <v>1</v>
      </c>
      <c r="AZ199" s="52">
        <f t="shared" ref="AZ199:AZ262" si="332">AZ$3</f>
        <v>1.175</v>
      </c>
      <c r="BA199" s="60">
        <f t="shared" si="296"/>
        <v>98774121600</v>
      </c>
      <c r="BB199" s="60">
        <f t="shared" ref="BB199:BB262" si="333">AW199*BA199*AZ199</f>
        <v>18337415675040</v>
      </c>
      <c r="BC199" s="60">
        <f t="shared" ref="BC199:BC262" si="334">AY$3*BA$3*POWER($M$1,AW199)</f>
        <v>1177316063905.3755</v>
      </c>
      <c r="BD199" s="60">
        <f t="shared" ref="BD199:BD262" si="335">BE$3</f>
        <v>904.24312499999826</v>
      </c>
      <c r="BE199" s="60">
        <f t="shared" ref="BE199:BE262" si="336">$A199*(30+$B199)</f>
        <v>6025.6058718471195</v>
      </c>
      <c r="BF199" s="88">
        <f t="shared" si="285"/>
        <v>6.4202943575515981E-2</v>
      </c>
      <c r="BH199" s="61">
        <f t="shared" ref="BH199:BH262" si="337">$N199-BI$3</f>
        <v>133</v>
      </c>
      <c r="BI199" s="61">
        <f t="shared" ref="BI199:BI262" si="338">BJ$3</f>
        <v>7.8155999999999786</v>
      </c>
      <c r="BJ199" s="61">
        <v>1</v>
      </c>
      <c r="BK199" s="52">
        <f t="shared" ref="BK199:BK262" si="339">BK$3</f>
        <v>1.3</v>
      </c>
      <c r="BL199" s="60">
        <f t="shared" si="297"/>
        <v>50798119680</v>
      </c>
      <c r="BM199" s="60">
        <f t="shared" ref="BM199:BM262" si="340">BH199*BL199*BK199</f>
        <v>8782994892672</v>
      </c>
      <c r="BN199" s="60">
        <f t="shared" ref="BN199:BN262" si="341">BJ$3*BL$3*POWER($M$1,BH199)</f>
        <v>47699239984.504463</v>
      </c>
      <c r="BO199" s="60">
        <f t="shared" ref="BO199:BO262" si="342">BP$3</f>
        <v>1172.3399999999967</v>
      </c>
      <c r="BP199" s="60">
        <f t="shared" ref="BP199:BP262" si="343">$A199*(30+$B199)</f>
        <v>6025.6058718471195</v>
      </c>
      <c r="BQ199" s="88">
        <f t="shared" si="292"/>
        <v>5.4308627714564454E-3</v>
      </c>
      <c r="BS199" s="61">
        <f t="shared" ref="BS199:BS262" si="344">$N199-BT$3</f>
        <v>103</v>
      </c>
      <c r="BT199" s="61">
        <f t="shared" ref="BT199:BT262" si="345">BU$3</f>
        <v>9.9468999999999639</v>
      </c>
      <c r="BU199" s="61">
        <v>1</v>
      </c>
      <c r="BV199" s="52">
        <f t="shared" ref="BV199:BV262" si="346">BV$3</f>
        <v>1.45</v>
      </c>
      <c r="BW199" s="60">
        <f t="shared" si="298"/>
        <v>57594240</v>
      </c>
      <c r="BX199" s="60">
        <f t="shared" ref="BX199:BX262" si="347">BS199*BW199*BV199</f>
        <v>8601699744</v>
      </c>
      <c r="BY199" s="60">
        <f t="shared" ref="BY199:BY262" si="348">BU$3*BW$3*POWER($M$1,BS199)</f>
        <v>948542758.63710499</v>
      </c>
      <c r="BZ199" s="60">
        <f t="shared" ref="BZ199:BZ262" si="349">CA$3</f>
        <v>1492.0349999999946</v>
      </c>
      <c r="CA199" s="60">
        <f t="shared" ref="CA199:CA262" si="350">$A199*(30+$B199)</f>
        <v>6025.6058718471195</v>
      </c>
      <c r="CB199" s="88">
        <f t="shared" si="289"/>
        <v>0.11027387456749443</v>
      </c>
      <c r="CD199" s="61">
        <f t="shared" ref="CD199:CD262" si="351">$N199-CE$3</f>
        <v>41</v>
      </c>
      <c r="CE199" s="61">
        <f t="shared" ref="CE199:CE262" si="352">CF$3</f>
        <v>13.380340799999919</v>
      </c>
      <c r="CF199" s="61">
        <v>1</v>
      </c>
      <c r="CG199" s="52">
        <f t="shared" ref="CG199:CG262" si="353">CG$3</f>
        <v>0</v>
      </c>
      <c r="CH199" s="60">
        <f t="shared" si="299"/>
        <v>50</v>
      </c>
      <c r="CI199" s="60">
        <f t="shared" ref="CI199:CI262" si="354">CD199*CH199*CG199</f>
        <v>0</v>
      </c>
      <c r="CJ199" s="60">
        <f t="shared" ref="CJ199:CJ262" si="355">CF$3*CH$3*POWER($M$1,CD199)</f>
        <v>236082.82316174841</v>
      </c>
      <c r="CK199" s="60">
        <f t="shared" ref="CK199:CK262" si="356">CL$3</f>
        <v>2007.0511199999878</v>
      </c>
      <c r="CL199" s="60">
        <f t="shared" ref="CL199:CL262" si="357">$A199*(30+$B199)</f>
        <v>6025.6058718471195</v>
      </c>
      <c r="CM199" s="88" t="e">
        <f t="shared" si="290"/>
        <v>#DIV/0!</v>
      </c>
      <c r="CO199" s="61">
        <f t="shared" ref="CO199:CO262" si="358">$N199-CP$3</f>
        <v>-14</v>
      </c>
      <c r="CP199" s="61">
        <f t="shared" ref="CP199:CP262" si="359">CQ$3</f>
        <v>17.355934299999859</v>
      </c>
      <c r="CQ199" s="61">
        <v>1</v>
      </c>
      <c r="CR199" s="52">
        <f t="shared" ref="CR199:CR262" si="360">CR$3</f>
        <v>0</v>
      </c>
      <c r="CS199" s="60">
        <f t="shared" si="300"/>
        <v>1</v>
      </c>
      <c r="CT199" s="60">
        <f t="shared" ref="CT199:CT262" si="361">CO199*CS199*CR199</f>
        <v>0</v>
      </c>
      <c r="CU199" s="60">
        <f t="shared" ref="CU199:CU262" si="362">CQ$3*CS$3*POWER($M$1,CO199)</f>
        <v>149.52549884884831</v>
      </c>
      <c r="CV199" s="60">
        <f t="shared" ref="CV199:CV262" si="363">CW$3</f>
        <v>2603.3901449999789</v>
      </c>
      <c r="CW199" s="60">
        <f t="shared" ref="CW199:CW262" si="364">$A199*(30+$B199)</f>
        <v>6025.6058718471195</v>
      </c>
      <c r="CZ199" s="61">
        <f t="shared" ref="CZ199:CZ262" si="365">$N199-DA$3</f>
        <v>-64</v>
      </c>
      <c r="DA199" s="61">
        <f t="shared" ref="DA199:DA262" si="366">DB$3</f>
        <v>21.89441929999979</v>
      </c>
      <c r="DB199" s="61">
        <v>1</v>
      </c>
      <c r="DC199" s="52">
        <f t="shared" ref="DC199:DC262" si="367">DC$3</f>
        <v>0</v>
      </c>
      <c r="DD199" s="60">
        <f t="shared" si="301"/>
        <v>1</v>
      </c>
      <c r="DE199" s="60">
        <f t="shared" ref="DE199:DE262" si="368">CZ199*DD199*DC199</f>
        <v>0</v>
      </c>
      <c r="DF199" s="60">
        <f t="shared" ref="DF199:DF262" si="369">DB$3*DD$3*POWER($M$1,CZ199)</f>
        <v>0.18420471264788804</v>
      </c>
      <c r="DG199" s="60">
        <f t="shared" ref="DG199:DG262" si="370">DH$3</f>
        <v>3284.1628949999686</v>
      </c>
      <c r="DH199" s="60">
        <f t="shared" ref="DH199:DH262" si="371">$A199*(30+$B199)</f>
        <v>6025.6058718471195</v>
      </c>
      <c r="DK199" s="61">
        <f t="shared" ref="DK199:DK262" si="372">$N199-DL$3</f>
        <v>-127</v>
      </c>
      <c r="DL199" s="61">
        <f t="shared" ref="DL199:DL262" si="373">DM$3</f>
        <v>30.747799999999668</v>
      </c>
      <c r="DM199" s="61">
        <v>1</v>
      </c>
      <c r="DN199" s="52">
        <f t="shared" si="286"/>
        <v>0</v>
      </c>
      <c r="DO199" s="60">
        <f t="shared" si="302"/>
        <v>1</v>
      </c>
      <c r="DP199" s="60">
        <f t="shared" ref="DP199:DP262" si="374">DK199*DO199*DN199</f>
        <v>0</v>
      </c>
      <c r="DQ199" s="60">
        <f t="shared" ref="DQ199:DQ262" si="375">DM$3*DO$3*POWER($M$1,DK199)</f>
        <v>4.1668072203172011E-5</v>
      </c>
      <c r="DR199" s="60">
        <f t="shared" ref="DR199:DR262" si="376">DS$3</f>
        <v>4612.1699999999501</v>
      </c>
      <c r="DS199" s="60">
        <f t="shared" ref="DS199:DS262" si="377">$A199*(30+$B199)</f>
        <v>6025.6058718471195</v>
      </c>
    </row>
    <row r="200" spans="1:123">
      <c r="A200" s="52">
        <f t="shared" si="303"/>
        <v>207.93661346719887</v>
      </c>
      <c r="B200" s="52">
        <v>0</v>
      </c>
      <c r="C200" s="73">
        <f t="shared" si="288"/>
        <v>9.4499999999999993</v>
      </c>
      <c r="D200" s="77"/>
      <c r="E200" s="49">
        <f t="shared" ref="E200:E263" si="378">E199+0.1%</f>
        <v>0.29400000000000015</v>
      </c>
      <c r="F200" s="49">
        <f t="shared" ref="F200:F263" si="379">F199+1%</f>
        <v>3.9399999999999586</v>
      </c>
      <c r="G200" s="49">
        <f t="shared" ref="G200:G263" si="380">G199+0.5%</f>
        <v>1.9699999999999793</v>
      </c>
      <c r="H200" s="49">
        <v>1</v>
      </c>
      <c r="I200" s="50">
        <f t="shared" si="304"/>
        <v>1.8643599999999885</v>
      </c>
      <c r="J200" s="105">
        <f t="shared" si="305"/>
        <v>7.3455783999998774</v>
      </c>
      <c r="K200" s="121">
        <f t="shared" si="306"/>
        <v>16.795578399999876</v>
      </c>
      <c r="L200" s="55">
        <f t="shared" si="307"/>
        <v>478590233455.52386</v>
      </c>
      <c r="M200" s="52">
        <f t="shared" ref="M200:M263" si="381">LOG(L200,2)</f>
        <v>38.800000000000018</v>
      </c>
      <c r="N200" s="56">
        <v>194</v>
      </c>
      <c r="O200" s="61">
        <f t="shared" si="308"/>
        <v>194</v>
      </c>
      <c r="P200" s="61">
        <f t="shared" si="309"/>
        <v>3.2</v>
      </c>
      <c r="Q200" s="46">
        <v>1</v>
      </c>
      <c r="R200" s="52">
        <f t="shared" si="310"/>
        <v>2</v>
      </c>
      <c r="S200" s="60">
        <f t="shared" si="293"/>
        <v>14154360422400</v>
      </c>
      <c r="T200" s="60">
        <f t="shared" si="311"/>
        <v>5491891843891200</v>
      </c>
      <c r="U200" s="60">
        <f t="shared" si="312"/>
        <v>91889324823460.578</v>
      </c>
      <c r="V200" s="60">
        <f t="shared" si="313"/>
        <v>480</v>
      </c>
      <c r="W200" s="60">
        <f t="shared" si="314"/>
        <v>6238.0984040159656</v>
      </c>
      <c r="X200" s="88">
        <f t="shared" si="315"/>
        <v>1.6731816182008738E-2</v>
      </c>
      <c r="AA200" s="61">
        <f t="shared" si="316"/>
        <v>194</v>
      </c>
      <c r="AB200" s="61">
        <f t="shared" si="317"/>
        <v>3.2</v>
      </c>
      <c r="AC200" s="61">
        <v>1</v>
      </c>
      <c r="AD200" s="52">
        <f t="shared" si="318"/>
        <v>1</v>
      </c>
      <c r="AE200" s="60">
        <f t="shared" si="294"/>
        <v>3318810485760</v>
      </c>
      <c r="AF200" s="60">
        <f t="shared" si="319"/>
        <v>643849234237440</v>
      </c>
      <c r="AG200" s="60">
        <f t="shared" si="320"/>
        <v>91889324823460.578</v>
      </c>
      <c r="AH200" s="60">
        <f t="shared" si="321"/>
        <v>480</v>
      </c>
      <c r="AI200" s="60">
        <f t="shared" si="322"/>
        <v>6238.0984040159656</v>
      </c>
      <c r="AJ200" s="88">
        <f t="shared" si="287"/>
        <v>0.14271869862871259</v>
      </c>
      <c r="AL200" s="61">
        <f t="shared" si="323"/>
        <v>179</v>
      </c>
      <c r="AM200" s="61">
        <f t="shared" si="324"/>
        <v>4.5093374999999956</v>
      </c>
      <c r="AN200" s="61">
        <v>1</v>
      </c>
      <c r="AO200" s="52">
        <f t="shared" si="325"/>
        <v>1.075</v>
      </c>
      <c r="AP200" s="60">
        <f t="shared" si="295"/>
        <v>55756016160768</v>
      </c>
      <c r="AQ200" s="60">
        <f t="shared" si="326"/>
        <v>1.0728851409735782E+16</v>
      </c>
      <c r="AR200" s="60">
        <f t="shared" si="327"/>
        <v>16185936651410.576</v>
      </c>
      <c r="AS200" s="60">
        <f t="shared" si="328"/>
        <v>676.40062499999931</v>
      </c>
      <c r="AT200" s="60">
        <f t="shared" si="329"/>
        <v>6238.0984040159656</v>
      </c>
      <c r="AU200" s="88">
        <f t="shared" si="291"/>
        <v>1.5086364824404988E-3</v>
      </c>
      <c r="AW200" s="61">
        <f t="shared" si="330"/>
        <v>159</v>
      </c>
      <c r="AX200" s="61">
        <f t="shared" si="331"/>
        <v>6.0282874999999887</v>
      </c>
      <c r="AY200" s="61">
        <v>1</v>
      </c>
      <c r="AZ200" s="52">
        <f t="shared" si="332"/>
        <v>1.175</v>
      </c>
      <c r="BA200" s="60">
        <f t="shared" si="296"/>
        <v>98774121600</v>
      </c>
      <c r="BB200" s="60">
        <f t="shared" si="333"/>
        <v>18453475267920</v>
      </c>
      <c r="BC200" s="60">
        <f t="shared" si="334"/>
        <v>1352381025919.6892</v>
      </c>
      <c r="BD200" s="60">
        <f t="shared" si="335"/>
        <v>904.24312499999826</v>
      </c>
      <c r="BE200" s="60">
        <f t="shared" si="336"/>
        <v>6238.0984040159656</v>
      </c>
      <c r="BF200" s="88">
        <f t="shared" ref="BF200:BF263" si="382">BC200/BB200</f>
        <v>7.3285980352476118E-2</v>
      </c>
      <c r="BH200" s="61">
        <f t="shared" si="337"/>
        <v>134</v>
      </c>
      <c r="BI200" s="61">
        <f t="shared" si="338"/>
        <v>7.8155999999999786</v>
      </c>
      <c r="BJ200" s="61">
        <v>1</v>
      </c>
      <c r="BK200" s="52">
        <f t="shared" si="339"/>
        <v>1.3</v>
      </c>
      <c r="BL200" s="60">
        <f t="shared" si="297"/>
        <v>50798119680</v>
      </c>
      <c r="BM200" s="60">
        <f t="shared" si="340"/>
        <v>8849032448256</v>
      </c>
      <c r="BN200" s="60">
        <f t="shared" si="341"/>
        <v>54792038504.809082</v>
      </c>
      <c r="BO200" s="60">
        <f t="shared" si="342"/>
        <v>1172.3399999999967</v>
      </c>
      <c r="BP200" s="60">
        <f t="shared" si="343"/>
        <v>6238.0984040159656</v>
      </c>
      <c r="BQ200" s="88">
        <f t="shared" si="292"/>
        <v>6.1918677352807878E-3</v>
      </c>
      <c r="BS200" s="61">
        <f t="shared" si="344"/>
        <v>104</v>
      </c>
      <c r="BT200" s="61">
        <f t="shared" si="345"/>
        <v>9.9468999999999639</v>
      </c>
      <c r="BU200" s="61">
        <v>1</v>
      </c>
      <c r="BV200" s="52">
        <f t="shared" si="346"/>
        <v>1.45</v>
      </c>
      <c r="BW200" s="60">
        <f t="shared" si="298"/>
        <v>57594240</v>
      </c>
      <c r="BX200" s="60">
        <f t="shared" si="347"/>
        <v>8685211392</v>
      </c>
      <c r="BY200" s="60">
        <f t="shared" si="348"/>
        <v>1089589506.4907923</v>
      </c>
      <c r="BZ200" s="60">
        <f t="shared" si="349"/>
        <v>1492.0349999999946</v>
      </c>
      <c r="CA200" s="60">
        <f t="shared" si="350"/>
        <v>6238.0984040159656</v>
      </c>
      <c r="CB200" s="88">
        <f t="shared" si="289"/>
        <v>0.12545342390795688</v>
      </c>
      <c r="CD200" s="61">
        <f t="shared" si="351"/>
        <v>42</v>
      </c>
      <c r="CE200" s="61">
        <f t="shared" si="352"/>
        <v>13.380340799999919</v>
      </c>
      <c r="CF200" s="61">
        <v>1</v>
      </c>
      <c r="CG200" s="52">
        <f t="shared" si="353"/>
        <v>0</v>
      </c>
      <c r="CH200" s="60">
        <f t="shared" si="299"/>
        <v>50</v>
      </c>
      <c r="CI200" s="60">
        <f t="shared" si="354"/>
        <v>0</v>
      </c>
      <c r="CJ200" s="60">
        <f t="shared" si="355"/>
        <v>271187.95060895634</v>
      </c>
      <c r="CK200" s="60">
        <f t="shared" si="356"/>
        <v>2007.0511199999878</v>
      </c>
      <c r="CL200" s="60">
        <f t="shared" si="357"/>
        <v>6238.0984040159656</v>
      </c>
      <c r="CM200" s="88" t="e">
        <f t="shared" si="290"/>
        <v>#DIV/0!</v>
      </c>
      <c r="CO200" s="61">
        <f t="shared" si="358"/>
        <v>-13</v>
      </c>
      <c r="CP200" s="61">
        <f t="shared" si="359"/>
        <v>17.355934299999859</v>
      </c>
      <c r="CQ200" s="61">
        <v>1</v>
      </c>
      <c r="CR200" s="52">
        <f t="shared" si="360"/>
        <v>0</v>
      </c>
      <c r="CS200" s="60">
        <f t="shared" si="300"/>
        <v>1</v>
      </c>
      <c r="CT200" s="60">
        <f t="shared" si="361"/>
        <v>0</v>
      </c>
      <c r="CU200" s="60">
        <f t="shared" si="362"/>
        <v>171.75969455778309</v>
      </c>
      <c r="CV200" s="60">
        <f t="shared" si="363"/>
        <v>2603.3901449999789</v>
      </c>
      <c r="CW200" s="60">
        <f t="shared" si="364"/>
        <v>6238.0984040159656</v>
      </c>
      <c r="CZ200" s="61">
        <f t="shared" si="365"/>
        <v>-63</v>
      </c>
      <c r="DA200" s="61">
        <f t="shared" si="366"/>
        <v>21.89441929999979</v>
      </c>
      <c r="DB200" s="61">
        <v>1</v>
      </c>
      <c r="DC200" s="52">
        <f t="shared" si="367"/>
        <v>0</v>
      </c>
      <c r="DD200" s="60">
        <f t="shared" si="301"/>
        <v>1</v>
      </c>
      <c r="DE200" s="60">
        <f t="shared" si="368"/>
        <v>0</v>
      </c>
      <c r="DF200" s="60">
        <f t="shared" si="369"/>
        <v>0.21159565040133055</v>
      </c>
      <c r="DG200" s="60">
        <f t="shared" si="370"/>
        <v>3284.1628949999686</v>
      </c>
      <c r="DH200" s="60">
        <f t="shared" si="371"/>
        <v>6238.0984040159656</v>
      </c>
      <c r="DK200" s="61">
        <f t="shared" si="372"/>
        <v>-126</v>
      </c>
      <c r="DL200" s="61">
        <f t="shared" si="373"/>
        <v>30.747799999999668</v>
      </c>
      <c r="DM200" s="61">
        <v>1</v>
      </c>
      <c r="DN200" s="52">
        <f t="shared" ref="DN200:DN263" si="383">DN199</f>
        <v>0</v>
      </c>
      <c r="DO200" s="60">
        <f t="shared" si="302"/>
        <v>1</v>
      </c>
      <c r="DP200" s="60">
        <f t="shared" si="374"/>
        <v>0</v>
      </c>
      <c r="DQ200" s="60">
        <f t="shared" si="375"/>
        <v>4.7864045995681379E-5</v>
      </c>
      <c r="DR200" s="60">
        <f t="shared" si="376"/>
        <v>4612.1699999999501</v>
      </c>
      <c r="DS200" s="60">
        <f t="shared" si="377"/>
        <v>6238.0984040159656</v>
      </c>
    </row>
    <row r="201" spans="1:123">
      <c r="A201" s="52">
        <f t="shared" si="303"/>
        <v>215.26948230495358</v>
      </c>
      <c r="B201" s="52">
        <v>0</v>
      </c>
      <c r="C201" s="73">
        <f t="shared" si="288"/>
        <v>9.4499999999999993</v>
      </c>
      <c r="D201" s="77"/>
      <c r="E201" s="49">
        <f t="shared" si="378"/>
        <v>0.29500000000000015</v>
      </c>
      <c r="F201" s="49">
        <f t="shared" si="379"/>
        <v>3.9499999999999584</v>
      </c>
      <c r="G201" s="49">
        <f t="shared" si="380"/>
        <v>1.9749999999999792</v>
      </c>
      <c r="H201" s="49">
        <v>1</v>
      </c>
      <c r="I201" s="50">
        <f t="shared" si="304"/>
        <v>1.8702499999999882</v>
      </c>
      <c r="J201" s="105">
        <f t="shared" si="305"/>
        <v>7.3874874999998754</v>
      </c>
      <c r="K201" s="121">
        <f t="shared" si="306"/>
        <v>16.837487499999874</v>
      </c>
      <c r="L201" s="55">
        <f t="shared" si="307"/>
        <v>549755813888.0072</v>
      </c>
      <c r="M201" s="52">
        <f t="shared" si="381"/>
        <v>39.000000000000021</v>
      </c>
      <c r="N201" s="56">
        <v>195</v>
      </c>
      <c r="O201" s="61">
        <f t="shared" si="308"/>
        <v>195</v>
      </c>
      <c r="P201" s="61">
        <f t="shared" si="309"/>
        <v>3.2</v>
      </c>
      <c r="Q201" s="46">
        <v>1</v>
      </c>
      <c r="R201" s="52">
        <f t="shared" si="310"/>
        <v>2</v>
      </c>
      <c r="S201" s="60">
        <f t="shared" si="293"/>
        <v>14154360422400</v>
      </c>
      <c r="T201" s="60">
        <f t="shared" si="311"/>
        <v>5520200564736000</v>
      </c>
      <c r="U201" s="60">
        <f t="shared" si="312"/>
        <v>105553116266497.37</v>
      </c>
      <c r="V201" s="60">
        <f t="shared" si="313"/>
        <v>480</v>
      </c>
      <c r="W201" s="60">
        <f t="shared" si="314"/>
        <v>6458.0844691486072</v>
      </c>
      <c r="X201" s="88">
        <f t="shared" si="315"/>
        <v>1.9121246597594482E-2</v>
      </c>
      <c r="AA201" s="61">
        <f t="shared" si="316"/>
        <v>195</v>
      </c>
      <c r="AB201" s="61">
        <f t="shared" si="317"/>
        <v>3.2</v>
      </c>
      <c r="AC201" s="61">
        <v>1</v>
      </c>
      <c r="AD201" s="52">
        <f t="shared" si="318"/>
        <v>1</v>
      </c>
      <c r="AE201" s="60">
        <f t="shared" si="294"/>
        <v>3318810485760</v>
      </c>
      <c r="AF201" s="60">
        <f t="shared" si="319"/>
        <v>647168044723200</v>
      </c>
      <c r="AG201" s="60">
        <f t="shared" si="320"/>
        <v>105553116266497.37</v>
      </c>
      <c r="AH201" s="60">
        <f t="shared" si="321"/>
        <v>480</v>
      </c>
      <c r="AI201" s="60">
        <f t="shared" si="322"/>
        <v>6458.0844691486072</v>
      </c>
      <c r="AJ201" s="88">
        <f t="shared" si="287"/>
        <v>0.16310001262754475</v>
      </c>
      <c r="AL201" s="61">
        <f t="shared" si="323"/>
        <v>180</v>
      </c>
      <c r="AM201" s="61">
        <f t="shared" si="324"/>
        <v>4.5093374999999956</v>
      </c>
      <c r="AN201" s="61">
        <v>1</v>
      </c>
      <c r="AO201" s="52">
        <f t="shared" si="325"/>
        <v>1.075</v>
      </c>
      <c r="AP201" s="60">
        <f t="shared" si="295"/>
        <v>55756016160768</v>
      </c>
      <c r="AQ201" s="60">
        <f t="shared" si="326"/>
        <v>1.0788789127108608E+16</v>
      </c>
      <c r="AR201" s="60">
        <f t="shared" si="327"/>
        <v>18592758805561.547</v>
      </c>
      <c r="AS201" s="60">
        <f t="shared" si="328"/>
        <v>676.40062499999931</v>
      </c>
      <c r="AT201" s="60">
        <f t="shared" si="329"/>
        <v>6458.0844691486072</v>
      </c>
      <c r="AU201" s="88">
        <f t="shared" si="291"/>
        <v>1.7233406443030925E-3</v>
      </c>
      <c r="AW201" s="61">
        <f t="shared" si="330"/>
        <v>160</v>
      </c>
      <c r="AX201" s="61">
        <f t="shared" si="331"/>
        <v>6.0282874999999887</v>
      </c>
      <c r="AY201" s="61">
        <v>14</v>
      </c>
      <c r="AZ201" s="52">
        <f t="shared" si="332"/>
        <v>1.175</v>
      </c>
      <c r="BA201" s="60">
        <f t="shared" si="296"/>
        <v>1382837702400</v>
      </c>
      <c r="BB201" s="60">
        <f t="shared" si="333"/>
        <v>259973488051200</v>
      </c>
      <c r="BC201" s="60">
        <f t="shared" si="334"/>
        <v>1553477859803.1497</v>
      </c>
      <c r="BD201" s="60">
        <f t="shared" si="335"/>
        <v>904.24312499999826</v>
      </c>
      <c r="BE201" s="60">
        <f t="shared" si="336"/>
        <v>6458.0844691486072</v>
      </c>
      <c r="BF201" s="88">
        <f t="shared" si="382"/>
        <v>5.9755241638224385E-3</v>
      </c>
      <c r="BH201" s="61">
        <f t="shared" si="337"/>
        <v>135</v>
      </c>
      <c r="BI201" s="61">
        <f t="shared" si="338"/>
        <v>7.8155999999999786</v>
      </c>
      <c r="BJ201" s="61">
        <v>1</v>
      </c>
      <c r="BK201" s="52">
        <f t="shared" si="339"/>
        <v>1.3</v>
      </c>
      <c r="BL201" s="60">
        <f t="shared" si="297"/>
        <v>50798119680</v>
      </c>
      <c r="BM201" s="60">
        <f t="shared" si="340"/>
        <v>8915070003840</v>
      </c>
      <c r="BN201" s="60">
        <f t="shared" si="341"/>
        <v>62939524497.408401</v>
      </c>
      <c r="BO201" s="60">
        <f t="shared" si="342"/>
        <v>1172.3399999999967</v>
      </c>
      <c r="BP201" s="60">
        <f t="shared" si="343"/>
        <v>6458.0844691486072</v>
      </c>
      <c r="BQ201" s="88">
        <f t="shared" si="292"/>
        <v>7.0599024427512487E-3</v>
      </c>
      <c r="BS201" s="61">
        <f t="shared" si="344"/>
        <v>105</v>
      </c>
      <c r="BT201" s="61">
        <f t="shared" si="345"/>
        <v>9.9468999999999639</v>
      </c>
      <c r="BU201" s="61">
        <v>1</v>
      </c>
      <c r="BV201" s="52">
        <f t="shared" si="346"/>
        <v>1.45</v>
      </c>
      <c r="BW201" s="60">
        <f t="shared" si="298"/>
        <v>57594240</v>
      </c>
      <c r="BX201" s="60">
        <f t="shared" si="347"/>
        <v>8768723040</v>
      </c>
      <c r="BY201" s="60">
        <f t="shared" si="348"/>
        <v>1251609673.7280042</v>
      </c>
      <c r="BZ201" s="60">
        <f t="shared" si="349"/>
        <v>1492.0349999999946</v>
      </c>
      <c r="CA201" s="60">
        <f t="shared" si="350"/>
        <v>6458.0844691486072</v>
      </c>
      <c r="CB201" s="88">
        <f t="shared" si="289"/>
        <v>0.14273568317970323</v>
      </c>
      <c r="CD201" s="61">
        <f t="shared" si="351"/>
        <v>43</v>
      </c>
      <c r="CE201" s="61">
        <f t="shared" si="352"/>
        <v>13.380340799999919</v>
      </c>
      <c r="CF201" s="61">
        <v>1</v>
      </c>
      <c r="CG201" s="52">
        <f t="shared" si="353"/>
        <v>0</v>
      </c>
      <c r="CH201" s="60">
        <f t="shared" si="299"/>
        <v>50</v>
      </c>
      <c r="CI201" s="60">
        <f t="shared" si="354"/>
        <v>0</v>
      </c>
      <c r="CJ201" s="60">
        <f t="shared" si="355"/>
        <v>311513.15275952528</v>
      </c>
      <c r="CK201" s="60">
        <f t="shared" si="356"/>
        <v>2007.0511199999878</v>
      </c>
      <c r="CL201" s="60">
        <f t="shared" si="357"/>
        <v>6458.0844691486072</v>
      </c>
      <c r="CM201" s="88" t="e">
        <f t="shared" si="290"/>
        <v>#DIV/0!</v>
      </c>
      <c r="CO201" s="61">
        <f t="shared" si="358"/>
        <v>-12</v>
      </c>
      <c r="CP201" s="61">
        <f t="shared" si="359"/>
        <v>17.355934299999859</v>
      </c>
      <c r="CQ201" s="61">
        <v>1</v>
      </c>
      <c r="CR201" s="52">
        <f t="shared" si="360"/>
        <v>0</v>
      </c>
      <c r="CS201" s="60">
        <f t="shared" si="300"/>
        <v>1</v>
      </c>
      <c r="CT201" s="60">
        <f t="shared" si="361"/>
        <v>0</v>
      </c>
      <c r="CU201" s="60">
        <f t="shared" si="362"/>
        <v>197.30007859331863</v>
      </c>
      <c r="CV201" s="60">
        <f t="shared" si="363"/>
        <v>2603.3901449999789</v>
      </c>
      <c r="CW201" s="60">
        <f t="shared" si="364"/>
        <v>6458.0844691486072</v>
      </c>
      <c r="CZ201" s="61">
        <f t="shared" si="365"/>
        <v>-62</v>
      </c>
      <c r="DA201" s="61">
        <f t="shared" si="366"/>
        <v>21.89441929999979</v>
      </c>
      <c r="DB201" s="61">
        <v>1</v>
      </c>
      <c r="DC201" s="52">
        <f t="shared" si="367"/>
        <v>0</v>
      </c>
      <c r="DD201" s="60">
        <f t="shared" si="301"/>
        <v>1</v>
      </c>
      <c r="DE201" s="60">
        <f t="shared" si="368"/>
        <v>0</v>
      </c>
      <c r="DF201" s="60">
        <f t="shared" si="369"/>
        <v>0.24305957554053617</v>
      </c>
      <c r="DG201" s="60">
        <f t="shared" si="370"/>
        <v>3284.1628949999686</v>
      </c>
      <c r="DH201" s="60">
        <f t="shared" si="371"/>
        <v>6458.0844691486072</v>
      </c>
      <c r="DK201" s="61">
        <f t="shared" si="372"/>
        <v>-125</v>
      </c>
      <c r="DL201" s="61">
        <f t="shared" si="373"/>
        <v>30.747799999999668</v>
      </c>
      <c r="DM201" s="61">
        <v>1</v>
      </c>
      <c r="DN201" s="52">
        <f t="shared" si="383"/>
        <v>0</v>
      </c>
      <c r="DO201" s="60">
        <f t="shared" si="302"/>
        <v>1</v>
      </c>
      <c r="DP201" s="60">
        <f t="shared" si="374"/>
        <v>0</v>
      </c>
      <c r="DQ201" s="60">
        <f t="shared" si="375"/>
        <v>5.498135089874163E-5</v>
      </c>
      <c r="DR201" s="60">
        <f t="shared" si="376"/>
        <v>4612.1699999999501</v>
      </c>
      <c r="DS201" s="60">
        <f t="shared" si="377"/>
        <v>6458.0844691486072</v>
      </c>
    </row>
    <row r="202" spans="1:123">
      <c r="A202" s="52">
        <f t="shared" si="303"/>
        <v>222.86094420381053</v>
      </c>
      <c r="B202" s="52">
        <v>0</v>
      </c>
      <c r="C202" s="73">
        <f t="shared" si="288"/>
        <v>9.4499999999999993</v>
      </c>
      <c r="D202" s="77"/>
      <c r="E202" s="49">
        <f t="shared" si="378"/>
        <v>0.29600000000000015</v>
      </c>
      <c r="F202" s="49">
        <f t="shared" si="379"/>
        <v>3.9599999999999582</v>
      </c>
      <c r="G202" s="49">
        <f t="shared" si="380"/>
        <v>1.9799999999999791</v>
      </c>
      <c r="H202" s="49">
        <v>1</v>
      </c>
      <c r="I202" s="50">
        <f t="shared" si="304"/>
        <v>1.8761599999999881</v>
      </c>
      <c r="J202" s="105">
        <f t="shared" si="305"/>
        <v>7.4295935999998743</v>
      </c>
      <c r="K202" s="121">
        <f t="shared" si="306"/>
        <v>16.879593599999872</v>
      </c>
      <c r="L202" s="55">
        <f t="shared" si="307"/>
        <v>631503599063.21008</v>
      </c>
      <c r="M202" s="52">
        <f t="shared" si="381"/>
        <v>39.200000000000024</v>
      </c>
      <c r="N202" s="56">
        <v>196</v>
      </c>
      <c r="O202" s="61">
        <f t="shared" si="308"/>
        <v>196</v>
      </c>
      <c r="P202" s="61">
        <f t="shared" si="309"/>
        <v>3.2</v>
      </c>
      <c r="Q202" s="46">
        <v>1</v>
      </c>
      <c r="R202" s="52">
        <f t="shared" si="310"/>
        <v>2</v>
      </c>
      <c r="S202" s="60">
        <f t="shared" si="293"/>
        <v>14154360422400</v>
      </c>
      <c r="T202" s="60">
        <f t="shared" si="311"/>
        <v>5548509285580800</v>
      </c>
      <c r="U202" s="60">
        <f t="shared" si="312"/>
        <v>121248691020136.34</v>
      </c>
      <c r="V202" s="60">
        <f t="shared" si="313"/>
        <v>480</v>
      </c>
      <c r="W202" s="60">
        <f t="shared" si="314"/>
        <v>6685.828326114316</v>
      </c>
      <c r="X202" s="88">
        <f t="shared" si="315"/>
        <v>2.1852480509536431E-2</v>
      </c>
      <c r="AA202" s="61">
        <f t="shared" si="316"/>
        <v>196</v>
      </c>
      <c r="AB202" s="61">
        <f t="shared" si="317"/>
        <v>3.2</v>
      </c>
      <c r="AC202" s="61">
        <v>1</v>
      </c>
      <c r="AD202" s="52">
        <f t="shared" si="318"/>
        <v>1</v>
      </c>
      <c r="AE202" s="60">
        <f t="shared" si="294"/>
        <v>3318810485760</v>
      </c>
      <c r="AF202" s="60">
        <f t="shared" si="319"/>
        <v>650486855208960</v>
      </c>
      <c r="AG202" s="60">
        <f t="shared" si="320"/>
        <v>121248691020136.34</v>
      </c>
      <c r="AH202" s="60">
        <f t="shared" si="321"/>
        <v>480</v>
      </c>
      <c r="AI202" s="60">
        <f t="shared" si="322"/>
        <v>6685.828326114316</v>
      </c>
      <c r="AJ202" s="88">
        <f t="shared" si="287"/>
        <v>0.18639683500012749</v>
      </c>
      <c r="AL202" s="61">
        <f t="shared" si="323"/>
        <v>181</v>
      </c>
      <c r="AM202" s="61">
        <f t="shared" si="324"/>
        <v>4.5093374999999956</v>
      </c>
      <c r="AN202" s="61">
        <v>1</v>
      </c>
      <c r="AO202" s="52">
        <f t="shared" si="325"/>
        <v>1.075</v>
      </c>
      <c r="AP202" s="60">
        <f t="shared" si="295"/>
        <v>55756016160768</v>
      </c>
      <c r="AQ202" s="60">
        <f t="shared" si="326"/>
        <v>1.0848726844481434E+16</v>
      </c>
      <c r="AR202" s="60">
        <f t="shared" si="327"/>
        <v>21357471454805.187</v>
      </c>
      <c r="AS202" s="60">
        <f t="shared" si="328"/>
        <v>676.40062499999931</v>
      </c>
      <c r="AT202" s="60">
        <f t="shared" si="329"/>
        <v>6685.828326114316</v>
      </c>
      <c r="AU202" s="88">
        <f t="shared" si="291"/>
        <v>1.9686615545739705E-3</v>
      </c>
      <c r="AW202" s="61">
        <f t="shared" si="330"/>
        <v>161</v>
      </c>
      <c r="AX202" s="61">
        <f t="shared" si="331"/>
        <v>6.0282874999999887</v>
      </c>
      <c r="AY202" s="61">
        <v>1</v>
      </c>
      <c r="AZ202" s="52">
        <f t="shared" si="332"/>
        <v>1.175</v>
      </c>
      <c r="BA202" s="60">
        <f t="shared" si="296"/>
        <v>1382837702400</v>
      </c>
      <c r="BB202" s="60">
        <f t="shared" si="333"/>
        <v>261598322351520</v>
      </c>
      <c r="BC202" s="60">
        <f t="shared" si="334"/>
        <v>1784477462080.1929</v>
      </c>
      <c r="BD202" s="60">
        <f t="shared" si="335"/>
        <v>904.24312499999826</v>
      </c>
      <c r="BE202" s="60">
        <f t="shared" si="336"/>
        <v>6685.828326114316</v>
      </c>
      <c r="BF202" s="88">
        <f t="shared" si="382"/>
        <v>6.8214407724003674E-3</v>
      </c>
      <c r="BH202" s="61">
        <f t="shared" si="337"/>
        <v>136</v>
      </c>
      <c r="BI202" s="61">
        <f t="shared" si="338"/>
        <v>7.8155999999999786</v>
      </c>
      <c r="BJ202" s="61">
        <v>1</v>
      </c>
      <c r="BK202" s="52">
        <f t="shared" si="339"/>
        <v>1.3</v>
      </c>
      <c r="BL202" s="60">
        <f t="shared" si="297"/>
        <v>50798119680</v>
      </c>
      <c r="BM202" s="60">
        <f t="shared" si="340"/>
        <v>8981107559424</v>
      </c>
      <c r="BN202" s="60">
        <f t="shared" si="341"/>
        <v>72298528254.468628</v>
      </c>
      <c r="BO202" s="60">
        <f t="shared" si="342"/>
        <v>1172.3399999999967</v>
      </c>
      <c r="BP202" s="60">
        <f t="shared" si="343"/>
        <v>6685.828326114316</v>
      </c>
      <c r="BQ202" s="88">
        <f t="shared" si="292"/>
        <v>8.0500681877041756E-3</v>
      </c>
      <c r="BS202" s="61">
        <f t="shared" si="344"/>
        <v>106</v>
      </c>
      <c r="BT202" s="61">
        <f t="shared" si="345"/>
        <v>9.9468999999999639</v>
      </c>
      <c r="BU202" s="61">
        <v>1</v>
      </c>
      <c r="BV202" s="52">
        <f t="shared" si="346"/>
        <v>1.45</v>
      </c>
      <c r="BW202" s="60">
        <f t="shared" si="298"/>
        <v>57594240</v>
      </c>
      <c r="BX202" s="60">
        <f t="shared" si="347"/>
        <v>8852234688</v>
      </c>
      <c r="BY202" s="60">
        <f t="shared" si="348"/>
        <v>1437721973.3097341</v>
      </c>
      <c r="BZ202" s="60">
        <f t="shared" si="349"/>
        <v>1492.0349999999946</v>
      </c>
      <c r="CA202" s="60">
        <f t="shared" si="350"/>
        <v>6685.828326114316</v>
      </c>
      <c r="CB202" s="88">
        <f t="shared" si="289"/>
        <v>0.16241344970877189</v>
      </c>
      <c r="CD202" s="61">
        <f t="shared" si="351"/>
        <v>44</v>
      </c>
      <c r="CE202" s="61">
        <f t="shared" si="352"/>
        <v>13.380340799999919</v>
      </c>
      <c r="CF202" s="61">
        <v>1</v>
      </c>
      <c r="CG202" s="52">
        <f t="shared" si="353"/>
        <v>0</v>
      </c>
      <c r="CH202" s="60">
        <f t="shared" si="299"/>
        <v>50</v>
      </c>
      <c r="CI202" s="60">
        <f t="shared" si="354"/>
        <v>0</v>
      </c>
      <c r="CJ202" s="60">
        <f t="shared" si="355"/>
        <v>357834.6461348068</v>
      </c>
      <c r="CK202" s="60">
        <f t="shared" si="356"/>
        <v>2007.0511199999878</v>
      </c>
      <c r="CL202" s="60">
        <f t="shared" si="357"/>
        <v>6685.828326114316</v>
      </c>
      <c r="CM202" s="88" t="e">
        <f t="shared" si="290"/>
        <v>#DIV/0!</v>
      </c>
      <c r="CO202" s="61">
        <f t="shared" si="358"/>
        <v>-11</v>
      </c>
      <c r="CP202" s="61">
        <f t="shared" si="359"/>
        <v>17.355934299999859</v>
      </c>
      <c r="CQ202" s="61">
        <v>1</v>
      </c>
      <c r="CR202" s="52">
        <f t="shared" si="360"/>
        <v>0</v>
      </c>
      <c r="CS202" s="60">
        <f t="shared" si="300"/>
        <v>1</v>
      </c>
      <c r="CT202" s="60">
        <f t="shared" si="361"/>
        <v>0</v>
      </c>
      <c r="CU202" s="60">
        <f t="shared" si="362"/>
        <v>226.63827572093086</v>
      </c>
      <c r="CV202" s="60">
        <f t="shared" si="363"/>
        <v>2603.3901449999789</v>
      </c>
      <c r="CW202" s="60">
        <f t="shared" si="364"/>
        <v>6685.828326114316</v>
      </c>
      <c r="CZ202" s="61">
        <f t="shared" si="365"/>
        <v>-61</v>
      </c>
      <c r="DA202" s="61">
        <f t="shared" si="366"/>
        <v>21.89441929999979</v>
      </c>
      <c r="DB202" s="61">
        <v>1</v>
      </c>
      <c r="DC202" s="52">
        <f t="shared" si="367"/>
        <v>0</v>
      </c>
      <c r="DD202" s="60">
        <f t="shared" si="301"/>
        <v>1</v>
      </c>
      <c r="DE202" s="60">
        <f t="shared" si="368"/>
        <v>0</v>
      </c>
      <c r="DF202" s="60">
        <f t="shared" si="369"/>
        <v>0.27920213458969151</v>
      </c>
      <c r="DG202" s="60">
        <f t="shared" si="370"/>
        <v>3284.1628949999686</v>
      </c>
      <c r="DH202" s="60">
        <f t="shared" si="371"/>
        <v>6685.828326114316</v>
      </c>
      <c r="DK202" s="61">
        <f t="shared" si="372"/>
        <v>-124</v>
      </c>
      <c r="DL202" s="61">
        <f t="shared" si="373"/>
        <v>30.747799999999668</v>
      </c>
      <c r="DM202" s="61">
        <v>1</v>
      </c>
      <c r="DN202" s="52">
        <f t="shared" si="383"/>
        <v>0</v>
      </c>
      <c r="DO202" s="60">
        <f t="shared" si="302"/>
        <v>1</v>
      </c>
      <c r="DP202" s="60">
        <f t="shared" si="374"/>
        <v>0</v>
      </c>
      <c r="DQ202" s="60">
        <f t="shared" si="375"/>
        <v>6.3156987332899266E-5</v>
      </c>
      <c r="DR202" s="60">
        <f t="shared" si="376"/>
        <v>4612.1699999999501</v>
      </c>
      <c r="DS202" s="60">
        <f t="shared" si="377"/>
        <v>6685.828326114316</v>
      </c>
    </row>
    <row r="203" spans="1:123">
      <c r="A203" s="52">
        <f t="shared" si="303"/>
        <v>230.7201184283754</v>
      </c>
      <c r="B203" s="52">
        <v>0</v>
      </c>
      <c r="C203" s="73">
        <f t="shared" si="288"/>
        <v>9.4499999999999993</v>
      </c>
      <c r="D203" s="77"/>
      <c r="E203" s="49">
        <f t="shared" si="378"/>
        <v>0.29700000000000015</v>
      </c>
      <c r="F203" s="49">
        <f t="shared" si="379"/>
        <v>3.969999999999958</v>
      </c>
      <c r="G203" s="49">
        <f t="shared" si="380"/>
        <v>1.984999999999979</v>
      </c>
      <c r="H203" s="49">
        <v>1</v>
      </c>
      <c r="I203" s="50">
        <f t="shared" si="304"/>
        <v>1.8820899999999881</v>
      </c>
      <c r="J203" s="105">
        <f t="shared" si="305"/>
        <v>7.4718972999998732</v>
      </c>
      <c r="K203" s="121">
        <f t="shared" si="306"/>
        <v>16.921897299999873</v>
      </c>
      <c r="L203" s="55">
        <f t="shared" si="307"/>
        <v>725407145418.61646</v>
      </c>
      <c r="M203" s="52">
        <f t="shared" si="381"/>
        <v>39.40000000000002</v>
      </c>
      <c r="N203" s="56">
        <v>197</v>
      </c>
      <c r="O203" s="61">
        <f t="shared" si="308"/>
        <v>197</v>
      </c>
      <c r="P203" s="61">
        <f t="shared" si="309"/>
        <v>3.2</v>
      </c>
      <c r="Q203" s="46">
        <v>1</v>
      </c>
      <c r="R203" s="52">
        <f t="shared" si="310"/>
        <v>2</v>
      </c>
      <c r="S203" s="60">
        <f t="shared" si="293"/>
        <v>14154360422400</v>
      </c>
      <c r="T203" s="60">
        <f t="shared" si="311"/>
        <v>5576818006425600</v>
      </c>
      <c r="U203" s="60">
        <f t="shared" si="312"/>
        <v>139278171920374.36</v>
      </c>
      <c r="V203" s="60">
        <f t="shared" si="313"/>
        <v>480</v>
      </c>
      <c r="W203" s="60">
        <f t="shared" si="314"/>
        <v>6921.6035528512621</v>
      </c>
      <c r="X203" s="88">
        <f t="shared" si="315"/>
        <v>2.4974487559016323E-2</v>
      </c>
      <c r="AA203" s="61">
        <f t="shared" si="316"/>
        <v>197</v>
      </c>
      <c r="AB203" s="61">
        <f t="shared" si="317"/>
        <v>3.2</v>
      </c>
      <c r="AC203" s="61">
        <v>1</v>
      </c>
      <c r="AD203" s="52">
        <f t="shared" si="318"/>
        <v>1</v>
      </c>
      <c r="AE203" s="60">
        <f t="shared" si="294"/>
        <v>3318810485760</v>
      </c>
      <c r="AF203" s="60">
        <f t="shared" si="319"/>
        <v>653805665694720</v>
      </c>
      <c r="AG203" s="60">
        <f t="shared" si="320"/>
        <v>139278171920374.36</v>
      </c>
      <c r="AH203" s="60">
        <f t="shared" si="321"/>
        <v>480</v>
      </c>
      <c r="AI203" s="60">
        <f t="shared" si="322"/>
        <v>6921.6035528512621</v>
      </c>
      <c r="AJ203" s="88">
        <f t="shared" si="287"/>
        <v>0.21302686597611592</v>
      </c>
      <c r="AL203" s="61">
        <f t="shared" si="323"/>
        <v>182</v>
      </c>
      <c r="AM203" s="61">
        <f t="shared" si="324"/>
        <v>4.5093374999999956</v>
      </c>
      <c r="AN203" s="61">
        <v>1</v>
      </c>
      <c r="AO203" s="52">
        <f t="shared" si="325"/>
        <v>1.075</v>
      </c>
      <c r="AP203" s="60">
        <f t="shared" si="295"/>
        <v>55756016160768</v>
      </c>
      <c r="AQ203" s="60">
        <f t="shared" si="326"/>
        <v>1.0908664561854258E+16</v>
      </c>
      <c r="AR203" s="60">
        <f t="shared" si="327"/>
        <v>24533292327030.852</v>
      </c>
      <c r="AS203" s="60">
        <f t="shared" si="328"/>
        <v>676.40062499999931</v>
      </c>
      <c r="AT203" s="60">
        <f t="shared" si="329"/>
        <v>6921.6035528512621</v>
      </c>
      <c r="AU203" s="88">
        <f t="shared" si="291"/>
        <v>2.2489730239592842E-3</v>
      </c>
      <c r="AW203" s="61">
        <f t="shared" si="330"/>
        <v>162</v>
      </c>
      <c r="AX203" s="61">
        <f t="shared" si="331"/>
        <v>6.0282874999999887</v>
      </c>
      <c r="AY203" s="61">
        <v>1</v>
      </c>
      <c r="AZ203" s="52">
        <f t="shared" si="332"/>
        <v>1.175</v>
      </c>
      <c r="BA203" s="60">
        <f t="shared" si="296"/>
        <v>1382837702400</v>
      </c>
      <c r="BB203" s="60">
        <f t="shared" si="333"/>
        <v>263223156651840</v>
      </c>
      <c r="BC203" s="60">
        <f t="shared" si="334"/>
        <v>2049826325220.8015</v>
      </c>
      <c r="BD203" s="60">
        <f t="shared" si="335"/>
        <v>904.24312499999826</v>
      </c>
      <c r="BE203" s="60">
        <f t="shared" si="336"/>
        <v>6921.6035528512621</v>
      </c>
      <c r="BF203" s="88">
        <f t="shared" si="382"/>
        <v>7.7874087952378209E-3</v>
      </c>
      <c r="BH203" s="61">
        <f t="shared" si="337"/>
        <v>137</v>
      </c>
      <c r="BI203" s="61">
        <f t="shared" si="338"/>
        <v>7.8155999999999786</v>
      </c>
      <c r="BJ203" s="61">
        <v>1</v>
      </c>
      <c r="BK203" s="52">
        <f t="shared" si="339"/>
        <v>1.3</v>
      </c>
      <c r="BL203" s="60">
        <f t="shared" si="297"/>
        <v>50798119680</v>
      </c>
      <c r="BM203" s="60">
        <f t="shared" si="340"/>
        <v>9047145115008</v>
      </c>
      <c r="BN203" s="60">
        <f t="shared" si="341"/>
        <v>83049200474.614761</v>
      </c>
      <c r="BO203" s="60">
        <f t="shared" si="342"/>
        <v>1172.3399999999967</v>
      </c>
      <c r="BP203" s="60">
        <f t="shared" si="343"/>
        <v>6921.6035528512621</v>
      </c>
      <c r="BQ203" s="88">
        <f t="shared" si="292"/>
        <v>9.1796030039185822E-3</v>
      </c>
      <c r="BS203" s="61">
        <f t="shared" si="344"/>
        <v>107</v>
      </c>
      <c r="BT203" s="61">
        <f t="shared" si="345"/>
        <v>9.9468999999999639</v>
      </c>
      <c r="BU203" s="61">
        <v>1</v>
      </c>
      <c r="BV203" s="52">
        <f t="shared" si="346"/>
        <v>1.45</v>
      </c>
      <c r="BW203" s="60">
        <f t="shared" si="298"/>
        <v>57594240</v>
      </c>
      <c r="BX203" s="60">
        <f t="shared" si="347"/>
        <v>8935746336</v>
      </c>
      <c r="BY203" s="60">
        <f t="shared" si="348"/>
        <v>1651508865.6839828</v>
      </c>
      <c r="BZ203" s="60">
        <f t="shared" si="349"/>
        <v>1492.0349999999946</v>
      </c>
      <c r="CA203" s="60">
        <f t="shared" si="350"/>
        <v>6921.6035528512621</v>
      </c>
      <c r="CB203" s="88">
        <f t="shared" si="289"/>
        <v>0.18482047314060895</v>
      </c>
      <c r="CD203" s="61">
        <f t="shared" si="351"/>
        <v>45</v>
      </c>
      <c r="CE203" s="61">
        <f t="shared" si="352"/>
        <v>13.380340799999919</v>
      </c>
      <c r="CF203" s="61">
        <v>1</v>
      </c>
      <c r="CG203" s="52">
        <f t="shared" si="353"/>
        <v>0</v>
      </c>
      <c r="CH203" s="60">
        <f t="shared" si="299"/>
        <v>50</v>
      </c>
      <c r="CI203" s="60">
        <f t="shared" si="354"/>
        <v>0</v>
      </c>
      <c r="CJ203" s="60">
        <f t="shared" si="355"/>
        <v>411044.06937599869</v>
      </c>
      <c r="CK203" s="60">
        <f t="shared" si="356"/>
        <v>2007.0511199999878</v>
      </c>
      <c r="CL203" s="60">
        <f t="shared" si="357"/>
        <v>6921.6035528512621</v>
      </c>
      <c r="CM203" s="88" t="e">
        <f t="shared" si="290"/>
        <v>#DIV/0!</v>
      </c>
      <c r="CO203" s="61">
        <f t="shared" si="358"/>
        <v>-10</v>
      </c>
      <c r="CP203" s="61">
        <f t="shared" si="359"/>
        <v>17.355934299999859</v>
      </c>
      <c r="CQ203" s="61">
        <v>1</v>
      </c>
      <c r="CR203" s="52">
        <f t="shared" si="360"/>
        <v>0</v>
      </c>
      <c r="CS203" s="60">
        <f t="shared" si="300"/>
        <v>1</v>
      </c>
      <c r="CT203" s="60">
        <f t="shared" si="361"/>
        <v>0</v>
      </c>
      <c r="CU203" s="60">
        <f t="shared" si="362"/>
        <v>260.33901449999775</v>
      </c>
      <c r="CV203" s="60">
        <f t="shared" si="363"/>
        <v>2603.3901449999789</v>
      </c>
      <c r="CW203" s="60">
        <f t="shared" si="364"/>
        <v>6921.6035528512621</v>
      </c>
      <c r="CZ203" s="61">
        <f t="shared" si="365"/>
        <v>-60</v>
      </c>
      <c r="DA203" s="61">
        <f t="shared" si="366"/>
        <v>21.89441929999979</v>
      </c>
      <c r="DB203" s="61">
        <v>1</v>
      </c>
      <c r="DC203" s="52">
        <f t="shared" si="367"/>
        <v>0</v>
      </c>
      <c r="DD203" s="60">
        <f t="shared" si="301"/>
        <v>1</v>
      </c>
      <c r="DE203" s="60">
        <f t="shared" si="368"/>
        <v>0</v>
      </c>
      <c r="DF203" s="60">
        <f t="shared" si="369"/>
        <v>0.32071903271483937</v>
      </c>
      <c r="DG203" s="60">
        <f t="shared" si="370"/>
        <v>3284.1628949999686</v>
      </c>
      <c r="DH203" s="60">
        <f t="shared" si="371"/>
        <v>6921.6035528512621</v>
      </c>
      <c r="DK203" s="61">
        <f t="shared" si="372"/>
        <v>-123</v>
      </c>
      <c r="DL203" s="61">
        <f t="shared" si="373"/>
        <v>30.747799999999668</v>
      </c>
      <c r="DM203" s="61">
        <v>1</v>
      </c>
      <c r="DN203" s="52">
        <f t="shared" si="383"/>
        <v>0</v>
      </c>
      <c r="DO203" s="60">
        <f t="shared" si="302"/>
        <v>1</v>
      </c>
      <c r="DP203" s="60">
        <f t="shared" si="374"/>
        <v>0</v>
      </c>
      <c r="DQ203" s="60">
        <f t="shared" si="375"/>
        <v>7.2548327455869966E-5</v>
      </c>
      <c r="DR203" s="60">
        <f t="shared" si="376"/>
        <v>4612.1699999999501</v>
      </c>
      <c r="DS203" s="60">
        <f t="shared" si="377"/>
        <v>6921.6035528512621</v>
      </c>
    </row>
    <row r="204" spans="1:123">
      <c r="A204" s="52">
        <f t="shared" si="303"/>
        <v>238.85644583342568</v>
      </c>
      <c r="B204" s="52">
        <v>0</v>
      </c>
      <c r="C204" s="73">
        <f t="shared" si="288"/>
        <v>9.4499999999999993</v>
      </c>
      <c r="D204" s="77"/>
      <c r="E204" s="49">
        <f t="shared" si="378"/>
        <v>0.29800000000000015</v>
      </c>
      <c r="F204" s="49">
        <f t="shared" si="379"/>
        <v>3.9799999999999578</v>
      </c>
      <c r="G204" s="49">
        <f t="shared" si="380"/>
        <v>1.9899999999999789</v>
      </c>
      <c r="H204" s="49">
        <v>1</v>
      </c>
      <c r="I204" s="50">
        <f t="shared" si="304"/>
        <v>1.8880399999999877</v>
      </c>
      <c r="J204" s="105">
        <f t="shared" si="305"/>
        <v>7.5143991999998718</v>
      </c>
      <c r="K204" s="121">
        <f t="shared" si="306"/>
        <v>16.964399199999871</v>
      </c>
      <c r="L204" s="55">
        <f t="shared" si="307"/>
        <v>833273994645.45984</v>
      </c>
      <c r="M204" s="52">
        <f t="shared" si="381"/>
        <v>39.600000000000023</v>
      </c>
      <c r="N204" s="56">
        <v>198</v>
      </c>
      <c r="O204" s="61">
        <f t="shared" si="308"/>
        <v>198</v>
      </c>
      <c r="P204" s="61">
        <f t="shared" si="309"/>
        <v>3.2</v>
      </c>
      <c r="Q204" s="46">
        <v>1</v>
      </c>
      <c r="R204" s="52">
        <f t="shared" si="310"/>
        <v>2</v>
      </c>
      <c r="S204" s="60">
        <f t="shared" si="293"/>
        <v>14154360422400</v>
      </c>
      <c r="T204" s="60">
        <f t="shared" si="311"/>
        <v>5605126727270400</v>
      </c>
      <c r="U204" s="60">
        <f t="shared" si="312"/>
        <v>159988606971928.28</v>
      </c>
      <c r="V204" s="60">
        <f t="shared" si="313"/>
        <v>480</v>
      </c>
      <c r="W204" s="60">
        <f t="shared" si="314"/>
        <v>7165.6933750027702</v>
      </c>
      <c r="X204" s="88">
        <f t="shared" si="315"/>
        <v>2.8543263115451446E-2</v>
      </c>
      <c r="AA204" s="61">
        <f t="shared" si="316"/>
        <v>198</v>
      </c>
      <c r="AB204" s="61">
        <f t="shared" si="317"/>
        <v>3.2</v>
      </c>
      <c r="AC204" s="61">
        <v>1</v>
      </c>
      <c r="AD204" s="52">
        <f t="shared" si="318"/>
        <v>1</v>
      </c>
      <c r="AE204" s="60">
        <f t="shared" si="294"/>
        <v>3318810485760</v>
      </c>
      <c r="AF204" s="60">
        <f t="shared" si="319"/>
        <v>657124476180480</v>
      </c>
      <c r="AG204" s="60">
        <f t="shared" si="320"/>
        <v>159988606971928.28</v>
      </c>
      <c r="AH204" s="60">
        <f t="shared" si="321"/>
        <v>480</v>
      </c>
      <c r="AI204" s="60">
        <f t="shared" si="322"/>
        <v>7165.6933750027702</v>
      </c>
      <c r="AJ204" s="88">
        <f t="shared" si="287"/>
        <v>0.24346773369614561</v>
      </c>
      <c r="AL204" s="61">
        <f t="shared" si="323"/>
        <v>183</v>
      </c>
      <c r="AM204" s="61">
        <f t="shared" si="324"/>
        <v>4.5093374999999956</v>
      </c>
      <c r="AN204" s="61">
        <v>1</v>
      </c>
      <c r="AO204" s="52">
        <f t="shared" si="325"/>
        <v>1.075</v>
      </c>
      <c r="AP204" s="60">
        <f t="shared" si="295"/>
        <v>55756016160768</v>
      </c>
      <c r="AQ204" s="60">
        <f t="shared" si="326"/>
        <v>1.0968602279227084E+16</v>
      </c>
      <c r="AR204" s="60">
        <f t="shared" si="327"/>
        <v>28181352538721.73</v>
      </c>
      <c r="AS204" s="60">
        <f t="shared" si="328"/>
        <v>676.40062499999931</v>
      </c>
      <c r="AT204" s="60">
        <f t="shared" si="329"/>
        <v>7165.6933750027702</v>
      </c>
      <c r="AU204" s="88">
        <f t="shared" si="291"/>
        <v>2.5692747189943296E-3</v>
      </c>
      <c r="AW204" s="61">
        <f t="shared" si="330"/>
        <v>163</v>
      </c>
      <c r="AX204" s="61">
        <f t="shared" si="331"/>
        <v>6.0282874999999887</v>
      </c>
      <c r="AY204" s="61">
        <v>1</v>
      </c>
      <c r="AZ204" s="52">
        <f t="shared" si="332"/>
        <v>1.175</v>
      </c>
      <c r="BA204" s="60">
        <f t="shared" si="296"/>
        <v>1382837702400</v>
      </c>
      <c r="BB204" s="60">
        <f t="shared" si="333"/>
        <v>264847990952160</v>
      </c>
      <c r="BC204" s="60">
        <f t="shared" si="334"/>
        <v>2354632127810.7524</v>
      </c>
      <c r="BD204" s="60">
        <f t="shared" si="335"/>
        <v>904.24312499999826</v>
      </c>
      <c r="BE204" s="60">
        <f t="shared" si="336"/>
        <v>7165.6933750027702</v>
      </c>
      <c r="BF204" s="88">
        <f t="shared" si="382"/>
        <v>8.8905040183449007E-3</v>
      </c>
      <c r="BH204" s="61">
        <f t="shared" si="337"/>
        <v>138</v>
      </c>
      <c r="BI204" s="61">
        <f t="shared" si="338"/>
        <v>7.8155999999999786</v>
      </c>
      <c r="BJ204" s="61">
        <v>1</v>
      </c>
      <c r="BK204" s="52">
        <f t="shared" si="339"/>
        <v>1.3</v>
      </c>
      <c r="BL204" s="60">
        <f t="shared" si="297"/>
        <v>50798119680</v>
      </c>
      <c r="BM204" s="60">
        <f t="shared" si="340"/>
        <v>9113182670592</v>
      </c>
      <c r="BN204" s="60">
        <f t="shared" si="341"/>
        <v>95398479969.008972</v>
      </c>
      <c r="BO204" s="60">
        <f t="shared" si="342"/>
        <v>1172.3399999999967</v>
      </c>
      <c r="BP204" s="60">
        <f t="shared" si="343"/>
        <v>7165.6933750027702</v>
      </c>
      <c r="BQ204" s="88">
        <f t="shared" si="292"/>
        <v>1.0468184762372573E-2</v>
      </c>
      <c r="BS204" s="61">
        <f t="shared" si="344"/>
        <v>108</v>
      </c>
      <c r="BT204" s="61">
        <f t="shared" si="345"/>
        <v>9.9468999999999639</v>
      </c>
      <c r="BU204" s="61">
        <v>1</v>
      </c>
      <c r="BV204" s="52">
        <f t="shared" si="346"/>
        <v>1.45</v>
      </c>
      <c r="BW204" s="60">
        <f t="shared" si="298"/>
        <v>57594240</v>
      </c>
      <c r="BX204" s="60">
        <f t="shared" si="347"/>
        <v>9019257984</v>
      </c>
      <c r="BY204" s="60">
        <f t="shared" si="348"/>
        <v>1897085517.2742105</v>
      </c>
      <c r="BZ204" s="60">
        <f t="shared" si="349"/>
        <v>1492.0349999999946</v>
      </c>
      <c r="CA204" s="60">
        <f t="shared" si="350"/>
        <v>7165.6933750027702</v>
      </c>
      <c r="CB204" s="88">
        <f t="shared" si="289"/>
        <v>0.21033720519355426</v>
      </c>
      <c r="CD204" s="61">
        <f t="shared" si="351"/>
        <v>46</v>
      </c>
      <c r="CE204" s="61">
        <f t="shared" si="352"/>
        <v>13.380340799999919</v>
      </c>
      <c r="CF204" s="61">
        <v>1</v>
      </c>
      <c r="CG204" s="52">
        <f t="shared" si="353"/>
        <v>0</v>
      </c>
      <c r="CH204" s="60">
        <f t="shared" si="299"/>
        <v>50</v>
      </c>
      <c r="CI204" s="60">
        <f t="shared" si="354"/>
        <v>0</v>
      </c>
      <c r="CJ204" s="60">
        <f t="shared" si="355"/>
        <v>472165.64632349688</v>
      </c>
      <c r="CK204" s="60">
        <f t="shared" si="356"/>
        <v>2007.0511199999878</v>
      </c>
      <c r="CL204" s="60">
        <f t="shared" si="357"/>
        <v>7165.6933750027702</v>
      </c>
      <c r="CM204" s="88" t="e">
        <f t="shared" si="290"/>
        <v>#DIV/0!</v>
      </c>
      <c r="CO204" s="61">
        <f t="shared" si="358"/>
        <v>-9</v>
      </c>
      <c r="CP204" s="61">
        <f t="shared" si="359"/>
        <v>17.355934299999859</v>
      </c>
      <c r="CQ204" s="61">
        <v>1</v>
      </c>
      <c r="CR204" s="52">
        <f t="shared" si="360"/>
        <v>0</v>
      </c>
      <c r="CS204" s="60">
        <f t="shared" si="300"/>
        <v>1</v>
      </c>
      <c r="CT204" s="60">
        <f t="shared" si="361"/>
        <v>0</v>
      </c>
      <c r="CU204" s="60">
        <f t="shared" si="362"/>
        <v>299.05099769769663</v>
      </c>
      <c r="CV204" s="60">
        <f t="shared" si="363"/>
        <v>2603.3901449999789</v>
      </c>
      <c r="CW204" s="60">
        <f t="shared" si="364"/>
        <v>7165.6933750027702</v>
      </c>
      <c r="CZ204" s="61">
        <f t="shared" si="365"/>
        <v>-59</v>
      </c>
      <c r="DA204" s="61">
        <f t="shared" si="366"/>
        <v>21.89441929999979</v>
      </c>
      <c r="DB204" s="61">
        <v>1</v>
      </c>
      <c r="DC204" s="52">
        <f t="shared" si="367"/>
        <v>0</v>
      </c>
      <c r="DD204" s="60">
        <f t="shared" si="301"/>
        <v>1</v>
      </c>
      <c r="DE204" s="60">
        <f t="shared" si="368"/>
        <v>0</v>
      </c>
      <c r="DF204" s="60">
        <f t="shared" si="369"/>
        <v>0.3684094252957763</v>
      </c>
      <c r="DG204" s="60">
        <f t="shared" si="370"/>
        <v>3284.1628949999686</v>
      </c>
      <c r="DH204" s="60">
        <f t="shared" si="371"/>
        <v>7165.6933750027702</v>
      </c>
      <c r="DK204" s="61">
        <f t="shared" si="372"/>
        <v>-122</v>
      </c>
      <c r="DL204" s="61">
        <f t="shared" si="373"/>
        <v>30.747799999999668</v>
      </c>
      <c r="DM204" s="61">
        <v>1</v>
      </c>
      <c r="DN204" s="52">
        <f t="shared" si="383"/>
        <v>0</v>
      </c>
      <c r="DO204" s="60">
        <f t="shared" si="302"/>
        <v>1</v>
      </c>
      <c r="DP204" s="60">
        <f t="shared" si="374"/>
        <v>0</v>
      </c>
      <c r="DQ204" s="60">
        <f t="shared" si="375"/>
        <v>8.3336144406344077E-5</v>
      </c>
      <c r="DR204" s="60">
        <f t="shared" si="376"/>
        <v>4612.1699999999501</v>
      </c>
      <c r="DS204" s="60">
        <f t="shared" si="377"/>
        <v>7165.6933750027702</v>
      </c>
    </row>
    <row r="205" spans="1:123">
      <c r="A205" s="52">
        <f t="shared" si="303"/>
        <v>247.27970020476363</v>
      </c>
      <c r="B205" s="52">
        <v>0</v>
      </c>
      <c r="C205" s="73">
        <f t="shared" si="288"/>
        <v>9.4499999999999993</v>
      </c>
      <c r="D205" s="77"/>
      <c r="E205" s="49">
        <f t="shared" si="378"/>
        <v>0.29900000000000015</v>
      </c>
      <c r="F205" s="49">
        <f t="shared" si="379"/>
        <v>3.9899999999999576</v>
      </c>
      <c r="G205" s="49">
        <f t="shared" si="380"/>
        <v>1.9949999999999788</v>
      </c>
      <c r="H205" s="49">
        <v>1</v>
      </c>
      <c r="I205" s="50">
        <f t="shared" si="304"/>
        <v>1.8940099999999878</v>
      </c>
      <c r="J205" s="105">
        <f t="shared" si="305"/>
        <v>7.5570998999998711</v>
      </c>
      <c r="K205" s="121">
        <f t="shared" si="306"/>
        <v>17.007099899999872</v>
      </c>
      <c r="L205" s="55">
        <f t="shared" si="307"/>
        <v>957180466911.04785</v>
      </c>
      <c r="M205" s="52">
        <f t="shared" si="381"/>
        <v>39.800000000000018</v>
      </c>
      <c r="N205" s="56">
        <v>199</v>
      </c>
      <c r="O205" s="61">
        <f t="shared" si="308"/>
        <v>199</v>
      </c>
      <c r="P205" s="61">
        <f t="shared" si="309"/>
        <v>3.2</v>
      </c>
      <c r="Q205" s="46">
        <v>1</v>
      </c>
      <c r="R205" s="52">
        <f t="shared" si="310"/>
        <v>2</v>
      </c>
      <c r="S205" s="60">
        <f t="shared" si="293"/>
        <v>14154360422400</v>
      </c>
      <c r="T205" s="60">
        <f t="shared" si="311"/>
        <v>5633435448115200</v>
      </c>
      <c r="U205" s="60">
        <f t="shared" si="312"/>
        <v>183778649646921.19</v>
      </c>
      <c r="V205" s="60">
        <f t="shared" si="313"/>
        <v>480</v>
      </c>
      <c r="W205" s="60">
        <f t="shared" si="314"/>
        <v>7418.3910061429087</v>
      </c>
      <c r="X205" s="88">
        <f t="shared" si="315"/>
        <v>3.2622837581001964E-2</v>
      </c>
      <c r="AA205" s="61">
        <f t="shared" si="316"/>
        <v>199</v>
      </c>
      <c r="AB205" s="61">
        <f t="shared" si="317"/>
        <v>3.2</v>
      </c>
      <c r="AC205" s="61">
        <v>1</v>
      </c>
      <c r="AD205" s="52">
        <f t="shared" si="318"/>
        <v>1</v>
      </c>
      <c r="AE205" s="60">
        <f t="shared" si="294"/>
        <v>3318810485760</v>
      </c>
      <c r="AF205" s="60">
        <f t="shared" si="319"/>
        <v>660443286666240</v>
      </c>
      <c r="AG205" s="60">
        <f t="shared" si="320"/>
        <v>183778649646921.19</v>
      </c>
      <c r="AH205" s="60">
        <f t="shared" si="321"/>
        <v>480</v>
      </c>
      <c r="AI205" s="60">
        <f t="shared" si="322"/>
        <v>7418.3910061429087</v>
      </c>
      <c r="AJ205" s="88">
        <f t="shared" si="287"/>
        <v>0.27826560335648487</v>
      </c>
      <c r="AL205" s="61">
        <f t="shared" si="323"/>
        <v>184</v>
      </c>
      <c r="AM205" s="61">
        <f t="shared" si="324"/>
        <v>4.5093374999999956</v>
      </c>
      <c r="AN205" s="61">
        <v>1</v>
      </c>
      <c r="AO205" s="52">
        <f t="shared" si="325"/>
        <v>1.075</v>
      </c>
      <c r="AP205" s="60">
        <f t="shared" si="295"/>
        <v>55756016160768</v>
      </c>
      <c r="AQ205" s="60">
        <f t="shared" si="326"/>
        <v>1.102853999659991E+16</v>
      </c>
      <c r="AR205" s="60">
        <f t="shared" si="327"/>
        <v>32371873302821.164</v>
      </c>
      <c r="AS205" s="60">
        <f t="shared" si="328"/>
        <v>676.40062499999931</v>
      </c>
      <c r="AT205" s="60">
        <f t="shared" si="329"/>
        <v>7418.3910061429087</v>
      </c>
      <c r="AU205" s="88">
        <f t="shared" si="291"/>
        <v>2.9352818517048847E-3</v>
      </c>
      <c r="AW205" s="61">
        <f t="shared" si="330"/>
        <v>164</v>
      </c>
      <c r="AX205" s="61">
        <f t="shared" si="331"/>
        <v>6.0282874999999887</v>
      </c>
      <c r="AY205" s="61">
        <v>1</v>
      </c>
      <c r="AZ205" s="52">
        <f t="shared" si="332"/>
        <v>1.175</v>
      </c>
      <c r="BA205" s="60">
        <f t="shared" si="296"/>
        <v>1382837702400</v>
      </c>
      <c r="BB205" s="60">
        <f t="shared" si="333"/>
        <v>266472825252480</v>
      </c>
      <c r="BC205" s="60">
        <f t="shared" si="334"/>
        <v>2704762051839.3794</v>
      </c>
      <c r="BD205" s="60">
        <f t="shared" si="335"/>
        <v>904.24312499999826</v>
      </c>
      <c r="BE205" s="60">
        <f t="shared" si="336"/>
        <v>7418.3910061429087</v>
      </c>
      <c r="BF205" s="88">
        <f t="shared" si="382"/>
        <v>1.0150235954741906E-2</v>
      </c>
      <c r="BH205" s="61">
        <f t="shared" si="337"/>
        <v>139</v>
      </c>
      <c r="BI205" s="61">
        <f t="shared" si="338"/>
        <v>7.8155999999999786</v>
      </c>
      <c r="BJ205" s="61">
        <v>1</v>
      </c>
      <c r="BK205" s="52">
        <f t="shared" si="339"/>
        <v>1.3</v>
      </c>
      <c r="BL205" s="60">
        <f t="shared" si="297"/>
        <v>50798119680</v>
      </c>
      <c r="BM205" s="60">
        <f t="shared" si="340"/>
        <v>9179220226176</v>
      </c>
      <c r="BN205" s="60">
        <f t="shared" si="341"/>
        <v>109584077009.61819</v>
      </c>
      <c r="BO205" s="60">
        <f t="shared" si="342"/>
        <v>1172.3399999999967</v>
      </c>
      <c r="BP205" s="60">
        <f t="shared" si="343"/>
        <v>7418.3910061429087</v>
      </c>
      <c r="BQ205" s="88">
        <f t="shared" si="292"/>
        <v>1.1938277360109724E-2</v>
      </c>
      <c r="BS205" s="61">
        <f t="shared" si="344"/>
        <v>109</v>
      </c>
      <c r="BT205" s="61">
        <f t="shared" si="345"/>
        <v>9.9468999999999639</v>
      </c>
      <c r="BU205" s="61">
        <v>1</v>
      </c>
      <c r="BV205" s="52">
        <f t="shared" si="346"/>
        <v>1.45</v>
      </c>
      <c r="BW205" s="60">
        <f t="shared" si="298"/>
        <v>57594240</v>
      </c>
      <c r="BX205" s="60">
        <f t="shared" si="347"/>
        <v>9102769632</v>
      </c>
      <c r="BY205" s="60">
        <f t="shared" si="348"/>
        <v>2179179012.981585</v>
      </c>
      <c r="BZ205" s="60">
        <f t="shared" si="349"/>
        <v>1492.0349999999946</v>
      </c>
      <c r="CA205" s="60">
        <f t="shared" si="350"/>
        <v>7418.3910061429087</v>
      </c>
      <c r="CB205" s="88">
        <f t="shared" si="289"/>
        <v>0.23939735938399118</v>
      </c>
      <c r="CD205" s="61">
        <f t="shared" si="351"/>
        <v>47</v>
      </c>
      <c r="CE205" s="61">
        <f t="shared" si="352"/>
        <v>13.380340799999919</v>
      </c>
      <c r="CF205" s="61">
        <v>1</v>
      </c>
      <c r="CG205" s="52">
        <f t="shared" si="353"/>
        <v>0</v>
      </c>
      <c r="CH205" s="60">
        <f t="shared" si="299"/>
        <v>50</v>
      </c>
      <c r="CI205" s="60">
        <f t="shared" si="354"/>
        <v>0</v>
      </c>
      <c r="CJ205" s="60">
        <f t="shared" si="355"/>
        <v>542375.90121791267</v>
      </c>
      <c r="CK205" s="60">
        <f t="shared" si="356"/>
        <v>2007.0511199999878</v>
      </c>
      <c r="CL205" s="60">
        <f t="shared" si="357"/>
        <v>7418.3910061429087</v>
      </c>
      <c r="CM205" s="88" t="e">
        <f t="shared" si="290"/>
        <v>#DIV/0!</v>
      </c>
      <c r="CO205" s="61">
        <f t="shared" si="358"/>
        <v>-8</v>
      </c>
      <c r="CP205" s="61">
        <f t="shared" si="359"/>
        <v>17.355934299999859</v>
      </c>
      <c r="CQ205" s="61">
        <v>1</v>
      </c>
      <c r="CR205" s="52">
        <f t="shared" si="360"/>
        <v>0</v>
      </c>
      <c r="CS205" s="60">
        <f t="shared" si="300"/>
        <v>1</v>
      </c>
      <c r="CT205" s="60">
        <f t="shared" si="361"/>
        <v>0</v>
      </c>
      <c r="CU205" s="60">
        <f t="shared" si="362"/>
        <v>343.5193891155663</v>
      </c>
      <c r="CV205" s="60">
        <f t="shared" si="363"/>
        <v>2603.3901449999789</v>
      </c>
      <c r="CW205" s="60">
        <f t="shared" si="364"/>
        <v>7418.3910061429087</v>
      </c>
      <c r="CZ205" s="61">
        <f t="shared" si="365"/>
        <v>-58</v>
      </c>
      <c r="DA205" s="61">
        <f t="shared" si="366"/>
        <v>21.89441929999979</v>
      </c>
      <c r="DB205" s="61">
        <v>1</v>
      </c>
      <c r="DC205" s="52">
        <f t="shared" si="367"/>
        <v>0</v>
      </c>
      <c r="DD205" s="60">
        <f t="shared" si="301"/>
        <v>1</v>
      </c>
      <c r="DE205" s="60">
        <f t="shared" si="368"/>
        <v>0</v>
      </c>
      <c r="DF205" s="60">
        <f t="shared" si="369"/>
        <v>0.42319130080266132</v>
      </c>
      <c r="DG205" s="60">
        <f t="shared" si="370"/>
        <v>3284.1628949999686</v>
      </c>
      <c r="DH205" s="60">
        <f t="shared" si="371"/>
        <v>7418.3910061429087</v>
      </c>
      <c r="DK205" s="61">
        <f t="shared" si="372"/>
        <v>-121</v>
      </c>
      <c r="DL205" s="61">
        <f t="shared" si="373"/>
        <v>30.747799999999668</v>
      </c>
      <c r="DM205" s="61">
        <v>1</v>
      </c>
      <c r="DN205" s="52">
        <f t="shared" si="383"/>
        <v>0</v>
      </c>
      <c r="DO205" s="60">
        <f t="shared" si="302"/>
        <v>1</v>
      </c>
      <c r="DP205" s="60">
        <f t="shared" si="374"/>
        <v>0</v>
      </c>
      <c r="DQ205" s="60">
        <f t="shared" si="375"/>
        <v>9.5728091991362758E-5</v>
      </c>
      <c r="DR205" s="60">
        <f t="shared" si="376"/>
        <v>4612.1699999999501</v>
      </c>
      <c r="DS205" s="60">
        <f t="shared" si="377"/>
        <v>7418.3910061429087</v>
      </c>
    </row>
    <row r="206" spans="1:123">
      <c r="A206" s="52">
        <f t="shared" si="303"/>
        <v>256.0000000000033</v>
      </c>
      <c r="B206" s="52">
        <v>0</v>
      </c>
      <c r="C206" s="73">
        <f t="shared" si="288"/>
        <v>9.4499999999999993</v>
      </c>
      <c r="D206" s="77"/>
      <c r="E206" s="49">
        <f t="shared" si="378"/>
        <v>0.30000000000000016</v>
      </c>
      <c r="F206" s="49">
        <f t="shared" si="379"/>
        <v>3.9999999999999574</v>
      </c>
      <c r="G206" s="49">
        <f t="shared" si="380"/>
        <v>1.9999999999999787</v>
      </c>
      <c r="H206" s="49">
        <v>1</v>
      </c>
      <c r="I206" s="50">
        <f t="shared" si="304"/>
        <v>1.8999999999999875</v>
      </c>
      <c r="J206" s="105">
        <f t="shared" si="305"/>
        <v>7.5999999999998691</v>
      </c>
      <c r="K206" s="121">
        <f t="shared" si="306"/>
        <v>17.049999999999869</v>
      </c>
      <c r="L206" s="99">
        <f t="shared" si="307"/>
        <v>1099511627776.0146</v>
      </c>
      <c r="M206" s="100">
        <f t="shared" si="381"/>
        <v>40.000000000000021</v>
      </c>
      <c r="N206" s="56">
        <v>200</v>
      </c>
      <c r="O206" s="61">
        <f t="shared" si="308"/>
        <v>200</v>
      </c>
      <c r="P206" s="61">
        <f t="shared" si="309"/>
        <v>3.2</v>
      </c>
      <c r="Q206" s="46">
        <v>3</v>
      </c>
      <c r="R206" s="52">
        <f t="shared" si="310"/>
        <v>2</v>
      </c>
      <c r="S206" s="60">
        <f t="shared" si="293"/>
        <v>42463081267200</v>
      </c>
      <c r="T206" s="60">
        <f t="shared" si="311"/>
        <v>1.698523250688E+16</v>
      </c>
      <c r="U206" s="60">
        <f t="shared" si="312"/>
        <v>211106232532994.81</v>
      </c>
      <c r="V206" s="60">
        <f t="shared" si="313"/>
        <v>480</v>
      </c>
      <c r="W206" s="60">
        <f t="shared" si="314"/>
        <v>7680.0000000000991</v>
      </c>
      <c r="X206" s="88">
        <f t="shared" si="315"/>
        <v>1.2428810288436417E-2</v>
      </c>
      <c r="AA206" s="61">
        <f t="shared" si="316"/>
        <v>200</v>
      </c>
      <c r="AB206" s="61">
        <f t="shared" si="317"/>
        <v>3.2</v>
      </c>
      <c r="AC206" s="61">
        <v>15</v>
      </c>
      <c r="AD206" s="52">
        <f t="shared" si="318"/>
        <v>1</v>
      </c>
      <c r="AE206" s="60">
        <f t="shared" si="294"/>
        <v>49782157286400</v>
      </c>
      <c r="AF206" s="60">
        <f t="shared" si="319"/>
        <v>9956431457280000</v>
      </c>
      <c r="AG206" s="60">
        <f t="shared" si="320"/>
        <v>211106232532994.81</v>
      </c>
      <c r="AH206" s="60">
        <f t="shared" si="321"/>
        <v>480</v>
      </c>
      <c r="AI206" s="60">
        <f t="shared" si="322"/>
        <v>7680.0000000000991</v>
      </c>
      <c r="AJ206" s="88">
        <f t="shared" si="287"/>
        <v>2.1203001641580826E-2</v>
      </c>
      <c r="AL206" s="61">
        <f t="shared" si="323"/>
        <v>185</v>
      </c>
      <c r="AM206" s="61">
        <f t="shared" si="324"/>
        <v>4.5093374999999956</v>
      </c>
      <c r="AN206" s="61">
        <v>1</v>
      </c>
      <c r="AO206" s="52">
        <f t="shared" si="325"/>
        <v>1.075</v>
      </c>
      <c r="AP206" s="60">
        <f t="shared" si="295"/>
        <v>55756016160768</v>
      </c>
      <c r="AQ206" s="60">
        <f t="shared" si="326"/>
        <v>1.1088477713972736E+16</v>
      </c>
      <c r="AR206" s="60">
        <f t="shared" si="327"/>
        <v>37185517611123.117</v>
      </c>
      <c r="AS206" s="60">
        <f t="shared" si="328"/>
        <v>676.40062499999931</v>
      </c>
      <c r="AT206" s="60">
        <f t="shared" si="329"/>
        <v>7680.0000000000991</v>
      </c>
      <c r="AU206" s="88">
        <f t="shared" si="291"/>
        <v>3.3535277402654794E-3</v>
      </c>
      <c r="AW206" s="61">
        <f t="shared" si="330"/>
        <v>165</v>
      </c>
      <c r="AX206" s="61">
        <f t="shared" si="331"/>
        <v>6.0282874999999887</v>
      </c>
      <c r="AY206" s="61">
        <v>1</v>
      </c>
      <c r="AZ206" s="52">
        <f t="shared" si="332"/>
        <v>1.175</v>
      </c>
      <c r="BA206" s="60">
        <f t="shared" si="296"/>
        <v>1382837702400</v>
      </c>
      <c r="BB206" s="60">
        <f t="shared" si="333"/>
        <v>268097659552800</v>
      </c>
      <c r="BC206" s="60">
        <f t="shared" si="334"/>
        <v>3106955719606.2998</v>
      </c>
      <c r="BD206" s="60">
        <f t="shared" si="335"/>
        <v>904.24312499999826</v>
      </c>
      <c r="BE206" s="60">
        <f t="shared" si="336"/>
        <v>7680.0000000000991</v>
      </c>
      <c r="BF206" s="88">
        <f t="shared" si="382"/>
        <v>1.1588895348019277E-2</v>
      </c>
      <c r="BH206" s="61">
        <f t="shared" si="337"/>
        <v>140</v>
      </c>
      <c r="BI206" s="61">
        <f t="shared" si="338"/>
        <v>7.8155999999999786</v>
      </c>
      <c r="BJ206" s="61">
        <v>1</v>
      </c>
      <c r="BK206" s="52">
        <f t="shared" si="339"/>
        <v>1.3</v>
      </c>
      <c r="BL206" s="60">
        <f t="shared" si="297"/>
        <v>50798119680</v>
      </c>
      <c r="BM206" s="60">
        <f t="shared" si="340"/>
        <v>9245257781760</v>
      </c>
      <c r="BN206" s="60">
        <f t="shared" si="341"/>
        <v>125879048994.81683</v>
      </c>
      <c r="BO206" s="60">
        <f t="shared" si="342"/>
        <v>1172.3399999999967</v>
      </c>
      <c r="BP206" s="60">
        <f t="shared" si="343"/>
        <v>7680.0000000000991</v>
      </c>
      <c r="BQ206" s="88">
        <f t="shared" si="292"/>
        <v>1.3615526139591697E-2</v>
      </c>
      <c r="BS206" s="61">
        <f t="shared" si="344"/>
        <v>110</v>
      </c>
      <c r="BT206" s="61">
        <f t="shared" si="345"/>
        <v>9.9468999999999639</v>
      </c>
      <c r="BU206" s="61">
        <v>1</v>
      </c>
      <c r="BV206" s="52">
        <f t="shared" si="346"/>
        <v>1.45</v>
      </c>
      <c r="BW206" s="60">
        <f t="shared" si="298"/>
        <v>57594240</v>
      </c>
      <c r="BX206" s="60">
        <f t="shared" si="347"/>
        <v>9186281280</v>
      </c>
      <c r="BY206" s="60">
        <f t="shared" si="348"/>
        <v>2503219347.4560089</v>
      </c>
      <c r="BZ206" s="60">
        <f t="shared" si="349"/>
        <v>1492.0349999999946</v>
      </c>
      <c r="CA206" s="60">
        <f t="shared" si="350"/>
        <v>7680.0000000000991</v>
      </c>
      <c r="CB206" s="88">
        <f t="shared" si="289"/>
        <v>0.27249539516125171</v>
      </c>
      <c r="CD206" s="61">
        <f t="shared" si="351"/>
        <v>48</v>
      </c>
      <c r="CE206" s="61">
        <f t="shared" si="352"/>
        <v>13.380340799999919</v>
      </c>
      <c r="CF206" s="61">
        <v>1</v>
      </c>
      <c r="CG206" s="52">
        <f t="shared" si="353"/>
        <v>0</v>
      </c>
      <c r="CH206" s="60">
        <f t="shared" si="299"/>
        <v>50</v>
      </c>
      <c r="CI206" s="60">
        <f t="shared" si="354"/>
        <v>0</v>
      </c>
      <c r="CJ206" s="60">
        <f t="shared" si="355"/>
        <v>623026.3055190508</v>
      </c>
      <c r="CK206" s="60">
        <f t="shared" si="356"/>
        <v>2007.0511199999878</v>
      </c>
      <c r="CL206" s="60">
        <f t="shared" si="357"/>
        <v>7680.0000000000991</v>
      </c>
      <c r="CM206" s="88" t="e">
        <f t="shared" ref="CM206:CM213" si="384">CJ206/CI206</f>
        <v>#DIV/0!</v>
      </c>
      <c r="CO206" s="61">
        <f t="shared" si="358"/>
        <v>-7</v>
      </c>
      <c r="CP206" s="61">
        <f t="shared" si="359"/>
        <v>17.355934299999859</v>
      </c>
      <c r="CQ206" s="61">
        <v>1</v>
      </c>
      <c r="CR206" s="52">
        <f t="shared" si="360"/>
        <v>0</v>
      </c>
      <c r="CS206" s="60">
        <f t="shared" si="300"/>
        <v>1</v>
      </c>
      <c r="CT206" s="60">
        <f t="shared" si="361"/>
        <v>0</v>
      </c>
      <c r="CU206" s="60">
        <f t="shared" si="362"/>
        <v>394.60015718663738</v>
      </c>
      <c r="CV206" s="60">
        <f t="shared" si="363"/>
        <v>2603.3901449999789</v>
      </c>
      <c r="CW206" s="60">
        <f t="shared" si="364"/>
        <v>7680.0000000000991</v>
      </c>
      <c r="CZ206" s="61">
        <f t="shared" si="365"/>
        <v>-57</v>
      </c>
      <c r="DA206" s="61">
        <f t="shared" si="366"/>
        <v>21.89441929999979</v>
      </c>
      <c r="DB206" s="61">
        <v>1</v>
      </c>
      <c r="DC206" s="52">
        <f t="shared" si="367"/>
        <v>0</v>
      </c>
      <c r="DD206" s="60">
        <f t="shared" si="301"/>
        <v>1</v>
      </c>
      <c r="DE206" s="60">
        <f t="shared" si="368"/>
        <v>0</v>
      </c>
      <c r="DF206" s="60">
        <f t="shared" si="369"/>
        <v>0.48611915108107234</v>
      </c>
      <c r="DG206" s="60">
        <f t="shared" si="370"/>
        <v>3284.1628949999686</v>
      </c>
      <c r="DH206" s="60">
        <f t="shared" si="371"/>
        <v>7680.0000000000991</v>
      </c>
      <c r="DK206" s="61">
        <f t="shared" si="372"/>
        <v>-120</v>
      </c>
      <c r="DL206" s="61">
        <f t="shared" si="373"/>
        <v>30.747799999999668</v>
      </c>
      <c r="DM206" s="61">
        <v>1</v>
      </c>
      <c r="DN206" s="52">
        <f t="shared" si="383"/>
        <v>0</v>
      </c>
      <c r="DO206" s="60">
        <f t="shared" si="302"/>
        <v>1</v>
      </c>
      <c r="DP206" s="60">
        <f t="shared" si="374"/>
        <v>0</v>
      </c>
      <c r="DQ206" s="60">
        <f t="shared" si="375"/>
        <v>1.0996270179748329E-4</v>
      </c>
      <c r="DR206" s="60">
        <f t="shared" si="376"/>
        <v>4612.1699999999501</v>
      </c>
      <c r="DS206" s="60">
        <f t="shared" si="377"/>
        <v>7680.0000000000991</v>
      </c>
    </row>
    <row r="207" spans="1:123">
      <c r="A207" s="52">
        <f t="shared" si="303"/>
        <v>265.02782050339601</v>
      </c>
      <c r="B207" s="52">
        <v>0</v>
      </c>
      <c r="C207" s="73">
        <f t="shared" si="288"/>
        <v>9.4499999999999993</v>
      </c>
      <c r="D207" s="77"/>
      <c r="E207" s="49">
        <f t="shared" si="378"/>
        <v>0.30100000000000016</v>
      </c>
      <c r="F207" s="49">
        <f t="shared" si="379"/>
        <v>4.0099999999999572</v>
      </c>
      <c r="G207" s="49">
        <f t="shared" si="380"/>
        <v>2.0049999999999786</v>
      </c>
      <c r="H207" s="49">
        <v>1</v>
      </c>
      <c r="I207" s="50">
        <f t="shared" si="304"/>
        <v>1.9060099999999875</v>
      </c>
      <c r="J207" s="105">
        <f t="shared" si="305"/>
        <v>7.6431000999998684</v>
      </c>
      <c r="K207" s="121">
        <f t="shared" si="306"/>
        <v>17.093100099999866</v>
      </c>
      <c r="L207" s="55">
        <f t="shared" si="307"/>
        <v>1263007198126.4204</v>
      </c>
      <c r="M207" s="52">
        <f t="shared" si="381"/>
        <v>40.200000000000017</v>
      </c>
      <c r="N207" s="56">
        <v>201</v>
      </c>
      <c r="O207" s="61">
        <f t="shared" si="308"/>
        <v>201</v>
      </c>
      <c r="P207" s="61">
        <f t="shared" si="309"/>
        <v>3.2</v>
      </c>
      <c r="Q207" s="46">
        <v>1</v>
      </c>
      <c r="R207" s="52">
        <f t="shared" si="310"/>
        <v>2</v>
      </c>
      <c r="S207" s="60">
        <f t="shared" si="293"/>
        <v>42463081267200</v>
      </c>
      <c r="T207" s="60">
        <f t="shared" si="311"/>
        <v>1.70701586694144E+16</v>
      </c>
      <c r="U207" s="60">
        <f t="shared" si="312"/>
        <v>242497382040272.72</v>
      </c>
      <c r="V207" s="60">
        <f t="shared" si="313"/>
        <v>480</v>
      </c>
      <c r="W207" s="60">
        <f t="shared" si="314"/>
        <v>7950.8346151018804</v>
      </c>
      <c r="X207" s="88">
        <f t="shared" si="315"/>
        <v>1.4205924311340434E-2</v>
      </c>
      <c r="AA207" s="61">
        <f t="shared" si="316"/>
        <v>201</v>
      </c>
      <c r="AB207" s="61">
        <f t="shared" si="317"/>
        <v>3.2</v>
      </c>
      <c r="AC207" s="61">
        <v>1</v>
      </c>
      <c r="AD207" s="52">
        <f t="shared" si="318"/>
        <v>1</v>
      </c>
      <c r="AE207" s="60">
        <f t="shared" si="294"/>
        <v>49782157286400</v>
      </c>
      <c r="AF207" s="60">
        <f t="shared" si="319"/>
        <v>1.00062136145664E+16</v>
      </c>
      <c r="AG207" s="60">
        <f t="shared" si="320"/>
        <v>242497382040272.72</v>
      </c>
      <c r="AH207" s="60">
        <f t="shared" si="321"/>
        <v>480</v>
      </c>
      <c r="AI207" s="60">
        <f t="shared" si="322"/>
        <v>7950.8346151018804</v>
      </c>
      <c r="AJ207" s="88">
        <f t="shared" si="287"/>
        <v>2.4234679708142616E-2</v>
      </c>
      <c r="AL207" s="61">
        <f t="shared" si="323"/>
        <v>186</v>
      </c>
      <c r="AM207" s="61">
        <f t="shared" si="324"/>
        <v>4.5093374999999956</v>
      </c>
      <c r="AN207" s="61">
        <v>1</v>
      </c>
      <c r="AO207" s="52">
        <f t="shared" si="325"/>
        <v>1.075</v>
      </c>
      <c r="AP207" s="60">
        <f t="shared" si="295"/>
        <v>55756016160768</v>
      </c>
      <c r="AQ207" s="60">
        <f t="shared" si="326"/>
        <v>1.1148415431345562E+16</v>
      </c>
      <c r="AR207" s="60">
        <f t="shared" si="327"/>
        <v>42714942909610.383</v>
      </c>
      <c r="AS207" s="60">
        <f t="shared" si="328"/>
        <v>676.40062499999931</v>
      </c>
      <c r="AT207" s="60">
        <f t="shared" si="329"/>
        <v>7950.8346151018804</v>
      </c>
      <c r="AU207" s="88">
        <f t="shared" si="291"/>
        <v>3.8314810900848253E-3</v>
      </c>
      <c r="AW207" s="61">
        <f t="shared" si="330"/>
        <v>166</v>
      </c>
      <c r="AX207" s="61">
        <f t="shared" si="331"/>
        <v>6.0282874999999887</v>
      </c>
      <c r="AY207" s="61">
        <v>1</v>
      </c>
      <c r="AZ207" s="52">
        <f t="shared" si="332"/>
        <v>1.175</v>
      </c>
      <c r="BA207" s="60">
        <f t="shared" si="296"/>
        <v>1382837702400</v>
      </c>
      <c r="BB207" s="60">
        <f t="shared" si="333"/>
        <v>269722493853120</v>
      </c>
      <c r="BC207" s="60">
        <f t="shared" si="334"/>
        <v>3568954924160.3867</v>
      </c>
      <c r="BD207" s="60">
        <f t="shared" si="335"/>
        <v>904.24312499999826</v>
      </c>
      <c r="BE207" s="60">
        <f t="shared" si="336"/>
        <v>7950.8346151018804</v>
      </c>
      <c r="BF207" s="88">
        <f t="shared" si="382"/>
        <v>1.3231951377788667E-2</v>
      </c>
      <c r="BH207" s="61">
        <f t="shared" si="337"/>
        <v>141</v>
      </c>
      <c r="BI207" s="61">
        <f t="shared" si="338"/>
        <v>7.8155999999999786</v>
      </c>
      <c r="BJ207" s="61">
        <v>1</v>
      </c>
      <c r="BK207" s="52">
        <f t="shared" si="339"/>
        <v>1.3</v>
      </c>
      <c r="BL207" s="60">
        <f t="shared" si="297"/>
        <v>50798119680</v>
      </c>
      <c r="BM207" s="60">
        <f t="shared" si="340"/>
        <v>9311295337344</v>
      </c>
      <c r="BN207" s="60">
        <f t="shared" si="341"/>
        <v>144597056508.93729</v>
      </c>
      <c r="BO207" s="60">
        <f t="shared" si="342"/>
        <v>1172.3399999999967</v>
      </c>
      <c r="BP207" s="60">
        <f t="shared" si="343"/>
        <v>7950.8346151018804</v>
      </c>
      <c r="BQ207" s="88">
        <f t="shared" si="292"/>
        <v>1.5529209553585362E-2</v>
      </c>
      <c r="BS207" s="61">
        <f t="shared" si="344"/>
        <v>111</v>
      </c>
      <c r="BT207" s="61">
        <f t="shared" si="345"/>
        <v>9.9468999999999639</v>
      </c>
      <c r="BU207" s="61">
        <v>1</v>
      </c>
      <c r="BV207" s="52">
        <f t="shared" si="346"/>
        <v>1.45</v>
      </c>
      <c r="BW207" s="60">
        <f t="shared" si="298"/>
        <v>57594240</v>
      </c>
      <c r="BX207" s="60">
        <f t="shared" si="347"/>
        <v>9269792928</v>
      </c>
      <c r="BY207" s="60">
        <f t="shared" si="348"/>
        <v>2875443946.6194687</v>
      </c>
      <c r="BZ207" s="60">
        <f t="shared" si="349"/>
        <v>1492.0349999999946</v>
      </c>
      <c r="CA207" s="60">
        <f t="shared" si="350"/>
        <v>7950.8346151018804</v>
      </c>
      <c r="CB207" s="88">
        <f t="shared" si="289"/>
        <v>0.3101950571014383</v>
      </c>
      <c r="CD207" s="61">
        <f t="shared" si="351"/>
        <v>49</v>
      </c>
      <c r="CE207" s="61">
        <f t="shared" si="352"/>
        <v>13.380340799999919</v>
      </c>
      <c r="CF207" s="61">
        <v>1</v>
      </c>
      <c r="CG207" s="52">
        <f t="shared" si="353"/>
        <v>0</v>
      </c>
      <c r="CH207" s="60">
        <f t="shared" si="299"/>
        <v>50</v>
      </c>
      <c r="CI207" s="60">
        <f t="shared" si="354"/>
        <v>0</v>
      </c>
      <c r="CJ207" s="60">
        <f t="shared" si="355"/>
        <v>715669.29226961394</v>
      </c>
      <c r="CK207" s="60">
        <f t="shared" si="356"/>
        <v>2007.0511199999878</v>
      </c>
      <c r="CL207" s="60">
        <f t="shared" si="357"/>
        <v>7950.8346151018804</v>
      </c>
      <c r="CM207" s="88" t="e">
        <f t="shared" si="384"/>
        <v>#DIV/0!</v>
      </c>
      <c r="CO207" s="61">
        <f t="shared" si="358"/>
        <v>-6</v>
      </c>
      <c r="CP207" s="61">
        <f t="shared" si="359"/>
        <v>17.355934299999859</v>
      </c>
      <c r="CQ207" s="61">
        <v>1</v>
      </c>
      <c r="CR207" s="52">
        <f t="shared" si="360"/>
        <v>0</v>
      </c>
      <c r="CS207" s="60">
        <f t="shared" si="300"/>
        <v>1</v>
      </c>
      <c r="CT207" s="60">
        <f t="shared" si="361"/>
        <v>0</v>
      </c>
      <c r="CU207" s="60">
        <f t="shared" si="362"/>
        <v>453.2765514418619</v>
      </c>
      <c r="CV207" s="60">
        <f t="shared" si="363"/>
        <v>2603.3901449999789</v>
      </c>
      <c r="CW207" s="60">
        <f t="shared" si="364"/>
        <v>7950.8346151018804</v>
      </c>
      <c r="CZ207" s="61">
        <f t="shared" si="365"/>
        <v>-56</v>
      </c>
      <c r="DA207" s="61">
        <f t="shared" si="366"/>
        <v>21.89441929999979</v>
      </c>
      <c r="DB207" s="61">
        <v>1</v>
      </c>
      <c r="DC207" s="52">
        <f t="shared" si="367"/>
        <v>0</v>
      </c>
      <c r="DD207" s="60">
        <f t="shared" si="301"/>
        <v>1</v>
      </c>
      <c r="DE207" s="60">
        <f t="shared" si="368"/>
        <v>0</v>
      </c>
      <c r="DF207" s="60">
        <f t="shared" si="369"/>
        <v>0.55840426917938313</v>
      </c>
      <c r="DG207" s="60">
        <f t="shared" si="370"/>
        <v>3284.1628949999686</v>
      </c>
      <c r="DH207" s="60">
        <f t="shared" si="371"/>
        <v>7950.8346151018804</v>
      </c>
      <c r="DK207" s="61">
        <f t="shared" si="372"/>
        <v>-119</v>
      </c>
      <c r="DL207" s="61">
        <f t="shared" si="373"/>
        <v>30.747799999999668</v>
      </c>
      <c r="DM207" s="61">
        <v>1</v>
      </c>
      <c r="DN207" s="52">
        <f t="shared" si="383"/>
        <v>0</v>
      </c>
      <c r="DO207" s="60">
        <f t="shared" si="302"/>
        <v>1</v>
      </c>
      <c r="DP207" s="60">
        <f t="shared" si="374"/>
        <v>0</v>
      </c>
      <c r="DQ207" s="60">
        <f t="shared" si="375"/>
        <v>1.2631397466579853E-4</v>
      </c>
      <c r="DR207" s="60">
        <f t="shared" si="376"/>
        <v>4612.1699999999501</v>
      </c>
      <c r="DS207" s="60">
        <f t="shared" si="377"/>
        <v>7950.8346151018804</v>
      </c>
    </row>
    <row r="208" spans="1:123">
      <c r="A208" s="52">
        <f t="shared" si="303"/>
        <v>274.37400640929462</v>
      </c>
      <c r="B208" s="52">
        <v>0</v>
      </c>
      <c r="C208" s="73">
        <f t="shared" si="288"/>
        <v>9.4499999999999993</v>
      </c>
      <c r="D208" s="77"/>
      <c r="E208" s="49">
        <f t="shared" si="378"/>
        <v>0.30200000000000016</v>
      </c>
      <c r="F208" s="49">
        <f t="shared" si="379"/>
        <v>4.0199999999999569</v>
      </c>
      <c r="G208" s="49">
        <f t="shared" si="380"/>
        <v>2.0099999999999785</v>
      </c>
      <c r="H208" s="49">
        <v>1</v>
      </c>
      <c r="I208" s="50">
        <f t="shared" si="304"/>
        <v>1.9120399999999873</v>
      </c>
      <c r="J208" s="105">
        <f t="shared" si="305"/>
        <v>7.6864007999998663</v>
      </c>
      <c r="K208" s="121">
        <f t="shared" si="306"/>
        <v>17.136400799999866</v>
      </c>
      <c r="L208" s="55">
        <f t="shared" si="307"/>
        <v>1450814290837.2336</v>
      </c>
      <c r="M208" s="52">
        <f t="shared" si="381"/>
        <v>40.40000000000002</v>
      </c>
      <c r="N208" s="56">
        <v>202</v>
      </c>
      <c r="O208" s="61">
        <f t="shared" si="308"/>
        <v>202</v>
      </c>
      <c r="P208" s="61">
        <f t="shared" si="309"/>
        <v>3.2</v>
      </c>
      <c r="Q208" s="46">
        <v>1</v>
      </c>
      <c r="R208" s="52">
        <f t="shared" si="310"/>
        <v>2</v>
      </c>
      <c r="S208" s="60">
        <f t="shared" si="293"/>
        <v>42463081267200</v>
      </c>
      <c r="T208" s="60">
        <f t="shared" si="311"/>
        <v>1.71550848319488E+16</v>
      </c>
      <c r="U208" s="60">
        <f t="shared" si="312"/>
        <v>278556343840748.87</v>
      </c>
      <c r="V208" s="60">
        <f t="shared" si="313"/>
        <v>480</v>
      </c>
      <c r="W208" s="60">
        <f t="shared" si="314"/>
        <v>8231.220192278839</v>
      </c>
      <c r="X208" s="88">
        <f t="shared" si="315"/>
        <v>1.6237538115928114E-2</v>
      </c>
      <c r="AA208" s="61">
        <f t="shared" si="316"/>
        <v>202</v>
      </c>
      <c r="AB208" s="61">
        <f t="shared" si="317"/>
        <v>3.2</v>
      </c>
      <c r="AC208" s="61">
        <v>1</v>
      </c>
      <c r="AD208" s="52">
        <f t="shared" si="318"/>
        <v>1</v>
      </c>
      <c r="AE208" s="60">
        <f t="shared" si="294"/>
        <v>49782157286400</v>
      </c>
      <c r="AF208" s="60">
        <f t="shared" si="319"/>
        <v>1.00559957718528E+16</v>
      </c>
      <c r="AG208" s="60">
        <f t="shared" si="320"/>
        <v>278556343840748.87</v>
      </c>
      <c r="AH208" s="60">
        <f t="shared" si="321"/>
        <v>480</v>
      </c>
      <c r="AI208" s="60">
        <f t="shared" si="322"/>
        <v>8231.220192278839</v>
      </c>
      <c r="AJ208" s="88">
        <f t="shared" si="287"/>
        <v>2.7700523166531259E-2</v>
      </c>
      <c r="AL208" s="61">
        <f t="shared" si="323"/>
        <v>187</v>
      </c>
      <c r="AM208" s="61">
        <f t="shared" si="324"/>
        <v>4.5093374999999956</v>
      </c>
      <c r="AN208" s="61">
        <v>1</v>
      </c>
      <c r="AO208" s="52">
        <f t="shared" si="325"/>
        <v>1.075</v>
      </c>
      <c r="AP208" s="60">
        <f t="shared" si="295"/>
        <v>55756016160768</v>
      </c>
      <c r="AQ208" s="60">
        <f t="shared" si="326"/>
        <v>1.1208353148718386E+16</v>
      </c>
      <c r="AR208" s="60">
        <f t="shared" si="327"/>
        <v>49066584654061.719</v>
      </c>
      <c r="AS208" s="60">
        <f t="shared" si="328"/>
        <v>676.40062499999931</v>
      </c>
      <c r="AT208" s="60">
        <f t="shared" si="329"/>
        <v>8231.220192278839</v>
      </c>
      <c r="AU208" s="88">
        <f t="shared" si="291"/>
        <v>4.3776801108084476E-3</v>
      </c>
      <c r="AW208" s="61">
        <f t="shared" si="330"/>
        <v>167</v>
      </c>
      <c r="AX208" s="61">
        <f t="shared" si="331"/>
        <v>6.0282874999999887</v>
      </c>
      <c r="AY208" s="61">
        <v>1</v>
      </c>
      <c r="AZ208" s="52">
        <f t="shared" si="332"/>
        <v>1.175</v>
      </c>
      <c r="BA208" s="60">
        <f t="shared" si="296"/>
        <v>1382837702400</v>
      </c>
      <c r="BB208" s="60">
        <f t="shared" si="333"/>
        <v>271347328153440</v>
      </c>
      <c r="BC208" s="60">
        <f t="shared" si="334"/>
        <v>4099652650441.6045</v>
      </c>
      <c r="BD208" s="60">
        <f t="shared" si="335"/>
        <v>904.24312499999826</v>
      </c>
      <c r="BE208" s="60">
        <f t="shared" si="336"/>
        <v>8231.220192278839</v>
      </c>
      <c r="BF208" s="88">
        <f t="shared" si="382"/>
        <v>1.510850568656919E-2</v>
      </c>
      <c r="BH208" s="61">
        <f t="shared" si="337"/>
        <v>142</v>
      </c>
      <c r="BI208" s="61">
        <f t="shared" si="338"/>
        <v>7.8155999999999786</v>
      </c>
      <c r="BJ208" s="61">
        <v>1</v>
      </c>
      <c r="BK208" s="52">
        <f t="shared" si="339"/>
        <v>1.3</v>
      </c>
      <c r="BL208" s="60">
        <f t="shared" si="297"/>
        <v>50798119680</v>
      </c>
      <c r="BM208" s="60">
        <f t="shared" si="340"/>
        <v>9377332892928</v>
      </c>
      <c r="BN208" s="60">
        <f t="shared" si="341"/>
        <v>166098400949.22955</v>
      </c>
      <c r="BO208" s="60">
        <f t="shared" si="342"/>
        <v>1172.3399999999967</v>
      </c>
      <c r="BP208" s="60">
        <f t="shared" si="343"/>
        <v>8231.220192278839</v>
      </c>
      <c r="BQ208" s="88">
        <f t="shared" si="292"/>
        <v>1.7712755092068252E-2</v>
      </c>
      <c r="BS208" s="61">
        <f t="shared" si="344"/>
        <v>112</v>
      </c>
      <c r="BT208" s="61">
        <f t="shared" si="345"/>
        <v>9.9468999999999639</v>
      </c>
      <c r="BU208" s="61">
        <v>14</v>
      </c>
      <c r="BV208" s="52">
        <f t="shared" si="346"/>
        <v>1.45</v>
      </c>
      <c r="BW208" s="60">
        <f t="shared" si="298"/>
        <v>806319360</v>
      </c>
      <c r="BX208" s="60">
        <f t="shared" si="347"/>
        <v>130946264064</v>
      </c>
      <c r="BY208" s="60">
        <f t="shared" si="348"/>
        <v>3303017731.3679671</v>
      </c>
      <c r="BZ208" s="60">
        <f t="shared" si="349"/>
        <v>1492.0349999999946</v>
      </c>
      <c r="CA208" s="60">
        <f t="shared" si="350"/>
        <v>8231.220192278839</v>
      </c>
      <c r="CB208" s="88">
        <f t="shared" si="289"/>
        <v>2.5224222737302508E-2</v>
      </c>
      <c r="CD208" s="61">
        <f t="shared" si="351"/>
        <v>50</v>
      </c>
      <c r="CE208" s="61">
        <f t="shared" si="352"/>
        <v>13.380340799999919</v>
      </c>
      <c r="CF208" s="61">
        <v>1</v>
      </c>
      <c r="CG208" s="52">
        <f t="shared" si="353"/>
        <v>0</v>
      </c>
      <c r="CH208" s="60">
        <f t="shared" si="299"/>
        <v>50</v>
      </c>
      <c r="CI208" s="60">
        <f t="shared" si="354"/>
        <v>0</v>
      </c>
      <c r="CJ208" s="60">
        <f t="shared" si="355"/>
        <v>822088.13875199785</v>
      </c>
      <c r="CK208" s="60">
        <f t="shared" si="356"/>
        <v>2007.0511199999878</v>
      </c>
      <c r="CL208" s="60">
        <f t="shared" si="357"/>
        <v>8231.220192278839</v>
      </c>
      <c r="CM208" s="88" t="e">
        <f t="shared" si="384"/>
        <v>#DIV/0!</v>
      </c>
      <c r="CO208" s="61">
        <f t="shared" si="358"/>
        <v>-5</v>
      </c>
      <c r="CP208" s="61">
        <f t="shared" si="359"/>
        <v>17.355934299999859</v>
      </c>
      <c r="CQ208" s="61">
        <v>1</v>
      </c>
      <c r="CR208" s="52">
        <f t="shared" si="360"/>
        <v>0</v>
      </c>
      <c r="CS208" s="60">
        <f t="shared" si="300"/>
        <v>1</v>
      </c>
      <c r="CT208" s="60">
        <f t="shared" si="361"/>
        <v>0</v>
      </c>
      <c r="CU208" s="60">
        <f t="shared" si="362"/>
        <v>520.67802899999572</v>
      </c>
      <c r="CV208" s="60">
        <f t="shared" si="363"/>
        <v>2603.3901449999789</v>
      </c>
      <c r="CW208" s="60">
        <f t="shared" si="364"/>
        <v>8231.220192278839</v>
      </c>
      <c r="CZ208" s="61">
        <f t="shared" si="365"/>
        <v>-55</v>
      </c>
      <c r="DA208" s="61">
        <f t="shared" si="366"/>
        <v>21.89441929999979</v>
      </c>
      <c r="DB208" s="61">
        <v>1</v>
      </c>
      <c r="DC208" s="52">
        <f t="shared" si="367"/>
        <v>0</v>
      </c>
      <c r="DD208" s="60">
        <f t="shared" si="301"/>
        <v>1</v>
      </c>
      <c r="DE208" s="60">
        <f t="shared" si="368"/>
        <v>0</v>
      </c>
      <c r="DF208" s="60">
        <f t="shared" si="369"/>
        <v>0.64143806542967885</v>
      </c>
      <c r="DG208" s="60">
        <f t="shared" si="370"/>
        <v>3284.1628949999686</v>
      </c>
      <c r="DH208" s="60">
        <f t="shared" si="371"/>
        <v>8231.220192278839</v>
      </c>
      <c r="DK208" s="61">
        <f t="shared" si="372"/>
        <v>-118</v>
      </c>
      <c r="DL208" s="61">
        <f t="shared" si="373"/>
        <v>30.747799999999668</v>
      </c>
      <c r="DM208" s="61">
        <v>1</v>
      </c>
      <c r="DN208" s="52">
        <f t="shared" si="383"/>
        <v>0</v>
      </c>
      <c r="DO208" s="60">
        <f t="shared" si="302"/>
        <v>1</v>
      </c>
      <c r="DP208" s="60">
        <f t="shared" si="374"/>
        <v>0</v>
      </c>
      <c r="DQ208" s="60">
        <f t="shared" si="375"/>
        <v>1.4509665491173999E-4</v>
      </c>
      <c r="DR208" s="60">
        <f t="shared" si="376"/>
        <v>4612.1699999999501</v>
      </c>
      <c r="DS208" s="60">
        <f t="shared" si="377"/>
        <v>8231.220192278839</v>
      </c>
    </row>
    <row r="209" spans="1:123">
      <c r="A209" s="52">
        <f t="shared" si="303"/>
        <v>284.04978484937203</v>
      </c>
      <c r="B209" s="52">
        <v>0</v>
      </c>
      <c r="C209" s="73">
        <f t="shared" si="288"/>
        <v>9.4499999999999993</v>
      </c>
      <c r="D209" s="77"/>
      <c r="E209" s="49">
        <f t="shared" si="378"/>
        <v>0.30300000000000016</v>
      </c>
      <c r="F209" s="49">
        <f t="shared" si="379"/>
        <v>4.0299999999999567</v>
      </c>
      <c r="G209" s="49">
        <f t="shared" si="380"/>
        <v>2.0149999999999784</v>
      </c>
      <c r="H209" s="49">
        <v>1</v>
      </c>
      <c r="I209" s="50">
        <f t="shared" si="304"/>
        <v>1.9180899999999874</v>
      </c>
      <c r="J209" s="105">
        <f t="shared" si="305"/>
        <v>7.7299026999998661</v>
      </c>
      <c r="K209" s="121">
        <f t="shared" si="306"/>
        <v>17.179902699999865</v>
      </c>
      <c r="L209" s="55">
        <f t="shared" si="307"/>
        <v>1666547989290.9199</v>
      </c>
      <c r="M209" s="52">
        <f t="shared" si="381"/>
        <v>40.600000000000023</v>
      </c>
      <c r="N209" s="56">
        <v>203</v>
      </c>
      <c r="O209" s="61">
        <f t="shared" si="308"/>
        <v>203</v>
      </c>
      <c r="P209" s="61">
        <f t="shared" si="309"/>
        <v>3.2</v>
      </c>
      <c r="Q209" s="46">
        <v>1</v>
      </c>
      <c r="R209" s="52">
        <f t="shared" si="310"/>
        <v>2</v>
      </c>
      <c r="S209" s="60">
        <f t="shared" si="293"/>
        <v>42463081267200</v>
      </c>
      <c r="T209" s="60">
        <f t="shared" si="311"/>
        <v>1.72400109944832E+16</v>
      </c>
      <c r="U209" s="60">
        <f t="shared" si="312"/>
        <v>319977213943856.62</v>
      </c>
      <c r="V209" s="60">
        <f t="shared" si="313"/>
        <v>480</v>
      </c>
      <c r="W209" s="60">
        <f t="shared" si="314"/>
        <v>8521.4935454811603</v>
      </c>
      <c r="X209" s="88">
        <f t="shared" si="315"/>
        <v>1.8560151385416706E-2</v>
      </c>
      <c r="AA209" s="61">
        <f t="shared" si="316"/>
        <v>203</v>
      </c>
      <c r="AB209" s="61">
        <f t="shared" si="317"/>
        <v>3.2</v>
      </c>
      <c r="AC209" s="61">
        <v>1</v>
      </c>
      <c r="AD209" s="52">
        <f t="shared" si="318"/>
        <v>1</v>
      </c>
      <c r="AE209" s="60">
        <f t="shared" si="294"/>
        <v>49782157286400</v>
      </c>
      <c r="AF209" s="60">
        <f t="shared" si="319"/>
        <v>1.01057779291392E+16</v>
      </c>
      <c r="AG209" s="60">
        <f t="shared" si="320"/>
        <v>319977213943856.62</v>
      </c>
      <c r="AH209" s="60">
        <f t="shared" si="321"/>
        <v>480</v>
      </c>
      <c r="AI209" s="60">
        <f t="shared" si="322"/>
        <v>8521.4935454811603</v>
      </c>
      <c r="AJ209" s="88">
        <f t="shared" ref="AJ209:AJ272" si="385">AG209/AF209</f>
        <v>3.1662798864917463E-2</v>
      </c>
      <c r="AL209" s="61">
        <f t="shared" si="323"/>
        <v>188</v>
      </c>
      <c r="AM209" s="61">
        <f t="shared" si="324"/>
        <v>4.5093374999999956</v>
      </c>
      <c r="AN209" s="61">
        <v>1</v>
      </c>
      <c r="AO209" s="52">
        <f t="shared" si="325"/>
        <v>1.075</v>
      </c>
      <c r="AP209" s="60">
        <f t="shared" si="295"/>
        <v>55756016160768</v>
      </c>
      <c r="AQ209" s="60">
        <f t="shared" si="326"/>
        <v>1.1268290866091212E+16</v>
      </c>
      <c r="AR209" s="60">
        <f t="shared" si="327"/>
        <v>56362705077443.469</v>
      </c>
      <c r="AS209" s="60">
        <f t="shared" si="328"/>
        <v>676.40062499999931</v>
      </c>
      <c r="AT209" s="60">
        <f t="shared" si="329"/>
        <v>8521.4935454811603</v>
      </c>
      <c r="AU209" s="88">
        <f t="shared" si="291"/>
        <v>5.0018858891059826E-3</v>
      </c>
      <c r="AW209" s="61">
        <f t="shared" si="330"/>
        <v>168</v>
      </c>
      <c r="AX209" s="61">
        <f t="shared" si="331"/>
        <v>6.0282874999999887</v>
      </c>
      <c r="AY209" s="61">
        <v>1</v>
      </c>
      <c r="AZ209" s="52">
        <f t="shared" si="332"/>
        <v>1.175</v>
      </c>
      <c r="BA209" s="60">
        <f t="shared" si="296"/>
        <v>1382837702400</v>
      </c>
      <c r="BB209" s="60">
        <f t="shared" si="333"/>
        <v>272972162453760</v>
      </c>
      <c r="BC209" s="60">
        <f t="shared" si="334"/>
        <v>4709264255621.5059</v>
      </c>
      <c r="BD209" s="60">
        <f t="shared" si="335"/>
        <v>904.24312499999826</v>
      </c>
      <c r="BE209" s="60">
        <f t="shared" si="336"/>
        <v>8521.4935454811603</v>
      </c>
      <c r="BF209" s="88">
        <f t="shared" si="382"/>
        <v>1.725181136893118E-2</v>
      </c>
      <c r="BH209" s="61">
        <f t="shared" si="337"/>
        <v>143</v>
      </c>
      <c r="BI209" s="61">
        <f t="shared" si="338"/>
        <v>7.8155999999999786</v>
      </c>
      <c r="BJ209" s="61">
        <v>1</v>
      </c>
      <c r="BK209" s="52">
        <f t="shared" si="339"/>
        <v>1.3</v>
      </c>
      <c r="BL209" s="60">
        <f t="shared" si="297"/>
        <v>50798119680</v>
      </c>
      <c r="BM209" s="60">
        <f t="shared" si="340"/>
        <v>9443370448512</v>
      </c>
      <c r="BN209" s="60">
        <f t="shared" si="341"/>
        <v>190796959938.01797</v>
      </c>
      <c r="BO209" s="60">
        <f t="shared" si="342"/>
        <v>1172.3399999999967</v>
      </c>
      <c r="BP209" s="60">
        <f t="shared" si="343"/>
        <v>8521.4935454811603</v>
      </c>
      <c r="BQ209" s="88">
        <f t="shared" si="292"/>
        <v>2.0204328632271545E-2</v>
      </c>
      <c r="BS209" s="61">
        <f t="shared" si="344"/>
        <v>113</v>
      </c>
      <c r="BT209" s="61">
        <f t="shared" si="345"/>
        <v>9.9468999999999639</v>
      </c>
      <c r="BU209" s="61">
        <v>1</v>
      </c>
      <c r="BV209" s="52">
        <f t="shared" si="346"/>
        <v>1.45</v>
      </c>
      <c r="BW209" s="60">
        <f t="shared" si="298"/>
        <v>806319360</v>
      </c>
      <c r="BX209" s="60">
        <f t="shared" si="347"/>
        <v>132115427136</v>
      </c>
      <c r="BY209" s="60">
        <f t="shared" si="348"/>
        <v>3794171034.5484223</v>
      </c>
      <c r="BZ209" s="60">
        <f t="shared" si="349"/>
        <v>1492.0349999999946</v>
      </c>
      <c r="CA209" s="60">
        <f t="shared" si="350"/>
        <v>8521.4935454811603</v>
      </c>
      <c r="CB209" s="88">
        <f t="shared" si="289"/>
        <v>2.8718607030219806E-2</v>
      </c>
      <c r="CD209" s="61">
        <f t="shared" si="351"/>
        <v>51</v>
      </c>
      <c r="CE209" s="61">
        <f t="shared" si="352"/>
        <v>13.380340799999919</v>
      </c>
      <c r="CF209" s="61">
        <v>1</v>
      </c>
      <c r="CG209" s="52">
        <f t="shared" si="353"/>
        <v>0</v>
      </c>
      <c r="CH209" s="60">
        <f t="shared" si="299"/>
        <v>50</v>
      </c>
      <c r="CI209" s="60">
        <f t="shared" si="354"/>
        <v>0</v>
      </c>
      <c r="CJ209" s="60">
        <f t="shared" si="355"/>
        <v>944331.29264699412</v>
      </c>
      <c r="CK209" s="60">
        <f t="shared" si="356"/>
        <v>2007.0511199999878</v>
      </c>
      <c r="CL209" s="60">
        <f t="shared" si="357"/>
        <v>8521.4935454811603</v>
      </c>
      <c r="CM209" s="88" t="e">
        <f t="shared" si="384"/>
        <v>#DIV/0!</v>
      </c>
      <c r="CO209" s="61">
        <f t="shared" si="358"/>
        <v>-4</v>
      </c>
      <c r="CP209" s="61">
        <f t="shared" si="359"/>
        <v>17.355934299999859</v>
      </c>
      <c r="CQ209" s="61">
        <v>1</v>
      </c>
      <c r="CR209" s="52">
        <f t="shared" si="360"/>
        <v>0</v>
      </c>
      <c r="CS209" s="60">
        <f t="shared" si="300"/>
        <v>1</v>
      </c>
      <c r="CT209" s="60">
        <f t="shared" si="361"/>
        <v>0</v>
      </c>
      <c r="CU209" s="60">
        <f t="shared" si="362"/>
        <v>598.10199539539349</v>
      </c>
      <c r="CV209" s="60">
        <f t="shared" si="363"/>
        <v>2603.3901449999789</v>
      </c>
      <c r="CW209" s="60">
        <f t="shared" si="364"/>
        <v>8521.4935454811603</v>
      </c>
      <c r="CZ209" s="61">
        <f t="shared" si="365"/>
        <v>-54</v>
      </c>
      <c r="DA209" s="61">
        <f t="shared" si="366"/>
        <v>21.89441929999979</v>
      </c>
      <c r="DB209" s="61">
        <v>1</v>
      </c>
      <c r="DC209" s="52">
        <f t="shared" si="367"/>
        <v>0</v>
      </c>
      <c r="DD209" s="60">
        <f t="shared" si="301"/>
        <v>1</v>
      </c>
      <c r="DE209" s="60">
        <f t="shared" si="368"/>
        <v>0</v>
      </c>
      <c r="DF209" s="60">
        <f t="shared" si="369"/>
        <v>0.73681885059155294</v>
      </c>
      <c r="DG209" s="60">
        <f t="shared" si="370"/>
        <v>3284.1628949999686</v>
      </c>
      <c r="DH209" s="60">
        <f t="shared" si="371"/>
        <v>8521.4935454811603</v>
      </c>
      <c r="DK209" s="61">
        <f t="shared" si="372"/>
        <v>-117</v>
      </c>
      <c r="DL209" s="61">
        <f t="shared" si="373"/>
        <v>30.747799999999668</v>
      </c>
      <c r="DM209" s="61">
        <v>1</v>
      </c>
      <c r="DN209" s="52">
        <f t="shared" si="383"/>
        <v>0</v>
      </c>
      <c r="DO209" s="60">
        <f t="shared" si="302"/>
        <v>1</v>
      </c>
      <c r="DP209" s="60">
        <f t="shared" si="374"/>
        <v>0</v>
      </c>
      <c r="DQ209" s="60">
        <f t="shared" si="375"/>
        <v>1.6667228881268821E-4</v>
      </c>
      <c r="DR209" s="60">
        <f t="shared" si="376"/>
        <v>4612.1699999999501</v>
      </c>
      <c r="DS209" s="60">
        <f t="shared" si="377"/>
        <v>8521.4935454811603</v>
      </c>
    </row>
    <row r="210" spans="1:123">
      <c r="A210" s="52">
        <f t="shared" si="303"/>
        <v>294.06677887924479</v>
      </c>
      <c r="B210" s="52">
        <v>0</v>
      </c>
      <c r="C210" s="73">
        <f t="shared" si="288"/>
        <v>9.4499999999999993</v>
      </c>
      <c r="D210" s="77"/>
      <c r="E210" s="49">
        <f t="shared" si="378"/>
        <v>0.30400000000000016</v>
      </c>
      <c r="F210" s="49">
        <f t="shared" si="379"/>
        <v>4.0399999999999565</v>
      </c>
      <c r="G210" s="49">
        <f t="shared" si="380"/>
        <v>2.0199999999999783</v>
      </c>
      <c r="H210" s="49">
        <v>1</v>
      </c>
      <c r="I210" s="50">
        <f t="shared" si="304"/>
        <v>1.9241599999999872</v>
      </c>
      <c r="J210" s="105">
        <f t="shared" si="305"/>
        <v>7.7736063999998644</v>
      </c>
      <c r="K210" s="121">
        <f t="shared" si="306"/>
        <v>17.223606399999863</v>
      </c>
      <c r="L210" s="55">
        <f t="shared" si="307"/>
        <v>1914360933822.0964</v>
      </c>
      <c r="M210" s="52">
        <f t="shared" si="381"/>
        <v>40.800000000000018</v>
      </c>
      <c r="N210" s="56">
        <v>204</v>
      </c>
      <c r="O210" s="61">
        <f t="shared" si="308"/>
        <v>204</v>
      </c>
      <c r="P210" s="61">
        <f t="shared" si="309"/>
        <v>3.2</v>
      </c>
      <c r="Q210" s="46">
        <v>1</v>
      </c>
      <c r="R210" s="52">
        <f t="shared" si="310"/>
        <v>2</v>
      </c>
      <c r="S210" s="60">
        <f t="shared" si="293"/>
        <v>42463081267200</v>
      </c>
      <c r="T210" s="60">
        <f t="shared" si="311"/>
        <v>1.73249371570176E+16</v>
      </c>
      <c r="U210" s="60">
        <f t="shared" si="312"/>
        <v>367557299293842.5</v>
      </c>
      <c r="V210" s="60">
        <f t="shared" si="313"/>
        <v>480</v>
      </c>
      <c r="W210" s="60">
        <f t="shared" si="314"/>
        <v>8822.0033663773429</v>
      </c>
      <c r="X210" s="88">
        <f t="shared" si="315"/>
        <v>2.121550548568429E-2</v>
      </c>
      <c r="AA210" s="61">
        <f t="shared" si="316"/>
        <v>204</v>
      </c>
      <c r="AB210" s="61">
        <f t="shared" si="317"/>
        <v>3.2</v>
      </c>
      <c r="AC210" s="61">
        <v>1</v>
      </c>
      <c r="AD210" s="52">
        <f t="shared" si="318"/>
        <v>1</v>
      </c>
      <c r="AE210" s="60">
        <f t="shared" si="294"/>
        <v>49782157286400</v>
      </c>
      <c r="AF210" s="60">
        <f t="shared" si="319"/>
        <v>1.01555600864256E+16</v>
      </c>
      <c r="AG210" s="60">
        <f t="shared" si="320"/>
        <v>367557299293842.5</v>
      </c>
      <c r="AH210" s="60">
        <f t="shared" si="321"/>
        <v>480</v>
      </c>
      <c r="AI210" s="60">
        <f t="shared" si="322"/>
        <v>8822.0033663773429</v>
      </c>
      <c r="AJ210" s="88">
        <f t="shared" si="385"/>
        <v>3.6192715730680072E-2</v>
      </c>
      <c r="AL210" s="61">
        <f t="shared" si="323"/>
        <v>189</v>
      </c>
      <c r="AM210" s="61">
        <f t="shared" si="324"/>
        <v>4.5093374999999956</v>
      </c>
      <c r="AN210" s="61">
        <v>1</v>
      </c>
      <c r="AO210" s="52">
        <f t="shared" si="325"/>
        <v>1.075</v>
      </c>
      <c r="AP210" s="60">
        <f t="shared" si="295"/>
        <v>55756016160768</v>
      </c>
      <c r="AQ210" s="60">
        <f t="shared" si="326"/>
        <v>1.1328228583464038E+16</v>
      </c>
      <c r="AR210" s="60">
        <f t="shared" si="327"/>
        <v>64743746605642.344</v>
      </c>
      <c r="AS210" s="60">
        <f t="shared" si="328"/>
        <v>676.40062499999931</v>
      </c>
      <c r="AT210" s="60">
        <f t="shared" si="329"/>
        <v>8822.0033663773429</v>
      </c>
      <c r="AU210" s="88">
        <f t="shared" si="291"/>
        <v>5.7152577853301469E-3</v>
      </c>
      <c r="AW210" s="61">
        <f t="shared" si="330"/>
        <v>169</v>
      </c>
      <c r="AX210" s="61">
        <f t="shared" si="331"/>
        <v>6.0282874999999887</v>
      </c>
      <c r="AY210" s="61">
        <v>1</v>
      </c>
      <c r="AZ210" s="52">
        <f t="shared" si="332"/>
        <v>1.175</v>
      </c>
      <c r="BA210" s="60">
        <f t="shared" si="296"/>
        <v>1382837702400</v>
      </c>
      <c r="BB210" s="60">
        <f t="shared" si="333"/>
        <v>274596996754080</v>
      </c>
      <c r="BC210" s="60">
        <f t="shared" si="334"/>
        <v>5409524103678.7607</v>
      </c>
      <c r="BD210" s="60">
        <f t="shared" si="335"/>
        <v>904.24312499999826</v>
      </c>
      <c r="BE210" s="60">
        <f t="shared" si="336"/>
        <v>8822.0033663773429</v>
      </c>
      <c r="BF210" s="88">
        <f t="shared" si="382"/>
        <v>1.9699866231688439E-2</v>
      </c>
      <c r="BH210" s="61">
        <f t="shared" si="337"/>
        <v>144</v>
      </c>
      <c r="BI210" s="61">
        <f t="shared" si="338"/>
        <v>7.8155999999999786</v>
      </c>
      <c r="BJ210" s="61">
        <v>1</v>
      </c>
      <c r="BK210" s="52">
        <f t="shared" si="339"/>
        <v>1.3</v>
      </c>
      <c r="BL210" s="60">
        <f t="shared" si="297"/>
        <v>50798119680</v>
      </c>
      <c r="BM210" s="60">
        <f t="shared" si="340"/>
        <v>9509408004096</v>
      </c>
      <c r="BN210" s="60">
        <f t="shared" si="341"/>
        <v>219168154019.23648</v>
      </c>
      <c r="BO210" s="60">
        <f t="shared" si="342"/>
        <v>1172.3399999999967</v>
      </c>
      <c r="BP210" s="60">
        <f t="shared" si="343"/>
        <v>8822.0033663773429</v>
      </c>
      <c r="BQ210" s="88">
        <f t="shared" si="292"/>
        <v>2.3047507681322948E-2</v>
      </c>
      <c r="BS210" s="61">
        <f t="shared" si="344"/>
        <v>114</v>
      </c>
      <c r="BT210" s="61">
        <f t="shared" si="345"/>
        <v>9.9468999999999639</v>
      </c>
      <c r="BU210" s="61">
        <v>1</v>
      </c>
      <c r="BV210" s="52">
        <f t="shared" si="346"/>
        <v>1.45</v>
      </c>
      <c r="BW210" s="60">
        <f t="shared" si="298"/>
        <v>806319360</v>
      </c>
      <c r="BX210" s="60">
        <f t="shared" si="347"/>
        <v>133284590208</v>
      </c>
      <c r="BY210" s="60">
        <f t="shared" si="348"/>
        <v>4358358025.963171</v>
      </c>
      <c r="BZ210" s="60">
        <f t="shared" si="349"/>
        <v>1492.0349999999946</v>
      </c>
      <c r="CA210" s="60">
        <f t="shared" si="350"/>
        <v>8822.0033663773429</v>
      </c>
      <c r="CB210" s="88">
        <f t="shared" si="289"/>
        <v>3.2699639314354691E-2</v>
      </c>
      <c r="CD210" s="61">
        <f t="shared" si="351"/>
        <v>52</v>
      </c>
      <c r="CE210" s="61">
        <f t="shared" si="352"/>
        <v>13.380340799999919</v>
      </c>
      <c r="CF210" s="61">
        <v>1</v>
      </c>
      <c r="CG210" s="52">
        <f t="shared" si="353"/>
        <v>0</v>
      </c>
      <c r="CH210" s="60">
        <f t="shared" si="299"/>
        <v>50</v>
      </c>
      <c r="CI210" s="60">
        <f t="shared" si="354"/>
        <v>0</v>
      </c>
      <c r="CJ210" s="60">
        <f t="shared" si="355"/>
        <v>1084751.802435826</v>
      </c>
      <c r="CK210" s="60">
        <f t="shared" si="356"/>
        <v>2007.0511199999878</v>
      </c>
      <c r="CL210" s="60">
        <f t="shared" si="357"/>
        <v>8822.0033663773429</v>
      </c>
      <c r="CM210" s="88" t="e">
        <f t="shared" si="384"/>
        <v>#DIV/0!</v>
      </c>
      <c r="CO210" s="61">
        <f t="shared" si="358"/>
        <v>-3</v>
      </c>
      <c r="CP210" s="61">
        <f t="shared" si="359"/>
        <v>17.355934299999859</v>
      </c>
      <c r="CQ210" s="61">
        <v>1</v>
      </c>
      <c r="CR210" s="52">
        <f t="shared" si="360"/>
        <v>0</v>
      </c>
      <c r="CS210" s="60">
        <f t="shared" si="300"/>
        <v>1</v>
      </c>
      <c r="CT210" s="60">
        <f t="shared" si="361"/>
        <v>0</v>
      </c>
      <c r="CU210" s="60">
        <f t="shared" si="362"/>
        <v>687.03877823113282</v>
      </c>
      <c r="CV210" s="60">
        <f t="shared" si="363"/>
        <v>2603.3901449999789</v>
      </c>
      <c r="CW210" s="60">
        <f t="shared" si="364"/>
        <v>8822.0033663773429</v>
      </c>
      <c r="CZ210" s="61">
        <f t="shared" si="365"/>
        <v>-53</v>
      </c>
      <c r="DA210" s="61">
        <f t="shared" si="366"/>
        <v>21.89441929999979</v>
      </c>
      <c r="DB210" s="61">
        <v>1</v>
      </c>
      <c r="DC210" s="52">
        <f t="shared" si="367"/>
        <v>0</v>
      </c>
      <c r="DD210" s="60">
        <f t="shared" si="301"/>
        <v>1</v>
      </c>
      <c r="DE210" s="60">
        <f t="shared" si="368"/>
        <v>0</v>
      </c>
      <c r="DF210" s="60">
        <f t="shared" si="369"/>
        <v>0.84638260160532297</v>
      </c>
      <c r="DG210" s="60">
        <f t="shared" si="370"/>
        <v>3284.1628949999686</v>
      </c>
      <c r="DH210" s="60">
        <f t="shared" si="371"/>
        <v>8822.0033663773429</v>
      </c>
      <c r="DK210" s="61">
        <f t="shared" si="372"/>
        <v>-116</v>
      </c>
      <c r="DL210" s="61">
        <f t="shared" si="373"/>
        <v>30.747799999999668</v>
      </c>
      <c r="DM210" s="61">
        <v>1</v>
      </c>
      <c r="DN210" s="52">
        <f t="shared" si="383"/>
        <v>0</v>
      </c>
      <c r="DO210" s="60">
        <f t="shared" si="302"/>
        <v>1</v>
      </c>
      <c r="DP210" s="60">
        <f t="shared" si="374"/>
        <v>0</v>
      </c>
      <c r="DQ210" s="60">
        <f t="shared" si="375"/>
        <v>1.9145618398272565E-4</v>
      </c>
      <c r="DR210" s="60">
        <f t="shared" si="376"/>
        <v>4612.1699999999501</v>
      </c>
      <c r="DS210" s="60">
        <f t="shared" si="377"/>
        <v>8822.0033663773429</v>
      </c>
    </row>
    <row r="211" spans="1:123">
      <c r="A211" s="52">
        <f t="shared" si="303"/>
        <v>304.43702144070056</v>
      </c>
      <c r="B211" s="52">
        <v>0</v>
      </c>
      <c r="C211" s="73">
        <f t="shared" si="288"/>
        <v>9.4499999999999993</v>
      </c>
      <c r="D211" s="77"/>
      <c r="E211" s="49">
        <f t="shared" si="378"/>
        <v>0.30500000000000016</v>
      </c>
      <c r="F211" s="49">
        <f t="shared" si="379"/>
        <v>4.0499999999999563</v>
      </c>
      <c r="G211" s="49">
        <f t="shared" si="380"/>
        <v>2.0249999999999782</v>
      </c>
      <c r="H211" s="49">
        <v>1</v>
      </c>
      <c r="I211" s="50">
        <f t="shared" si="304"/>
        <v>1.9302499999999871</v>
      </c>
      <c r="J211" s="105">
        <f t="shared" si="305"/>
        <v>7.8175124999998635</v>
      </c>
      <c r="K211" s="121">
        <f t="shared" si="306"/>
        <v>17.267512499999864</v>
      </c>
      <c r="L211" s="55">
        <f t="shared" si="307"/>
        <v>2199023255552.0303</v>
      </c>
      <c r="M211" s="52">
        <f t="shared" si="381"/>
        <v>41.000000000000021</v>
      </c>
      <c r="N211" s="56">
        <v>205</v>
      </c>
      <c r="O211" s="61">
        <f t="shared" si="308"/>
        <v>205</v>
      </c>
      <c r="P211" s="61">
        <f t="shared" si="309"/>
        <v>3.2</v>
      </c>
      <c r="Q211" s="46">
        <v>1</v>
      </c>
      <c r="R211" s="52">
        <f t="shared" si="310"/>
        <v>2</v>
      </c>
      <c r="S211" s="60">
        <f t="shared" si="293"/>
        <v>42463081267200</v>
      </c>
      <c r="T211" s="60">
        <f t="shared" si="311"/>
        <v>1.7409863319552E+16</v>
      </c>
      <c r="U211" s="60">
        <f t="shared" si="312"/>
        <v>422212465065989.81</v>
      </c>
      <c r="V211" s="60">
        <f t="shared" si="313"/>
        <v>480</v>
      </c>
      <c r="W211" s="60">
        <f t="shared" si="314"/>
        <v>9133.1106432210163</v>
      </c>
      <c r="X211" s="88">
        <f t="shared" si="315"/>
        <v>2.4251337148168628E-2</v>
      </c>
      <c r="AA211" s="61">
        <f t="shared" si="316"/>
        <v>205</v>
      </c>
      <c r="AB211" s="61">
        <f t="shared" si="317"/>
        <v>3.2</v>
      </c>
      <c r="AC211" s="61">
        <v>1</v>
      </c>
      <c r="AD211" s="52">
        <f t="shared" si="318"/>
        <v>1</v>
      </c>
      <c r="AE211" s="60">
        <f t="shared" si="294"/>
        <v>49782157286400</v>
      </c>
      <c r="AF211" s="60">
        <f t="shared" si="319"/>
        <v>1.0205342243712E+16</v>
      </c>
      <c r="AG211" s="60">
        <f t="shared" si="320"/>
        <v>422212465065989.81</v>
      </c>
      <c r="AH211" s="60">
        <f t="shared" si="321"/>
        <v>480</v>
      </c>
      <c r="AI211" s="60">
        <f t="shared" si="322"/>
        <v>9133.1106432210163</v>
      </c>
      <c r="AJ211" s="88">
        <f t="shared" si="385"/>
        <v>4.1371710520157728E-2</v>
      </c>
      <c r="AL211" s="61">
        <f t="shared" si="323"/>
        <v>190</v>
      </c>
      <c r="AM211" s="61">
        <f t="shared" si="324"/>
        <v>4.5093374999999956</v>
      </c>
      <c r="AN211" s="61">
        <v>1</v>
      </c>
      <c r="AO211" s="52">
        <f t="shared" si="325"/>
        <v>1.075</v>
      </c>
      <c r="AP211" s="60">
        <f t="shared" si="295"/>
        <v>55756016160768</v>
      </c>
      <c r="AQ211" s="60">
        <f t="shared" si="326"/>
        <v>1.1388166300836864E+16</v>
      </c>
      <c r="AR211" s="60">
        <f t="shared" si="327"/>
        <v>74371035222246.234</v>
      </c>
      <c r="AS211" s="60">
        <f t="shared" si="328"/>
        <v>676.40062499999931</v>
      </c>
      <c r="AT211" s="60">
        <f t="shared" si="329"/>
        <v>9133.1106432210163</v>
      </c>
      <c r="AU211" s="88">
        <f t="shared" si="291"/>
        <v>6.5305540205169857E-3</v>
      </c>
      <c r="AW211" s="61">
        <f t="shared" si="330"/>
        <v>170</v>
      </c>
      <c r="AX211" s="61">
        <f t="shared" si="331"/>
        <v>6.0282874999999887</v>
      </c>
      <c r="AY211" s="61">
        <v>1</v>
      </c>
      <c r="AZ211" s="52">
        <f t="shared" si="332"/>
        <v>1.175</v>
      </c>
      <c r="BA211" s="60">
        <f t="shared" si="296"/>
        <v>1382837702400</v>
      </c>
      <c r="BB211" s="60">
        <f t="shared" si="333"/>
        <v>276221831054400</v>
      </c>
      <c r="BC211" s="60">
        <f t="shared" si="334"/>
        <v>6213911439212.6025</v>
      </c>
      <c r="BD211" s="60">
        <f t="shared" si="335"/>
        <v>904.24312499999826</v>
      </c>
      <c r="BE211" s="60">
        <f t="shared" si="336"/>
        <v>9133.1106432210163</v>
      </c>
      <c r="BF211" s="88">
        <f t="shared" si="382"/>
        <v>2.2496090969684489E-2</v>
      </c>
      <c r="BH211" s="61">
        <f t="shared" si="337"/>
        <v>145</v>
      </c>
      <c r="BI211" s="61">
        <f t="shared" si="338"/>
        <v>7.8155999999999786</v>
      </c>
      <c r="BJ211" s="61">
        <v>14</v>
      </c>
      <c r="BK211" s="52">
        <f t="shared" si="339"/>
        <v>1.3</v>
      </c>
      <c r="BL211" s="60">
        <f t="shared" si="297"/>
        <v>711173675520</v>
      </c>
      <c r="BM211" s="60">
        <f t="shared" si="340"/>
        <v>134056237835520</v>
      </c>
      <c r="BN211" s="60">
        <f t="shared" si="341"/>
        <v>251758097989.63379</v>
      </c>
      <c r="BO211" s="60">
        <f t="shared" si="342"/>
        <v>1172.3399999999967</v>
      </c>
      <c r="BP211" s="60">
        <f t="shared" si="343"/>
        <v>9133.1106432210163</v>
      </c>
      <c r="BQ211" s="88">
        <f t="shared" si="292"/>
        <v>1.8780036054609247E-3</v>
      </c>
      <c r="BS211" s="61">
        <f t="shared" si="344"/>
        <v>115</v>
      </c>
      <c r="BT211" s="61">
        <f t="shared" si="345"/>
        <v>9.9468999999999639</v>
      </c>
      <c r="BU211" s="61">
        <v>1</v>
      </c>
      <c r="BV211" s="52">
        <f t="shared" si="346"/>
        <v>1.45</v>
      </c>
      <c r="BW211" s="60">
        <f t="shared" si="298"/>
        <v>806319360</v>
      </c>
      <c r="BX211" s="60">
        <f t="shared" si="347"/>
        <v>134453753280</v>
      </c>
      <c r="BY211" s="60">
        <f t="shared" si="348"/>
        <v>5006438694.9120207</v>
      </c>
      <c r="BZ211" s="60">
        <f t="shared" si="349"/>
        <v>1492.0349999999946</v>
      </c>
      <c r="CA211" s="60">
        <f t="shared" si="350"/>
        <v>9133.1106432210163</v>
      </c>
      <c r="CB211" s="88">
        <f t="shared" si="289"/>
        <v>3.7235395612096524E-2</v>
      </c>
      <c r="CD211" s="61">
        <f t="shared" si="351"/>
        <v>53</v>
      </c>
      <c r="CE211" s="61">
        <f t="shared" si="352"/>
        <v>13.380340799999919</v>
      </c>
      <c r="CF211" s="61">
        <v>1</v>
      </c>
      <c r="CG211" s="52">
        <f t="shared" si="353"/>
        <v>0</v>
      </c>
      <c r="CH211" s="60">
        <f t="shared" si="299"/>
        <v>50</v>
      </c>
      <c r="CI211" s="60">
        <f t="shared" si="354"/>
        <v>0</v>
      </c>
      <c r="CJ211" s="60">
        <f t="shared" si="355"/>
        <v>1246052.6110381021</v>
      </c>
      <c r="CK211" s="60">
        <f t="shared" si="356"/>
        <v>2007.0511199999878</v>
      </c>
      <c r="CL211" s="60">
        <f t="shared" si="357"/>
        <v>9133.1106432210163</v>
      </c>
      <c r="CM211" s="88" t="e">
        <f t="shared" si="384"/>
        <v>#DIV/0!</v>
      </c>
      <c r="CO211" s="61">
        <f t="shared" si="358"/>
        <v>-2</v>
      </c>
      <c r="CP211" s="61">
        <f t="shared" si="359"/>
        <v>17.355934299999859</v>
      </c>
      <c r="CQ211" s="61">
        <v>1</v>
      </c>
      <c r="CR211" s="52">
        <f t="shared" si="360"/>
        <v>0</v>
      </c>
      <c r="CS211" s="60">
        <f t="shared" si="300"/>
        <v>1</v>
      </c>
      <c r="CT211" s="60">
        <f t="shared" si="361"/>
        <v>0</v>
      </c>
      <c r="CU211" s="60">
        <f t="shared" si="362"/>
        <v>789.20031437327509</v>
      </c>
      <c r="CV211" s="60">
        <f t="shared" si="363"/>
        <v>2603.3901449999789</v>
      </c>
      <c r="CW211" s="60">
        <f t="shared" si="364"/>
        <v>9133.1106432210163</v>
      </c>
      <c r="CZ211" s="61">
        <f t="shared" si="365"/>
        <v>-52</v>
      </c>
      <c r="DA211" s="61">
        <f t="shared" si="366"/>
        <v>21.89441929999979</v>
      </c>
      <c r="DB211" s="61">
        <v>1</v>
      </c>
      <c r="DC211" s="52">
        <f t="shared" si="367"/>
        <v>0</v>
      </c>
      <c r="DD211" s="60">
        <f t="shared" si="301"/>
        <v>1</v>
      </c>
      <c r="DE211" s="60">
        <f t="shared" si="368"/>
        <v>0</v>
      </c>
      <c r="DF211" s="60">
        <f t="shared" si="369"/>
        <v>0.97223830216214524</v>
      </c>
      <c r="DG211" s="60">
        <f t="shared" si="370"/>
        <v>3284.1628949999686</v>
      </c>
      <c r="DH211" s="60">
        <f t="shared" si="371"/>
        <v>9133.1106432210163</v>
      </c>
      <c r="DK211" s="61">
        <f t="shared" si="372"/>
        <v>-115</v>
      </c>
      <c r="DL211" s="61">
        <f t="shared" si="373"/>
        <v>30.747799999999668</v>
      </c>
      <c r="DM211" s="61">
        <v>1</v>
      </c>
      <c r="DN211" s="52">
        <f t="shared" si="383"/>
        <v>0</v>
      </c>
      <c r="DO211" s="60">
        <f t="shared" si="302"/>
        <v>1</v>
      </c>
      <c r="DP211" s="60">
        <f t="shared" si="374"/>
        <v>0</v>
      </c>
      <c r="DQ211" s="60">
        <f t="shared" si="375"/>
        <v>2.1992540359496663E-4</v>
      </c>
      <c r="DR211" s="60">
        <f t="shared" si="376"/>
        <v>4612.1699999999501</v>
      </c>
      <c r="DS211" s="60">
        <f t="shared" si="377"/>
        <v>9133.1106432210163</v>
      </c>
    </row>
    <row r="212" spans="1:123">
      <c r="A212" s="52">
        <f t="shared" si="303"/>
        <v>315.17296981630273</v>
      </c>
      <c r="B212" s="52">
        <v>0</v>
      </c>
      <c r="C212" s="73">
        <f t="shared" si="288"/>
        <v>9.4499999999999993</v>
      </c>
      <c r="D212" s="77"/>
      <c r="E212" s="49">
        <f t="shared" si="378"/>
        <v>0.30600000000000016</v>
      </c>
      <c r="F212" s="49">
        <f t="shared" si="379"/>
        <v>4.0599999999999561</v>
      </c>
      <c r="G212" s="49">
        <f t="shared" si="380"/>
        <v>2.029999999999978</v>
      </c>
      <c r="H212" s="49">
        <v>1</v>
      </c>
      <c r="I212" s="50">
        <f t="shared" si="304"/>
        <v>1.9363599999999872</v>
      </c>
      <c r="J212" s="105">
        <f t="shared" si="305"/>
        <v>7.8616215999998627</v>
      </c>
      <c r="K212" s="121">
        <f t="shared" si="306"/>
        <v>17.31162159999986</v>
      </c>
      <c r="L212" s="55">
        <f t="shared" si="307"/>
        <v>2526014396252.8413</v>
      </c>
      <c r="M212" s="52">
        <f t="shared" si="381"/>
        <v>41.200000000000024</v>
      </c>
      <c r="N212" s="56">
        <v>206</v>
      </c>
      <c r="O212" s="61">
        <f t="shared" si="308"/>
        <v>206</v>
      </c>
      <c r="P212" s="61">
        <f t="shared" si="309"/>
        <v>3.2</v>
      </c>
      <c r="Q212" s="46">
        <v>1</v>
      </c>
      <c r="R212" s="52">
        <f t="shared" si="310"/>
        <v>2</v>
      </c>
      <c r="S212" s="60">
        <f t="shared" si="293"/>
        <v>42463081267200</v>
      </c>
      <c r="T212" s="60">
        <f t="shared" si="311"/>
        <v>1.74947894820864E+16</v>
      </c>
      <c r="U212" s="60">
        <f t="shared" si="312"/>
        <v>484994764080545.5</v>
      </c>
      <c r="V212" s="60">
        <f t="shared" si="313"/>
        <v>480</v>
      </c>
      <c r="W212" s="60">
        <f t="shared" si="314"/>
        <v>9455.189094489082</v>
      </c>
      <c r="X212" s="88">
        <f t="shared" si="315"/>
        <v>2.7722240646402212E-2</v>
      </c>
      <c r="AA212" s="61">
        <f t="shared" si="316"/>
        <v>206</v>
      </c>
      <c r="AB212" s="61">
        <f t="shared" si="317"/>
        <v>3.2</v>
      </c>
      <c r="AC212" s="61">
        <v>1</v>
      </c>
      <c r="AD212" s="52">
        <f t="shared" si="318"/>
        <v>1</v>
      </c>
      <c r="AE212" s="60">
        <f t="shared" si="294"/>
        <v>49782157286400</v>
      </c>
      <c r="AF212" s="60">
        <f t="shared" si="319"/>
        <v>1.02551244009984E+16</v>
      </c>
      <c r="AG212" s="60">
        <f t="shared" si="320"/>
        <v>484994764080545.5</v>
      </c>
      <c r="AH212" s="60">
        <f t="shared" si="321"/>
        <v>480</v>
      </c>
      <c r="AI212" s="60">
        <f t="shared" si="322"/>
        <v>9455.189094489082</v>
      </c>
      <c r="AJ212" s="88">
        <f t="shared" si="385"/>
        <v>4.7292918653754047E-2</v>
      </c>
      <c r="AL212" s="61">
        <f t="shared" si="323"/>
        <v>191</v>
      </c>
      <c r="AM212" s="61">
        <f t="shared" si="324"/>
        <v>4.5093374999999956</v>
      </c>
      <c r="AN212" s="61">
        <v>1</v>
      </c>
      <c r="AO212" s="52">
        <f t="shared" si="325"/>
        <v>1.075</v>
      </c>
      <c r="AP212" s="60">
        <f t="shared" si="295"/>
        <v>55756016160768</v>
      </c>
      <c r="AQ212" s="60">
        <f t="shared" si="326"/>
        <v>1.144810401820969E+16</v>
      </c>
      <c r="AR212" s="60">
        <f t="shared" si="327"/>
        <v>85429885819220.812</v>
      </c>
      <c r="AS212" s="60">
        <f t="shared" si="328"/>
        <v>676.40062499999931</v>
      </c>
      <c r="AT212" s="60">
        <f t="shared" si="329"/>
        <v>9455.189094489082</v>
      </c>
      <c r="AU212" s="88">
        <f t="shared" si="291"/>
        <v>7.4623610759767317E-3</v>
      </c>
      <c r="AW212" s="61">
        <f t="shared" si="330"/>
        <v>171</v>
      </c>
      <c r="AX212" s="61">
        <f t="shared" si="331"/>
        <v>6.0282874999999887</v>
      </c>
      <c r="AY212" s="61">
        <v>1</v>
      </c>
      <c r="AZ212" s="52">
        <f t="shared" si="332"/>
        <v>1.175</v>
      </c>
      <c r="BA212" s="60">
        <f t="shared" si="296"/>
        <v>1382837702400</v>
      </c>
      <c r="BB212" s="60">
        <f t="shared" si="333"/>
        <v>277846665354720</v>
      </c>
      <c r="BC212" s="60">
        <f t="shared" si="334"/>
        <v>7137909848320.7764</v>
      </c>
      <c r="BD212" s="60">
        <f t="shared" si="335"/>
        <v>904.24312499999826</v>
      </c>
      <c r="BE212" s="60">
        <f t="shared" si="336"/>
        <v>9455.189094489082</v>
      </c>
      <c r="BF212" s="88">
        <f t="shared" si="382"/>
        <v>2.5690104429390875E-2</v>
      </c>
      <c r="BH212" s="61">
        <f t="shared" si="337"/>
        <v>146</v>
      </c>
      <c r="BI212" s="61">
        <f t="shared" si="338"/>
        <v>7.8155999999999786</v>
      </c>
      <c r="BJ212" s="61">
        <v>1</v>
      </c>
      <c r="BK212" s="52">
        <f t="shared" si="339"/>
        <v>1.3</v>
      </c>
      <c r="BL212" s="60">
        <f t="shared" si="297"/>
        <v>711173675520</v>
      </c>
      <c r="BM212" s="60">
        <f t="shared" si="340"/>
        <v>134980763613696</v>
      </c>
      <c r="BN212" s="60">
        <f t="shared" si="341"/>
        <v>289194113017.87463</v>
      </c>
      <c r="BO212" s="60">
        <f t="shared" si="342"/>
        <v>1172.3399999999967</v>
      </c>
      <c r="BP212" s="60">
        <f t="shared" si="343"/>
        <v>9455.189094489082</v>
      </c>
      <c r="BQ212" s="88">
        <f t="shared" si="292"/>
        <v>2.1424839012285095E-3</v>
      </c>
      <c r="BS212" s="61">
        <f t="shared" si="344"/>
        <v>116</v>
      </c>
      <c r="BT212" s="61">
        <f t="shared" si="345"/>
        <v>9.9468999999999639</v>
      </c>
      <c r="BU212" s="61">
        <v>1</v>
      </c>
      <c r="BV212" s="52">
        <f t="shared" si="346"/>
        <v>1.45</v>
      </c>
      <c r="BW212" s="60">
        <f t="shared" si="298"/>
        <v>806319360</v>
      </c>
      <c r="BX212" s="60">
        <f t="shared" si="347"/>
        <v>135622916352</v>
      </c>
      <c r="BY212" s="60">
        <f t="shared" si="348"/>
        <v>5750887893.2389412</v>
      </c>
      <c r="BZ212" s="60">
        <f t="shared" si="349"/>
        <v>1492.0349999999946</v>
      </c>
      <c r="CA212" s="60">
        <f t="shared" si="350"/>
        <v>9455.189094489082</v>
      </c>
      <c r="CB212" s="88">
        <f t="shared" si="289"/>
        <v>4.240351150031979E-2</v>
      </c>
      <c r="CD212" s="61">
        <f t="shared" si="351"/>
        <v>54</v>
      </c>
      <c r="CE212" s="61">
        <f t="shared" si="352"/>
        <v>13.380340799999919</v>
      </c>
      <c r="CF212" s="61">
        <v>1</v>
      </c>
      <c r="CG212" s="52">
        <f t="shared" si="353"/>
        <v>0</v>
      </c>
      <c r="CH212" s="60">
        <f t="shared" si="299"/>
        <v>50</v>
      </c>
      <c r="CI212" s="60">
        <f t="shared" si="354"/>
        <v>0</v>
      </c>
      <c r="CJ212" s="60">
        <f t="shared" si="355"/>
        <v>1431338.5845392281</v>
      </c>
      <c r="CK212" s="60">
        <f t="shared" si="356"/>
        <v>2007.0511199999878</v>
      </c>
      <c r="CL212" s="60">
        <f t="shared" si="357"/>
        <v>9455.189094489082</v>
      </c>
      <c r="CM212" s="88" t="e">
        <f t="shared" si="384"/>
        <v>#DIV/0!</v>
      </c>
      <c r="CO212" s="61">
        <f t="shared" si="358"/>
        <v>-1</v>
      </c>
      <c r="CP212" s="61">
        <f t="shared" si="359"/>
        <v>17.355934299999859</v>
      </c>
      <c r="CQ212" s="61">
        <v>1</v>
      </c>
      <c r="CR212" s="52">
        <f t="shared" si="360"/>
        <v>0</v>
      </c>
      <c r="CS212" s="60">
        <f t="shared" si="300"/>
        <v>1</v>
      </c>
      <c r="CT212" s="60">
        <f t="shared" si="361"/>
        <v>0</v>
      </c>
      <c r="CU212" s="60">
        <f t="shared" si="362"/>
        <v>906.55310288372402</v>
      </c>
      <c r="CV212" s="60">
        <f t="shared" si="363"/>
        <v>2603.3901449999789</v>
      </c>
      <c r="CW212" s="60">
        <f t="shared" si="364"/>
        <v>9455.189094489082</v>
      </c>
      <c r="CZ212" s="61">
        <f t="shared" si="365"/>
        <v>-51</v>
      </c>
      <c r="DA212" s="61">
        <f t="shared" si="366"/>
        <v>21.89441929999979</v>
      </c>
      <c r="DB212" s="61">
        <v>1</v>
      </c>
      <c r="DC212" s="52">
        <f t="shared" si="367"/>
        <v>0</v>
      </c>
      <c r="DD212" s="60">
        <f t="shared" si="301"/>
        <v>1</v>
      </c>
      <c r="DE212" s="60">
        <f t="shared" si="368"/>
        <v>0</v>
      </c>
      <c r="DF212" s="60">
        <f t="shared" si="369"/>
        <v>1.1168085383587667</v>
      </c>
      <c r="DG212" s="60">
        <f t="shared" si="370"/>
        <v>3284.1628949999686</v>
      </c>
      <c r="DH212" s="60">
        <f t="shared" si="371"/>
        <v>9455.189094489082</v>
      </c>
      <c r="DK212" s="61">
        <f t="shared" si="372"/>
        <v>-114</v>
      </c>
      <c r="DL212" s="61">
        <f t="shared" si="373"/>
        <v>30.747799999999668</v>
      </c>
      <c r="DM212" s="61">
        <v>1</v>
      </c>
      <c r="DN212" s="52">
        <f t="shared" si="383"/>
        <v>0</v>
      </c>
      <c r="DO212" s="60">
        <f t="shared" si="302"/>
        <v>1</v>
      </c>
      <c r="DP212" s="60">
        <f t="shared" si="374"/>
        <v>0</v>
      </c>
      <c r="DQ212" s="60">
        <f t="shared" si="375"/>
        <v>2.5262794933159723E-4</v>
      </c>
      <c r="DR212" s="60">
        <f t="shared" si="376"/>
        <v>4612.1699999999501</v>
      </c>
      <c r="DS212" s="60">
        <f t="shared" si="377"/>
        <v>9455.189094489082</v>
      </c>
    </row>
    <row r="213" spans="1:123">
      <c r="A213" s="52">
        <f t="shared" si="303"/>
        <v>326.28752059373545</v>
      </c>
      <c r="B213" s="52">
        <v>0</v>
      </c>
      <c r="C213" s="73">
        <f t="shared" si="288"/>
        <v>9.4499999999999993</v>
      </c>
      <c r="D213" s="108"/>
      <c r="E213" s="49">
        <f t="shared" si="378"/>
        <v>0.30700000000000016</v>
      </c>
      <c r="F213" s="49">
        <f t="shared" si="379"/>
        <v>4.0699999999999559</v>
      </c>
      <c r="G213" s="49">
        <f t="shared" si="380"/>
        <v>2.0349999999999779</v>
      </c>
      <c r="H213" s="49">
        <v>1</v>
      </c>
      <c r="I213" s="50">
        <f t="shared" si="304"/>
        <v>1.9424899999999869</v>
      </c>
      <c r="J213" s="105">
        <f t="shared" si="305"/>
        <v>7.9059342999998607</v>
      </c>
      <c r="K213" s="121">
        <f t="shared" si="306"/>
        <v>17.355934299999859</v>
      </c>
      <c r="L213" s="55">
        <f t="shared" si="307"/>
        <v>2901628581674.4678</v>
      </c>
      <c r="M213" s="52">
        <f t="shared" si="381"/>
        <v>41.40000000000002</v>
      </c>
      <c r="N213" s="56">
        <v>207</v>
      </c>
      <c r="O213" s="61">
        <f t="shared" si="308"/>
        <v>207</v>
      </c>
      <c r="P213" s="61">
        <f t="shared" si="309"/>
        <v>3.2</v>
      </c>
      <c r="Q213" s="46">
        <v>1</v>
      </c>
      <c r="R213" s="52">
        <f t="shared" si="310"/>
        <v>2</v>
      </c>
      <c r="S213" s="60">
        <f t="shared" si="293"/>
        <v>42463081267200</v>
      </c>
      <c r="T213" s="60">
        <f t="shared" si="311"/>
        <v>1.75797156446208E+16</v>
      </c>
      <c r="U213" s="60">
        <f t="shared" si="312"/>
        <v>557112687681497.81</v>
      </c>
      <c r="V213" s="60">
        <f t="shared" si="313"/>
        <v>480</v>
      </c>
      <c r="W213" s="60">
        <f t="shared" si="314"/>
        <v>9788.6256178120639</v>
      </c>
      <c r="X213" s="88">
        <f t="shared" si="315"/>
        <v>3.1690654100651972E-2</v>
      </c>
      <c r="AA213" s="61">
        <f t="shared" si="316"/>
        <v>207</v>
      </c>
      <c r="AB213" s="61">
        <f t="shared" si="317"/>
        <v>3.2</v>
      </c>
      <c r="AC213" s="61">
        <v>1</v>
      </c>
      <c r="AD213" s="52">
        <f t="shared" si="318"/>
        <v>1</v>
      </c>
      <c r="AE213" s="60">
        <f t="shared" si="294"/>
        <v>49782157286400</v>
      </c>
      <c r="AF213" s="60">
        <f t="shared" si="319"/>
        <v>1.03049065582848E+16</v>
      </c>
      <c r="AG213" s="60">
        <f t="shared" si="320"/>
        <v>557112687681497.81</v>
      </c>
      <c r="AH213" s="60">
        <f t="shared" si="321"/>
        <v>480</v>
      </c>
      <c r="AI213" s="60">
        <f t="shared" si="322"/>
        <v>9788.6256178120639</v>
      </c>
      <c r="AJ213" s="88">
        <f t="shared" si="385"/>
        <v>5.4062856808109322E-2</v>
      </c>
      <c r="AL213" s="61">
        <f t="shared" si="323"/>
        <v>192</v>
      </c>
      <c r="AM213" s="61">
        <f t="shared" si="324"/>
        <v>4.5093374999999956</v>
      </c>
      <c r="AN213" s="61">
        <v>1</v>
      </c>
      <c r="AO213" s="52">
        <f t="shared" si="325"/>
        <v>1.075</v>
      </c>
      <c r="AP213" s="60">
        <f t="shared" si="295"/>
        <v>55756016160768</v>
      </c>
      <c r="AQ213" s="60">
        <f t="shared" si="326"/>
        <v>1.1508041735582514E+16</v>
      </c>
      <c r="AR213" s="60">
        <f t="shared" si="327"/>
        <v>98133169308123.484</v>
      </c>
      <c r="AS213" s="60">
        <f t="shared" si="328"/>
        <v>676.40062499999931</v>
      </c>
      <c r="AT213" s="60">
        <f t="shared" si="329"/>
        <v>9788.6256178120639</v>
      </c>
      <c r="AU213" s="88">
        <f t="shared" si="291"/>
        <v>8.5273560491789593E-3</v>
      </c>
      <c r="AW213" s="61">
        <f t="shared" si="330"/>
        <v>172</v>
      </c>
      <c r="AX213" s="61">
        <f t="shared" si="331"/>
        <v>6.0282874999999887</v>
      </c>
      <c r="AY213" s="61">
        <v>1</v>
      </c>
      <c r="AZ213" s="52">
        <f t="shared" si="332"/>
        <v>1.175</v>
      </c>
      <c r="BA213" s="60">
        <f t="shared" si="296"/>
        <v>1382837702400</v>
      </c>
      <c r="BB213" s="60">
        <f t="shared" si="333"/>
        <v>279471499655040</v>
      </c>
      <c r="BC213" s="60">
        <f t="shared" si="334"/>
        <v>8199305300883.2119</v>
      </c>
      <c r="BD213" s="60">
        <f t="shared" si="335"/>
        <v>904.24312499999826</v>
      </c>
      <c r="BE213" s="60">
        <f t="shared" si="336"/>
        <v>9788.6256178120639</v>
      </c>
      <c r="BF213" s="88">
        <f t="shared" si="382"/>
        <v>2.9338609879733208E-2</v>
      </c>
      <c r="BH213" s="61">
        <f t="shared" si="337"/>
        <v>147</v>
      </c>
      <c r="BI213" s="61">
        <f t="shared" si="338"/>
        <v>7.8155999999999786</v>
      </c>
      <c r="BJ213" s="61">
        <v>1</v>
      </c>
      <c r="BK213" s="52">
        <f t="shared" si="339"/>
        <v>1.3</v>
      </c>
      <c r="BL213" s="60">
        <f t="shared" si="297"/>
        <v>711173675520</v>
      </c>
      <c r="BM213" s="60">
        <f t="shared" si="340"/>
        <v>135905289391872</v>
      </c>
      <c r="BN213" s="60">
        <f t="shared" si="341"/>
        <v>332196801898.45929</v>
      </c>
      <c r="BO213" s="60">
        <f t="shared" si="342"/>
        <v>1172.3399999999967</v>
      </c>
      <c r="BP213" s="60">
        <f t="shared" si="343"/>
        <v>9788.6256178120639</v>
      </c>
      <c r="BQ213" s="88">
        <f t="shared" si="292"/>
        <v>2.4443257755818204E-3</v>
      </c>
      <c r="BS213" s="61">
        <f t="shared" si="344"/>
        <v>117</v>
      </c>
      <c r="BT213" s="61">
        <f t="shared" si="345"/>
        <v>9.9468999999999639</v>
      </c>
      <c r="BU213" s="61">
        <v>1</v>
      </c>
      <c r="BV213" s="52">
        <f t="shared" si="346"/>
        <v>1.45</v>
      </c>
      <c r="BW213" s="60">
        <f t="shared" si="298"/>
        <v>806319360</v>
      </c>
      <c r="BX213" s="60">
        <f t="shared" si="347"/>
        <v>136792079424</v>
      </c>
      <c r="BY213" s="60">
        <f t="shared" si="348"/>
        <v>6606035462.7359352</v>
      </c>
      <c r="BZ213" s="60">
        <f t="shared" si="349"/>
        <v>1492.0349999999946</v>
      </c>
      <c r="CA213" s="60">
        <f t="shared" si="350"/>
        <v>9788.6256178120639</v>
      </c>
      <c r="CB213" s="88">
        <f t="shared" si="289"/>
        <v>4.8292529001331304E-2</v>
      </c>
      <c r="CD213" s="61">
        <f t="shared" si="351"/>
        <v>55</v>
      </c>
      <c r="CE213" s="61">
        <f t="shared" si="352"/>
        <v>13.380340799999919</v>
      </c>
      <c r="CF213" s="61">
        <v>1</v>
      </c>
      <c r="CG213" s="52">
        <f t="shared" si="353"/>
        <v>0</v>
      </c>
      <c r="CH213" s="60">
        <f t="shared" si="299"/>
        <v>50</v>
      </c>
      <c r="CI213" s="60">
        <f t="shared" si="354"/>
        <v>0</v>
      </c>
      <c r="CJ213" s="60">
        <f t="shared" si="355"/>
        <v>1644176.2775039964</v>
      </c>
      <c r="CK213" s="60">
        <f t="shared" si="356"/>
        <v>2007.0511199999878</v>
      </c>
      <c r="CL213" s="60">
        <f t="shared" si="357"/>
        <v>9788.6256178120639</v>
      </c>
      <c r="CM213" s="88" t="e">
        <f t="shared" si="384"/>
        <v>#DIV/0!</v>
      </c>
      <c r="CO213" s="61">
        <f t="shared" si="358"/>
        <v>0</v>
      </c>
      <c r="CP213" s="61">
        <f t="shared" si="359"/>
        <v>17.355934299999859</v>
      </c>
      <c r="CQ213" s="61">
        <v>1</v>
      </c>
      <c r="CR213" s="52">
        <f t="shared" si="360"/>
        <v>0</v>
      </c>
      <c r="CS213" s="60">
        <f t="shared" si="300"/>
        <v>1</v>
      </c>
      <c r="CT213" s="60">
        <f t="shared" si="361"/>
        <v>0</v>
      </c>
      <c r="CU213" s="60">
        <f t="shared" si="362"/>
        <v>1041.3560579999917</v>
      </c>
      <c r="CV213" s="60">
        <f t="shared" si="363"/>
        <v>2603.3901449999789</v>
      </c>
      <c r="CW213" s="60">
        <f t="shared" si="364"/>
        <v>9788.6256178120639</v>
      </c>
      <c r="CZ213" s="61">
        <f t="shared" si="365"/>
        <v>-50</v>
      </c>
      <c r="DA213" s="61">
        <f t="shared" si="366"/>
        <v>21.89441929999979</v>
      </c>
      <c r="DB213" s="61">
        <v>1</v>
      </c>
      <c r="DC213" s="52">
        <f t="shared" si="367"/>
        <v>0</v>
      </c>
      <c r="DD213" s="60">
        <f t="shared" si="301"/>
        <v>1</v>
      </c>
      <c r="DE213" s="60">
        <f t="shared" si="368"/>
        <v>0</v>
      </c>
      <c r="DF213" s="60">
        <f t="shared" si="369"/>
        <v>1.2828761308593584</v>
      </c>
      <c r="DG213" s="60">
        <f t="shared" si="370"/>
        <v>3284.1628949999686</v>
      </c>
      <c r="DH213" s="60">
        <f t="shared" si="371"/>
        <v>9788.6256178120639</v>
      </c>
      <c r="DK213" s="61">
        <f t="shared" si="372"/>
        <v>-113</v>
      </c>
      <c r="DL213" s="61">
        <f t="shared" si="373"/>
        <v>30.747799999999668</v>
      </c>
      <c r="DM213" s="61">
        <v>1</v>
      </c>
      <c r="DN213" s="52">
        <f t="shared" si="383"/>
        <v>0</v>
      </c>
      <c r="DO213" s="60">
        <f t="shared" si="302"/>
        <v>1</v>
      </c>
      <c r="DP213" s="60">
        <f t="shared" si="374"/>
        <v>0</v>
      </c>
      <c r="DQ213" s="60">
        <f t="shared" si="375"/>
        <v>2.9019330982348003E-4</v>
      </c>
      <c r="DR213" s="60">
        <f t="shared" si="376"/>
        <v>4612.1699999999501</v>
      </c>
      <c r="DS213" s="60">
        <f t="shared" si="377"/>
        <v>9788.6256178120639</v>
      </c>
    </row>
    <row r="214" spans="1:123">
      <c r="A214" s="52">
        <f t="shared" si="303"/>
        <v>337.79402515786541</v>
      </c>
      <c r="B214" s="52">
        <v>0</v>
      </c>
      <c r="C214" s="73">
        <f t="shared" ref="C214:C277" si="386">IF(D214&gt;0,C213+D214,C213)</f>
        <v>9.4499999999999993</v>
      </c>
      <c r="D214" s="77"/>
      <c r="E214" s="49">
        <f t="shared" si="378"/>
        <v>0.30800000000000016</v>
      </c>
      <c r="F214" s="49">
        <f t="shared" si="379"/>
        <v>4.0799999999999557</v>
      </c>
      <c r="G214" s="49">
        <f t="shared" si="380"/>
        <v>2.0399999999999778</v>
      </c>
      <c r="H214" s="49">
        <v>1</v>
      </c>
      <c r="I214" s="50">
        <f t="shared" si="304"/>
        <v>1.9486399999999868</v>
      </c>
      <c r="J214" s="105">
        <f t="shared" si="305"/>
        <v>7.9504511999998595</v>
      </c>
      <c r="K214" s="121">
        <f t="shared" si="306"/>
        <v>17.400451199999857</v>
      </c>
      <c r="L214" s="55">
        <f t="shared" si="307"/>
        <v>3333095978581.8413</v>
      </c>
      <c r="M214" s="52">
        <f t="shared" si="381"/>
        <v>41.600000000000023</v>
      </c>
      <c r="N214" s="56">
        <v>208</v>
      </c>
      <c r="O214" s="61">
        <f t="shared" si="308"/>
        <v>208</v>
      </c>
      <c r="P214" s="61">
        <f t="shared" si="309"/>
        <v>3.2</v>
      </c>
      <c r="Q214" s="46">
        <v>1</v>
      </c>
      <c r="R214" s="52">
        <f t="shared" si="310"/>
        <v>2</v>
      </c>
      <c r="S214" s="60">
        <f t="shared" si="293"/>
        <v>42463081267200</v>
      </c>
      <c r="T214" s="60">
        <f t="shared" si="311"/>
        <v>1.76646418071552E+16</v>
      </c>
      <c r="U214" s="60">
        <f t="shared" si="312"/>
        <v>639954427887713.5</v>
      </c>
      <c r="V214" s="60">
        <f t="shared" si="313"/>
        <v>480</v>
      </c>
      <c r="W214" s="60">
        <f t="shared" si="314"/>
        <v>10133.820754735962</v>
      </c>
      <c r="X214" s="88">
        <f t="shared" si="315"/>
        <v>3.6227987800380702E-2</v>
      </c>
      <c r="AA214" s="61">
        <f t="shared" si="316"/>
        <v>208</v>
      </c>
      <c r="AB214" s="61">
        <f t="shared" si="317"/>
        <v>3.2</v>
      </c>
      <c r="AC214" s="61">
        <v>1</v>
      </c>
      <c r="AD214" s="52">
        <f t="shared" si="318"/>
        <v>1</v>
      </c>
      <c r="AE214" s="60">
        <f t="shared" si="294"/>
        <v>49782157286400</v>
      </c>
      <c r="AF214" s="60">
        <f t="shared" si="319"/>
        <v>1.03546887155712E+16</v>
      </c>
      <c r="AG214" s="60">
        <f t="shared" si="320"/>
        <v>639954427887713.5</v>
      </c>
      <c r="AH214" s="60">
        <f t="shared" si="321"/>
        <v>480</v>
      </c>
      <c r="AI214" s="60">
        <f t="shared" si="322"/>
        <v>10133.820754735962</v>
      </c>
      <c r="AJ214" s="88">
        <f t="shared" si="385"/>
        <v>6.1803347784406229E-2</v>
      </c>
      <c r="AL214" s="61">
        <f t="shared" si="323"/>
        <v>193</v>
      </c>
      <c r="AM214" s="61">
        <f t="shared" si="324"/>
        <v>4.5093374999999956</v>
      </c>
      <c r="AN214" s="61">
        <v>1</v>
      </c>
      <c r="AO214" s="52">
        <f t="shared" si="325"/>
        <v>1.075</v>
      </c>
      <c r="AP214" s="60">
        <f t="shared" si="295"/>
        <v>55756016160768</v>
      </c>
      <c r="AQ214" s="60">
        <f t="shared" si="326"/>
        <v>1.156797945295534E+16</v>
      </c>
      <c r="AR214" s="60">
        <f t="shared" si="327"/>
        <v>112725410154886.98</v>
      </c>
      <c r="AS214" s="60">
        <f t="shared" si="328"/>
        <v>676.40062499999931</v>
      </c>
      <c r="AT214" s="60">
        <f t="shared" si="329"/>
        <v>10133.820754735962</v>
      </c>
      <c r="AU214" s="88">
        <f t="shared" si="291"/>
        <v>9.7446067062375661E-3</v>
      </c>
      <c r="AW214" s="61">
        <f t="shared" si="330"/>
        <v>173</v>
      </c>
      <c r="AX214" s="61">
        <f t="shared" si="331"/>
        <v>6.0282874999999887</v>
      </c>
      <c r="AY214" s="61">
        <v>1</v>
      </c>
      <c r="AZ214" s="52">
        <f t="shared" si="332"/>
        <v>1.175</v>
      </c>
      <c r="BA214" s="60">
        <f t="shared" si="296"/>
        <v>1382837702400</v>
      </c>
      <c r="BB214" s="60">
        <f t="shared" si="333"/>
        <v>281096333955360</v>
      </c>
      <c r="BC214" s="60">
        <f t="shared" si="334"/>
        <v>9418528511243.0137</v>
      </c>
      <c r="BD214" s="60">
        <f t="shared" si="335"/>
        <v>904.24312499999826</v>
      </c>
      <c r="BE214" s="60">
        <f t="shared" si="336"/>
        <v>10133.820754735962</v>
      </c>
      <c r="BF214" s="88">
        <f t="shared" si="382"/>
        <v>3.3506408207866344E-2</v>
      </c>
      <c r="BH214" s="61">
        <f t="shared" si="337"/>
        <v>148</v>
      </c>
      <c r="BI214" s="61">
        <f t="shared" si="338"/>
        <v>7.8155999999999786</v>
      </c>
      <c r="BJ214" s="61">
        <v>1</v>
      </c>
      <c r="BK214" s="52">
        <f t="shared" si="339"/>
        <v>1.3</v>
      </c>
      <c r="BL214" s="60">
        <f t="shared" si="297"/>
        <v>711173675520</v>
      </c>
      <c r="BM214" s="60">
        <f t="shared" si="340"/>
        <v>136829815170048</v>
      </c>
      <c r="BN214" s="60">
        <f t="shared" si="341"/>
        <v>381593919876.03613</v>
      </c>
      <c r="BO214" s="60">
        <f t="shared" si="342"/>
        <v>1172.3399999999967</v>
      </c>
      <c r="BP214" s="60">
        <f t="shared" si="343"/>
        <v>10133.820754735962</v>
      </c>
      <c r="BQ214" s="88">
        <f t="shared" si="292"/>
        <v>2.7888214231803401E-3</v>
      </c>
      <c r="BS214" s="61">
        <f t="shared" si="344"/>
        <v>118</v>
      </c>
      <c r="BT214" s="61">
        <f t="shared" si="345"/>
        <v>9.9468999999999639</v>
      </c>
      <c r="BU214" s="61">
        <v>1</v>
      </c>
      <c r="BV214" s="52">
        <f t="shared" si="346"/>
        <v>1.45</v>
      </c>
      <c r="BW214" s="60">
        <f t="shared" si="298"/>
        <v>806319360</v>
      </c>
      <c r="BX214" s="60">
        <f t="shared" si="347"/>
        <v>137961242496</v>
      </c>
      <c r="BY214" s="60">
        <f t="shared" si="348"/>
        <v>7588342069.0968456</v>
      </c>
      <c r="BZ214" s="60">
        <f t="shared" si="349"/>
        <v>1492.0349999999946</v>
      </c>
      <c r="CA214" s="60">
        <f t="shared" si="350"/>
        <v>10133.820754735962</v>
      </c>
      <c r="CB214" s="88">
        <f t="shared" si="289"/>
        <v>5.5003433803641331E-2</v>
      </c>
      <c r="CD214" s="61">
        <f t="shared" si="351"/>
        <v>56</v>
      </c>
      <c r="CE214" s="61">
        <f t="shared" si="352"/>
        <v>13.380340799999919</v>
      </c>
      <c r="CF214" s="61">
        <v>1</v>
      </c>
      <c r="CG214" s="52">
        <f t="shared" si="353"/>
        <v>0</v>
      </c>
      <c r="CH214" s="60">
        <f t="shared" si="299"/>
        <v>50</v>
      </c>
      <c r="CI214" s="60">
        <f t="shared" si="354"/>
        <v>0</v>
      </c>
      <c r="CJ214" s="60">
        <f t="shared" si="355"/>
        <v>1888662.5852939892</v>
      </c>
      <c r="CK214" s="60">
        <f t="shared" si="356"/>
        <v>2007.0511199999878</v>
      </c>
      <c r="CL214" s="60">
        <f t="shared" si="357"/>
        <v>10133.820754735962</v>
      </c>
      <c r="CM214" s="88" t="e">
        <f t="shared" ref="CM214:CM277" si="387">CJ214/CI214</f>
        <v>#DIV/0!</v>
      </c>
      <c r="CO214" s="61">
        <f t="shared" si="358"/>
        <v>1</v>
      </c>
      <c r="CP214" s="61">
        <f t="shared" si="359"/>
        <v>17.355934299999859</v>
      </c>
      <c r="CQ214" s="61">
        <v>1</v>
      </c>
      <c r="CR214" s="52">
        <f t="shared" si="360"/>
        <v>0</v>
      </c>
      <c r="CS214" s="60">
        <f t="shared" si="300"/>
        <v>1</v>
      </c>
      <c r="CT214" s="60">
        <f t="shared" si="361"/>
        <v>0</v>
      </c>
      <c r="CU214" s="60">
        <f t="shared" si="362"/>
        <v>1196.2039907907874</v>
      </c>
      <c r="CV214" s="60">
        <f t="shared" si="363"/>
        <v>2603.3901449999789</v>
      </c>
      <c r="CW214" s="60">
        <f t="shared" si="364"/>
        <v>10133.820754735962</v>
      </c>
      <c r="CX214" s="88" t="e">
        <f t="shared" ref="CX214:CX263" si="388">CU214/CT214</f>
        <v>#DIV/0!</v>
      </c>
      <c r="CZ214" s="61">
        <f t="shared" si="365"/>
        <v>-49</v>
      </c>
      <c r="DA214" s="61">
        <f t="shared" si="366"/>
        <v>21.89441929999979</v>
      </c>
      <c r="DB214" s="61">
        <v>1</v>
      </c>
      <c r="DC214" s="52">
        <f t="shared" si="367"/>
        <v>0</v>
      </c>
      <c r="DD214" s="60">
        <f t="shared" si="301"/>
        <v>1</v>
      </c>
      <c r="DE214" s="60">
        <f t="shared" si="368"/>
        <v>0</v>
      </c>
      <c r="DF214" s="60">
        <f t="shared" si="369"/>
        <v>1.4736377011831061</v>
      </c>
      <c r="DG214" s="60">
        <f t="shared" si="370"/>
        <v>3284.1628949999686</v>
      </c>
      <c r="DH214" s="60">
        <f t="shared" si="371"/>
        <v>10133.820754735962</v>
      </c>
      <c r="DK214" s="61">
        <f t="shared" si="372"/>
        <v>-112</v>
      </c>
      <c r="DL214" s="61">
        <f t="shared" si="373"/>
        <v>30.747799999999668</v>
      </c>
      <c r="DM214" s="61">
        <v>1</v>
      </c>
      <c r="DN214" s="52">
        <f t="shared" si="383"/>
        <v>0</v>
      </c>
      <c r="DO214" s="60">
        <f t="shared" si="302"/>
        <v>1</v>
      </c>
      <c r="DP214" s="60">
        <f t="shared" si="374"/>
        <v>0</v>
      </c>
      <c r="DQ214" s="60">
        <f t="shared" si="375"/>
        <v>3.3334457762537647E-4</v>
      </c>
      <c r="DR214" s="60">
        <f t="shared" si="376"/>
        <v>4612.1699999999501</v>
      </c>
      <c r="DS214" s="60">
        <f t="shared" si="377"/>
        <v>10133.820754735962</v>
      </c>
    </row>
    <row r="215" spans="1:123">
      <c r="A215" s="52">
        <f t="shared" si="303"/>
        <v>349.70630572912995</v>
      </c>
      <c r="B215" s="52">
        <v>0</v>
      </c>
      <c r="C215" s="73">
        <f t="shared" si="386"/>
        <v>9.4499999999999993</v>
      </c>
      <c r="D215" s="77"/>
      <c r="E215" s="49">
        <f t="shared" si="378"/>
        <v>0.30900000000000016</v>
      </c>
      <c r="F215" s="49">
        <f t="shared" si="379"/>
        <v>4.0899999999999554</v>
      </c>
      <c r="G215" s="49">
        <f t="shared" si="380"/>
        <v>2.0449999999999777</v>
      </c>
      <c r="H215" s="49">
        <v>1</v>
      </c>
      <c r="I215" s="50">
        <f t="shared" si="304"/>
        <v>1.9548099999999868</v>
      </c>
      <c r="J215" s="105">
        <f t="shared" si="305"/>
        <v>7.9951728999998588</v>
      </c>
      <c r="K215" s="121">
        <f t="shared" si="306"/>
        <v>17.445172899999857</v>
      </c>
      <c r="L215" s="55">
        <f t="shared" si="307"/>
        <v>3828721867644.1943</v>
      </c>
      <c r="M215" s="52">
        <f t="shared" si="381"/>
        <v>41.800000000000018</v>
      </c>
      <c r="N215" s="56">
        <v>209</v>
      </c>
      <c r="O215" s="61">
        <f t="shared" si="308"/>
        <v>209</v>
      </c>
      <c r="P215" s="61">
        <f t="shared" si="309"/>
        <v>3.2</v>
      </c>
      <c r="Q215" s="46">
        <v>1</v>
      </c>
      <c r="R215" s="52">
        <f t="shared" si="310"/>
        <v>2</v>
      </c>
      <c r="S215" s="60">
        <f t="shared" si="293"/>
        <v>42463081267200</v>
      </c>
      <c r="T215" s="60">
        <f t="shared" si="311"/>
        <v>1.77495679696896E+16</v>
      </c>
      <c r="U215" s="60">
        <f t="shared" si="312"/>
        <v>735114598587685.25</v>
      </c>
      <c r="V215" s="60">
        <f t="shared" si="313"/>
        <v>480</v>
      </c>
      <c r="W215" s="60">
        <f t="shared" si="314"/>
        <v>10491.189171873899</v>
      </c>
      <c r="X215" s="88">
        <f t="shared" si="315"/>
        <v>4.141591501511576E-2</v>
      </c>
      <c r="AA215" s="61">
        <f t="shared" si="316"/>
        <v>209</v>
      </c>
      <c r="AB215" s="61">
        <f t="shared" si="317"/>
        <v>3.2</v>
      </c>
      <c r="AC215" s="61">
        <v>1</v>
      </c>
      <c r="AD215" s="52">
        <f t="shared" si="318"/>
        <v>1</v>
      </c>
      <c r="AE215" s="60">
        <f t="shared" si="294"/>
        <v>49782157286400</v>
      </c>
      <c r="AF215" s="60">
        <f t="shared" si="319"/>
        <v>1.04044708728576E+16</v>
      </c>
      <c r="AG215" s="60">
        <f t="shared" si="320"/>
        <v>735114598587685.25</v>
      </c>
      <c r="AH215" s="60">
        <f t="shared" si="321"/>
        <v>480</v>
      </c>
      <c r="AI215" s="60">
        <f t="shared" si="322"/>
        <v>10491.189171873899</v>
      </c>
      <c r="AJ215" s="88">
        <f t="shared" si="385"/>
        <v>7.0653722574724756E-2</v>
      </c>
      <c r="AL215" s="61">
        <f t="shared" si="323"/>
        <v>194</v>
      </c>
      <c r="AM215" s="61">
        <f t="shared" si="324"/>
        <v>4.5093374999999956</v>
      </c>
      <c r="AN215" s="61">
        <v>1</v>
      </c>
      <c r="AO215" s="52">
        <f t="shared" si="325"/>
        <v>1.075</v>
      </c>
      <c r="AP215" s="60">
        <f t="shared" si="295"/>
        <v>55756016160768</v>
      </c>
      <c r="AQ215" s="60">
        <f t="shared" si="326"/>
        <v>1.1627917170328166E+16</v>
      </c>
      <c r="AR215" s="60">
        <f t="shared" si="327"/>
        <v>129487493211284.77</v>
      </c>
      <c r="AS215" s="60">
        <f t="shared" si="328"/>
        <v>676.40062499999931</v>
      </c>
      <c r="AT215" s="60">
        <f t="shared" si="329"/>
        <v>10491.189171873899</v>
      </c>
      <c r="AU215" s="88">
        <f t="shared" si="291"/>
        <v>1.1135914653890706E-2</v>
      </c>
      <c r="AW215" s="61">
        <f t="shared" si="330"/>
        <v>174</v>
      </c>
      <c r="AX215" s="61">
        <f t="shared" si="331"/>
        <v>6.0282874999999887</v>
      </c>
      <c r="AY215" s="61">
        <v>1</v>
      </c>
      <c r="AZ215" s="52">
        <f t="shared" si="332"/>
        <v>1.175</v>
      </c>
      <c r="BA215" s="60">
        <f t="shared" si="296"/>
        <v>1382837702400</v>
      </c>
      <c r="BB215" s="60">
        <f t="shared" si="333"/>
        <v>282721168255680</v>
      </c>
      <c r="BC215" s="60">
        <f t="shared" si="334"/>
        <v>10819048207357.523</v>
      </c>
      <c r="BD215" s="60">
        <f t="shared" si="335"/>
        <v>904.24312499999826</v>
      </c>
      <c r="BE215" s="60">
        <f t="shared" si="336"/>
        <v>10491.189171873899</v>
      </c>
      <c r="BF215" s="88">
        <f t="shared" si="382"/>
        <v>3.8267556243164906E-2</v>
      </c>
      <c r="BH215" s="61">
        <f t="shared" si="337"/>
        <v>149</v>
      </c>
      <c r="BI215" s="61">
        <f t="shared" si="338"/>
        <v>7.8155999999999786</v>
      </c>
      <c r="BJ215" s="61">
        <v>1</v>
      </c>
      <c r="BK215" s="52">
        <f t="shared" si="339"/>
        <v>1.3</v>
      </c>
      <c r="BL215" s="60">
        <f t="shared" si="297"/>
        <v>711173675520</v>
      </c>
      <c r="BM215" s="60">
        <f t="shared" si="340"/>
        <v>137754340948224</v>
      </c>
      <c r="BN215" s="60">
        <f t="shared" si="341"/>
        <v>438336308038.47302</v>
      </c>
      <c r="BO215" s="60">
        <f t="shared" si="342"/>
        <v>1172.3399999999967</v>
      </c>
      <c r="BP215" s="60">
        <f t="shared" si="343"/>
        <v>10491.189171873899</v>
      </c>
      <c r="BQ215" s="88">
        <f t="shared" si="292"/>
        <v>3.1820144833274258E-3</v>
      </c>
      <c r="BS215" s="61">
        <f t="shared" si="344"/>
        <v>119</v>
      </c>
      <c r="BT215" s="61">
        <f t="shared" si="345"/>
        <v>9.9468999999999639</v>
      </c>
      <c r="BU215" s="61">
        <v>1</v>
      </c>
      <c r="BV215" s="52">
        <f t="shared" si="346"/>
        <v>1.45</v>
      </c>
      <c r="BW215" s="60">
        <f t="shared" si="298"/>
        <v>806319360</v>
      </c>
      <c r="BX215" s="60">
        <f t="shared" si="347"/>
        <v>139130405568</v>
      </c>
      <c r="BY215" s="60">
        <f t="shared" si="348"/>
        <v>8716716051.9263477</v>
      </c>
      <c r="BZ215" s="60">
        <f t="shared" si="349"/>
        <v>1492.0349999999946</v>
      </c>
      <c r="CA215" s="60">
        <f t="shared" si="350"/>
        <v>10491.189171873899</v>
      </c>
      <c r="CB215" s="88">
        <f t="shared" si="289"/>
        <v>6.2651409778763656E-2</v>
      </c>
      <c r="CD215" s="61">
        <f t="shared" si="351"/>
        <v>57</v>
      </c>
      <c r="CE215" s="61">
        <f t="shared" si="352"/>
        <v>13.380340799999919</v>
      </c>
      <c r="CF215" s="61">
        <v>1</v>
      </c>
      <c r="CG215" s="52">
        <f t="shared" si="353"/>
        <v>0</v>
      </c>
      <c r="CH215" s="60">
        <f t="shared" si="299"/>
        <v>50</v>
      </c>
      <c r="CI215" s="60">
        <f t="shared" si="354"/>
        <v>0</v>
      </c>
      <c r="CJ215" s="60">
        <f t="shared" si="355"/>
        <v>2169503.604871653</v>
      </c>
      <c r="CK215" s="60">
        <f t="shared" si="356"/>
        <v>2007.0511199999878</v>
      </c>
      <c r="CL215" s="60">
        <f t="shared" si="357"/>
        <v>10491.189171873899</v>
      </c>
      <c r="CM215" s="88" t="e">
        <f t="shared" si="387"/>
        <v>#DIV/0!</v>
      </c>
      <c r="CO215" s="61">
        <f t="shared" si="358"/>
        <v>2</v>
      </c>
      <c r="CP215" s="61">
        <f t="shared" si="359"/>
        <v>17.355934299999859</v>
      </c>
      <c r="CQ215" s="61">
        <v>1</v>
      </c>
      <c r="CR215" s="52">
        <f t="shared" si="360"/>
        <v>0</v>
      </c>
      <c r="CS215" s="60">
        <f t="shared" si="300"/>
        <v>1</v>
      </c>
      <c r="CT215" s="60">
        <f t="shared" si="361"/>
        <v>0</v>
      </c>
      <c r="CU215" s="60">
        <f t="shared" si="362"/>
        <v>1374.0775564622661</v>
      </c>
      <c r="CV215" s="60">
        <f t="shared" si="363"/>
        <v>2603.3901449999789</v>
      </c>
      <c r="CW215" s="60">
        <f t="shared" si="364"/>
        <v>10491.189171873899</v>
      </c>
      <c r="CX215" s="88" t="e">
        <f t="shared" si="388"/>
        <v>#DIV/0!</v>
      </c>
      <c r="CZ215" s="61">
        <f t="shared" si="365"/>
        <v>-48</v>
      </c>
      <c r="DA215" s="61">
        <f t="shared" si="366"/>
        <v>21.89441929999979</v>
      </c>
      <c r="DB215" s="61">
        <v>1</v>
      </c>
      <c r="DC215" s="52">
        <f t="shared" si="367"/>
        <v>0</v>
      </c>
      <c r="DD215" s="60">
        <f t="shared" si="301"/>
        <v>1</v>
      </c>
      <c r="DE215" s="60">
        <f t="shared" si="368"/>
        <v>0</v>
      </c>
      <c r="DF215" s="60">
        <f t="shared" si="369"/>
        <v>1.6927652032106462</v>
      </c>
      <c r="DG215" s="60">
        <f t="shared" si="370"/>
        <v>3284.1628949999686</v>
      </c>
      <c r="DH215" s="60">
        <f t="shared" si="371"/>
        <v>10491.189171873899</v>
      </c>
      <c r="DK215" s="61">
        <f t="shared" si="372"/>
        <v>-111</v>
      </c>
      <c r="DL215" s="61">
        <f t="shared" si="373"/>
        <v>30.747799999999668</v>
      </c>
      <c r="DM215" s="61">
        <v>1</v>
      </c>
      <c r="DN215" s="52">
        <f t="shared" si="383"/>
        <v>0</v>
      </c>
      <c r="DO215" s="60">
        <f t="shared" si="302"/>
        <v>1</v>
      </c>
      <c r="DP215" s="60">
        <f t="shared" si="374"/>
        <v>0</v>
      </c>
      <c r="DQ215" s="60">
        <f t="shared" si="375"/>
        <v>3.8291236796545147E-4</v>
      </c>
      <c r="DR215" s="60">
        <f t="shared" si="376"/>
        <v>4612.1699999999501</v>
      </c>
      <c r="DS215" s="60">
        <f t="shared" si="377"/>
        <v>10491.189171873899</v>
      </c>
    </row>
    <row r="216" spans="1:123">
      <c r="A216" s="52">
        <f t="shared" si="303"/>
        <v>362.0386719675173</v>
      </c>
      <c r="B216" s="52">
        <v>0</v>
      </c>
      <c r="C216" s="73">
        <f t="shared" si="386"/>
        <v>11.5</v>
      </c>
      <c r="D216" s="76">
        <f>1+N216/200</f>
        <v>2.0499999999999998</v>
      </c>
      <c r="E216" s="49">
        <f t="shared" si="378"/>
        <v>0.31000000000000016</v>
      </c>
      <c r="F216" s="49">
        <f t="shared" si="379"/>
        <v>4.0999999999999552</v>
      </c>
      <c r="G216" s="49">
        <f t="shared" si="380"/>
        <v>2.0499999999999776</v>
      </c>
      <c r="H216" s="49">
        <v>1</v>
      </c>
      <c r="I216" s="50">
        <f t="shared" si="304"/>
        <v>1.9609999999999865</v>
      </c>
      <c r="J216" s="105">
        <f t="shared" si="305"/>
        <v>8.0400999999998568</v>
      </c>
      <c r="K216" s="121">
        <f t="shared" si="306"/>
        <v>19.540099999999857</v>
      </c>
      <c r="L216" s="55">
        <f t="shared" si="307"/>
        <v>4398046511104.0615</v>
      </c>
      <c r="M216" s="52">
        <f t="shared" si="381"/>
        <v>42.000000000000021</v>
      </c>
      <c r="N216" s="56">
        <v>210</v>
      </c>
      <c r="O216" s="61">
        <f t="shared" si="308"/>
        <v>210</v>
      </c>
      <c r="P216" s="61">
        <f t="shared" si="309"/>
        <v>3.2</v>
      </c>
      <c r="Q216" s="46">
        <v>4</v>
      </c>
      <c r="R216" s="52">
        <f t="shared" si="310"/>
        <v>2</v>
      </c>
      <c r="S216" s="60">
        <f t="shared" si="293"/>
        <v>169852325068800</v>
      </c>
      <c r="T216" s="60">
        <f t="shared" si="311"/>
        <v>7.1337976528896E+16</v>
      </c>
      <c r="U216" s="60">
        <f t="shared" si="312"/>
        <v>844424930131979.75</v>
      </c>
      <c r="V216" s="60">
        <f t="shared" si="313"/>
        <v>480</v>
      </c>
      <c r="W216" s="60">
        <f t="shared" si="314"/>
        <v>10861.16015902552</v>
      </c>
      <c r="X216" s="88">
        <f t="shared" si="315"/>
        <v>1.1836962179463261E-2</v>
      </c>
      <c r="AA216" s="61">
        <f t="shared" si="316"/>
        <v>210</v>
      </c>
      <c r="AB216" s="61">
        <f t="shared" si="317"/>
        <v>3.2</v>
      </c>
      <c r="AC216" s="61">
        <v>1</v>
      </c>
      <c r="AD216" s="52">
        <f t="shared" si="318"/>
        <v>1</v>
      </c>
      <c r="AE216" s="60">
        <f t="shared" si="294"/>
        <v>49782157286400</v>
      </c>
      <c r="AF216" s="60">
        <f t="shared" si="319"/>
        <v>1.0454253030144E+16</v>
      </c>
      <c r="AG216" s="60">
        <f t="shared" si="320"/>
        <v>844424930131979.75</v>
      </c>
      <c r="AH216" s="60">
        <f t="shared" si="321"/>
        <v>480</v>
      </c>
      <c r="AI216" s="60">
        <f t="shared" si="322"/>
        <v>10861.16015902552</v>
      </c>
      <c r="AJ216" s="88">
        <f t="shared" si="385"/>
        <v>8.0773339586974621E-2</v>
      </c>
      <c r="AL216" s="61">
        <f t="shared" si="323"/>
        <v>195</v>
      </c>
      <c r="AM216" s="61">
        <f t="shared" si="324"/>
        <v>4.5093374999999956</v>
      </c>
      <c r="AN216" s="61">
        <v>15</v>
      </c>
      <c r="AO216" s="52">
        <f t="shared" si="325"/>
        <v>1.075</v>
      </c>
      <c r="AP216" s="60">
        <f t="shared" si="295"/>
        <v>836340242411520</v>
      </c>
      <c r="AQ216" s="60">
        <f t="shared" si="326"/>
        <v>1.7531782331551488E+17</v>
      </c>
      <c r="AR216" s="60">
        <f t="shared" si="327"/>
        <v>148742070444492.53</v>
      </c>
      <c r="AS216" s="60">
        <f t="shared" si="328"/>
        <v>676.40062499999931</v>
      </c>
      <c r="AT216" s="60">
        <f t="shared" si="329"/>
        <v>10861.16015902552</v>
      </c>
      <c r="AU216" s="88">
        <f t="shared" si="291"/>
        <v>8.4841385565690797E-4</v>
      </c>
      <c r="AW216" s="61">
        <f t="shared" si="330"/>
        <v>175</v>
      </c>
      <c r="AX216" s="61">
        <f t="shared" si="331"/>
        <v>6.0282874999999887</v>
      </c>
      <c r="AY216" s="61">
        <v>1</v>
      </c>
      <c r="AZ216" s="52">
        <f t="shared" si="332"/>
        <v>1.175</v>
      </c>
      <c r="BA216" s="60">
        <f t="shared" si="296"/>
        <v>1382837702400</v>
      </c>
      <c r="BB216" s="60">
        <f t="shared" si="333"/>
        <v>284346002556000</v>
      </c>
      <c r="BC216" s="60">
        <f t="shared" si="334"/>
        <v>12427822878425.207</v>
      </c>
      <c r="BD216" s="60">
        <f t="shared" si="335"/>
        <v>904.24312499999826</v>
      </c>
      <c r="BE216" s="60">
        <f t="shared" si="336"/>
        <v>10861.16015902552</v>
      </c>
      <c r="BF216" s="88">
        <f t="shared" si="382"/>
        <v>4.3706691026815583E-2</v>
      </c>
      <c r="BH216" s="61">
        <f t="shared" si="337"/>
        <v>150</v>
      </c>
      <c r="BI216" s="61">
        <f t="shared" si="338"/>
        <v>7.8155999999999786</v>
      </c>
      <c r="BJ216" s="61">
        <v>1</v>
      </c>
      <c r="BK216" s="52">
        <f t="shared" si="339"/>
        <v>1.3</v>
      </c>
      <c r="BL216" s="60">
        <f t="shared" si="297"/>
        <v>711173675520</v>
      </c>
      <c r="BM216" s="60">
        <f t="shared" si="340"/>
        <v>138678866726400</v>
      </c>
      <c r="BN216" s="60">
        <f t="shared" si="341"/>
        <v>503516195979.26764</v>
      </c>
      <c r="BO216" s="60">
        <f t="shared" si="342"/>
        <v>1172.3399999999967</v>
      </c>
      <c r="BP216" s="60">
        <f t="shared" si="343"/>
        <v>10861.16015902552</v>
      </c>
      <c r="BQ216" s="88">
        <f t="shared" si="292"/>
        <v>3.6308069705577881E-3</v>
      </c>
      <c r="BS216" s="61">
        <f t="shared" si="344"/>
        <v>120</v>
      </c>
      <c r="BT216" s="61">
        <f t="shared" si="345"/>
        <v>9.9468999999999639</v>
      </c>
      <c r="BU216" s="61">
        <v>1</v>
      </c>
      <c r="BV216" s="52">
        <f t="shared" si="346"/>
        <v>1.45</v>
      </c>
      <c r="BW216" s="60">
        <f t="shared" si="298"/>
        <v>806319360</v>
      </c>
      <c r="BX216" s="60">
        <f t="shared" si="347"/>
        <v>140299568640</v>
      </c>
      <c r="BY216" s="60">
        <f t="shared" si="348"/>
        <v>10012877389.824043</v>
      </c>
      <c r="BZ216" s="60">
        <f t="shared" si="349"/>
        <v>1492.0349999999946</v>
      </c>
      <c r="CA216" s="60">
        <f t="shared" si="350"/>
        <v>10861.16015902552</v>
      </c>
      <c r="CB216" s="88">
        <f t="shared" si="289"/>
        <v>7.1367841589851683E-2</v>
      </c>
      <c r="CD216" s="61">
        <f t="shared" si="351"/>
        <v>58</v>
      </c>
      <c r="CE216" s="61">
        <f t="shared" si="352"/>
        <v>13.380340799999919</v>
      </c>
      <c r="CF216" s="61">
        <v>1</v>
      </c>
      <c r="CG216" s="52">
        <f t="shared" si="353"/>
        <v>0</v>
      </c>
      <c r="CH216" s="60">
        <f t="shared" si="299"/>
        <v>50</v>
      </c>
      <c r="CI216" s="60">
        <f t="shared" si="354"/>
        <v>0</v>
      </c>
      <c r="CJ216" s="60">
        <f t="shared" si="355"/>
        <v>2492105.2220762046</v>
      </c>
      <c r="CK216" s="60">
        <f t="shared" si="356"/>
        <v>2007.0511199999878</v>
      </c>
      <c r="CL216" s="60">
        <f t="shared" si="357"/>
        <v>10861.16015902552</v>
      </c>
      <c r="CM216" s="88" t="e">
        <f t="shared" si="387"/>
        <v>#DIV/0!</v>
      </c>
      <c r="CO216" s="61">
        <f t="shared" si="358"/>
        <v>3</v>
      </c>
      <c r="CP216" s="61">
        <f t="shared" si="359"/>
        <v>17.355934299999859</v>
      </c>
      <c r="CQ216" s="61">
        <v>1</v>
      </c>
      <c r="CR216" s="52">
        <f t="shared" si="360"/>
        <v>0</v>
      </c>
      <c r="CS216" s="60">
        <f t="shared" si="300"/>
        <v>1</v>
      </c>
      <c r="CT216" s="60">
        <f t="shared" si="361"/>
        <v>0</v>
      </c>
      <c r="CU216" s="60">
        <f t="shared" si="362"/>
        <v>1578.4006287465506</v>
      </c>
      <c r="CV216" s="60">
        <f t="shared" si="363"/>
        <v>2603.3901449999789</v>
      </c>
      <c r="CW216" s="60">
        <f t="shared" si="364"/>
        <v>10861.16015902552</v>
      </c>
      <c r="CX216" s="88" t="e">
        <f t="shared" si="388"/>
        <v>#DIV/0!</v>
      </c>
      <c r="CZ216" s="61">
        <f t="shared" si="365"/>
        <v>-47</v>
      </c>
      <c r="DA216" s="61">
        <f t="shared" si="366"/>
        <v>21.89441929999979</v>
      </c>
      <c r="DB216" s="61">
        <v>1</v>
      </c>
      <c r="DC216" s="52">
        <f t="shared" si="367"/>
        <v>0</v>
      </c>
      <c r="DD216" s="60">
        <f t="shared" si="301"/>
        <v>1</v>
      </c>
      <c r="DE216" s="60">
        <f t="shared" si="368"/>
        <v>0</v>
      </c>
      <c r="DF216" s="60">
        <f t="shared" si="369"/>
        <v>1.9444766043242914</v>
      </c>
      <c r="DG216" s="60">
        <f t="shared" si="370"/>
        <v>3284.1628949999686</v>
      </c>
      <c r="DH216" s="60">
        <f t="shared" si="371"/>
        <v>10861.16015902552</v>
      </c>
      <c r="DK216" s="61">
        <f t="shared" si="372"/>
        <v>-110</v>
      </c>
      <c r="DL216" s="61">
        <f t="shared" si="373"/>
        <v>30.747799999999668</v>
      </c>
      <c r="DM216" s="61">
        <v>1</v>
      </c>
      <c r="DN216" s="52">
        <f t="shared" si="383"/>
        <v>0</v>
      </c>
      <c r="DO216" s="60">
        <f t="shared" si="302"/>
        <v>1</v>
      </c>
      <c r="DP216" s="60">
        <f t="shared" si="374"/>
        <v>0</v>
      </c>
      <c r="DQ216" s="60">
        <f t="shared" si="375"/>
        <v>4.3985080718993348E-4</v>
      </c>
      <c r="DR216" s="60">
        <f t="shared" si="376"/>
        <v>4612.1699999999501</v>
      </c>
      <c r="DS216" s="60">
        <f t="shared" si="377"/>
        <v>10861.16015902552</v>
      </c>
    </row>
    <row r="217" spans="1:123">
      <c r="A217" s="52">
        <f t="shared" si="303"/>
        <v>374.80593816208523</v>
      </c>
      <c r="B217" s="52">
        <v>0</v>
      </c>
      <c r="C217" s="73">
        <f t="shared" si="386"/>
        <v>11.5</v>
      </c>
      <c r="D217" s="77"/>
      <c r="E217" s="49">
        <f t="shared" si="378"/>
        <v>0.31100000000000017</v>
      </c>
      <c r="F217" s="49">
        <f t="shared" si="379"/>
        <v>4.109999999999955</v>
      </c>
      <c r="G217" s="49">
        <f t="shared" si="380"/>
        <v>2.0549999999999775</v>
      </c>
      <c r="H217" s="49">
        <v>1</v>
      </c>
      <c r="I217" s="50">
        <f t="shared" si="304"/>
        <v>1.9672099999999866</v>
      </c>
      <c r="J217" s="105">
        <f t="shared" si="305"/>
        <v>8.0852330999998561</v>
      </c>
      <c r="K217" s="121">
        <f t="shared" si="306"/>
        <v>19.585233099999854</v>
      </c>
      <c r="L217" s="55">
        <f t="shared" si="307"/>
        <v>5052028792505.6846</v>
      </c>
      <c r="M217" s="52">
        <f t="shared" si="381"/>
        <v>42.200000000000017</v>
      </c>
      <c r="N217" s="56">
        <v>211</v>
      </c>
      <c r="O217" s="61">
        <f t="shared" si="308"/>
        <v>211</v>
      </c>
      <c r="P217" s="61">
        <f t="shared" si="309"/>
        <v>3.2</v>
      </c>
      <c r="Q217" s="46">
        <v>1</v>
      </c>
      <c r="R217" s="52">
        <f t="shared" si="310"/>
        <v>2</v>
      </c>
      <c r="S217" s="60">
        <f t="shared" si="293"/>
        <v>169852325068800</v>
      </c>
      <c r="T217" s="60">
        <f t="shared" si="311"/>
        <v>7.16776811790336E+16</v>
      </c>
      <c r="U217" s="60">
        <f t="shared" si="312"/>
        <v>969989528161091.5</v>
      </c>
      <c r="V217" s="60">
        <f t="shared" si="313"/>
        <v>480</v>
      </c>
      <c r="W217" s="60">
        <f t="shared" si="314"/>
        <v>11244.178144862557</v>
      </c>
      <c r="X217" s="88">
        <f t="shared" si="315"/>
        <v>1.3532657756300612E-2</v>
      </c>
      <c r="AA217" s="61">
        <f t="shared" si="316"/>
        <v>211</v>
      </c>
      <c r="AB217" s="61">
        <f t="shared" si="317"/>
        <v>3.2</v>
      </c>
      <c r="AC217" s="61">
        <v>1</v>
      </c>
      <c r="AD217" s="52">
        <f t="shared" si="318"/>
        <v>1</v>
      </c>
      <c r="AE217" s="60">
        <f t="shared" si="294"/>
        <v>49782157286400</v>
      </c>
      <c r="AF217" s="60">
        <f t="shared" si="319"/>
        <v>1.05040351874304E+16</v>
      </c>
      <c r="AG217" s="60">
        <f t="shared" si="320"/>
        <v>969989528161091.5</v>
      </c>
      <c r="AH217" s="60">
        <f t="shared" si="321"/>
        <v>480</v>
      </c>
      <c r="AI217" s="60">
        <f t="shared" si="322"/>
        <v>11244.178144862557</v>
      </c>
      <c r="AJ217" s="88">
        <f t="shared" si="385"/>
        <v>9.2344466755197516E-2</v>
      </c>
      <c r="AL217" s="61">
        <f t="shared" si="323"/>
        <v>196</v>
      </c>
      <c r="AM217" s="61">
        <f t="shared" si="324"/>
        <v>4.5093374999999956</v>
      </c>
      <c r="AN217" s="61">
        <v>1</v>
      </c>
      <c r="AO217" s="52">
        <f t="shared" si="325"/>
        <v>1.075</v>
      </c>
      <c r="AP217" s="60">
        <f t="shared" si="295"/>
        <v>836340242411520</v>
      </c>
      <c r="AQ217" s="60">
        <f t="shared" si="326"/>
        <v>1.7621688907610726E+17</v>
      </c>
      <c r="AR217" s="60">
        <f t="shared" si="327"/>
        <v>170859771638441.72</v>
      </c>
      <c r="AS217" s="60">
        <f t="shared" si="328"/>
        <v>676.40062499999931</v>
      </c>
      <c r="AT217" s="60">
        <f t="shared" si="329"/>
        <v>11244.178144862557</v>
      </c>
      <c r="AU217" s="88">
        <f t="shared" si="291"/>
        <v>9.6959929626636509E-4</v>
      </c>
      <c r="AW217" s="61">
        <f t="shared" si="330"/>
        <v>176</v>
      </c>
      <c r="AX217" s="61">
        <f t="shared" si="331"/>
        <v>6.0282874999999887</v>
      </c>
      <c r="AY217" s="61">
        <v>1</v>
      </c>
      <c r="AZ217" s="52">
        <f t="shared" si="332"/>
        <v>1.175</v>
      </c>
      <c r="BA217" s="60">
        <f t="shared" si="296"/>
        <v>1382837702400</v>
      </c>
      <c r="BB217" s="60">
        <f t="shared" si="333"/>
        <v>285970836856320</v>
      </c>
      <c r="BC217" s="60">
        <f t="shared" si="334"/>
        <v>14275819696641.555</v>
      </c>
      <c r="BD217" s="60">
        <f t="shared" si="335"/>
        <v>904.24312499999826</v>
      </c>
      <c r="BE217" s="60">
        <f t="shared" si="336"/>
        <v>11244.178144862557</v>
      </c>
      <c r="BF217" s="88">
        <f t="shared" si="382"/>
        <v>4.9920543834384545E-2</v>
      </c>
      <c r="BH217" s="61">
        <f t="shared" si="337"/>
        <v>151</v>
      </c>
      <c r="BI217" s="61">
        <f t="shared" si="338"/>
        <v>7.8155999999999786</v>
      </c>
      <c r="BJ217" s="61">
        <v>1</v>
      </c>
      <c r="BK217" s="52">
        <f t="shared" si="339"/>
        <v>1.3</v>
      </c>
      <c r="BL217" s="60">
        <f t="shared" si="297"/>
        <v>711173675520</v>
      </c>
      <c r="BM217" s="60">
        <f t="shared" si="340"/>
        <v>139603392504576</v>
      </c>
      <c r="BN217" s="60">
        <f t="shared" si="341"/>
        <v>578388226035.74951</v>
      </c>
      <c r="BO217" s="60">
        <f t="shared" si="342"/>
        <v>1172.3399999999967</v>
      </c>
      <c r="BP217" s="60">
        <f t="shared" si="343"/>
        <v>11244.178144862557</v>
      </c>
      <c r="BQ217" s="88">
        <f t="shared" si="292"/>
        <v>4.1430814513822847E-3</v>
      </c>
      <c r="BS217" s="61">
        <f t="shared" si="344"/>
        <v>121</v>
      </c>
      <c r="BT217" s="61">
        <f t="shared" si="345"/>
        <v>9.9468999999999639</v>
      </c>
      <c r="BU217" s="61">
        <v>1</v>
      </c>
      <c r="BV217" s="52">
        <f t="shared" si="346"/>
        <v>1.45</v>
      </c>
      <c r="BW217" s="60">
        <f t="shared" si="298"/>
        <v>806319360</v>
      </c>
      <c r="BX217" s="60">
        <f t="shared" si="347"/>
        <v>141468731712</v>
      </c>
      <c r="BY217" s="60">
        <f t="shared" si="348"/>
        <v>11501775786.477888</v>
      </c>
      <c r="BZ217" s="60">
        <f t="shared" si="349"/>
        <v>1492.0349999999946</v>
      </c>
      <c r="CA217" s="60">
        <f t="shared" si="350"/>
        <v>11244.178144862557</v>
      </c>
      <c r="CB217" s="88">
        <f t="shared" si="289"/>
        <v>8.1302600562596666E-2</v>
      </c>
      <c r="CD217" s="61">
        <f t="shared" si="351"/>
        <v>59</v>
      </c>
      <c r="CE217" s="61">
        <f t="shared" si="352"/>
        <v>13.380340799999919</v>
      </c>
      <c r="CF217" s="61">
        <v>1</v>
      </c>
      <c r="CG217" s="52">
        <f t="shared" si="353"/>
        <v>0</v>
      </c>
      <c r="CH217" s="60">
        <f t="shared" si="299"/>
        <v>50</v>
      </c>
      <c r="CI217" s="60">
        <f t="shared" si="354"/>
        <v>0</v>
      </c>
      <c r="CJ217" s="60">
        <f t="shared" si="355"/>
        <v>2862677.1690784572</v>
      </c>
      <c r="CK217" s="60">
        <f t="shared" si="356"/>
        <v>2007.0511199999878</v>
      </c>
      <c r="CL217" s="60">
        <f t="shared" si="357"/>
        <v>11244.178144862557</v>
      </c>
      <c r="CM217" s="88" t="e">
        <f t="shared" si="387"/>
        <v>#DIV/0!</v>
      </c>
      <c r="CO217" s="61">
        <f t="shared" si="358"/>
        <v>4</v>
      </c>
      <c r="CP217" s="61">
        <f t="shared" si="359"/>
        <v>17.355934299999859</v>
      </c>
      <c r="CQ217" s="61">
        <v>1</v>
      </c>
      <c r="CR217" s="52">
        <f t="shared" si="360"/>
        <v>0</v>
      </c>
      <c r="CS217" s="60">
        <f t="shared" si="300"/>
        <v>1</v>
      </c>
      <c r="CT217" s="60">
        <f t="shared" si="361"/>
        <v>0</v>
      </c>
      <c r="CU217" s="60">
        <f t="shared" si="362"/>
        <v>1813.1062057674485</v>
      </c>
      <c r="CV217" s="60">
        <f t="shared" si="363"/>
        <v>2603.3901449999789</v>
      </c>
      <c r="CW217" s="60">
        <f t="shared" si="364"/>
        <v>11244.178144862557</v>
      </c>
      <c r="CX217" s="88" t="e">
        <f t="shared" si="388"/>
        <v>#DIV/0!</v>
      </c>
      <c r="CZ217" s="61">
        <f t="shared" si="365"/>
        <v>-46</v>
      </c>
      <c r="DA217" s="61">
        <f t="shared" si="366"/>
        <v>21.89441929999979</v>
      </c>
      <c r="DB217" s="61">
        <v>1</v>
      </c>
      <c r="DC217" s="52">
        <f t="shared" si="367"/>
        <v>0</v>
      </c>
      <c r="DD217" s="60">
        <f t="shared" si="301"/>
        <v>1</v>
      </c>
      <c r="DE217" s="60">
        <f t="shared" si="368"/>
        <v>0</v>
      </c>
      <c r="DF217" s="60">
        <f t="shared" si="369"/>
        <v>2.2336170767175343</v>
      </c>
      <c r="DG217" s="60">
        <f t="shared" si="370"/>
        <v>3284.1628949999686</v>
      </c>
      <c r="DH217" s="60">
        <f t="shared" si="371"/>
        <v>11244.178144862557</v>
      </c>
      <c r="DK217" s="61">
        <f t="shared" si="372"/>
        <v>-109</v>
      </c>
      <c r="DL217" s="61">
        <f t="shared" si="373"/>
        <v>30.747799999999668</v>
      </c>
      <c r="DM217" s="61">
        <v>1</v>
      </c>
      <c r="DN217" s="52">
        <f t="shared" si="383"/>
        <v>0</v>
      </c>
      <c r="DO217" s="60">
        <f t="shared" si="302"/>
        <v>1</v>
      </c>
      <c r="DP217" s="60">
        <f t="shared" si="374"/>
        <v>0</v>
      </c>
      <c r="DQ217" s="60">
        <f t="shared" si="375"/>
        <v>5.0525589866319456E-4</v>
      </c>
      <c r="DR217" s="60">
        <f t="shared" si="376"/>
        <v>4612.1699999999501</v>
      </c>
      <c r="DS217" s="60">
        <f t="shared" si="377"/>
        <v>11244.178144862557</v>
      </c>
    </row>
    <row r="218" spans="1:123">
      <c r="A218" s="52">
        <f t="shared" si="303"/>
        <v>388.02344102666723</v>
      </c>
      <c r="B218" s="52">
        <v>0</v>
      </c>
      <c r="C218" s="73">
        <f t="shared" si="386"/>
        <v>11.5</v>
      </c>
      <c r="D218" s="77"/>
      <c r="E218" s="49">
        <f t="shared" si="378"/>
        <v>0.31200000000000017</v>
      </c>
      <c r="F218" s="49">
        <f t="shared" si="379"/>
        <v>4.1199999999999548</v>
      </c>
      <c r="G218" s="49">
        <f t="shared" si="380"/>
        <v>2.0599999999999774</v>
      </c>
      <c r="H218" s="49">
        <v>1</v>
      </c>
      <c r="I218" s="50">
        <f t="shared" si="304"/>
        <v>1.9734399999999863</v>
      </c>
      <c r="J218" s="105">
        <f t="shared" si="305"/>
        <v>8.1305727999998538</v>
      </c>
      <c r="K218" s="121">
        <f t="shared" si="306"/>
        <v>19.630572799999854</v>
      </c>
      <c r="L218" s="55">
        <f t="shared" si="307"/>
        <v>5803257163348.9385</v>
      </c>
      <c r="M218" s="52">
        <f t="shared" si="381"/>
        <v>42.40000000000002</v>
      </c>
      <c r="N218" s="56">
        <v>212</v>
      </c>
      <c r="O218" s="61">
        <f t="shared" si="308"/>
        <v>212</v>
      </c>
      <c r="P218" s="61">
        <f t="shared" si="309"/>
        <v>3.2</v>
      </c>
      <c r="Q218" s="46">
        <v>1</v>
      </c>
      <c r="R218" s="52">
        <f t="shared" si="310"/>
        <v>2</v>
      </c>
      <c r="S218" s="60">
        <f t="shared" si="293"/>
        <v>169852325068800</v>
      </c>
      <c r="T218" s="60">
        <f t="shared" si="311"/>
        <v>7.20173858291712E+16</v>
      </c>
      <c r="U218" s="60">
        <f t="shared" si="312"/>
        <v>1114225375362996.2</v>
      </c>
      <c r="V218" s="60">
        <f t="shared" si="313"/>
        <v>480</v>
      </c>
      <c r="W218" s="60">
        <f t="shared" si="314"/>
        <v>11640.703230800016</v>
      </c>
      <c r="X218" s="88">
        <f t="shared" si="315"/>
        <v>1.5471616506686232E-2</v>
      </c>
      <c r="AA218" s="61">
        <f t="shared" si="316"/>
        <v>212</v>
      </c>
      <c r="AB218" s="61">
        <f t="shared" si="317"/>
        <v>3.2</v>
      </c>
      <c r="AC218" s="61">
        <v>1</v>
      </c>
      <c r="AD218" s="52">
        <f t="shared" si="318"/>
        <v>1</v>
      </c>
      <c r="AE218" s="60">
        <f t="shared" si="294"/>
        <v>49782157286400</v>
      </c>
      <c r="AF218" s="60">
        <f t="shared" si="319"/>
        <v>1.05538173447168E+16</v>
      </c>
      <c r="AG218" s="60">
        <f t="shared" si="320"/>
        <v>1114225375362996.2</v>
      </c>
      <c r="AH218" s="60">
        <f t="shared" si="321"/>
        <v>480</v>
      </c>
      <c r="AI218" s="60">
        <f t="shared" si="322"/>
        <v>11640.703230800016</v>
      </c>
      <c r="AJ218" s="88">
        <f t="shared" si="385"/>
        <v>0.10557557886111921</v>
      </c>
      <c r="AL218" s="61">
        <f t="shared" si="323"/>
        <v>197</v>
      </c>
      <c r="AM218" s="61">
        <f t="shared" si="324"/>
        <v>4.5093374999999956</v>
      </c>
      <c r="AN218" s="61">
        <v>1</v>
      </c>
      <c r="AO218" s="52">
        <f t="shared" si="325"/>
        <v>1.075</v>
      </c>
      <c r="AP218" s="60">
        <f t="shared" si="295"/>
        <v>836340242411520</v>
      </c>
      <c r="AQ218" s="60">
        <f t="shared" si="326"/>
        <v>1.7711595483669965E+17</v>
      </c>
      <c r="AR218" s="60">
        <f t="shared" si="327"/>
        <v>196266338616247</v>
      </c>
      <c r="AS218" s="60">
        <f t="shared" si="328"/>
        <v>676.40062499999931</v>
      </c>
      <c r="AT218" s="60">
        <f t="shared" si="329"/>
        <v>11640.703230800016</v>
      </c>
      <c r="AU218" s="88">
        <f t="shared" si="291"/>
        <v>1.1081234256801085E-3</v>
      </c>
      <c r="AW218" s="61">
        <f t="shared" si="330"/>
        <v>177</v>
      </c>
      <c r="AX218" s="61">
        <f t="shared" si="331"/>
        <v>6.0282874999999887</v>
      </c>
      <c r="AY218" s="61">
        <v>1</v>
      </c>
      <c r="AZ218" s="52">
        <f t="shared" si="332"/>
        <v>1.175</v>
      </c>
      <c r="BA218" s="60">
        <f t="shared" si="296"/>
        <v>1382837702400</v>
      </c>
      <c r="BB218" s="60">
        <f t="shared" si="333"/>
        <v>287595671156640</v>
      </c>
      <c r="BC218" s="60">
        <f t="shared" si="334"/>
        <v>16398610601766.43</v>
      </c>
      <c r="BD218" s="60">
        <f t="shared" si="335"/>
        <v>904.24312499999826</v>
      </c>
      <c r="BE218" s="60">
        <f t="shared" si="336"/>
        <v>11640.703230800016</v>
      </c>
      <c r="BF218" s="88">
        <f t="shared" si="382"/>
        <v>5.7019671178690542E-2</v>
      </c>
      <c r="BH218" s="61">
        <f t="shared" si="337"/>
        <v>152</v>
      </c>
      <c r="BI218" s="61">
        <f t="shared" si="338"/>
        <v>7.8155999999999786</v>
      </c>
      <c r="BJ218" s="61">
        <v>1</v>
      </c>
      <c r="BK218" s="52">
        <f t="shared" si="339"/>
        <v>1.3</v>
      </c>
      <c r="BL218" s="60">
        <f t="shared" si="297"/>
        <v>711173675520</v>
      </c>
      <c r="BM218" s="60">
        <f t="shared" si="340"/>
        <v>140527918282752</v>
      </c>
      <c r="BN218" s="60">
        <f t="shared" si="341"/>
        <v>664393603796.9187</v>
      </c>
      <c r="BO218" s="60">
        <f t="shared" si="342"/>
        <v>1172.3399999999967</v>
      </c>
      <c r="BP218" s="60">
        <f t="shared" si="343"/>
        <v>11640.703230800016</v>
      </c>
      <c r="BQ218" s="88">
        <f t="shared" si="292"/>
        <v>4.7278406448753646E-3</v>
      </c>
      <c r="BS218" s="61">
        <f t="shared" si="344"/>
        <v>122</v>
      </c>
      <c r="BT218" s="61">
        <f t="shared" si="345"/>
        <v>9.9468999999999639</v>
      </c>
      <c r="BU218" s="61">
        <v>1</v>
      </c>
      <c r="BV218" s="52">
        <f t="shared" si="346"/>
        <v>1.45</v>
      </c>
      <c r="BW218" s="60">
        <f t="shared" si="298"/>
        <v>806319360</v>
      </c>
      <c r="BX218" s="60">
        <f t="shared" si="347"/>
        <v>142637894784</v>
      </c>
      <c r="BY218" s="60">
        <f t="shared" si="348"/>
        <v>13212070925.471874</v>
      </c>
      <c r="BZ218" s="60">
        <f t="shared" si="349"/>
        <v>1492.0349999999946</v>
      </c>
      <c r="CA218" s="60">
        <f t="shared" si="350"/>
        <v>11640.703230800016</v>
      </c>
      <c r="CB218" s="88">
        <f t="shared" si="289"/>
        <v>9.2626653986160074E-2</v>
      </c>
      <c r="CD218" s="61">
        <f t="shared" si="351"/>
        <v>60</v>
      </c>
      <c r="CE218" s="61">
        <f t="shared" si="352"/>
        <v>13.380340799999919</v>
      </c>
      <c r="CF218" s="61">
        <v>12</v>
      </c>
      <c r="CG218" s="52">
        <f t="shared" si="353"/>
        <v>0</v>
      </c>
      <c r="CH218" s="60">
        <f t="shared" si="299"/>
        <v>600</v>
      </c>
      <c r="CI218" s="60">
        <f t="shared" si="354"/>
        <v>0</v>
      </c>
      <c r="CJ218" s="60">
        <f t="shared" si="355"/>
        <v>3288352.5550079932</v>
      </c>
      <c r="CK218" s="60">
        <f t="shared" si="356"/>
        <v>2007.0511199999878</v>
      </c>
      <c r="CL218" s="60">
        <f t="shared" si="357"/>
        <v>11640.703230800016</v>
      </c>
      <c r="CM218" s="88" t="e">
        <f t="shared" si="387"/>
        <v>#DIV/0!</v>
      </c>
      <c r="CO218" s="61">
        <f t="shared" si="358"/>
        <v>5</v>
      </c>
      <c r="CP218" s="61">
        <f t="shared" si="359"/>
        <v>17.355934299999859</v>
      </c>
      <c r="CQ218" s="61">
        <v>1</v>
      </c>
      <c r="CR218" s="52">
        <f t="shared" si="360"/>
        <v>0</v>
      </c>
      <c r="CS218" s="60">
        <f t="shared" si="300"/>
        <v>1</v>
      </c>
      <c r="CT218" s="60">
        <f t="shared" si="361"/>
        <v>0</v>
      </c>
      <c r="CU218" s="60">
        <f t="shared" si="362"/>
        <v>2082.7121159999838</v>
      </c>
      <c r="CV218" s="60">
        <f t="shared" si="363"/>
        <v>2603.3901449999789</v>
      </c>
      <c r="CW218" s="60">
        <f t="shared" si="364"/>
        <v>11640.703230800016</v>
      </c>
      <c r="CX218" s="88" t="e">
        <f t="shared" si="388"/>
        <v>#DIV/0!</v>
      </c>
      <c r="CZ218" s="61">
        <f t="shared" si="365"/>
        <v>-45</v>
      </c>
      <c r="DA218" s="61">
        <f t="shared" si="366"/>
        <v>21.89441929999979</v>
      </c>
      <c r="DB218" s="61">
        <v>1</v>
      </c>
      <c r="DC218" s="52">
        <f t="shared" si="367"/>
        <v>0</v>
      </c>
      <c r="DD218" s="60">
        <f t="shared" si="301"/>
        <v>1</v>
      </c>
      <c r="DE218" s="60">
        <f t="shared" si="368"/>
        <v>0</v>
      </c>
      <c r="DF218" s="60">
        <f t="shared" si="369"/>
        <v>2.5657522617187176</v>
      </c>
      <c r="DG218" s="60">
        <f t="shared" si="370"/>
        <v>3284.1628949999686</v>
      </c>
      <c r="DH218" s="60">
        <f t="shared" si="371"/>
        <v>11640.703230800016</v>
      </c>
      <c r="DK218" s="61">
        <f t="shared" si="372"/>
        <v>-108</v>
      </c>
      <c r="DL218" s="61">
        <f t="shared" si="373"/>
        <v>30.747799999999668</v>
      </c>
      <c r="DM218" s="61">
        <v>1</v>
      </c>
      <c r="DN218" s="52">
        <f t="shared" si="383"/>
        <v>0</v>
      </c>
      <c r="DO218" s="60">
        <f t="shared" si="302"/>
        <v>1</v>
      </c>
      <c r="DP218" s="60">
        <f t="shared" si="374"/>
        <v>0</v>
      </c>
      <c r="DQ218" s="60">
        <f t="shared" si="375"/>
        <v>5.8038661964696027E-4</v>
      </c>
      <c r="DR218" s="60">
        <f t="shared" si="376"/>
        <v>4612.1699999999501</v>
      </c>
      <c r="DS218" s="60">
        <f t="shared" si="377"/>
        <v>11640.703230800016</v>
      </c>
    </row>
    <row r="219" spans="1:123">
      <c r="A219" s="52">
        <f t="shared" si="303"/>
        <v>401.70705812314191</v>
      </c>
      <c r="B219" s="52">
        <v>0</v>
      </c>
      <c r="C219" s="73">
        <f t="shared" si="386"/>
        <v>11.5</v>
      </c>
      <c r="D219" s="77"/>
      <c r="E219" s="49">
        <f t="shared" si="378"/>
        <v>0.31300000000000017</v>
      </c>
      <c r="F219" s="49">
        <f t="shared" si="379"/>
        <v>4.1299999999999546</v>
      </c>
      <c r="G219" s="49">
        <f t="shared" si="380"/>
        <v>2.0649999999999773</v>
      </c>
      <c r="H219" s="49">
        <v>1</v>
      </c>
      <c r="I219" s="50">
        <f t="shared" si="304"/>
        <v>1.9796899999999864</v>
      </c>
      <c r="J219" s="105">
        <f t="shared" si="305"/>
        <v>8.1761196999998536</v>
      </c>
      <c r="K219" s="121">
        <f t="shared" si="306"/>
        <v>19.676119699999852</v>
      </c>
      <c r="L219" s="55">
        <f t="shared" si="307"/>
        <v>6666191957163.6846</v>
      </c>
      <c r="M219" s="52">
        <f t="shared" si="381"/>
        <v>42.600000000000023</v>
      </c>
      <c r="N219" s="56">
        <v>213</v>
      </c>
      <c r="O219" s="61">
        <f t="shared" si="308"/>
        <v>213</v>
      </c>
      <c r="P219" s="61">
        <f t="shared" si="309"/>
        <v>3.2</v>
      </c>
      <c r="Q219" s="46">
        <v>1</v>
      </c>
      <c r="R219" s="52">
        <f t="shared" si="310"/>
        <v>2</v>
      </c>
      <c r="S219" s="60">
        <f t="shared" si="293"/>
        <v>169852325068800</v>
      </c>
      <c r="T219" s="60">
        <f t="shared" si="311"/>
        <v>7.23570904793088E+16</v>
      </c>
      <c r="U219" s="60">
        <f t="shared" si="312"/>
        <v>1279908855775427.5</v>
      </c>
      <c r="V219" s="60">
        <f t="shared" si="313"/>
        <v>480</v>
      </c>
      <c r="W219" s="60">
        <f t="shared" si="314"/>
        <v>12051.211743694257</v>
      </c>
      <c r="X219" s="88">
        <f t="shared" si="315"/>
        <v>1.7688782775772745E-2</v>
      </c>
      <c r="AA219" s="61">
        <f t="shared" si="316"/>
        <v>213</v>
      </c>
      <c r="AB219" s="61">
        <f t="shared" si="317"/>
        <v>3.2</v>
      </c>
      <c r="AC219" s="61">
        <v>1</v>
      </c>
      <c r="AD219" s="52">
        <f t="shared" si="318"/>
        <v>1</v>
      </c>
      <c r="AE219" s="60">
        <f t="shared" si="294"/>
        <v>49782157286400</v>
      </c>
      <c r="AF219" s="60">
        <f t="shared" si="319"/>
        <v>1.06035995020032E+16</v>
      </c>
      <c r="AG219" s="60">
        <f t="shared" si="320"/>
        <v>1279908855775427.5</v>
      </c>
      <c r="AH219" s="60">
        <f t="shared" si="321"/>
        <v>480</v>
      </c>
      <c r="AI219" s="60">
        <f t="shared" si="322"/>
        <v>12051.211743694257</v>
      </c>
      <c r="AJ219" s="88">
        <f t="shared" si="385"/>
        <v>0.12070512994513147</v>
      </c>
      <c r="AL219" s="61">
        <f t="shared" si="323"/>
        <v>198</v>
      </c>
      <c r="AM219" s="61">
        <f t="shared" si="324"/>
        <v>4.5093374999999956</v>
      </c>
      <c r="AN219" s="61">
        <v>1</v>
      </c>
      <c r="AO219" s="52">
        <f t="shared" si="325"/>
        <v>1.075</v>
      </c>
      <c r="AP219" s="60">
        <f t="shared" si="295"/>
        <v>836340242411520</v>
      </c>
      <c r="AQ219" s="60">
        <f t="shared" si="326"/>
        <v>1.7801502059729203E+17</v>
      </c>
      <c r="AR219" s="60">
        <f t="shared" si="327"/>
        <v>225450820309774.03</v>
      </c>
      <c r="AS219" s="60">
        <f t="shared" si="328"/>
        <v>676.40062499999931</v>
      </c>
      <c r="AT219" s="60">
        <f t="shared" si="329"/>
        <v>12051.211743694257</v>
      </c>
      <c r="AU219" s="88">
        <f t="shared" si="291"/>
        <v>1.2664707705749836E-3</v>
      </c>
      <c r="AW219" s="61">
        <f t="shared" si="330"/>
        <v>178</v>
      </c>
      <c r="AX219" s="61">
        <f t="shared" si="331"/>
        <v>6.0282874999999887</v>
      </c>
      <c r="AY219" s="61">
        <v>1</v>
      </c>
      <c r="AZ219" s="52">
        <f t="shared" si="332"/>
        <v>1.175</v>
      </c>
      <c r="BA219" s="60">
        <f t="shared" si="296"/>
        <v>1382837702400</v>
      </c>
      <c r="BB219" s="60">
        <f t="shared" si="333"/>
        <v>289220505456960</v>
      </c>
      <c r="BC219" s="60">
        <f t="shared" si="334"/>
        <v>18837057022486.035</v>
      </c>
      <c r="BD219" s="60">
        <f t="shared" si="335"/>
        <v>904.24312499999826</v>
      </c>
      <c r="BE219" s="60">
        <f t="shared" si="336"/>
        <v>12051.211743694257</v>
      </c>
      <c r="BF219" s="88">
        <f t="shared" si="382"/>
        <v>6.5130433932144724E-2</v>
      </c>
      <c r="BH219" s="61">
        <f t="shared" si="337"/>
        <v>153</v>
      </c>
      <c r="BI219" s="61">
        <f t="shared" si="338"/>
        <v>7.8155999999999786</v>
      </c>
      <c r="BJ219" s="61">
        <v>1</v>
      </c>
      <c r="BK219" s="52">
        <f t="shared" si="339"/>
        <v>1.3</v>
      </c>
      <c r="BL219" s="60">
        <f t="shared" si="297"/>
        <v>711173675520</v>
      </c>
      <c r="BM219" s="60">
        <f t="shared" si="340"/>
        <v>141452444060928</v>
      </c>
      <c r="BN219" s="60">
        <f t="shared" si="341"/>
        <v>763187839752.07251</v>
      </c>
      <c r="BO219" s="60">
        <f t="shared" si="342"/>
        <v>1172.3399999999967</v>
      </c>
      <c r="BP219" s="60">
        <f t="shared" si="343"/>
        <v>12051.211743694257</v>
      </c>
      <c r="BQ219" s="88">
        <f t="shared" si="292"/>
        <v>5.3953669363488947E-3</v>
      </c>
      <c r="BS219" s="61">
        <f t="shared" si="344"/>
        <v>123</v>
      </c>
      <c r="BT219" s="61">
        <f t="shared" si="345"/>
        <v>9.9468999999999639</v>
      </c>
      <c r="BU219" s="61">
        <v>1</v>
      </c>
      <c r="BV219" s="52">
        <f t="shared" si="346"/>
        <v>1.45</v>
      </c>
      <c r="BW219" s="60">
        <f t="shared" si="298"/>
        <v>806319360</v>
      </c>
      <c r="BX219" s="60">
        <f t="shared" si="347"/>
        <v>143807057856</v>
      </c>
      <c r="BY219" s="60">
        <f t="shared" si="348"/>
        <v>15176684138.193697</v>
      </c>
      <c r="BZ219" s="60">
        <f t="shared" si="349"/>
        <v>1492.0349999999946</v>
      </c>
      <c r="CA219" s="60">
        <f t="shared" si="350"/>
        <v>12051.211743694257</v>
      </c>
      <c r="CB219" s="88">
        <f t="shared" si="289"/>
        <v>0.1055350437208078</v>
      </c>
      <c r="CD219" s="61">
        <f t="shared" si="351"/>
        <v>61</v>
      </c>
      <c r="CE219" s="61">
        <f t="shared" si="352"/>
        <v>13.380340799999919</v>
      </c>
      <c r="CF219" s="61">
        <v>1</v>
      </c>
      <c r="CG219" s="52">
        <f t="shared" si="353"/>
        <v>0</v>
      </c>
      <c r="CH219" s="60">
        <f t="shared" si="299"/>
        <v>600</v>
      </c>
      <c r="CI219" s="60">
        <f t="shared" si="354"/>
        <v>0</v>
      </c>
      <c r="CJ219" s="60">
        <f t="shared" si="355"/>
        <v>3777325.1705879788</v>
      </c>
      <c r="CK219" s="60">
        <f t="shared" si="356"/>
        <v>2007.0511199999878</v>
      </c>
      <c r="CL219" s="60">
        <f t="shared" si="357"/>
        <v>12051.211743694257</v>
      </c>
      <c r="CM219" s="88" t="e">
        <f t="shared" si="387"/>
        <v>#DIV/0!</v>
      </c>
      <c r="CO219" s="61">
        <f t="shared" si="358"/>
        <v>6</v>
      </c>
      <c r="CP219" s="61">
        <f t="shared" si="359"/>
        <v>17.355934299999859</v>
      </c>
      <c r="CQ219" s="61">
        <v>1</v>
      </c>
      <c r="CR219" s="52">
        <f t="shared" si="360"/>
        <v>0</v>
      </c>
      <c r="CS219" s="60">
        <f t="shared" si="300"/>
        <v>1</v>
      </c>
      <c r="CT219" s="60">
        <f t="shared" si="361"/>
        <v>0</v>
      </c>
      <c r="CU219" s="60">
        <f t="shared" si="362"/>
        <v>2392.4079815815753</v>
      </c>
      <c r="CV219" s="60">
        <f t="shared" si="363"/>
        <v>2603.3901449999789</v>
      </c>
      <c r="CW219" s="60">
        <f t="shared" si="364"/>
        <v>12051.211743694257</v>
      </c>
      <c r="CX219" s="88" t="e">
        <f t="shared" si="388"/>
        <v>#DIV/0!</v>
      </c>
      <c r="CZ219" s="61">
        <f t="shared" si="365"/>
        <v>-44</v>
      </c>
      <c r="DA219" s="61">
        <f t="shared" si="366"/>
        <v>21.89441929999979</v>
      </c>
      <c r="DB219" s="61">
        <v>1</v>
      </c>
      <c r="DC219" s="52">
        <f t="shared" si="367"/>
        <v>0</v>
      </c>
      <c r="DD219" s="60">
        <f t="shared" si="301"/>
        <v>1</v>
      </c>
      <c r="DE219" s="60">
        <f t="shared" si="368"/>
        <v>0</v>
      </c>
      <c r="DF219" s="60">
        <f t="shared" si="369"/>
        <v>2.9472754023662131</v>
      </c>
      <c r="DG219" s="60">
        <f t="shared" si="370"/>
        <v>3284.1628949999686</v>
      </c>
      <c r="DH219" s="60">
        <f t="shared" si="371"/>
        <v>12051.211743694257</v>
      </c>
      <c r="DK219" s="61">
        <f t="shared" si="372"/>
        <v>-107</v>
      </c>
      <c r="DL219" s="61">
        <f t="shared" si="373"/>
        <v>30.747799999999668</v>
      </c>
      <c r="DM219" s="61">
        <v>1</v>
      </c>
      <c r="DN219" s="52">
        <f t="shared" si="383"/>
        <v>0</v>
      </c>
      <c r="DO219" s="60">
        <f t="shared" si="302"/>
        <v>1</v>
      </c>
      <c r="DP219" s="60">
        <f t="shared" si="374"/>
        <v>0</v>
      </c>
      <c r="DQ219" s="60">
        <f t="shared" si="375"/>
        <v>6.6668915525075316E-4</v>
      </c>
      <c r="DR219" s="60">
        <f t="shared" si="376"/>
        <v>4612.1699999999501</v>
      </c>
      <c r="DS219" s="60">
        <f t="shared" si="377"/>
        <v>12051.211743694257</v>
      </c>
    </row>
    <row r="220" spans="1:123">
      <c r="A220" s="52">
        <f t="shared" si="303"/>
        <v>415.87322693439836</v>
      </c>
      <c r="B220" s="52">
        <v>0</v>
      </c>
      <c r="C220" s="73">
        <f t="shared" si="386"/>
        <v>11.5</v>
      </c>
      <c r="D220" s="77"/>
      <c r="E220" s="49">
        <f t="shared" si="378"/>
        <v>0.31400000000000017</v>
      </c>
      <c r="F220" s="49">
        <f t="shared" si="379"/>
        <v>4.1399999999999544</v>
      </c>
      <c r="G220" s="49">
        <f t="shared" si="380"/>
        <v>2.0699999999999772</v>
      </c>
      <c r="H220" s="49">
        <v>1</v>
      </c>
      <c r="I220" s="50">
        <f t="shared" si="304"/>
        <v>1.9859599999999862</v>
      </c>
      <c r="J220" s="105">
        <f t="shared" si="305"/>
        <v>8.2218743999998516</v>
      </c>
      <c r="K220" s="121">
        <f t="shared" si="306"/>
        <v>19.721874399999852</v>
      </c>
      <c r="L220" s="55">
        <f t="shared" si="307"/>
        <v>7657443735288.3906</v>
      </c>
      <c r="M220" s="52">
        <f t="shared" si="381"/>
        <v>42.800000000000026</v>
      </c>
      <c r="N220" s="56">
        <v>214</v>
      </c>
      <c r="O220" s="61">
        <f t="shared" si="308"/>
        <v>214</v>
      </c>
      <c r="P220" s="61">
        <f t="shared" si="309"/>
        <v>3.2</v>
      </c>
      <c r="Q220" s="46">
        <v>1</v>
      </c>
      <c r="R220" s="52">
        <f t="shared" si="310"/>
        <v>2</v>
      </c>
      <c r="S220" s="60">
        <f t="shared" si="293"/>
        <v>169852325068800</v>
      </c>
      <c r="T220" s="60">
        <f t="shared" si="311"/>
        <v>7.26967951294464E+16</v>
      </c>
      <c r="U220" s="60">
        <f t="shared" si="312"/>
        <v>1470229197175371</v>
      </c>
      <c r="V220" s="60">
        <f t="shared" si="313"/>
        <v>480</v>
      </c>
      <c r="W220" s="60">
        <f t="shared" si="314"/>
        <v>12476.196808031951</v>
      </c>
      <c r="X220" s="88">
        <f t="shared" si="315"/>
        <v>2.022412672467102E-2</v>
      </c>
      <c r="AA220" s="61">
        <f t="shared" si="316"/>
        <v>214</v>
      </c>
      <c r="AB220" s="61">
        <f t="shared" si="317"/>
        <v>3.2</v>
      </c>
      <c r="AC220" s="61">
        <v>1</v>
      </c>
      <c r="AD220" s="52">
        <f t="shared" si="318"/>
        <v>1</v>
      </c>
      <c r="AE220" s="60">
        <f t="shared" si="294"/>
        <v>49782157286400</v>
      </c>
      <c r="AF220" s="60">
        <f t="shared" si="319"/>
        <v>1.06533816592896E+16</v>
      </c>
      <c r="AG220" s="60">
        <f t="shared" si="320"/>
        <v>1470229197175371</v>
      </c>
      <c r="AH220" s="60">
        <f t="shared" si="321"/>
        <v>480</v>
      </c>
      <c r="AI220" s="60">
        <f t="shared" si="322"/>
        <v>12476.196808031951</v>
      </c>
      <c r="AJ220" s="88">
        <f t="shared" si="385"/>
        <v>0.13800586932820075</v>
      </c>
      <c r="AL220" s="61">
        <f t="shared" si="323"/>
        <v>199</v>
      </c>
      <c r="AM220" s="61">
        <f t="shared" si="324"/>
        <v>4.5093374999999956</v>
      </c>
      <c r="AN220" s="61">
        <v>1</v>
      </c>
      <c r="AO220" s="52">
        <f t="shared" si="325"/>
        <v>1.075</v>
      </c>
      <c r="AP220" s="60">
        <f t="shared" si="295"/>
        <v>836340242411520</v>
      </c>
      <c r="AQ220" s="60">
        <f t="shared" si="326"/>
        <v>1.7891408635788442E+17</v>
      </c>
      <c r="AR220" s="60">
        <f t="shared" si="327"/>
        <v>258974986422569.56</v>
      </c>
      <c r="AS220" s="60">
        <f t="shared" si="328"/>
        <v>676.40062499999931</v>
      </c>
      <c r="AT220" s="60">
        <f t="shared" si="329"/>
        <v>12476.196808031951</v>
      </c>
      <c r="AU220" s="88">
        <f t="shared" si="291"/>
        <v>1.4474823737720584E-3</v>
      </c>
      <c r="AW220" s="61">
        <f t="shared" si="330"/>
        <v>179</v>
      </c>
      <c r="AX220" s="61">
        <f t="shared" si="331"/>
        <v>6.0282874999999887</v>
      </c>
      <c r="AY220" s="61">
        <v>1</v>
      </c>
      <c r="AZ220" s="52">
        <f t="shared" si="332"/>
        <v>1.175</v>
      </c>
      <c r="BA220" s="60">
        <f t="shared" si="296"/>
        <v>1382837702400</v>
      </c>
      <c r="BB220" s="60">
        <f t="shared" si="333"/>
        <v>290845339757280</v>
      </c>
      <c r="BC220" s="60">
        <f t="shared" si="334"/>
        <v>21638096414715.055</v>
      </c>
      <c r="BD220" s="60">
        <f t="shared" si="335"/>
        <v>904.24312499999826</v>
      </c>
      <c r="BE220" s="60">
        <f t="shared" si="336"/>
        <v>12476.196808031951</v>
      </c>
      <c r="BF220" s="88">
        <f t="shared" si="382"/>
        <v>7.4397260182242422E-2</v>
      </c>
      <c r="BH220" s="61">
        <f t="shared" si="337"/>
        <v>154</v>
      </c>
      <c r="BI220" s="61">
        <f t="shared" si="338"/>
        <v>7.8155999999999786</v>
      </c>
      <c r="BJ220" s="61">
        <v>1</v>
      </c>
      <c r="BK220" s="52">
        <f t="shared" si="339"/>
        <v>1.3</v>
      </c>
      <c r="BL220" s="60">
        <f t="shared" si="297"/>
        <v>711173675520</v>
      </c>
      <c r="BM220" s="60">
        <f t="shared" si="340"/>
        <v>142376969839104</v>
      </c>
      <c r="BN220" s="60">
        <f t="shared" si="341"/>
        <v>876672616076.94641</v>
      </c>
      <c r="BO220" s="60">
        <f t="shared" si="342"/>
        <v>1172.3399999999967</v>
      </c>
      <c r="BP220" s="60">
        <f t="shared" si="343"/>
        <v>12476.196808031951</v>
      </c>
      <c r="BQ220" s="88">
        <f t="shared" si="292"/>
        <v>6.1574046495556705E-3</v>
      </c>
      <c r="BS220" s="61">
        <f t="shared" si="344"/>
        <v>124</v>
      </c>
      <c r="BT220" s="61">
        <f t="shared" si="345"/>
        <v>9.9468999999999639</v>
      </c>
      <c r="BU220" s="61">
        <v>1</v>
      </c>
      <c r="BV220" s="52">
        <f t="shared" si="346"/>
        <v>1.45</v>
      </c>
      <c r="BW220" s="60">
        <f t="shared" si="298"/>
        <v>806319360</v>
      </c>
      <c r="BX220" s="60">
        <f t="shared" si="347"/>
        <v>144976220928</v>
      </c>
      <c r="BY220" s="60">
        <f t="shared" si="348"/>
        <v>17433432103.852695</v>
      </c>
      <c r="BZ220" s="60">
        <f t="shared" si="349"/>
        <v>1492.0349999999946</v>
      </c>
      <c r="CA220" s="60">
        <f t="shared" si="350"/>
        <v>12476.196808031951</v>
      </c>
      <c r="CB220" s="88">
        <f t="shared" si="289"/>
        <v>0.12025028651085282</v>
      </c>
      <c r="CD220" s="61">
        <f t="shared" si="351"/>
        <v>62</v>
      </c>
      <c r="CE220" s="61">
        <f t="shared" si="352"/>
        <v>13.380340799999919</v>
      </c>
      <c r="CF220" s="61">
        <v>1</v>
      </c>
      <c r="CG220" s="52">
        <f t="shared" si="353"/>
        <v>0</v>
      </c>
      <c r="CH220" s="60">
        <f t="shared" si="299"/>
        <v>600</v>
      </c>
      <c r="CI220" s="60">
        <f t="shared" si="354"/>
        <v>0</v>
      </c>
      <c r="CJ220" s="60">
        <f t="shared" si="355"/>
        <v>4339007.209743306</v>
      </c>
      <c r="CK220" s="60">
        <f t="shared" si="356"/>
        <v>2007.0511199999878</v>
      </c>
      <c r="CL220" s="60">
        <f t="shared" si="357"/>
        <v>12476.196808031951</v>
      </c>
      <c r="CM220" s="88" t="e">
        <f t="shared" si="387"/>
        <v>#DIV/0!</v>
      </c>
      <c r="CO220" s="61">
        <f t="shared" si="358"/>
        <v>7</v>
      </c>
      <c r="CP220" s="61">
        <f t="shared" si="359"/>
        <v>17.355934299999859</v>
      </c>
      <c r="CQ220" s="61">
        <v>1</v>
      </c>
      <c r="CR220" s="52">
        <f t="shared" si="360"/>
        <v>0</v>
      </c>
      <c r="CS220" s="60">
        <f t="shared" si="300"/>
        <v>1</v>
      </c>
      <c r="CT220" s="60">
        <f t="shared" si="361"/>
        <v>0</v>
      </c>
      <c r="CU220" s="60">
        <f t="shared" si="362"/>
        <v>2748.1551129245331</v>
      </c>
      <c r="CV220" s="60">
        <f t="shared" si="363"/>
        <v>2603.3901449999789</v>
      </c>
      <c r="CW220" s="60">
        <f t="shared" si="364"/>
        <v>12476.196808031951</v>
      </c>
      <c r="CX220" s="88" t="e">
        <f t="shared" si="388"/>
        <v>#DIV/0!</v>
      </c>
      <c r="CZ220" s="61">
        <f t="shared" si="365"/>
        <v>-43</v>
      </c>
      <c r="DA220" s="61">
        <f t="shared" si="366"/>
        <v>21.89441929999979</v>
      </c>
      <c r="DB220" s="61">
        <v>1</v>
      </c>
      <c r="DC220" s="52">
        <f t="shared" si="367"/>
        <v>0</v>
      </c>
      <c r="DD220" s="60">
        <f t="shared" si="301"/>
        <v>1</v>
      </c>
      <c r="DE220" s="60">
        <f t="shared" si="368"/>
        <v>0</v>
      </c>
      <c r="DF220" s="60">
        <f t="shared" si="369"/>
        <v>3.3855304064212932</v>
      </c>
      <c r="DG220" s="60">
        <f t="shared" si="370"/>
        <v>3284.1628949999686</v>
      </c>
      <c r="DH220" s="60">
        <f t="shared" si="371"/>
        <v>12476.196808031951</v>
      </c>
      <c r="DK220" s="61">
        <f t="shared" si="372"/>
        <v>-106</v>
      </c>
      <c r="DL220" s="61">
        <f t="shared" si="373"/>
        <v>30.747799999999668</v>
      </c>
      <c r="DM220" s="61">
        <v>1</v>
      </c>
      <c r="DN220" s="52">
        <f t="shared" si="383"/>
        <v>0</v>
      </c>
      <c r="DO220" s="60">
        <f t="shared" si="302"/>
        <v>1</v>
      </c>
      <c r="DP220" s="60">
        <f t="shared" si="374"/>
        <v>0</v>
      </c>
      <c r="DQ220" s="60">
        <f t="shared" si="375"/>
        <v>7.6582473593090315E-4</v>
      </c>
      <c r="DR220" s="60">
        <f t="shared" si="376"/>
        <v>4612.1699999999501</v>
      </c>
      <c r="DS220" s="60">
        <f t="shared" si="377"/>
        <v>12476.196808031951</v>
      </c>
    </row>
    <row r="221" spans="1:123">
      <c r="A221" s="52">
        <f t="shared" si="303"/>
        <v>430.53896460990791</v>
      </c>
      <c r="B221" s="52">
        <v>0</v>
      </c>
      <c r="C221" s="73">
        <f t="shared" si="386"/>
        <v>11.5</v>
      </c>
      <c r="D221" s="77"/>
      <c r="E221" s="49">
        <f t="shared" si="378"/>
        <v>0.31500000000000017</v>
      </c>
      <c r="F221" s="49">
        <f t="shared" si="379"/>
        <v>4.1499999999999542</v>
      </c>
      <c r="G221" s="49">
        <f t="shared" si="380"/>
        <v>2.0749999999999771</v>
      </c>
      <c r="H221" s="49">
        <v>1</v>
      </c>
      <c r="I221" s="50">
        <f t="shared" si="304"/>
        <v>1.9922499999999861</v>
      </c>
      <c r="J221" s="105">
        <f t="shared" si="305"/>
        <v>8.2678374999998514</v>
      </c>
      <c r="K221" s="121">
        <f t="shared" si="306"/>
        <v>19.76783749999985</v>
      </c>
      <c r="L221" s="55">
        <f t="shared" si="307"/>
        <v>8796093022208.127</v>
      </c>
      <c r="M221" s="52">
        <f t="shared" si="381"/>
        <v>43.000000000000021</v>
      </c>
      <c r="N221" s="56">
        <v>215</v>
      </c>
      <c r="O221" s="61">
        <f t="shared" si="308"/>
        <v>215</v>
      </c>
      <c r="P221" s="61">
        <f t="shared" si="309"/>
        <v>3.2</v>
      </c>
      <c r="Q221" s="46">
        <v>1</v>
      </c>
      <c r="R221" s="52">
        <f t="shared" si="310"/>
        <v>2</v>
      </c>
      <c r="S221" s="60">
        <f t="shared" si="293"/>
        <v>169852325068800</v>
      </c>
      <c r="T221" s="60">
        <f t="shared" si="311"/>
        <v>7.3036499779584E+16</v>
      </c>
      <c r="U221" s="60">
        <f t="shared" si="312"/>
        <v>1688849860263960.5</v>
      </c>
      <c r="V221" s="60">
        <f t="shared" si="313"/>
        <v>480</v>
      </c>
      <c r="W221" s="60">
        <f t="shared" si="314"/>
        <v>12916.168938297236</v>
      </c>
      <c r="X221" s="88">
        <f t="shared" si="315"/>
        <v>2.3123367978486385E-2</v>
      </c>
      <c r="AA221" s="61">
        <f t="shared" si="316"/>
        <v>215</v>
      </c>
      <c r="AB221" s="61">
        <f t="shared" si="317"/>
        <v>3.2</v>
      </c>
      <c r="AC221" s="61">
        <v>1</v>
      </c>
      <c r="AD221" s="52">
        <f t="shared" si="318"/>
        <v>1</v>
      </c>
      <c r="AE221" s="60">
        <f t="shared" si="294"/>
        <v>49782157286400</v>
      </c>
      <c r="AF221" s="60">
        <f t="shared" si="319"/>
        <v>1.0703163816576E+16</v>
      </c>
      <c r="AG221" s="60">
        <f t="shared" si="320"/>
        <v>1688849860263960.5</v>
      </c>
      <c r="AH221" s="60">
        <f t="shared" si="321"/>
        <v>480</v>
      </c>
      <c r="AI221" s="60">
        <f t="shared" si="322"/>
        <v>12916.168938297236</v>
      </c>
      <c r="AJ221" s="88">
        <f t="shared" si="385"/>
        <v>0.15778977965827609</v>
      </c>
      <c r="AL221" s="61">
        <f t="shared" si="323"/>
        <v>200</v>
      </c>
      <c r="AM221" s="61">
        <f t="shared" si="324"/>
        <v>4.5093374999999956</v>
      </c>
      <c r="AN221" s="61">
        <v>1</v>
      </c>
      <c r="AO221" s="52">
        <f t="shared" si="325"/>
        <v>1.075</v>
      </c>
      <c r="AP221" s="60">
        <f t="shared" si="295"/>
        <v>836340242411520</v>
      </c>
      <c r="AQ221" s="60">
        <f t="shared" si="326"/>
        <v>1.798131521184768E+17</v>
      </c>
      <c r="AR221" s="60">
        <f t="shared" si="327"/>
        <v>297484140888985.12</v>
      </c>
      <c r="AS221" s="60">
        <f t="shared" si="328"/>
        <v>676.40062499999931</v>
      </c>
      <c r="AT221" s="60">
        <f t="shared" si="329"/>
        <v>12916.168938297236</v>
      </c>
      <c r="AU221" s="88">
        <f t="shared" si="291"/>
        <v>1.6544070185309709E-3</v>
      </c>
      <c r="AW221" s="61">
        <f t="shared" si="330"/>
        <v>180</v>
      </c>
      <c r="AX221" s="61">
        <f t="shared" si="331"/>
        <v>6.0282874999999887</v>
      </c>
      <c r="AY221" s="61">
        <v>14</v>
      </c>
      <c r="AZ221" s="52">
        <f t="shared" si="332"/>
        <v>1.175</v>
      </c>
      <c r="BA221" s="60">
        <f t="shared" si="296"/>
        <v>19359727833600</v>
      </c>
      <c r="BB221" s="60">
        <f t="shared" si="333"/>
        <v>4094582436806400</v>
      </c>
      <c r="BC221" s="60">
        <f t="shared" si="334"/>
        <v>24855645756850.426</v>
      </c>
      <c r="BD221" s="60">
        <f t="shared" si="335"/>
        <v>904.24312499999826</v>
      </c>
      <c r="BE221" s="60">
        <f t="shared" si="336"/>
        <v>12916.168938297236</v>
      </c>
      <c r="BF221" s="88">
        <f t="shared" si="382"/>
        <v>6.0703737537243898E-3</v>
      </c>
      <c r="BH221" s="61">
        <f t="shared" si="337"/>
        <v>155</v>
      </c>
      <c r="BI221" s="61">
        <f t="shared" si="338"/>
        <v>7.8155999999999786</v>
      </c>
      <c r="BJ221" s="61">
        <v>1</v>
      </c>
      <c r="BK221" s="52">
        <f t="shared" si="339"/>
        <v>1.3</v>
      </c>
      <c r="BL221" s="60">
        <f t="shared" si="297"/>
        <v>711173675520</v>
      </c>
      <c r="BM221" s="60">
        <f t="shared" si="340"/>
        <v>143301495617280</v>
      </c>
      <c r="BN221" s="60">
        <f t="shared" si="341"/>
        <v>1007032391958.5355</v>
      </c>
      <c r="BO221" s="60">
        <f t="shared" si="342"/>
        <v>1172.3399999999967</v>
      </c>
      <c r="BP221" s="60">
        <f t="shared" si="343"/>
        <v>12916.168938297236</v>
      </c>
      <c r="BQ221" s="88">
        <f t="shared" si="292"/>
        <v>7.0273683301118502E-3</v>
      </c>
      <c r="BS221" s="61">
        <f t="shared" si="344"/>
        <v>125</v>
      </c>
      <c r="BT221" s="61">
        <f t="shared" si="345"/>
        <v>9.9468999999999639</v>
      </c>
      <c r="BU221" s="61">
        <v>1</v>
      </c>
      <c r="BV221" s="52">
        <f t="shared" si="346"/>
        <v>1.45</v>
      </c>
      <c r="BW221" s="60">
        <f t="shared" si="298"/>
        <v>806319360</v>
      </c>
      <c r="BX221" s="60">
        <f t="shared" si="347"/>
        <v>146145384000</v>
      </c>
      <c r="BY221" s="60">
        <f t="shared" si="348"/>
        <v>20025754779.64809</v>
      </c>
      <c r="BZ221" s="60">
        <f t="shared" si="349"/>
        <v>1492.0349999999946</v>
      </c>
      <c r="CA221" s="60">
        <f t="shared" si="350"/>
        <v>12916.168938297236</v>
      </c>
      <c r="CB221" s="88">
        <f t="shared" si="289"/>
        <v>0.13702625585251527</v>
      </c>
      <c r="CD221" s="61">
        <f t="shared" si="351"/>
        <v>63</v>
      </c>
      <c r="CE221" s="61">
        <f t="shared" si="352"/>
        <v>13.380340799999919</v>
      </c>
      <c r="CF221" s="61">
        <v>1</v>
      </c>
      <c r="CG221" s="52">
        <f t="shared" si="353"/>
        <v>0</v>
      </c>
      <c r="CH221" s="60">
        <f t="shared" si="299"/>
        <v>600</v>
      </c>
      <c r="CI221" s="60">
        <f t="shared" si="354"/>
        <v>0</v>
      </c>
      <c r="CJ221" s="60">
        <f t="shared" si="355"/>
        <v>4984210.444152412</v>
      </c>
      <c r="CK221" s="60">
        <f t="shared" si="356"/>
        <v>2007.0511199999878</v>
      </c>
      <c r="CL221" s="60">
        <f t="shared" si="357"/>
        <v>12916.168938297236</v>
      </c>
      <c r="CM221" s="88" t="e">
        <f t="shared" si="387"/>
        <v>#DIV/0!</v>
      </c>
      <c r="CO221" s="61">
        <f t="shared" si="358"/>
        <v>8</v>
      </c>
      <c r="CP221" s="61">
        <f t="shared" si="359"/>
        <v>17.355934299999859</v>
      </c>
      <c r="CQ221" s="61">
        <v>1</v>
      </c>
      <c r="CR221" s="52">
        <f t="shared" si="360"/>
        <v>0</v>
      </c>
      <c r="CS221" s="60">
        <f t="shared" si="300"/>
        <v>1</v>
      </c>
      <c r="CT221" s="60">
        <f t="shared" si="361"/>
        <v>0</v>
      </c>
      <c r="CU221" s="60">
        <f t="shared" si="362"/>
        <v>3156.8012574931022</v>
      </c>
      <c r="CV221" s="60">
        <f t="shared" si="363"/>
        <v>2603.3901449999789</v>
      </c>
      <c r="CW221" s="60">
        <f t="shared" si="364"/>
        <v>12916.168938297236</v>
      </c>
      <c r="CX221" s="88" t="e">
        <f t="shared" si="388"/>
        <v>#DIV/0!</v>
      </c>
      <c r="CZ221" s="61">
        <f t="shared" si="365"/>
        <v>-42</v>
      </c>
      <c r="DA221" s="61">
        <f t="shared" si="366"/>
        <v>21.89441929999979</v>
      </c>
      <c r="DB221" s="61">
        <v>1</v>
      </c>
      <c r="DC221" s="52">
        <f t="shared" si="367"/>
        <v>0</v>
      </c>
      <c r="DD221" s="60">
        <f t="shared" si="301"/>
        <v>1</v>
      </c>
      <c r="DE221" s="60">
        <f t="shared" si="368"/>
        <v>0</v>
      </c>
      <c r="DF221" s="60">
        <f t="shared" si="369"/>
        <v>3.8889532086485832</v>
      </c>
      <c r="DG221" s="60">
        <f t="shared" si="370"/>
        <v>3284.1628949999686</v>
      </c>
      <c r="DH221" s="60">
        <f t="shared" si="371"/>
        <v>12916.168938297236</v>
      </c>
      <c r="DK221" s="61">
        <f t="shared" si="372"/>
        <v>-105</v>
      </c>
      <c r="DL221" s="61">
        <f t="shared" si="373"/>
        <v>30.747799999999668</v>
      </c>
      <c r="DM221" s="61">
        <v>1</v>
      </c>
      <c r="DN221" s="52">
        <f t="shared" si="383"/>
        <v>0</v>
      </c>
      <c r="DO221" s="60">
        <f t="shared" si="302"/>
        <v>1</v>
      </c>
      <c r="DP221" s="60">
        <f t="shared" si="374"/>
        <v>0</v>
      </c>
      <c r="DQ221" s="60">
        <f t="shared" si="375"/>
        <v>8.7970161437986706E-4</v>
      </c>
      <c r="DR221" s="60">
        <f t="shared" si="376"/>
        <v>4612.1699999999501</v>
      </c>
      <c r="DS221" s="60">
        <f t="shared" si="377"/>
        <v>12916.168938297236</v>
      </c>
    </row>
    <row r="222" spans="1:123">
      <c r="A222" s="52">
        <f t="shared" si="303"/>
        <v>445.7218884076218</v>
      </c>
      <c r="B222" s="52">
        <v>0</v>
      </c>
      <c r="C222" s="73">
        <f t="shared" si="386"/>
        <v>11.5</v>
      </c>
      <c r="D222" s="77"/>
      <c r="E222" s="49">
        <f t="shared" si="378"/>
        <v>0.31600000000000017</v>
      </c>
      <c r="F222" s="49">
        <f t="shared" si="379"/>
        <v>4.159999999999954</v>
      </c>
      <c r="G222" s="49">
        <f t="shared" si="380"/>
        <v>2.079999999999977</v>
      </c>
      <c r="H222" s="49">
        <v>1</v>
      </c>
      <c r="I222" s="50">
        <f t="shared" si="304"/>
        <v>1.9985599999999861</v>
      </c>
      <c r="J222" s="105">
        <f t="shared" si="305"/>
        <v>8.3140095999998511</v>
      </c>
      <c r="K222" s="121">
        <f t="shared" si="306"/>
        <v>19.814009599999849</v>
      </c>
      <c r="L222" s="55">
        <f t="shared" si="307"/>
        <v>10104057585011.373</v>
      </c>
      <c r="M222" s="52">
        <f t="shared" si="381"/>
        <v>43.200000000000024</v>
      </c>
      <c r="N222" s="56">
        <v>216</v>
      </c>
      <c r="O222" s="61">
        <f t="shared" si="308"/>
        <v>216</v>
      </c>
      <c r="P222" s="61">
        <f t="shared" si="309"/>
        <v>3.2</v>
      </c>
      <c r="Q222" s="46">
        <v>1</v>
      </c>
      <c r="R222" s="52">
        <f t="shared" si="310"/>
        <v>2</v>
      </c>
      <c r="S222" s="60">
        <f t="shared" si="293"/>
        <v>169852325068800</v>
      </c>
      <c r="T222" s="60">
        <f t="shared" si="311"/>
        <v>7.33762044297216E+16</v>
      </c>
      <c r="U222" s="60">
        <f t="shared" si="312"/>
        <v>1939979056322183.5</v>
      </c>
      <c r="V222" s="60">
        <f t="shared" si="313"/>
        <v>480</v>
      </c>
      <c r="W222" s="60">
        <f t="shared" si="314"/>
        <v>13371.656652228654</v>
      </c>
      <c r="X222" s="88">
        <f t="shared" si="315"/>
        <v>2.6438803579439167E-2</v>
      </c>
      <c r="AA222" s="61">
        <f t="shared" si="316"/>
        <v>216</v>
      </c>
      <c r="AB222" s="61">
        <f t="shared" si="317"/>
        <v>3.2</v>
      </c>
      <c r="AC222" s="61">
        <v>1</v>
      </c>
      <c r="AD222" s="52">
        <f t="shared" si="318"/>
        <v>1</v>
      </c>
      <c r="AE222" s="60">
        <f t="shared" si="294"/>
        <v>49782157286400</v>
      </c>
      <c r="AF222" s="60">
        <f t="shared" si="319"/>
        <v>1.07529459738624E+16</v>
      </c>
      <c r="AG222" s="60">
        <f t="shared" si="320"/>
        <v>1939979056322183.5</v>
      </c>
      <c r="AH222" s="60">
        <f t="shared" si="321"/>
        <v>480</v>
      </c>
      <c r="AI222" s="60">
        <f t="shared" si="322"/>
        <v>13371.656652228654</v>
      </c>
      <c r="AJ222" s="88">
        <f t="shared" si="385"/>
        <v>0.18041372671617298</v>
      </c>
      <c r="AL222" s="61">
        <f t="shared" si="323"/>
        <v>201</v>
      </c>
      <c r="AM222" s="61">
        <f t="shared" si="324"/>
        <v>4.5093374999999956</v>
      </c>
      <c r="AN222" s="61">
        <v>1</v>
      </c>
      <c r="AO222" s="52">
        <f t="shared" si="325"/>
        <v>1.075</v>
      </c>
      <c r="AP222" s="60">
        <f t="shared" si="295"/>
        <v>836340242411520</v>
      </c>
      <c r="AQ222" s="60">
        <f t="shared" si="326"/>
        <v>1.8071221787906918E+17</v>
      </c>
      <c r="AR222" s="60">
        <f t="shared" si="327"/>
        <v>341719543276883.5</v>
      </c>
      <c r="AS222" s="60">
        <f t="shared" si="328"/>
        <v>676.40062499999931</v>
      </c>
      <c r="AT222" s="60">
        <f t="shared" si="329"/>
        <v>13371.656652228654</v>
      </c>
      <c r="AU222" s="88">
        <f t="shared" si="291"/>
        <v>1.8909598215742049E-3</v>
      </c>
      <c r="AW222" s="61">
        <f t="shared" si="330"/>
        <v>181</v>
      </c>
      <c r="AX222" s="61">
        <f t="shared" si="331"/>
        <v>6.0282874999999887</v>
      </c>
      <c r="AY222" s="61">
        <v>1</v>
      </c>
      <c r="AZ222" s="52">
        <f t="shared" si="332"/>
        <v>1.175</v>
      </c>
      <c r="BA222" s="60">
        <f t="shared" si="296"/>
        <v>19359727833600</v>
      </c>
      <c r="BB222" s="60">
        <f t="shared" si="333"/>
        <v>4117330117010880</v>
      </c>
      <c r="BC222" s="60">
        <f t="shared" si="334"/>
        <v>28551639393283.121</v>
      </c>
      <c r="BD222" s="60">
        <f t="shared" si="335"/>
        <v>904.24312499999826</v>
      </c>
      <c r="BE222" s="60">
        <f t="shared" si="336"/>
        <v>13371.656652228654</v>
      </c>
      <c r="BF222" s="88">
        <f t="shared" si="382"/>
        <v>6.9345033266390559E-3</v>
      </c>
      <c r="BH222" s="61">
        <f t="shared" si="337"/>
        <v>156</v>
      </c>
      <c r="BI222" s="61">
        <f t="shared" si="338"/>
        <v>7.8155999999999786</v>
      </c>
      <c r="BJ222" s="61">
        <v>1</v>
      </c>
      <c r="BK222" s="52">
        <f t="shared" si="339"/>
        <v>1.3</v>
      </c>
      <c r="BL222" s="60">
        <f t="shared" si="297"/>
        <v>711173675520</v>
      </c>
      <c r="BM222" s="60">
        <f t="shared" si="340"/>
        <v>144226021395456</v>
      </c>
      <c r="BN222" s="60">
        <f t="shared" si="341"/>
        <v>1156776452071.4995</v>
      </c>
      <c r="BO222" s="60">
        <f t="shared" si="342"/>
        <v>1172.3399999999967</v>
      </c>
      <c r="BP222" s="60">
        <f t="shared" si="343"/>
        <v>13371.656652228654</v>
      </c>
      <c r="BQ222" s="88">
        <f t="shared" si="292"/>
        <v>8.0205807584451949E-3</v>
      </c>
      <c r="BS222" s="61">
        <f t="shared" si="344"/>
        <v>126</v>
      </c>
      <c r="BT222" s="61">
        <f t="shared" si="345"/>
        <v>9.9468999999999639</v>
      </c>
      <c r="BU222" s="61">
        <v>1</v>
      </c>
      <c r="BV222" s="52">
        <f t="shared" si="346"/>
        <v>1.45</v>
      </c>
      <c r="BW222" s="60">
        <f t="shared" si="298"/>
        <v>806319360</v>
      </c>
      <c r="BX222" s="60">
        <f t="shared" si="347"/>
        <v>147314547072</v>
      </c>
      <c r="BY222" s="60">
        <f t="shared" si="348"/>
        <v>23003551572.955776</v>
      </c>
      <c r="BZ222" s="60">
        <f t="shared" si="349"/>
        <v>1492.0349999999946</v>
      </c>
      <c r="CA222" s="60">
        <f t="shared" si="350"/>
        <v>13371.656652228654</v>
      </c>
      <c r="CB222" s="88">
        <f t="shared" si="289"/>
        <v>0.15615261377895551</v>
      </c>
      <c r="CD222" s="61">
        <f t="shared" si="351"/>
        <v>64</v>
      </c>
      <c r="CE222" s="61">
        <f t="shared" si="352"/>
        <v>13.380340799999919</v>
      </c>
      <c r="CF222" s="61">
        <v>1</v>
      </c>
      <c r="CG222" s="52">
        <f t="shared" si="353"/>
        <v>0</v>
      </c>
      <c r="CH222" s="60">
        <f t="shared" si="299"/>
        <v>600</v>
      </c>
      <c r="CI222" s="60">
        <f t="shared" si="354"/>
        <v>0</v>
      </c>
      <c r="CJ222" s="60">
        <f t="shared" si="355"/>
        <v>5725354.3381569171</v>
      </c>
      <c r="CK222" s="60">
        <f t="shared" si="356"/>
        <v>2007.0511199999878</v>
      </c>
      <c r="CL222" s="60">
        <f t="shared" si="357"/>
        <v>13371.656652228654</v>
      </c>
      <c r="CM222" s="88" t="e">
        <f t="shared" si="387"/>
        <v>#DIV/0!</v>
      </c>
      <c r="CO222" s="61">
        <f t="shared" si="358"/>
        <v>9</v>
      </c>
      <c r="CP222" s="61">
        <f t="shared" si="359"/>
        <v>17.355934299999859</v>
      </c>
      <c r="CQ222" s="61">
        <v>1</v>
      </c>
      <c r="CR222" s="52">
        <f t="shared" si="360"/>
        <v>0</v>
      </c>
      <c r="CS222" s="60">
        <f t="shared" si="300"/>
        <v>1</v>
      </c>
      <c r="CT222" s="60">
        <f t="shared" si="361"/>
        <v>0</v>
      </c>
      <c r="CU222" s="60">
        <f t="shared" si="362"/>
        <v>3626.2124115348984</v>
      </c>
      <c r="CV222" s="60">
        <f t="shared" si="363"/>
        <v>2603.3901449999789</v>
      </c>
      <c r="CW222" s="60">
        <f t="shared" si="364"/>
        <v>13371.656652228654</v>
      </c>
      <c r="CX222" s="88" t="e">
        <f t="shared" si="388"/>
        <v>#DIV/0!</v>
      </c>
      <c r="CZ222" s="61">
        <f t="shared" si="365"/>
        <v>-41</v>
      </c>
      <c r="DA222" s="61">
        <f t="shared" si="366"/>
        <v>21.89441929999979</v>
      </c>
      <c r="DB222" s="61">
        <v>1</v>
      </c>
      <c r="DC222" s="52">
        <f t="shared" si="367"/>
        <v>0</v>
      </c>
      <c r="DD222" s="60">
        <f t="shared" si="301"/>
        <v>1</v>
      </c>
      <c r="DE222" s="60">
        <f t="shared" si="368"/>
        <v>0</v>
      </c>
      <c r="DF222" s="60">
        <f t="shared" si="369"/>
        <v>4.4672341534350686</v>
      </c>
      <c r="DG222" s="60">
        <f t="shared" si="370"/>
        <v>3284.1628949999686</v>
      </c>
      <c r="DH222" s="60">
        <f t="shared" si="371"/>
        <v>13371.656652228654</v>
      </c>
      <c r="DK222" s="61">
        <f t="shared" si="372"/>
        <v>-104</v>
      </c>
      <c r="DL222" s="61">
        <f t="shared" si="373"/>
        <v>30.747799999999668</v>
      </c>
      <c r="DM222" s="61">
        <v>1</v>
      </c>
      <c r="DN222" s="52">
        <f t="shared" si="383"/>
        <v>0</v>
      </c>
      <c r="DO222" s="60">
        <f t="shared" si="302"/>
        <v>1</v>
      </c>
      <c r="DP222" s="60">
        <f t="shared" si="374"/>
        <v>0</v>
      </c>
      <c r="DQ222" s="60">
        <f t="shared" si="375"/>
        <v>1.0105117973263893E-3</v>
      </c>
      <c r="DR222" s="60">
        <f t="shared" si="376"/>
        <v>4612.1699999999501</v>
      </c>
      <c r="DS222" s="60">
        <f t="shared" si="377"/>
        <v>13371.656652228654</v>
      </c>
    </row>
    <row r="223" spans="1:123">
      <c r="A223" s="52">
        <f t="shared" si="303"/>
        <v>461.4402368567516</v>
      </c>
      <c r="B223" s="52">
        <v>0</v>
      </c>
      <c r="C223" s="73">
        <f t="shared" si="386"/>
        <v>11.5</v>
      </c>
      <c r="D223" s="77"/>
      <c r="E223" s="49">
        <f t="shared" si="378"/>
        <v>0.31700000000000017</v>
      </c>
      <c r="F223" s="49">
        <f t="shared" si="379"/>
        <v>4.1699999999999537</v>
      </c>
      <c r="G223" s="49">
        <f t="shared" si="380"/>
        <v>2.0849999999999769</v>
      </c>
      <c r="H223" s="49">
        <v>1</v>
      </c>
      <c r="I223" s="50">
        <f t="shared" si="304"/>
        <v>2.0048899999999859</v>
      </c>
      <c r="J223" s="105">
        <f t="shared" si="305"/>
        <v>8.3603912999998489</v>
      </c>
      <c r="K223" s="121">
        <f t="shared" si="306"/>
        <v>19.860391299999847</v>
      </c>
      <c r="L223" s="55">
        <f t="shared" si="307"/>
        <v>11606514326697.883</v>
      </c>
      <c r="M223" s="52">
        <f t="shared" si="381"/>
        <v>43.400000000000027</v>
      </c>
      <c r="N223" s="56">
        <v>217</v>
      </c>
      <c r="O223" s="61">
        <f t="shared" si="308"/>
        <v>217</v>
      </c>
      <c r="P223" s="61">
        <f t="shared" si="309"/>
        <v>3.2</v>
      </c>
      <c r="Q223" s="46">
        <v>1</v>
      </c>
      <c r="R223" s="52">
        <f t="shared" si="310"/>
        <v>2</v>
      </c>
      <c r="S223" s="60">
        <f t="shared" si="293"/>
        <v>169852325068800</v>
      </c>
      <c r="T223" s="60">
        <f t="shared" si="311"/>
        <v>7.37159090798592E+16</v>
      </c>
      <c r="U223" s="60">
        <f t="shared" si="312"/>
        <v>2228450750725993.5</v>
      </c>
      <c r="V223" s="60">
        <f t="shared" si="313"/>
        <v>480</v>
      </c>
      <c r="W223" s="60">
        <f t="shared" si="314"/>
        <v>13843.207105702548</v>
      </c>
      <c r="X223" s="88">
        <f t="shared" si="315"/>
        <v>3.0230255294170345E-2</v>
      </c>
      <c r="AA223" s="61">
        <f t="shared" si="316"/>
        <v>217</v>
      </c>
      <c r="AB223" s="61">
        <f t="shared" si="317"/>
        <v>3.2</v>
      </c>
      <c r="AC223" s="61">
        <v>1</v>
      </c>
      <c r="AD223" s="52">
        <f t="shared" si="318"/>
        <v>1</v>
      </c>
      <c r="AE223" s="60">
        <f t="shared" si="294"/>
        <v>49782157286400</v>
      </c>
      <c r="AF223" s="60">
        <f t="shared" si="319"/>
        <v>1.08027281311488E+16</v>
      </c>
      <c r="AG223" s="60">
        <f t="shared" si="320"/>
        <v>2228450750725993.5</v>
      </c>
      <c r="AH223" s="60">
        <f t="shared" si="321"/>
        <v>480</v>
      </c>
      <c r="AI223" s="60">
        <f t="shared" si="322"/>
        <v>13843.207105702548</v>
      </c>
      <c r="AJ223" s="88">
        <f t="shared" si="385"/>
        <v>0.20628592367333901</v>
      </c>
      <c r="AL223" s="61">
        <f t="shared" si="323"/>
        <v>202</v>
      </c>
      <c r="AM223" s="61">
        <f t="shared" si="324"/>
        <v>4.5093374999999956</v>
      </c>
      <c r="AN223" s="61">
        <v>1</v>
      </c>
      <c r="AO223" s="52">
        <f t="shared" si="325"/>
        <v>1.075</v>
      </c>
      <c r="AP223" s="60">
        <f t="shared" si="295"/>
        <v>836340242411520</v>
      </c>
      <c r="AQ223" s="60">
        <f t="shared" si="326"/>
        <v>1.8161128363966157E+17</v>
      </c>
      <c r="AR223" s="60">
        <f t="shared" si="327"/>
        <v>392532677232494.25</v>
      </c>
      <c r="AS223" s="60">
        <f t="shared" si="328"/>
        <v>676.40062499999931</v>
      </c>
      <c r="AT223" s="60">
        <f t="shared" si="329"/>
        <v>13843.207105702548</v>
      </c>
      <c r="AU223" s="88">
        <f t="shared" si="291"/>
        <v>2.1613892560295202E-3</v>
      </c>
      <c r="AW223" s="61">
        <f t="shared" si="330"/>
        <v>182</v>
      </c>
      <c r="AX223" s="61">
        <f t="shared" si="331"/>
        <v>6.0282874999999887</v>
      </c>
      <c r="AY223" s="61">
        <v>1</v>
      </c>
      <c r="AZ223" s="52">
        <f t="shared" si="332"/>
        <v>1.175</v>
      </c>
      <c r="BA223" s="60">
        <f t="shared" si="296"/>
        <v>19359727833600</v>
      </c>
      <c r="BB223" s="60">
        <f t="shared" si="333"/>
        <v>4140077797215360</v>
      </c>
      <c r="BC223" s="60">
        <f t="shared" si="334"/>
        <v>32797221203532.863</v>
      </c>
      <c r="BD223" s="60">
        <f t="shared" si="335"/>
        <v>904.24312499999826</v>
      </c>
      <c r="BE223" s="60">
        <f t="shared" si="336"/>
        <v>13843.207105702548</v>
      </c>
      <c r="BF223" s="88">
        <f t="shared" si="382"/>
        <v>7.9218852422513562E-3</v>
      </c>
      <c r="BH223" s="61">
        <f t="shared" si="337"/>
        <v>157</v>
      </c>
      <c r="BI223" s="61">
        <f t="shared" si="338"/>
        <v>7.8155999999999786</v>
      </c>
      <c r="BJ223" s="61">
        <v>1</v>
      </c>
      <c r="BK223" s="52">
        <f t="shared" si="339"/>
        <v>1.3</v>
      </c>
      <c r="BL223" s="60">
        <f t="shared" si="297"/>
        <v>711173675520</v>
      </c>
      <c r="BM223" s="60">
        <f t="shared" si="340"/>
        <v>145150547173632</v>
      </c>
      <c r="BN223" s="60">
        <f t="shared" si="341"/>
        <v>1328787207593.8381</v>
      </c>
      <c r="BO223" s="60">
        <f t="shared" si="342"/>
        <v>1172.3399999999967</v>
      </c>
      <c r="BP223" s="60">
        <f t="shared" si="343"/>
        <v>13843.207105702548</v>
      </c>
      <c r="BQ223" s="88">
        <f t="shared" si="292"/>
        <v>9.1545449429433854E-3</v>
      </c>
      <c r="BS223" s="61">
        <f t="shared" si="344"/>
        <v>127</v>
      </c>
      <c r="BT223" s="61">
        <f t="shared" si="345"/>
        <v>9.9468999999999639</v>
      </c>
      <c r="BU223" s="61">
        <v>1</v>
      </c>
      <c r="BV223" s="52">
        <f t="shared" si="346"/>
        <v>1.45</v>
      </c>
      <c r="BW223" s="60">
        <f t="shared" si="298"/>
        <v>806319360</v>
      </c>
      <c r="BX223" s="60">
        <f t="shared" si="347"/>
        <v>148483710144</v>
      </c>
      <c r="BY223" s="60">
        <f t="shared" si="348"/>
        <v>26424141850.943764</v>
      </c>
      <c r="BZ223" s="60">
        <f t="shared" si="349"/>
        <v>1492.0349999999946</v>
      </c>
      <c r="CA223" s="60">
        <f t="shared" si="350"/>
        <v>13843.207105702548</v>
      </c>
      <c r="CB223" s="88">
        <f t="shared" ref="CB223:CB286" si="389">BY223/BX223</f>
        <v>0.17795987065057536</v>
      </c>
      <c r="CD223" s="61">
        <f t="shared" si="351"/>
        <v>65</v>
      </c>
      <c r="CE223" s="61">
        <f t="shared" si="352"/>
        <v>13.380340799999919</v>
      </c>
      <c r="CF223" s="61">
        <v>1</v>
      </c>
      <c r="CG223" s="52">
        <f t="shared" si="353"/>
        <v>0</v>
      </c>
      <c r="CH223" s="60">
        <f t="shared" si="299"/>
        <v>600</v>
      </c>
      <c r="CI223" s="60">
        <f t="shared" si="354"/>
        <v>0</v>
      </c>
      <c r="CJ223" s="60">
        <f t="shared" si="355"/>
        <v>6576705.1100159893</v>
      </c>
      <c r="CK223" s="60">
        <f t="shared" si="356"/>
        <v>2007.0511199999878</v>
      </c>
      <c r="CL223" s="60">
        <f t="shared" si="357"/>
        <v>13843.207105702548</v>
      </c>
      <c r="CM223" s="88" t="e">
        <f t="shared" si="387"/>
        <v>#DIV/0!</v>
      </c>
      <c r="CO223" s="61">
        <f t="shared" si="358"/>
        <v>10</v>
      </c>
      <c r="CP223" s="61">
        <f t="shared" si="359"/>
        <v>17.355934299999859</v>
      </c>
      <c r="CQ223" s="61">
        <v>1</v>
      </c>
      <c r="CR223" s="52">
        <f t="shared" si="360"/>
        <v>0</v>
      </c>
      <c r="CS223" s="60">
        <f t="shared" si="300"/>
        <v>1</v>
      </c>
      <c r="CT223" s="60">
        <f t="shared" si="361"/>
        <v>0</v>
      </c>
      <c r="CU223" s="60">
        <f t="shared" si="362"/>
        <v>4165.4242319999694</v>
      </c>
      <c r="CV223" s="60">
        <f t="shared" si="363"/>
        <v>2603.3901449999789</v>
      </c>
      <c r="CW223" s="60">
        <f t="shared" si="364"/>
        <v>13843.207105702548</v>
      </c>
      <c r="CX223" s="88" t="e">
        <f t="shared" si="388"/>
        <v>#DIV/0!</v>
      </c>
      <c r="CZ223" s="61">
        <f t="shared" si="365"/>
        <v>-40</v>
      </c>
      <c r="DA223" s="61">
        <f t="shared" si="366"/>
        <v>21.89441929999979</v>
      </c>
      <c r="DB223" s="61">
        <v>1</v>
      </c>
      <c r="DC223" s="52">
        <f t="shared" si="367"/>
        <v>0</v>
      </c>
      <c r="DD223" s="60">
        <f t="shared" si="301"/>
        <v>1</v>
      </c>
      <c r="DE223" s="60">
        <f t="shared" si="368"/>
        <v>0</v>
      </c>
      <c r="DF223" s="60">
        <f t="shared" si="369"/>
        <v>5.131504523437437</v>
      </c>
      <c r="DG223" s="60">
        <f t="shared" si="370"/>
        <v>3284.1628949999686</v>
      </c>
      <c r="DH223" s="60">
        <f t="shared" si="371"/>
        <v>13843.207105702548</v>
      </c>
      <c r="DK223" s="61">
        <f t="shared" si="372"/>
        <v>-103</v>
      </c>
      <c r="DL223" s="61">
        <f t="shared" si="373"/>
        <v>30.747799999999668</v>
      </c>
      <c r="DM223" s="61">
        <v>1</v>
      </c>
      <c r="DN223" s="52">
        <f t="shared" si="383"/>
        <v>0</v>
      </c>
      <c r="DO223" s="60">
        <f t="shared" si="302"/>
        <v>1</v>
      </c>
      <c r="DP223" s="60">
        <f t="shared" si="374"/>
        <v>0</v>
      </c>
      <c r="DQ223" s="60">
        <f t="shared" si="375"/>
        <v>1.160773239293921E-3</v>
      </c>
      <c r="DR223" s="60">
        <f t="shared" si="376"/>
        <v>4612.1699999999501</v>
      </c>
      <c r="DS223" s="60">
        <f t="shared" si="377"/>
        <v>13843.207105702548</v>
      </c>
    </row>
    <row r="224" spans="1:123">
      <c r="A224" s="52">
        <f t="shared" si="303"/>
        <v>477.71289166685216</v>
      </c>
      <c r="B224" s="52">
        <v>0</v>
      </c>
      <c r="C224" s="73">
        <f t="shared" si="386"/>
        <v>11.5</v>
      </c>
      <c r="D224" s="77"/>
      <c r="E224" s="49">
        <f t="shared" si="378"/>
        <v>0.31800000000000017</v>
      </c>
      <c r="F224" s="49">
        <f t="shared" si="379"/>
        <v>4.1799999999999535</v>
      </c>
      <c r="G224" s="49">
        <f t="shared" si="380"/>
        <v>2.0899999999999768</v>
      </c>
      <c r="H224" s="49">
        <v>1</v>
      </c>
      <c r="I224" s="50">
        <f t="shared" si="304"/>
        <v>2.0112399999999857</v>
      </c>
      <c r="J224" s="105">
        <f t="shared" si="305"/>
        <v>8.4069831999998463</v>
      </c>
      <c r="K224" s="121">
        <f t="shared" si="306"/>
        <v>19.906983199999846</v>
      </c>
      <c r="L224" s="55">
        <f t="shared" si="307"/>
        <v>13332383914327.375</v>
      </c>
      <c r="M224" s="52">
        <f t="shared" si="381"/>
        <v>43.600000000000023</v>
      </c>
      <c r="N224" s="56">
        <v>218</v>
      </c>
      <c r="O224" s="61">
        <f t="shared" si="308"/>
        <v>218</v>
      </c>
      <c r="P224" s="61">
        <f t="shared" si="309"/>
        <v>3.2</v>
      </c>
      <c r="Q224" s="46">
        <v>1</v>
      </c>
      <c r="R224" s="52">
        <f t="shared" si="310"/>
        <v>2</v>
      </c>
      <c r="S224" s="60">
        <f t="shared" si="293"/>
        <v>169852325068800</v>
      </c>
      <c r="T224" s="60">
        <f t="shared" si="311"/>
        <v>7.40556137299968E+16</v>
      </c>
      <c r="U224" s="60">
        <f t="shared" si="312"/>
        <v>2559817711550856</v>
      </c>
      <c r="V224" s="60">
        <f t="shared" si="313"/>
        <v>480</v>
      </c>
      <c r="W224" s="60">
        <f t="shared" si="314"/>
        <v>14331.386750005564</v>
      </c>
      <c r="X224" s="88">
        <f t="shared" si="315"/>
        <v>3.4566153497610969E-2</v>
      </c>
      <c r="AA224" s="61">
        <f t="shared" si="316"/>
        <v>218</v>
      </c>
      <c r="AB224" s="61">
        <f t="shared" si="317"/>
        <v>3.2</v>
      </c>
      <c r="AC224" s="61">
        <v>1</v>
      </c>
      <c r="AD224" s="52">
        <f t="shared" si="318"/>
        <v>1</v>
      </c>
      <c r="AE224" s="60">
        <f t="shared" si="294"/>
        <v>49782157286400</v>
      </c>
      <c r="AF224" s="60">
        <f t="shared" si="319"/>
        <v>1.08525102884352E+16</v>
      </c>
      <c r="AG224" s="60">
        <f t="shared" si="320"/>
        <v>2559817711550856</v>
      </c>
      <c r="AH224" s="60">
        <f t="shared" si="321"/>
        <v>480</v>
      </c>
      <c r="AI224" s="60">
        <f t="shared" si="322"/>
        <v>14331.386750005564</v>
      </c>
      <c r="AJ224" s="88">
        <f t="shared" si="385"/>
        <v>0.23587332732397259</v>
      </c>
      <c r="AL224" s="61">
        <f t="shared" si="323"/>
        <v>203</v>
      </c>
      <c r="AM224" s="61">
        <f t="shared" si="324"/>
        <v>4.5093374999999956</v>
      </c>
      <c r="AN224" s="61">
        <v>1</v>
      </c>
      <c r="AO224" s="52">
        <f t="shared" si="325"/>
        <v>1.075</v>
      </c>
      <c r="AP224" s="60">
        <f t="shared" si="295"/>
        <v>836340242411520</v>
      </c>
      <c r="AQ224" s="60">
        <f t="shared" si="326"/>
        <v>1.8251034940025395E+17</v>
      </c>
      <c r="AR224" s="60">
        <f t="shared" si="327"/>
        <v>450901640619548.12</v>
      </c>
      <c r="AS224" s="60">
        <f t="shared" si="328"/>
        <v>676.40062499999931</v>
      </c>
      <c r="AT224" s="60">
        <f t="shared" si="329"/>
        <v>14331.386750005564</v>
      </c>
      <c r="AU224" s="88">
        <f t="shared" si="291"/>
        <v>2.470553818461545E-3</v>
      </c>
      <c r="AW224" s="61">
        <f t="shared" si="330"/>
        <v>183</v>
      </c>
      <c r="AX224" s="61">
        <f t="shared" si="331"/>
        <v>6.0282874999999887</v>
      </c>
      <c r="AY224" s="61">
        <v>1</v>
      </c>
      <c r="AZ224" s="52">
        <f t="shared" si="332"/>
        <v>1.175</v>
      </c>
      <c r="BA224" s="60">
        <f t="shared" si="296"/>
        <v>19359727833600</v>
      </c>
      <c r="BB224" s="60">
        <f t="shared" si="333"/>
        <v>4162825477419840</v>
      </c>
      <c r="BC224" s="60">
        <f t="shared" si="334"/>
        <v>37674114044972.086</v>
      </c>
      <c r="BD224" s="60">
        <f t="shared" si="335"/>
        <v>904.24312499999826</v>
      </c>
      <c r="BE224" s="60">
        <f t="shared" si="336"/>
        <v>14331.386750005564</v>
      </c>
      <c r="BF224" s="88">
        <f t="shared" si="382"/>
        <v>9.0501305541934151E-3</v>
      </c>
      <c r="BH224" s="61">
        <f t="shared" si="337"/>
        <v>158</v>
      </c>
      <c r="BI224" s="61">
        <f t="shared" si="338"/>
        <v>7.8155999999999786</v>
      </c>
      <c r="BJ224" s="61">
        <v>1</v>
      </c>
      <c r="BK224" s="52">
        <f t="shared" si="339"/>
        <v>1.3</v>
      </c>
      <c r="BL224" s="60">
        <f t="shared" si="297"/>
        <v>711173675520</v>
      </c>
      <c r="BM224" s="60">
        <f t="shared" si="340"/>
        <v>146075072951808</v>
      </c>
      <c r="BN224" s="60">
        <f t="shared" si="341"/>
        <v>1526375679504.145</v>
      </c>
      <c r="BO224" s="60">
        <f t="shared" si="342"/>
        <v>1172.3399999999967</v>
      </c>
      <c r="BP224" s="60">
        <f t="shared" si="343"/>
        <v>14331.386750005564</v>
      </c>
      <c r="BQ224" s="88">
        <f t="shared" si="292"/>
        <v>1.0449254952675707E-2</v>
      </c>
      <c r="BS224" s="61">
        <f t="shared" si="344"/>
        <v>128</v>
      </c>
      <c r="BT224" s="61">
        <f t="shared" si="345"/>
        <v>9.9468999999999639</v>
      </c>
      <c r="BU224" s="61">
        <v>1</v>
      </c>
      <c r="BV224" s="52">
        <f t="shared" si="346"/>
        <v>1.45</v>
      </c>
      <c r="BW224" s="60">
        <f t="shared" si="298"/>
        <v>806319360</v>
      </c>
      <c r="BX224" s="60">
        <f t="shared" si="347"/>
        <v>149652873216</v>
      </c>
      <c r="BY224" s="60">
        <f t="shared" si="348"/>
        <v>30353368276.387409</v>
      </c>
      <c r="BZ224" s="60">
        <f t="shared" si="349"/>
        <v>1492.0349999999946</v>
      </c>
      <c r="CA224" s="60">
        <f t="shared" si="350"/>
        <v>14331.386750005564</v>
      </c>
      <c r="CB224" s="88">
        <f t="shared" si="389"/>
        <v>0.20282516215092761</v>
      </c>
      <c r="CD224" s="61">
        <f t="shared" si="351"/>
        <v>66</v>
      </c>
      <c r="CE224" s="61">
        <f t="shared" si="352"/>
        <v>13.380340799999919</v>
      </c>
      <c r="CF224" s="61">
        <v>1</v>
      </c>
      <c r="CG224" s="52">
        <f t="shared" si="353"/>
        <v>0</v>
      </c>
      <c r="CH224" s="60">
        <f t="shared" si="299"/>
        <v>600</v>
      </c>
      <c r="CI224" s="60">
        <f t="shared" si="354"/>
        <v>0</v>
      </c>
      <c r="CJ224" s="60">
        <f t="shared" si="355"/>
        <v>7554650.3411759622</v>
      </c>
      <c r="CK224" s="60">
        <f t="shared" si="356"/>
        <v>2007.0511199999878</v>
      </c>
      <c r="CL224" s="60">
        <f t="shared" si="357"/>
        <v>14331.386750005564</v>
      </c>
      <c r="CM224" s="88" t="e">
        <f t="shared" si="387"/>
        <v>#DIV/0!</v>
      </c>
      <c r="CO224" s="61">
        <f t="shared" si="358"/>
        <v>11</v>
      </c>
      <c r="CP224" s="61">
        <f t="shared" si="359"/>
        <v>17.355934299999859</v>
      </c>
      <c r="CQ224" s="61">
        <v>1</v>
      </c>
      <c r="CR224" s="52">
        <f t="shared" si="360"/>
        <v>0</v>
      </c>
      <c r="CS224" s="60">
        <f t="shared" si="300"/>
        <v>1</v>
      </c>
      <c r="CT224" s="60">
        <f t="shared" si="361"/>
        <v>0</v>
      </c>
      <c r="CU224" s="60">
        <f t="shared" si="362"/>
        <v>4784.8159631631524</v>
      </c>
      <c r="CV224" s="60">
        <f t="shared" si="363"/>
        <v>2603.3901449999789</v>
      </c>
      <c r="CW224" s="60">
        <f t="shared" si="364"/>
        <v>14331.386750005564</v>
      </c>
      <c r="CX224" s="88" t="e">
        <f t="shared" si="388"/>
        <v>#DIV/0!</v>
      </c>
      <c r="CZ224" s="61">
        <f t="shared" si="365"/>
        <v>-39</v>
      </c>
      <c r="DA224" s="61">
        <f t="shared" si="366"/>
        <v>21.89441929999979</v>
      </c>
      <c r="DB224" s="61">
        <v>1</v>
      </c>
      <c r="DC224" s="52">
        <f t="shared" si="367"/>
        <v>0</v>
      </c>
      <c r="DD224" s="60">
        <f t="shared" si="301"/>
        <v>1</v>
      </c>
      <c r="DE224" s="60">
        <f t="shared" si="368"/>
        <v>0</v>
      </c>
      <c r="DF224" s="60">
        <f t="shared" si="369"/>
        <v>5.894550804732428</v>
      </c>
      <c r="DG224" s="60">
        <f t="shared" si="370"/>
        <v>3284.1628949999686</v>
      </c>
      <c r="DH224" s="60">
        <f t="shared" si="371"/>
        <v>14331.386750005564</v>
      </c>
      <c r="DK224" s="61">
        <f t="shared" si="372"/>
        <v>-102</v>
      </c>
      <c r="DL224" s="61">
        <f t="shared" si="373"/>
        <v>30.747799999999668</v>
      </c>
      <c r="DM224" s="61">
        <v>1</v>
      </c>
      <c r="DN224" s="52">
        <f t="shared" si="383"/>
        <v>0</v>
      </c>
      <c r="DO224" s="60">
        <f t="shared" si="302"/>
        <v>1</v>
      </c>
      <c r="DP224" s="60">
        <f t="shared" si="374"/>
        <v>0</v>
      </c>
      <c r="DQ224" s="60">
        <f t="shared" si="375"/>
        <v>1.333378310501507E-3</v>
      </c>
      <c r="DR224" s="60">
        <f t="shared" si="376"/>
        <v>4612.1699999999501</v>
      </c>
      <c r="DS224" s="60">
        <f t="shared" si="377"/>
        <v>14331.386750005564</v>
      </c>
    </row>
    <row r="225" spans="1:123">
      <c r="A225" s="52">
        <f t="shared" si="303"/>
        <v>494.559400409528</v>
      </c>
      <c r="B225" s="52">
        <v>0</v>
      </c>
      <c r="C225" s="73">
        <f t="shared" si="386"/>
        <v>11.5</v>
      </c>
      <c r="D225" s="77"/>
      <c r="E225" s="49">
        <f t="shared" si="378"/>
        <v>0.31900000000000017</v>
      </c>
      <c r="F225" s="49">
        <f t="shared" si="379"/>
        <v>4.1899999999999533</v>
      </c>
      <c r="G225" s="49">
        <f t="shared" si="380"/>
        <v>2.0949999999999767</v>
      </c>
      <c r="H225" s="49">
        <v>1</v>
      </c>
      <c r="I225" s="50">
        <f t="shared" si="304"/>
        <v>2.0176099999999857</v>
      </c>
      <c r="J225" s="105">
        <f t="shared" si="305"/>
        <v>8.4537858999998452</v>
      </c>
      <c r="K225" s="121">
        <f t="shared" si="306"/>
        <v>19.953785899999843</v>
      </c>
      <c r="L225" s="55">
        <f t="shared" si="307"/>
        <v>15314887470576.785</v>
      </c>
      <c r="M225" s="52">
        <f t="shared" si="381"/>
        <v>43.800000000000026</v>
      </c>
      <c r="N225" s="56">
        <v>219</v>
      </c>
      <c r="O225" s="61">
        <f t="shared" si="308"/>
        <v>219</v>
      </c>
      <c r="P225" s="61">
        <f t="shared" si="309"/>
        <v>3.2</v>
      </c>
      <c r="Q225" s="46">
        <v>1</v>
      </c>
      <c r="R225" s="52">
        <f t="shared" si="310"/>
        <v>2</v>
      </c>
      <c r="S225" s="60">
        <f t="shared" si="293"/>
        <v>169852325068800</v>
      </c>
      <c r="T225" s="60">
        <f t="shared" si="311"/>
        <v>7.43953183801344E+16</v>
      </c>
      <c r="U225" s="60">
        <f t="shared" si="312"/>
        <v>2940458394350743</v>
      </c>
      <c r="V225" s="60">
        <f t="shared" si="313"/>
        <v>480</v>
      </c>
      <c r="W225" s="60">
        <f t="shared" si="314"/>
        <v>14836.782012285839</v>
      </c>
      <c r="X225" s="88">
        <f t="shared" si="315"/>
        <v>3.9524777343192694E-2</v>
      </c>
      <c r="AA225" s="61">
        <f t="shared" si="316"/>
        <v>219</v>
      </c>
      <c r="AB225" s="61">
        <f t="shared" si="317"/>
        <v>3.2</v>
      </c>
      <c r="AC225" s="61">
        <v>1</v>
      </c>
      <c r="AD225" s="52">
        <f t="shared" si="318"/>
        <v>1</v>
      </c>
      <c r="AE225" s="60">
        <f t="shared" si="294"/>
        <v>49782157286400</v>
      </c>
      <c r="AF225" s="60">
        <f t="shared" si="319"/>
        <v>1.09022924457216E+16</v>
      </c>
      <c r="AG225" s="60">
        <f t="shared" si="320"/>
        <v>2940458394350743</v>
      </c>
      <c r="AH225" s="60">
        <f t="shared" si="321"/>
        <v>480</v>
      </c>
      <c r="AI225" s="60">
        <f t="shared" si="322"/>
        <v>14836.782012285839</v>
      </c>
      <c r="AJ225" s="88">
        <f t="shared" si="385"/>
        <v>0.26971010078753399</v>
      </c>
      <c r="AL225" s="61">
        <f t="shared" si="323"/>
        <v>204</v>
      </c>
      <c r="AM225" s="61">
        <f t="shared" si="324"/>
        <v>4.5093374999999956</v>
      </c>
      <c r="AN225" s="61">
        <v>1</v>
      </c>
      <c r="AO225" s="52">
        <f t="shared" si="325"/>
        <v>1.075</v>
      </c>
      <c r="AP225" s="60">
        <f t="shared" si="295"/>
        <v>836340242411520</v>
      </c>
      <c r="AQ225" s="60">
        <f t="shared" si="326"/>
        <v>1.8340941516084634E+17</v>
      </c>
      <c r="AR225" s="60">
        <f t="shared" si="327"/>
        <v>517949972845139.31</v>
      </c>
      <c r="AS225" s="60">
        <f t="shared" si="328"/>
        <v>676.40062499999931</v>
      </c>
      <c r="AT225" s="60">
        <f t="shared" si="329"/>
        <v>14836.782012285839</v>
      </c>
      <c r="AU225" s="88">
        <f t="shared" si="291"/>
        <v>2.8240097292219577E-3</v>
      </c>
      <c r="AW225" s="61">
        <f t="shared" si="330"/>
        <v>184</v>
      </c>
      <c r="AX225" s="61">
        <f t="shared" si="331"/>
        <v>6.0282874999999887</v>
      </c>
      <c r="AY225" s="61">
        <v>1</v>
      </c>
      <c r="AZ225" s="52">
        <f t="shared" si="332"/>
        <v>1.175</v>
      </c>
      <c r="BA225" s="60">
        <f t="shared" si="296"/>
        <v>19359727833600</v>
      </c>
      <c r="BB225" s="60">
        <f t="shared" si="333"/>
        <v>4185573157624320</v>
      </c>
      <c r="BC225" s="60">
        <f t="shared" si="334"/>
        <v>43276192829430.133</v>
      </c>
      <c r="BD225" s="60">
        <f t="shared" si="335"/>
        <v>904.24312499999826</v>
      </c>
      <c r="BE225" s="60">
        <f t="shared" si="336"/>
        <v>14836.782012285839</v>
      </c>
      <c r="BF225" s="88">
        <f t="shared" si="382"/>
        <v>1.0339370786196738E-2</v>
      </c>
      <c r="BH225" s="61">
        <f t="shared" si="337"/>
        <v>159</v>
      </c>
      <c r="BI225" s="61">
        <f t="shared" si="338"/>
        <v>7.8155999999999786</v>
      </c>
      <c r="BJ225" s="61">
        <v>1</v>
      </c>
      <c r="BK225" s="52">
        <f t="shared" si="339"/>
        <v>1.3</v>
      </c>
      <c r="BL225" s="60">
        <f t="shared" si="297"/>
        <v>711173675520</v>
      </c>
      <c r="BM225" s="60">
        <f t="shared" si="340"/>
        <v>146999598729984</v>
      </c>
      <c r="BN225" s="60">
        <f t="shared" si="341"/>
        <v>1753345232153.8933</v>
      </c>
      <c r="BO225" s="60">
        <f t="shared" si="342"/>
        <v>1172.3399999999967</v>
      </c>
      <c r="BP225" s="60">
        <f t="shared" si="343"/>
        <v>14836.782012285839</v>
      </c>
      <c r="BQ225" s="88">
        <f t="shared" si="292"/>
        <v>1.1927551145051238E-2</v>
      </c>
      <c r="BS225" s="61">
        <f t="shared" si="344"/>
        <v>129</v>
      </c>
      <c r="BT225" s="61">
        <f t="shared" si="345"/>
        <v>9.9468999999999639</v>
      </c>
      <c r="BU225" s="61">
        <v>1</v>
      </c>
      <c r="BV225" s="52">
        <f t="shared" si="346"/>
        <v>1.45</v>
      </c>
      <c r="BW225" s="60">
        <f t="shared" si="298"/>
        <v>806319360</v>
      </c>
      <c r="BX225" s="60">
        <f t="shared" si="347"/>
        <v>150822036288</v>
      </c>
      <c r="BY225" s="60">
        <f t="shared" si="348"/>
        <v>34866864207.705406</v>
      </c>
      <c r="BZ225" s="60">
        <f t="shared" si="349"/>
        <v>1492.0349999999946</v>
      </c>
      <c r="CA225" s="60">
        <f t="shared" si="350"/>
        <v>14836.782012285839</v>
      </c>
      <c r="CB225" s="88">
        <f t="shared" si="389"/>
        <v>0.2311788453852055</v>
      </c>
      <c r="CD225" s="61">
        <f t="shared" si="351"/>
        <v>67</v>
      </c>
      <c r="CE225" s="61">
        <f t="shared" si="352"/>
        <v>13.380340799999919</v>
      </c>
      <c r="CF225" s="61">
        <v>1</v>
      </c>
      <c r="CG225" s="52">
        <f t="shared" si="353"/>
        <v>0</v>
      </c>
      <c r="CH225" s="60">
        <f t="shared" si="299"/>
        <v>600</v>
      </c>
      <c r="CI225" s="60">
        <f t="shared" si="354"/>
        <v>0</v>
      </c>
      <c r="CJ225" s="60">
        <f t="shared" si="355"/>
        <v>8678014.4194866158</v>
      </c>
      <c r="CK225" s="60">
        <f t="shared" si="356"/>
        <v>2007.0511199999878</v>
      </c>
      <c r="CL225" s="60">
        <f t="shared" si="357"/>
        <v>14836.782012285839</v>
      </c>
      <c r="CM225" s="88" t="e">
        <f t="shared" si="387"/>
        <v>#DIV/0!</v>
      </c>
      <c r="CO225" s="61">
        <f t="shared" si="358"/>
        <v>12</v>
      </c>
      <c r="CP225" s="61">
        <f t="shared" si="359"/>
        <v>17.355934299999859</v>
      </c>
      <c r="CQ225" s="61">
        <v>1</v>
      </c>
      <c r="CR225" s="52">
        <f t="shared" si="360"/>
        <v>0</v>
      </c>
      <c r="CS225" s="60">
        <f t="shared" si="300"/>
        <v>1</v>
      </c>
      <c r="CT225" s="60">
        <f t="shared" si="361"/>
        <v>0</v>
      </c>
      <c r="CU225" s="60">
        <f t="shared" si="362"/>
        <v>5496.310225849068</v>
      </c>
      <c r="CV225" s="60">
        <f t="shared" si="363"/>
        <v>2603.3901449999789</v>
      </c>
      <c r="CW225" s="60">
        <f t="shared" si="364"/>
        <v>14836.782012285839</v>
      </c>
      <c r="CX225" s="88" t="e">
        <f t="shared" si="388"/>
        <v>#DIV/0!</v>
      </c>
      <c r="CZ225" s="61">
        <f t="shared" si="365"/>
        <v>-38</v>
      </c>
      <c r="DA225" s="61">
        <f t="shared" si="366"/>
        <v>21.89441929999979</v>
      </c>
      <c r="DB225" s="61">
        <v>1</v>
      </c>
      <c r="DC225" s="52">
        <f t="shared" si="367"/>
        <v>0</v>
      </c>
      <c r="DD225" s="60">
        <f t="shared" si="301"/>
        <v>1</v>
      </c>
      <c r="DE225" s="60">
        <f t="shared" si="368"/>
        <v>0</v>
      </c>
      <c r="DF225" s="60">
        <f t="shared" si="369"/>
        <v>6.77106081284259</v>
      </c>
      <c r="DG225" s="60">
        <f t="shared" si="370"/>
        <v>3284.1628949999686</v>
      </c>
      <c r="DH225" s="60">
        <f t="shared" si="371"/>
        <v>14836.782012285839</v>
      </c>
      <c r="DK225" s="61">
        <f t="shared" si="372"/>
        <v>-101</v>
      </c>
      <c r="DL225" s="61">
        <f t="shared" si="373"/>
        <v>30.747799999999668</v>
      </c>
      <c r="DM225" s="61">
        <v>1</v>
      </c>
      <c r="DN225" s="52">
        <f t="shared" si="383"/>
        <v>0</v>
      </c>
      <c r="DO225" s="60">
        <f t="shared" si="302"/>
        <v>1</v>
      </c>
      <c r="DP225" s="60">
        <f t="shared" si="374"/>
        <v>0</v>
      </c>
      <c r="DQ225" s="60">
        <f t="shared" si="375"/>
        <v>1.531649471861807E-3</v>
      </c>
      <c r="DR225" s="60">
        <f t="shared" si="376"/>
        <v>4612.1699999999501</v>
      </c>
      <c r="DS225" s="60">
        <f t="shared" si="377"/>
        <v>14836.782012285839</v>
      </c>
    </row>
    <row r="226" spans="1:123">
      <c r="A226" s="52">
        <f t="shared" si="303"/>
        <v>512.00000000000739</v>
      </c>
      <c r="B226" s="52">
        <v>0</v>
      </c>
      <c r="C226" s="73">
        <f t="shared" si="386"/>
        <v>11.5</v>
      </c>
      <c r="D226" s="77"/>
      <c r="E226" s="49">
        <f t="shared" si="378"/>
        <v>0.32000000000000017</v>
      </c>
      <c r="F226" s="49">
        <f t="shared" si="379"/>
        <v>4.1999999999999531</v>
      </c>
      <c r="G226" s="49">
        <f t="shared" si="380"/>
        <v>2.0999999999999766</v>
      </c>
      <c r="H226" s="49">
        <v>1</v>
      </c>
      <c r="I226" s="50">
        <f t="shared" si="304"/>
        <v>2.0239999999999854</v>
      </c>
      <c r="J226" s="105">
        <f t="shared" si="305"/>
        <v>8.5007999999998436</v>
      </c>
      <c r="K226" s="121">
        <f t="shared" si="306"/>
        <v>20.000799999999842</v>
      </c>
      <c r="L226" s="55">
        <f t="shared" si="307"/>
        <v>17592186044416.258</v>
      </c>
      <c r="M226" s="52">
        <f t="shared" si="381"/>
        <v>44.000000000000021</v>
      </c>
      <c r="N226" s="56">
        <v>220</v>
      </c>
      <c r="O226" s="61">
        <f t="shared" si="308"/>
        <v>220</v>
      </c>
      <c r="P226" s="61">
        <f t="shared" si="309"/>
        <v>3.2</v>
      </c>
      <c r="Q226" s="46">
        <v>4</v>
      </c>
      <c r="R226" s="52">
        <f t="shared" si="310"/>
        <v>2</v>
      </c>
      <c r="S226" s="60">
        <f t="shared" si="293"/>
        <v>679409300275200</v>
      </c>
      <c r="T226" s="60">
        <f t="shared" si="311"/>
        <v>2.98940092121088E+17</v>
      </c>
      <c r="U226" s="60">
        <f t="shared" si="312"/>
        <v>3377699720527921.5</v>
      </c>
      <c r="V226" s="60">
        <f t="shared" si="313"/>
        <v>480</v>
      </c>
      <c r="W226" s="60">
        <f t="shared" si="314"/>
        <v>15360.000000000222</v>
      </c>
      <c r="X226" s="88">
        <f t="shared" si="315"/>
        <v>1.1298918444033121E-2</v>
      </c>
      <c r="AA226" s="61">
        <f t="shared" si="316"/>
        <v>220</v>
      </c>
      <c r="AB226" s="61">
        <f t="shared" si="317"/>
        <v>3.2</v>
      </c>
      <c r="AC226" s="61">
        <v>15</v>
      </c>
      <c r="AD226" s="52">
        <f t="shared" si="318"/>
        <v>1</v>
      </c>
      <c r="AE226" s="60">
        <f t="shared" si="294"/>
        <v>746732359296000</v>
      </c>
      <c r="AF226" s="60">
        <f t="shared" si="319"/>
        <v>1.6428111904512E+17</v>
      </c>
      <c r="AG226" s="60">
        <f t="shared" si="320"/>
        <v>3377699720527921.5</v>
      </c>
      <c r="AH226" s="60">
        <f t="shared" si="321"/>
        <v>480</v>
      </c>
      <c r="AI226" s="60">
        <f t="shared" si="322"/>
        <v>15360.000000000222</v>
      </c>
      <c r="AJ226" s="88">
        <f t="shared" si="385"/>
        <v>2.0560486440320828E-2</v>
      </c>
      <c r="AL226" s="61">
        <f t="shared" si="323"/>
        <v>205</v>
      </c>
      <c r="AM226" s="61">
        <f t="shared" si="324"/>
        <v>4.5093374999999956</v>
      </c>
      <c r="AN226" s="61">
        <v>1</v>
      </c>
      <c r="AO226" s="52">
        <f t="shared" si="325"/>
        <v>1.075</v>
      </c>
      <c r="AP226" s="60">
        <f t="shared" si="295"/>
        <v>836340242411520</v>
      </c>
      <c r="AQ226" s="60">
        <f t="shared" si="326"/>
        <v>1.8430848092143872E+17</v>
      </c>
      <c r="AR226" s="60">
        <f t="shared" si="327"/>
        <v>594968281777970.62</v>
      </c>
      <c r="AS226" s="60">
        <f t="shared" si="328"/>
        <v>676.40062499999931</v>
      </c>
      <c r="AT226" s="60">
        <f t="shared" si="329"/>
        <v>15360.000000000222</v>
      </c>
      <c r="AU226" s="88">
        <f t="shared" si="291"/>
        <v>3.2281112556701891E-3</v>
      </c>
      <c r="AW226" s="61">
        <f t="shared" si="330"/>
        <v>185</v>
      </c>
      <c r="AX226" s="61">
        <f t="shared" si="331"/>
        <v>6.0282874999999887</v>
      </c>
      <c r="AY226" s="61">
        <v>1</v>
      </c>
      <c r="AZ226" s="52">
        <f t="shared" si="332"/>
        <v>1.175</v>
      </c>
      <c r="BA226" s="60">
        <f t="shared" si="296"/>
        <v>19359727833600</v>
      </c>
      <c r="BB226" s="60">
        <f t="shared" si="333"/>
        <v>4208320837828800</v>
      </c>
      <c r="BC226" s="60">
        <f t="shared" si="334"/>
        <v>49711291513700.891</v>
      </c>
      <c r="BD226" s="60">
        <f t="shared" si="335"/>
        <v>904.24312499999826</v>
      </c>
      <c r="BE226" s="60">
        <f t="shared" si="336"/>
        <v>15360.000000000222</v>
      </c>
      <c r="BF226" s="88">
        <f t="shared" si="382"/>
        <v>1.181261919643666E-2</v>
      </c>
      <c r="BH226" s="61">
        <f t="shared" si="337"/>
        <v>160</v>
      </c>
      <c r="BI226" s="61">
        <f t="shared" si="338"/>
        <v>7.8155999999999786</v>
      </c>
      <c r="BJ226" s="61">
        <v>1</v>
      </c>
      <c r="BK226" s="52">
        <f t="shared" si="339"/>
        <v>1.3</v>
      </c>
      <c r="BL226" s="60">
        <f t="shared" si="297"/>
        <v>711173675520</v>
      </c>
      <c r="BM226" s="60">
        <f t="shared" si="340"/>
        <v>147924124508160</v>
      </c>
      <c r="BN226" s="60">
        <f t="shared" si="341"/>
        <v>2014064783917.072</v>
      </c>
      <c r="BO226" s="60">
        <f t="shared" si="342"/>
        <v>1172.3399999999967</v>
      </c>
      <c r="BP226" s="60">
        <f t="shared" si="343"/>
        <v>15360.000000000222</v>
      </c>
      <c r="BQ226" s="88">
        <f t="shared" si="292"/>
        <v>1.3615526139591716E-2</v>
      </c>
      <c r="BS226" s="61">
        <f t="shared" si="344"/>
        <v>130</v>
      </c>
      <c r="BT226" s="61">
        <f t="shared" si="345"/>
        <v>9.9468999999999639</v>
      </c>
      <c r="BU226" s="61">
        <v>1</v>
      </c>
      <c r="BV226" s="52">
        <f t="shared" si="346"/>
        <v>1.45</v>
      </c>
      <c r="BW226" s="60">
        <f t="shared" si="298"/>
        <v>806319360</v>
      </c>
      <c r="BX226" s="60">
        <f t="shared" si="347"/>
        <v>151991199360</v>
      </c>
      <c r="BY226" s="60">
        <f t="shared" si="348"/>
        <v>40051509559.296196</v>
      </c>
      <c r="BZ226" s="60">
        <f t="shared" si="349"/>
        <v>1492.0349999999946</v>
      </c>
      <c r="CA226" s="60">
        <f t="shared" si="350"/>
        <v>15360.000000000222</v>
      </c>
      <c r="CB226" s="88">
        <f t="shared" si="389"/>
        <v>0.2635120304856064</v>
      </c>
      <c r="CD226" s="61">
        <f t="shared" si="351"/>
        <v>68</v>
      </c>
      <c r="CE226" s="61">
        <f t="shared" si="352"/>
        <v>13.380340799999919</v>
      </c>
      <c r="CF226" s="61">
        <v>1</v>
      </c>
      <c r="CG226" s="52">
        <f t="shared" si="353"/>
        <v>0</v>
      </c>
      <c r="CH226" s="60">
        <f t="shared" si="299"/>
        <v>600</v>
      </c>
      <c r="CI226" s="60">
        <f t="shared" si="354"/>
        <v>0</v>
      </c>
      <c r="CJ226" s="60">
        <f t="shared" si="355"/>
        <v>9968420.8883048277</v>
      </c>
      <c r="CK226" s="60">
        <f t="shared" si="356"/>
        <v>2007.0511199999878</v>
      </c>
      <c r="CL226" s="60">
        <f t="shared" si="357"/>
        <v>15360.000000000222</v>
      </c>
      <c r="CM226" s="88" t="e">
        <f t="shared" si="387"/>
        <v>#DIV/0!</v>
      </c>
      <c r="CO226" s="61">
        <f t="shared" si="358"/>
        <v>13</v>
      </c>
      <c r="CP226" s="61">
        <f t="shared" si="359"/>
        <v>17.355934299999859</v>
      </c>
      <c r="CQ226" s="61">
        <v>1</v>
      </c>
      <c r="CR226" s="52">
        <f t="shared" si="360"/>
        <v>0</v>
      </c>
      <c r="CS226" s="60">
        <f t="shared" si="300"/>
        <v>1</v>
      </c>
      <c r="CT226" s="60">
        <f t="shared" si="361"/>
        <v>0</v>
      </c>
      <c r="CU226" s="60">
        <f t="shared" si="362"/>
        <v>6313.6025149862062</v>
      </c>
      <c r="CV226" s="60">
        <f t="shared" si="363"/>
        <v>2603.3901449999789</v>
      </c>
      <c r="CW226" s="60">
        <f t="shared" si="364"/>
        <v>15360.000000000222</v>
      </c>
      <c r="CX226" s="88" t="e">
        <f t="shared" si="388"/>
        <v>#DIV/0!</v>
      </c>
      <c r="CZ226" s="61">
        <f t="shared" si="365"/>
        <v>-37</v>
      </c>
      <c r="DA226" s="61">
        <f t="shared" si="366"/>
        <v>21.89441929999979</v>
      </c>
      <c r="DB226" s="61">
        <v>1</v>
      </c>
      <c r="DC226" s="52">
        <f t="shared" si="367"/>
        <v>0</v>
      </c>
      <c r="DD226" s="60">
        <f t="shared" si="301"/>
        <v>1</v>
      </c>
      <c r="DE226" s="60">
        <f t="shared" si="368"/>
        <v>0</v>
      </c>
      <c r="DF226" s="60">
        <f t="shared" si="369"/>
        <v>7.7779064172971708</v>
      </c>
      <c r="DG226" s="60">
        <f t="shared" si="370"/>
        <v>3284.1628949999686</v>
      </c>
      <c r="DH226" s="60">
        <f t="shared" si="371"/>
        <v>15360.000000000222</v>
      </c>
      <c r="DK226" s="61">
        <f t="shared" si="372"/>
        <v>-100</v>
      </c>
      <c r="DL226" s="61">
        <f t="shared" si="373"/>
        <v>30.747799999999668</v>
      </c>
      <c r="DM226" s="61">
        <v>1</v>
      </c>
      <c r="DN226" s="52">
        <f t="shared" si="383"/>
        <v>0</v>
      </c>
      <c r="DO226" s="60">
        <f t="shared" si="302"/>
        <v>1</v>
      </c>
      <c r="DP226" s="60">
        <f t="shared" si="374"/>
        <v>0</v>
      </c>
      <c r="DQ226" s="60">
        <f t="shared" si="375"/>
        <v>1.759403228759735E-3</v>
      </c>
      <c r="DR226" s="60">
        <f t="shared" si="376"/>
        <v>4612.1699999999501</v>
      </c>
      <c r="DS226" s="60">
        <f t="shared" si="377"/>
        <v>15360.000000000222</v>
      </c>
    </row>
    <row r="227" spans="1:123">
      <c r="A227" s="52">
        <f t="shared" si="303"/>
        <v>530.05564100679294</v>
      </c>
      <c r="B227" s="52">
        <v>0</v>
      </c>
      <c r="C227" s="73">
        <f t="shared" si="386"/>
        <v>11.5</v>
      </c>
      <c r="D227" s="77"/>
      <c r="E227" s="49">
        <f t="shared" si="378"/>
        <v>0.32100000000000017</v>
      </c>
      <c r="F227" s="49">
        <f t="shared" si="379"/>
        <v>4.2099999999999529</v>
      </c>
      <c r="G227" s="49">
        <f t="shared" si="380"/>
        <v>2.1049999999999764</v>
      </c>
      <c r="H227" s="49">
        <v>1</v>
      </c>
      <c r="I227" s="50">
        <f t="shared" si="304"/>
        <v>2.0304099999999856</v>
      </c>
      <c r="J227" s="105">
        <f t="shared" si="305"/>
        <v>8.5480260999998432</v>
      </c>
      <c r="K227" s="121">
        <f t="shared" si="306"/>
        <v>20.048026099999845</v>
      </c>
      <c r="L227" s="55">
        <f t="shared" si="307"/>
        <v>20208115170022.754</v>
      </c>
      <c r="M227" s="52">
        <f t="shared" si="381"/>
        <v>44.200000000000024</v>
      </c>
      <c r="N227" s="56">
        <v>221</v>
      </c>
      <c r="O227" s="61">
        <f t="shared" si="308"/>
        <v>221</v>
      </c>
      <c r="P227" s="61">
        <f t="shared" si="309"/>
        <v>3.2</v>
      </c>
      <c r="Q227" s="46">
        <v>1</v>
      </c>
      <c r="R227" s="52">
        <f t="shared" si="310"/>
        <v>2</v>
      </c>
      <c r="S227" s="60">
        <f t="shared" si="293"/>
        <v>679409300275200</v>
      </c>
      <c r="T227" s="60">
        <f t="shared" si="311"/>
        <v>3.002989107216384E+17</v>
      </c>
      <c r="U227" s="60">
        <f t="shared" si="312"/>
        <v>3879958112644369</v>
      </c>
      <c r="V227" s="60">
        <f t="shared" si="313"/>
        <v>480</v>
      </c>
      <c r="W227" s="60">
        <f t="shared" si="314"/>
        <v>15901.669230203788</v>
      </c>
      <c r="X227" s="88">
        <f t="shared" si="315"/>
        <v>1.2920320301264396E-2</v>
      </c>
      <c r="AA227" s="61">
        <f t="shared" si="316"/>
        <v>221</v>
      </c>
      <c r="AB227" s="61">
        <f t="shared" si="317"/>
        <v>3.2</v>
      </c>
      <c r="AC227" s="61">
        <v>1</v>
      </c>
      <c r="AD227" s="52">
        <f t="shared" si="318"/>
        <v>1</v>
      </c>
      <c r="AE227" s="60">
        <f t="shared" si="294"/>
        <v>746732359296000</v>
      </c>
      <c r="AF227" s="60">
        <f t="shared" si="319"/>
        <v>1.65027851404416E+17</v>
      </c>
      <c r="AG227" s="60">
        <f t="shared" si="320"/>
        <v>3879958112644369</v>
      </c>
      <c r="AH227" s="60">
        <f t="shared" si="321"/>
        <v>480</v>
      </c>
      <c r="AI227" s="60">
        <f t="shared" si="322"/>
        <v>15901.669230203788</v>
      </c>
      <c r="AJ227" s="88">
        <f t="shared" si="385"/>
        <v>2.3510929092424363E-2</v>
      </c>
      <c r="AL227" s="61">
        <f t="shared" si="323"/>
        <v>206</v>
      </c>
      <c r="AM227" s="61">
        <f t="shared" si="324"/>
        <v>4.5093374999999956</v>
      </c>
      <c r="AN227" s="61">
        <v>1</v>
      </c>
      <c r="AO227" s="52">
        <f t="shared" si="325"/>
        <v>1.075</v>
      </c>
      <c r="AP227" s="60">
        <f t="shared" si="295"/>
        <v>836340242411520</v>
      </c>
      <c r="AQ227" s="60">
        <f t="shared" si="326"/>
        <v>1.852075466820311E+17</v>
      </c>
      <c r="AR227" s="60">
        <f t="shared" si="327"/>
        <v>683439086553767.12</v>
      </c>
      <c r="AS227" s="60">
        <f t="shared" si="328"/>
        <v>676.40062499999931</v>
      </c>
      <c r="AT227" s="60">
        <f t="shared" si="329"/>
        <v>15901.669230203788</v>
      </c>
      <c r="AU227" s="88">
        <f t="shared" si="291"/>
        <v>3.6901254770525752E-3</v>
      </c>
      <c r="AW227" s="61">
        <f t="shared" si="330"/>
        <v>186</v>
      </c>
      <c r="AX227" s="61">
        <f t="shared" si="331"/>
        <v>6.0282874999999887</v>
      </c>
      <c r="AY227" s="61">
        <v>1</v>
      </c>
      <c r="AZ227" s="52">
        <f t="shared" si="332"/>
        <v>1.175</v>
      </c>
      <c r="BA227" s="60">
        <f t="shared" si="296"/>
        <v>19359727833600</v>
      </c>
      <c r="BB227" s="60">
        <f t="shared" si="333"/>
        <v>4231068518033280</v>
      </c>
      <c r="BC227" s="60">
        <f t="shared" si="334"/>
        <v>57103278786566.25</v>
      </c>
      <c r="BD227" s="60">
        <f t="shared" si="335"/>
        <v>904.24312499999826</v>
      </c>
      <c r="BE227" s="60">
        <f t="shared" si="336"/>
        <v>15901.669230203788</v>
      </c>
      <c r="BF227" s="88">
        <f t="shared" si="382"/>
        <v>1.3496183893781391E-2</v>
      </c>
      <c r="BH227" s="61">
        <f t="shared" si="337"/>
        <v>161</v>
      </c>
      <c r="BI227" s="61">
        <f t="shared" si="338"/>
        <v>7.8155999999999786</v>
      </c>
      <c r="BJ227" s="61">
        <v>1</v>
      </c>
      <c r="BK227" s="52">
        <f t="shared" si="339"/>
        <v>1.3</v>
      </c>
      <c r="BL227" s="60">
        <f t="shared" si="297"/>
        <v>711173675520</v>
      </c>
      <c r="BM227" s="60">
        <f t="shared" si="340"/>
        <v>148848650286336</v>
      </c>
      <c r="BN227" s="60">
        <f t="shared" si="341"/>
        <v>2313552904143</v>
      </c>
      <c r="BO227" s="60">
        <f t="shared" si="342"/>
        <v>1172.3399999999967</v>
      </c>
      <c r="BP227" s="60">
        <f t="shared" si="343"/>
        <v>15901.669230203788</v>
      </c>
      <c r="BQ227" s="88">
        <f t="shared" si="292"/>
        <v>1.5542988798974547E-2</v>
      </c>
      <c r="BS227" s="61">
        <f t="shared" si="344"/>
        <v>131</v>
      </c>
      <c r="BT227" s="61">
        <f t="shared" si="345"/>
        <v>9.9468999999999639</v>
      </c>
      <c r="BU227" s="61">
        <v>1</v>
      </c>
      <c r="BV227" s="52">
        <f t="shared" si="346"/>
        <v>1.45</v>
      </c>
      <c r="BW227" s="60">
        <f t="shared" si="298"/>
        <v>806319360</v>
      </c>
      <c r="BX227" s="60">
        <f t="shared" si="347"/>
        <v>153160362432</v>
      </c>
      <c r="BY227" s="60">
        <f t="shared" si="348"/>
        <v>46007103145.911575</v>
      </c>
      <c r="BZ227" s="60">
        <f t="shared" si="349"/>
        <v>1492.0349999999946</v>
      </c>
      <c r="CA227" s="60">
        <f t="shared" si="350"/>
        <v>15901.669230203788</v>
      </c>
      <c r="CB227" s="88">
        <f t="shared" si="389"/>
        <v>0.30038518070455578</v>
      </c>
      <c r="CD227" s="61">
        <f t="shared" si="351"/>
        <v>69</v>
      </c>
      <c r="CE227" s="61">
        <f t="shared" si="352"/>
        <v>13.380340799999919</v>
      </c>
      <c r="CF227" s="61">
        <v>1</v>
      </c>
      <c r="CG227" s="52">
        <f t="shared" si="353"/>
        <v>0</v>
      </c>
      <c r="CH227" s="60">
        <f t="shared" si="299"/>
        <v>600</v>
      </c>
      <c r="CI227" s="60">
        <f t="shared" si="354"/>
        <v>0</v>
      </c>
      <c r="CJ227" s="60">
        <f t="shared" si="355"/>
        <v>11450708.676313838</v>
      </c>
      <c r="CK227" s="60">
        <f t="shared" si="356"/>
        <v>2007.0511199999878</v>
      </c>
      <c r="CL227" s="60">
        <f t="shared" si="357"/>
        <v>15901.669230203788</v>
      </c>
      <c r="CM227" s="88" t="e">
        <f t="shared" si="387"/>
        <v>#DIV/0!</v>
      </c>
      <c r="CO227" s="61">
        <f t="shared" si="358"/>
        <v>14</v>
      </c>
      <c r="CP227" s="61">
        <f t="shared" si="359"/>
        <v>17.355934299999859</v>
      </c>
      <c r="CQ227" s="61">
        <v>1</v>
      </c>
      <c r="CR227" s="52">
        <f t="shared" si="360"/>
        <v>0</v>
      </c>
      <c r="CS227" s="60">
        <f t="shared" si="300"/>
        <v>1</v>
      </c>
      <c r="CT227" s="60">
        <f t="shared" si="361"/>
        <v>0</v>
      </c>
      <c r="CU227" s="60">
        <f t="shared" si="362"/>
        <v>7252.4248230697976</v>
      </c>
      <c r="CV227" s="60">
        <f t="shared" si="363"/>
        <v>2603.3901449999789</v>
      </c>
      <c r="CW227" s="60">
        <f t="shared" si="364"/>
        <v>15901.669230203788</v>
      </c>
      <c r="CX227" s="88" t="e">
        <f t="shared" si="388"/>
        <v>#DIV/0!</v>
      </c>
      <c r="CZ227" s="61">
        <f t="shared" si="365"/>
        <v>-36</v>
      </c>
      <c r="DA227" s="61">
        <f t="shared" si="366"/>
        <v>21.89441929999979</v>
      </c>
      <c r="DB227" s="61">
        <v>1</v>
      </c>
      <c r="DC227" s="52">
        <f t="shared" si="367"/>
        <v>0</v>
      </c>
      <c r="DD227" s="60">
        <f t="shared" si="301"/>
        <v>1</v>
      </c>
      <c r="DE227" s="60">
        <f t="shared" si="368"/>
        <v>0</v>
      </c>
      <c r="DF227" s="60">
        <f t="shared" si="369"/>
        <v>8.9344683068701407</v>
      </c>
      <c r="DG227" s="60">
        <f t="shared" si="370"/>
        <v>3284.1628949999686</v>
      </c>
      <c r="DH227" s="60">
        <f t="shared" si="371"/>
        <v>15901.669230203788</v>
      </c>
      <c r="DK227" s="61">
        <f t="shared" si="372"/>
        <v>-99</v>
      </c>
      <c r="DL227" s="61">
        <f t="shared" si="373"/>
        <v>30.747799999999668</v>
      </c>
      <c r="DM227" s="61">
        <v>1</v>
      </c>
      <c r="DN227" s="52">
        <f t="shared" si="383"/>
        <v>0</v>
      </c>
      <c r="DO227" s="60">
        <f t="shared" si="302"/>
        <v>1</v>
      </c>
      <c r="DP227" s="60">
        <f t="shared" si="374"/>
        <v>0</v>
      </c>
      <c r="DQ227" s="60">
        <f t="shared" si="375"/>
        <v>2.0210235946527795E-3</v>
      </c>
      <c r="DR227" s="60">
        <f t="shared" si="376"/>
        <v>4612.1699999999501</v>
      </c>
      <c r="DS227" s="60">
        <f t="shared" si="377"/>
        <v>15901.669230203788</v>
      </c>
    </row>
    <row r="228" spans="1:123">
      <c r="A228" s="52">
        <f t="shared" si="303"/>
        <v>548.74801281859004</v>
      </c>
      <c r="B228" s="52">
        <v>0</v>
      </c>
      <c r="C228" s="73">
        <f t="shared" si="386"/>
        <v>11.5</v>
      </c>
      <c r="D228" s="77"/>
      <c r="E228" s="49">
        <f t="shared" si="378"/>
        <v>0.32200000000000017</v>
      </c>
      <c r="F228" s="49">
        <f t="shared" si="379"/>
        <v>4.2199999999999527</v>
      </c>
      <c r="G228" s="49">
        <f t="shared" si="380"/>
        <v>2.1099999999999763</v>
      </c>
      <c r="H228" s="49">
        <v>1</v>
      </c>
      <c r="I228" s="50">
        <f t="shared" si="304"/>
        <v>2.0368399999999851</v>
      </c>
      <c r="J228" s="105">
        <f t="shared" si="305"/>
        <v>8.5954647999998404</v>
      </c>
      <c r="K228" s="121">
        <f t="shared" si="306"/>
        <v>20.095464799999839</v>
      </c>
      <c r="L228" s="55">
        <f t="shared" si="307"/>
        <v>23213028653395.766</v>
      </c>
      <c r="M228" s="52">
        <f t="shared" si="381"/>
        <v>44.40000000000002</v>
      </c>
      <c r="N228" s="56">
        <v>222</v>
      </c>
      <c r="O228" s="61">
        <f t="shared" si="308"/>
        <v>222</v>
      </c>
      <c r="P228" s="61">
        <f t="shared" si="309"/>
        <v>3.2</v>
      </c>
      <c r="Q228" s="46">
        <v>1</v>
      </c>
      <c r="R228" s="52">
        <f t="shared" si="310"/>
        <v>2</v>
      </c>
      <c r="S228" s="60">
        <f t="shared" si="293"/>
        <v>679409300275200</v>
      </c>
      <c r="T228" s="60">
        <f t="shared" si="311"/>
        <v>3.016577293221888E+17</v>
      </c>
      <c r="U228" s="60">
        <f t="shared" si="312"/>
        <v>4456901501451987</v>
      </c>
      <c r="V228" s="60">
        <f t="shared" si="313"/>
        <v>480</v>
      </c>
      <c r="W228" s="60">
        <f t="shared" si="314"/>
        <v>16462.4403845577</v>
      </c>
      <c r="X228" s="88">
        <f t="shared" si="315"/>
        <v>1.4774696844222895E-2</v>
      </c>
      <c r="AA228" s="61">
        <f t="shared" si="316"/>
        <v>222</v>
      </c>
      <c r="AB228" s="61">
        <f t="shared" si="317"/>
        <v>3.2</v>
      </c>
      <c r="AC228" s="61">
        <v>1</v>
      </c>
      <c r="AD228" s="52">
        <f t="shared" si="318"/>
        <v>1</v>
      </c>
      <c r="AE228" s="60">
        <f t="shared" si="294"/>
        <v>746732359296000</v>
      </c>
      <c r="AF228" s="60">
        <f t="shared" si="319"/>
        <v>1.65774583763712E+17</v>
      </c>
      <c r="AG228" s="60">
        <f t="shared" si="320"/>
        <v>4456901501451987</v>
      </c>
      <c r="AH228" s="60">
        <f t="shared" si="321"/>
        <v>480</v>
      </c>
      <c r="AI228" s="60">
        <f t="shared" si="322"/>
        <v>16462.4403845577</v>
      </c>
      <c r="AJ228" s="88">
        <f t="shared" si="385"/>
        <v>2.6885312574843584E-2</v>
      </c>
      <c r="AL228" s="61">
        <f t="shared" si="323"/>
        <v>207</v>
      </c>
      <c r="AM228" s="61">
        <f t="shared" si="324"/>
        <v>4.5093374999999956</v>
      </c>
      <c r="AN228" s="61">
        <v>1</v>
      </c>
      <c r="AO228" s="52">
        <f t="shared" si="325"/>
        <v>1.075</v>
      </c>
      <c r="AP228" s="60">
        <f t="shared" si="295"/>
        <v>836340242411520</v>
      </c>
      <c r="AQ228" s="60">
        <f t="shared" si="326"/>
        <v>1.8610661244262349E+17</v>
      </c>
      <c r="AR228" s="60">
        <f t="shared" si="327"/>
        <v>785065354464988.62</v>
      </c>
      <c r="AS228" s="60">
        <f t="shared" si="328"/>
        <v>676.40062499999931</v>
      </c>
      <c r="AT228" s="60">
        <f t="shared" si="329"/>
        <v>16462.4403845577</v>
      </c>
      <c r="AU228" s="88">
        <f t="shared" si="291"/>
        <v>4.218363572154233E-3</v>
      </c>
      <c r="AW228" s="61">
        <f t="shared" si="330"/>
        <v>187</v>
      </c>
      <c r="AX228" s="61">
        <f t="shared" si="331"/>
        <v>6.0282874999999887</v>
      </c>
      <c r="AY228" s="61">
        <v>1</v>
      </c>
      <c r="AZ228" s="52">
        <f t="shared" si="332"/>
        <v>1.175</v>
      </c>
      <c r="BA228" s="60">
        <f t="shared" si="296"/>
        <v>19359727833600</v>
      </c>
      <c r="BB228" s="60">
        <f t="shared" si="333"/>
        <v>4253816198237760</v>
      </c>
      <c r="BC228" s="60">
        <f t="shared" si="334"/>
        <v>65594442407065.75</v>
      </c>
      <c r="BD228" s="60">
        <f t="shared" si="335"/>
        <v>904.24312499999826</v>
      </c>
      <c r="BE228" s="60">
        <f t="shared" si="336"/>
        <v>16462.4403845577</v>
      </c>
      <c r="BF228" s="88">
        <f t="shared" si="382"/>
        <v>1.5420140257644356E-2</v>
      </c>
      <c r="BH228" s="61">
        <f t="shared" si="337"/>
        <v>162</v>
      </c>
      <c r="BI228" s="61">
        <f t="shared" si="338"/>
        <v>7.8155999999999786</v>
      </c>
      <c r="BJ228" s="61">
        <v>1</v>
      </c>
      <c r="BK228" s="52">
        <f t="shared" si="339"/>
        <v>1.3</v>
      </c>
      <c r="BL228" s="60">
        <f t="shared" si="297"/>
        <v>711173675520</v>
      </c>
      <c r="BM228" s="60">
        <f t="shared" si="340"/>
        <v>149773176064512</v>
      </c>
      <c r="BN228" s="60">
        <f t="shared" si="341"/>
        <v>2657574415187.6772</v>
      </c>
      <c r="BO228" s="60">
        <f t="shared" si="342"/>
        <v>1172.3399999999967</v>
      </c>
      <c r="BP228" s="60">
        <f t="shared" si="343"/>
        <v>16462.4403845577</v>
      </c>
      <c r="BQ228" s="88">
        <f t="shared" si="292"/>
        <v>1.7743994519038419E-2</v>
      </c>
      <c r="BS228" s="61">
        <f t="shared" si="344"/>
        <v>132</v>
      </c>
      <c r="BT228" s="61">
        <f t="shared" si="345"/>
        <v>9.9468999999999639</v>
      </c>
      <c r="BU228" s="61">
        <v>14</v>
      </c>
      <c r="BV228" s="52">
        <f t="shared" si="346"/>
        <v>1.45</v>
      </c>
      <c r="BW228" s="60">
        <f t="shared" si="298"/>
        <v>11288471040</v>
      </c>
      <c r="BX228" s="60">
        <f t="shared" si="347"/>
        <v>2160613357056</v>
      </c>
      <c r="BY228" s="60">
        <f t="shared" si="348"/>
        <v>52848283701.887543</v>
      </c>
      <c r="BZ228" s="60">
        <f t="shared" si="349"/>
        <v>1492.0349999999946</v>
      </c>
      <c r="CA228" s="60">
        <f t="shared" si="350"/>
        <v>16462.4403845577</v>
      </c>
      <c r="CB228" s="88">
        <f t="shared" si="389"/>
        <v>2.4459852351323676E-2</v>
      </c>
      <c r="CD228" s="61">
        <f t="shared" si="351"/>
        <v>70</v>
      </c>
      <c r="CE228" s="61">
        <f t="shared" si="352"/>
        <v>13.380340799999919</v>
      </c>
      <c r="CF228" s="61">
        <v>1</v>
      </c>
      <c r="CG228" s="52">
        <f t="shared" si="353"/>
        <v>0</v>
      </c>
      <c r="CH228" s="60">
        <f t="shared" si="299"/>
        <v>600</v>
      </c>
      <c r="CI228" s="60">
        <f t="shared" si="354"/>
        <v>0</v>
      </c>
      <c r="CJ228" s="60">
        <f t="shared" si="355"/>
        <v>13153410.220031982</v>
      </c>
      <c r="CK228" s="60">
        <f t="shared" si="356"/>
        <v>2007.0511199999878</v>
      </c>
      <c r="CL228" s="60">
        <f t="shared" si="357"/>
        <v>16462.4403845577</v>
      </c>
      <c r="CM228" s="88" t="e">
        <f t="shared" si="387"/>
        <v>#DIV/0!</v>
      </c>
      <c r="CO228" s="61">
        <f t="shared" si="358"/>
        <v>15</v>
      </c>
      <c r="CP228" s="61">
        <f t="shared" si="359"/>
        <v>17.355934299999859</v>
      </c>
      <c r="CQ228" s="61">
        <v>1</v>
      </c>
      <c r="CR228" s="52">
        <f t="shared" si="360"/>
        <v>0</v>
      </c>
      <c r="CS228" s="60">
        <f t="shared" si="300"/>
        <v>1</v>
      </c>
      <c r="CT228" s="60">
        <f t="shared" si="361"/>
        <v>0</v>
      </c>
      <c r="CU228" s="60">
        <f t="shared" si="362"/>
        <v>8330.8484639999406</v>
      </c>
      <c r="CV228" s="60">
        <f t="shared" si="363"/>
        <v>2603.3901449999789</v>
      </c>
      <c r="CW228" s="60">
        <f t="shared" si="364"/>
        <v>16462.4403845577</v>
      </c>
      <c r="CX228" s="88" t="e">
        <f t="shared" si="388"/>
        <v>#DIV/0!</v>
      </c>
      <c r="CZ228" s="61">
        <f t="shared" si="365"/>
        <v>-35</v>
      </c>
      <c r="DA228" s="61">
        <f t="shared" si="366"/>
        <v>21.89441929999979</v>
      </c>
      <c r="DB228" s="61">
        <v>1</v>
      </c>
      <c r="DC228" s="52">
        <f t="shared" si="367"/>
        <v>0</v>
      </c>
      <c r="DD228" s="60">
        <f t="shared" si="301"/>
        <v>1</v>
      </c>
      <c r="DE228" s="60">
        <f t="shared" si="368"/>
        <v>0</v>
      </c>
      <c r="DF228" s="60">
        <f t="shared" si="369"/>
        <v>10.263009046874876</v>
      </c>
      <c r="DG228" s="60">
        <f t="shared" si="370"/>
        <v>3284.1628949999686</v>
      </c>
      <c r="DH228" s="60">
        <f t="shared" si="371"/>
        <v>16462.4403845577</v>
      </c>
      <c r="DK228" s="61">
        <f t="shared" si="372"/>
        <v>-98</v>
      </c>
      <c r="DL228" s="61">
        <f t="shared" si="373"/>
        <v>30.747799999999668</v>
      </c>
      <c r="DM228" s="61">
        <v>1</v>
      </c>
      <c r="DN228" s="52">
        <f t="shared" si="383"/>
        <v>0</v>
      </c>
      <c r="DO228" s="60">
        <f t="shared" si="302"/>
        <v>1</v>
      </c>
      <c r="DP228" s="60">
        <f t="shared" si="374"/>
        <v>0</v>
      </c>
      <c r="DQ228" s="60">
        <f t="shared" si="375"/>
        <v>2.3215464785878424E-3</v>
      </c>
      <c r="DR228" s="60">
        <f t="shared" si="376"/>
        <v>4612.1699999999501</v>
      </c>
      <c r="DS228" s="60">
        <f t="shared" si="377"/>
        <v>16462.4403845577</v>
      </c>
    </row>
    <row r="229" spans="1:123">
      <c r="A229" s="52">
        <f t="shared" si="303"/>
        <v>568.09956969874497</v>
      </c>
      <c r="B229" s="52">
        <v>0</v>
      </c>
      <c r="C229" s="73">
        <f t="shared" si="386"/>
        <v>11.5</v>
      </c>
      <c r="D229" s="77"/>
      <c r="E229" s="49">
        <f t="shared" si="378"/>
        <v>0.32300000000000018</v>
      </c>
      <c r="F229" s="49">
        <f t="shared" si="379"/>
        <v>4.2299999999999525</v>
      </c>
      <c r="G229" s="49">
        <f t="shared" si="380"/>
        <v>2.1149999999999762</v>
      </c>
      <c r="H229" s="49">
        <v>1</v>
      </c>
      <c r="I229" s="50">
        <f t="shared" si="304"/>
        <v>2.0432899999999852</v>
      </c>
      <c r="J229" s="105">
        <f t="shared" si="305"/>
        <v>8.6431166999998403</v>
      </c>
      <c r="K229" s="121">
        <f t="shared" si="306"/>
        <v>20.14311669999984</v>
      </c>
      <c r="L229" s="55">
        <f t="shared" si="307"/>
        <v>26664767828654.762</v>
      </c>
      <c r="M229" s="52">
        <f t="shared" si="381"/>
        <v>44.600000000000023</v>
      </c>
      <c r="N229" s="56">
        <v>223</v>
      </c>
      <c r="O229" s="61">
        <f t="shared" si="308"/>
        <v>223</v>
      </c>
      <c r="P229" s="61">
        <f t="shared" si="309"/>
        <v>3.2</v>
      </c>
      <c r="Q229" s="46">
        <v>1</v>
      </c>
      <c r="R229" s="52">
        <f t="shared" si="310"/>
        <v>2</v>
      </c>
      <c r="S229" s="60">
        <f t="shared" si="293"/>
        <v>679409300275200</v>
      </c>
      <c r="T229" s="60">
        <f t="shared" si="311"/>
        <v>3.030165479227392E+17</v>
      </c>
      <c r="U229" s="60">
        <f t="shared" si="312"/>
        <v>5119635423101714</v>
      </c>
      <c r="V229" s="60">
        <f t="shared" si="313"/>
        <v>480</v>
      </c>
      <c r="W229" s="60">
        <f t="shared" si="314"/>
        <v>17042.98709096235</v>
      </c>
      <c r="X229" s="88">
        <f t="shared" si="315"/>
        <v>1.6895563817217924E-2</v>
      </c>
      <c r="AA229" s="61">
        <f t="shared" si="316"/>
        <v>223</v>
      </c>
      <c r="AB229" s="61">
        <f t="shared" si="317"/>
        <v>3.2</v>
      </c>
      <c r="AC229" s="61">
        <v>1</v>
      </c>
      <c r="AD229" s="52">
        <f t="shared" si="318"/>
        <v>1</v>
      </c>
      <c r="AE229" s="60">
        <f t="shared" si="294"/>
        <v>746732359296000</v>
      </c>
      <c r="AF229" s="60">
        <f t="shared" si="319"/>
        <v>1.66521316123008E+17</v>
      </c>
      <c r="AG229" s="60">
        <f t="shared" si="320"/>
        <v>5119635423101714</v>
      </c>
      <c r="AH229" s="60">
        <f t="shared" si="321"/>
        <v>480</v>
      </c>
      <c r="AI229" s="60">
        <f t="shared" si="322"/>
        <v>17042.98709096235</v>
      </c>
      <c r="AJ229" s="88">
        <f t="shared" si="385"/>
        <v>3.0744625026383286E-2</v>
      </c>
      <c r="AL229" s="61">
        <f t="shared" si="323"/>
        <v>208</v>
      </c>
      <c r="AM229" s="61">
        <f t="shared" si="324"/>
        <v>4.5093374999999956</v>
      </c>
      <c r="AN229" s="61">
        <v>1</v>
      </c>
      <c r="AO229" s="52">
        <f t="shared" si="325"/>
        <v>1.075</v>
      </c>
      <c r="AP229" s="60">
        <f t="shared" si="295"/>
        <v>836340242411520</v>
      </c>
      <c r="AQ229" s="60">
        <f t="shared" si="326"/>
        <v>1.8700567820321587E+17</v>
      </c>
      <c r="AR229" s="60">
        <f t="shared" si="327"/>
        <v>901803281239096.62</v>
      </c>
      <c r="AS229" s="60">
        <f t="shared" si="328"/>
        <v>676.40062499999931</v>
      </c>
      <c r="AT229" s="60">
        <f t="shared" si="329"/>
        <v>17042.98709096235</v>
      </c>
      <c r="AU229" s="88">
        <f t="shared" si="291"/>
        <v>4.8223310110355171E-3</v>
      </c>
      <c r="AW229" s="61">
        <f t="shared" si="330"/>
        <v>188</v>
      </c>
      <c r="AX229" s="61">
        <f t="shared" si="331"/>
        <v>6.0282874999999887</v>
      </c>
      <c r="AY229" s="61">
        <v>1</v>
      </c>
      <c r="AZ229" s="52">
        <f t="shared" si="332"/>
        <v>1.175</v>
      </c>
      <c r="BA229" s="60">
        <f t="shared" si="296"/>
        <v>19359727833600</v>
      </c>
      <c r="BB229" s="60">
        <f t="shared" si="333"/>
        <v>4276563878442240</v>
      </c>
      <c r="BC229" s="60">
        <f t="shared" si="334"/>
        <v>75348228089944.187</v>
      </c>
      <c r="BD229" s="60">
        <f t="shared" si="335"/>
        <v>904.24312499999826</v>
      </c>
      <c r="BE229" s="60">
        <f t="shared" si="336"/>
        <v>17042.98709096235</v>
      </c>
      <c r="BF229" s="88">
        <f t="shared" si="382"/>
        <v>1.761887118529144E-2</v>
      </c>
      <c r="BH229" s="61">
        <f t="shared" si="337"/>
        <v>163</v>
      </c>
      <c r="BI229" s="61">
        <f t="shared" si="338"/>
        <v>7.8155999999999786</v>
      </c>
      <c r="BJ229" s="61">
        <v>1</v>
      </c>
      <c r="BK229" s="52">
        <f t="shared" si="339"/>
        <v>1.3</v>
      </c>
      <c r="BL229" s="60">
        <f t="shared" si="297"/>
        <v>711173675520</v>
      </c>
      <c r="BM229" s="60">
        <f t="shared" si="340"/>
        <v>150697701842688</v>
      </c>
      <c r="BN229" s="60">
        <f t="shared" si="341"/>
        <v>3052751359008.2925</v>
      </c>
      <c r="BO229" s="60">
        <f t="shared" si="342"/>
        <v>1172.3399999999967</v>
      </c>
      <c r="BP229" s="60">
        <f t="shared" si="343"/>
        <v>17042.98709096235</v>
      </c>
      <c r="BQ229" s="88">
        <f t="shared" si="292"/>
        <v>2.0257451319297706E-2</v>
      </c>
      <c r="BS229" s="61">
        <f t="shared" si="344"/>
        <v>133</v>
      </c>
      <c r="BT229" s="61">
        <f t="shared" si="345"/>
        <v>9.9468999999999639</v>
      </c>
      <c r="BU229" s="61">
        <v>1</v>
      </c>
      <c r="BV229" s="52">
        <f t="shared" si="346"/>
        <v>1.45</v>
      </c>
      <c r="BW229" s="60">
        <f t="shared" si="298"/>
        <v>11288471040</v>
      </c>
      <c r="BX229" s="60">
        <f t="shared" si="347"/>
        <v>2176981640064</v>
      </c>
      <c r="BY229" s="60">
        <f t="shared" si="348"/>
        <v>60706736552.774834</v>
      </c>
      <c r="BZ229" s="60">
        <f t="shared" si="349"/>
        <v>1492.0349999999946</v>
      </c>
      <c r="CA229" s="60">
        <f t="shared" si="350"/>
        <v>17042.98709096235</v>
      </c>
      <c r="CB229" s="88">
        <f t="shared" si="389"/>
        <v>2.7885736579289729E-2</v>
      </c>
      <c r="CD229" s="61">
        <f t="shared" si="351"/>
        <v>71</v>
      </c>
      <c r="CE229" s="61">
        <f t="shared" si="352"/>
        <v>13.380340799999919</v>
      </c>
      <c r="CF229" s="61">
        <v>1</v>
      </c>
      <c r="CG229" s="52">
        <f t="shared" si="353"/>
        <v>0</v>
      </c>
      <c r="CH229" s="60">
        <f t="shared" si="299"/>
        <v>600</v>
      </c>
      <c r="CI229" s="60">
        <f t="shared" si="354"/>
        <v>0</v>
      </c>
      <c r="CJ229" s="60">
        <f t="shared" si="355"/>
        <v>15109300.682351926</v>
      </c>
      <c r="CK229" s="60">
        <f t="shared" si="356"/>
        <v>2007.0511199999878</v>
      </c>
      <c r="CL229" s="60">
        <f t="shared" si="357"/>
        <v>17042.98709096235</v>
      </c>
      <c r="CM229" s="88" t="e">
        <f t="shared" si="387"/>
        <v>#DIV/0!</v>
      </c>
      <c r="CO229" s="61">
        <f t="shared" si="358"/>
        <v>16</v>
      </c>
      <c r="CP229" s="61">
        <f t="shared" si="359"/>
        <v>17.355934299999859</v>
      </c>
      <c r="CQ229" s="61">
        <v>1</v>
      </c>
      <c r="CR229" s="52">
        <f t="shared" si="360"/>
        <v>0</v>
      </c>
      <c r="CS229" s="60">
        <f t="shared" si="300"/>
        <v>1</v>
      </c>
      <c r="CT229" s="60">
        <f t="shared" si="361"/>
        <v>0</v>
      </c>
      <c r="CU229" s="60">
        <f t="shared" si="362"/>
        <v>9569.6319263263085</v>
      </c>
      <c r="CV229" s="60">
        <f t="shared" si="363"/>
        <v>2603.3901449999789</v>
      </c>
      <c r="CW229" s="60">
        <f t="shared" si="364"/>
        <v>17042.98709096235</v>
      </c>
      <c r="CX229" s="88" t="e">
        <f t="shared" si="388"/>
        <v>#DIV/0!</v>
      </c>
      <c r="CZ229" s="61">
        <f t="shared" si="365"/>
        <v>-34</v>
      </c>
      <c r="DA229" s="61">
        <f t="shared" si="366"/>
        <v>21.89441929999979</v>
      </c>
      <c r="DB229" s="61">
        <v>1</v>
      </c>
      <c r="DC229" s="52">
        <f t="shared" si="367"/>
        <v>0</v>
      </c>
      <c r="DD229" s="60">
        <f t="shared" si="301"/>
        <v>1</v>
      </c>
      <c r="DE229" s="60">
        <f t="shared" si="368"/>
        <v>0</v>
      </c>
      <c r="DF229" s="60">
        <f t="shared" si="369"/>
        <v>11.78910160946486</v>
      </c>
      <c r="DG229" s="60">
        <f t="shared" si="370"/>
        <v>3284.1628949999686</v>
      </c>
      <c r="DH229" s="60">
        <f t="shared" si="371"/>
        <v>17042.98709096235</v>
      </c>
      <c r="DK229" s="61">
        <f t="shared" si="372"/>
        <v>-97</v>
      </c>
      <c r="DL229" s="61">
        <f t="shared" si="373"/>
        <v>30.747799999999668</v>
      </c>
      <c r="DM229" s="61">
        <v>1</v>
      </c>
      <c r="DN229" s="52">
        <f t="shared" si="383"/>
        <v>0</v>
      </c>
      <c r="DO229" s="60">
        <f t="shared" si="302"/>
        <v>1</v>
      </c>
      <c r="DP229" s="60">
        <f t="shared" si="374"/>
        <v>0</v>
      </c>
      <c r="DQ229" s="60">
        <f t="shared" si="375"/>
        <v>2.6667566210030139E-3</v>
      </c>
      <c r="DR229" s="60">
        <f t="shared" si="376"/>
        <v>4612.1699999999501</v>
      </c>
      <c r="DS229" s="60">
        <f t="shared" si="377"/>
        <v>17042.98709096235</v>
      </c>
    </row>
    <row r="230" spans="1:123">
      <c r="A230" s="52">
        <f t="shared" si="303"/>
        <v>588.1335577584905</v>
      </c>
      <c r="B230" s="52">
        <v>0</v>
      </c>
      <c r="C230" s="73">
        <f t="shared" si="386"/>
        <v>11.5</v>
      </c>
      <c r="D230" s="77"/>
      <c r="E230" s="49">
        <f t="shared" si="378"/>
        <v>0.32400000000000018</v>
      </c>
      <c r="F230" s="49">
        <f t="shared" si="379"/>
        <v>4.2399999999999523</v>
      </c>
      <c r="G230" s="49">
        <f t="shared" si="380"/>
        <v>2.1199999999999761</v>
      </c>
      <c r="H230" s="49">
        <v>1</v>
      </c>
      <c r="I230" s="50">
        <f t="shared" si="304"/>
        <v>2.0497599999999849</v>
      </c>
      <c r="J230" s="105">
        <f t="shared" si="305"/>
        <v>8.6909823999998377</v>
      </c>
      <c r="K230" s="121">
        <f t="shared" si="306"/>
        <v>20.190982399999839</v>
      </c>
      <c r="L230" s="55">
        <f t="shared" si="307"/>
        <v>30629774941153.586</v>
      </c>
      <c r="M230" s="52">
        <f t="shared" si="381"/>
        <v>44.800000000000026</v>
      </c>
      <c r="N230" s="56">
        <v>224</v>
      </c>
      <c r="O230" s="61">
        <f t="shared" si="308"/>
        <v>224</v>
      </c>
      <c r="P230" s="61">
        <f t="shared" si="309"/>
        <v>3.2</v>
      </c>
      <c r="Q230" s="46">
        <v>1</v>
      </c>
      <c r="R230" s="52">
        <f t="shared" si="310"/>
        <v>2</v>
      </c>
      <c r="S230" s="60">
        <f t="shared" si="293"/>
        <v>679409300275200</v>
      </c>
      <c r="T230" s="60">
        <f t="shared" si="311"/>
        <v>3.043753665232896E+17</v>
      </c>
      <c r="U230" s="60">
        <f t="shared" si="312"/>
        <v>5880916788701488</v>
      </c>
      <c r="V230" s="60">
        <f t="shared" si="313"/>
        <v>480</v>
      </c>
      <c r="W230" s="60">
        <f t="shared" si="314"/>
        <v>17644.006732754715</v>
      </c>
      <c r="X230" s="88">
        <f t="shared" si="315"/>
        <v>1.9321263924462505E-2</v>
      </c>
      <c r="AA230" s="61">
        <f t="shared" si="316"/>
        <v>224</v>
      </c>
      <c r="AB230" s="61">
        <f t="shared" si="317"/>
        <v>3.2</v>
      </c>
      <c r="AC230" s="61">
        <v>1</v>
      </c>
      <c r="AD230" s="52">
        <f t="shared" si="318"/>
        <v>1</v>
      </c>
      <c r="AE230" s="60">
        <f t="shared" si="294"/>
        <v>746732359296000</v>
      </c>
      <c r="AF230" s="60">
        <f t="shared" si="319"/>
        <v>1.67268048482304E+17</v>
      </c>
      <c r="AG230" s="60">
        <f t="shared" si="320"/>
        <v>5880916788701488</v>
      </c>
      <c r="AH230" s="60">
        <f t="shared" si="321"/>
        <v>480</v>
      </c>
      <c r="AI230" s="60">
        <f t="shared" si="322"/>
        <v>17644.006732754715</v>
      </c>
      <c r="AJ230" s="88">
        <f t="shared" si="385"/>
        <v>3.5158638138374977E-2</v>
      </c>
      <c r="AL230" s="61">
        <f t="shared" si="323"/>
        <v>209</v>
      </c>
      <c r="AM230" s="61">
        <f t="shared" si="324"/>
        <v>4.5093374999999956</v>
      </c>
      <c r="AN230" s="61">
        <v>1</v>
      </c>
      <c r="AO230" s="52">
        <f t="shared" si="325"/>
        <v>1.075</v>
      </c>
      <c r="AP230" s="60">
        <f t="shared" si="295"/>
        <v>836340242411520</v>
      </c>
      <c r="AQ230" s="60">
        <f t="shared" si="326"/>
        <v>1.8790474396380826E+17</v>
      </c>
      <c r="AR230" s="60">
        <f t="shared" si="327"/>
        <v>1035899945690279</v>
      </c>
      <c r="AS230" s="60">
        <f t="shared" si="328"/>
        <v>676.40062499999931</v>
      </c>
      <c r="AT230" s="60">
        <f t="shared" si="329"/>
        <v>17644.006732754715</v>
      </c>
      <c r="AU230" s="88">
        <f t="shared" si="291"/>
        <v>5.5128993757060252E-3</v>
      </c>
      <c r="AW230" s="61">
        <f t="shared" si="330"/>
        <v>189</v>
      </c>
      <c r="AX230" s="61">
        <f t="shared" si="331"/>
        <v>6.0282874999999887</v>
      </c>
      <c r="AY230" s="61">
        <v>1</v>
      </c>
      <c r="AZ230" s="52">
        <f t="shared" si="332"/>
        <v>1.175</v>
      </c>
      <c r="BA230" s="60">
        <f t="shared" si="296"/>
        <v>19359727833600</v>
      </c>
      <c r="BB230" s="60">
        <f t="shared" si="333"/>
        <v>4299311558646720</v>
      </c>
      <c r="BC230" s="60">
        <f t="shared" si="334"/>
        <v>86552385658860.266</v>
      </c>
      <c r="BD230" s="60">
        <f t="shared" si="335"/>
        <v>904.24312499999826</v>
      </c>
      <c r="BE230" s="60">
        <f t="shared" si="336"/>
        <v>17644.006732754715</v>
      </c>
      <c r="BF230" s="88">
        <f t="shared" si="382"/>
        <v>2.0131684917039153E-2</v>
      </c>
      <c r="BH230" s="61">
        <f t="shared" si="337"/>
        <v>164</v>
      </c>
      <c r="BI230" s="61">
        <f t="shared" si="338"/>
        <v>7.8155999999999786</v>
      </c>
      <c r="BJ230" s="61">
        <v>1</v>
      </c>
      <c r="BK230" s="52">
        <f t="shared" si="339"/>
        <v>1.3</v>
      </c>
      <c r="BL230" s="60">
        <f t="shared" si="297"/>
        <v>711173675520</v>
      </c>
      <c r="BM230" s="60">
        <f t="shared" si="340"/>
        <v>151622227620864</v>
      </c>
      <c r="BN230" s="60">
        <f t="shared" si="341"/>
        <v>3506690464307.7881</v>
      </c>
      <c r="BO230" s="60">
        <f t="shared" si="342"/>
        <v>1172.3399999999967</v>
      </c>
      <c r="BP230" s="60">
        <f t="shared" si="343"/>
        <v>17644.006732754715</v>
      </c>
      <c r="BQ230" s="88">
        <f t="shared" si="292"/>
        <v>2.312781258613595E-2</v>
      </c>
      <c r="BS230" s="61">
        <f t="shared" si="344"/>
        <v>134</v>
      </c>
      <c r="BT230" s="61">
        <f t="shared" si="345"/>
        <v>9.9468999999999639</v>
      </c>
      <c r="BU230" s="61">
        <v>1</v>
      </c>
      <c r="BV230" s="52">
        <f t="shared" si="346"/>
        <v>1.45</v>
      </c>
      <c r="BW230" s="60">
        <f t="shared" si="298"/>
        <v>11288471040</v>
      </c>
      <c r="BX230" s="60">
        <f t="shared" si="347"/>
        <v>2193349923072</v>
      </c>
      <c r="BY230" s="60">
        <f t="shared" si="348"/>
        <v>69733728415.410828</v>
      </c>
      <c r="BZ230" s="60">
        <f t="shared" si="349"/>
        <v>1492.0349999999946</v>
      </c>
      <c r="CA230" s="60">
        <f t="shared" si="350"/>
        <v>17644.006732754715</v>
      </c>
      <c r="CB230" s="88">
        <f t="shared" si="389"/>
        <v>3.1793252723551726E-2</v>
      </c>
      <c r="CD230" s="61">
        <f t="shared" si="351"/>
        <v>72</v>
      </c>
      <c r="CE230" s="61">
        <f t="shared" si="352"/>
        <v>13.380340799999919</v>
      </c>
      <c r="CF230" s="61">
        <v>1</v>
      </c>
      <c r="CG230" s="52">
        <f t="shared" si="353"/>
        <v>0</v>
      </c>
      <c r="CH230" s="60">
        <f t="shared" si="299"/>
        <v>600</v>
      </c>
      <c r="CI230" s="60">
        <f t="shared" si="354"/>
        <v>0</v>
      </c>
      <c r="CJ230" s="60">
        <f t="shared" si="355"/>
        <v>17356028.838973239</v>
      </c>
      <c r="CK230" s="60">
        <f t="shared" si="356"/>
        <v>2007.0511199999878</v>
      </c>
      <c r="CL230" s="60">
        <f t="shared" si="357"/>
        <v>17644.006732754715</v>
      </c>
      <c r="CM230" s="88" t="e">
        <f t="shared" si="387"/>
        <v>#DIV/0!</v>
      </c>
      <c r="CO230" s="61">
        <f t="shared" si="358"/>
        <v>17</v>
      </c>
      <c r="CP230" s="61">
        <f t="shared" si="359"/>
        <v>17.355934299999859</v>
      </c>
      <c r="CQ230" s="61">
        <v>1</v>
      </c>
      <c r="CR230" s="52">
        <f t="shared" si="360"/>
        <v>0</v>
      </c>
      <c r="CS230" s="60">
        <f t="shared" si="300"/>
        <v>1</v>
      </c>
      <c r="CT230" s="60">
        <f t="shared" si="361"/>
        <v>0</v>
      </c>
      <c r="CU230" s="60">
        <f t="shared" si="362"/>
        <v>10992.62045169814</v>
      </c>
      <c r="CV230" s="60">
        <f t="shared" si="363"/>
        <v>2603.3901449999789</v>
      </c>
      <c r="CW230" s="60">
        <f t="shared" si="364"/>
        <v>17644.006732754715</v>
      </c>
      <c r="CX230" s="88" t="e">
        <f t="shared" si="388"/>
        <v>#DIV/0!</v>
      </c>
      <c r="CZ230" s="61">
        <f t="shared" si="365"/>
        <v>-33</v>
      </c>
      <c r="DA230" s="61">
        <f t="shared" si="366"/>
        <v>21.89441929999979</v>
      </c>
      <c r="DB230" s="61">
        <v>1</v>
      </c>
      <c r="DC230" s="52">
        <f t="shared" si="367"/>
        <v>0</v>
      </c>
      <c r="DD230" s="60">
        <f t="shared" si="301"/>
        <v>1</v>
      </c>
      <c r="DE230" s="60">
        <f t="shared" si="368"/>
        <v>0</v>
      </c>
      <c r="DF230" s="60">
        <f t="shared" si="369"/>
        <v>13.542121625685184</v>
      </c>
      <c r="DG230" s="60">
        <f t="shared" si="370"/>
        <v>3284.1628949999686</v>
      </c>
      <c r="DH230" s="60">
        <f t="shared" si="371"/>
        <v>17644.006732754715</v>
      </c>
      <c r="DK230" s="61">
        <f t="shared" si="372"/>
        <v>-96</v>
      </c>
      <c r="DL230" s="61">
        <f t="shared" si="373"/>
        <v>30.747799999999668</v>
      </c>
      <c r="DM230" s="61">
        <v>1</v>
      </c>
      <c r="DN230" s="52">
        <f t="shared" si="383"/>
        <v>0</v>
      </c>
      <c r="DO230" s="60">
        <f t="shared" si="302"/>
        <v>1</v>
      </c>
      <c r="DP230" s="60">
        <f t="shared" si="374"/>
        <v>0</v>
      </c>
      <c r="DQ230" s="60">
        <f t="shared" si="375"/>
        <v>3.0632989437236143E-3</v>
      </c>
      <c r="DR230" s="60">
        <f t="shared" si="376"/>
        <v>4612.1699999999501</v>
      </c>
      <c r="DS230" s="60">
        <f t="shared" si="377"/>
        <v>17644.006732754715</v>
      </c>
    </row>
    <row r="231" spans="1:123">
      <c r="A231" s="52">
        <f t="shared" si="303"/>
        <v>608.87404288140226</v>
      </c>
      <c r="B231" s="52">
        <v>0</v>
      </c>
      <c r="C231" s="73">
        <f t="shared" si="386"/>
        <v>11.5</v>
      </c>
      <c r="D231" s="77"/>
      <c r="E231" s="49">
        <f t="shared" si="378"/>
        <v>0.32500000000000018</v>
      </c>
      <c r="F231" s="49">
        <f t="shared" si="379"/>
        <v>4.249999999999952</v>
      </c>
      <c r="G231" s="49">
        <f t="shared" si="380"/>
        <v>2.124999999999976</v>
      </c>
      <c r="H231" s="49">
        <v>1</v>
      </c>
      <c r="I231" s="50">
        <f t="shared" si="304"/>
        <v>2.0562499999999853</v>
      </c>
      <c r="J231" s="105">
        <f t="shared" si="305"/>
        <v>8.7390624999998394</v>
      </c>
      <c r="K231" s="121">
        <f t="shared" si="306"/>
        <v>20.239062499999839</v>
      </c>
      <c r="L231" s="55">
        <f t="shared" si="307"/>
        <v>35184372088832.539</v>
      </c>
      <c r="M231" s="52">
        <f t="shared" si="381"/>
        <v>45.000000000000028</v>
      </c>
      <c r="N231" s="56">
        <v>225</v>
      </c>
      <c r="O231" s="61">
        <f t="shared" si="308"/>
        <v>225</v>
      </c>
      <c r="P231" s="61">
        <f t="shared" si="309"/>
        <v>3.2</v>
      </c>
      <c r="Q231" s="46">
        <v>1</v>
      </c>
      <c r="R231" s="52">
        <f t="shared" si="310"/>
        <v>2</v>
      </c>
      <c r="S231" s="60">
        <f t="shared" si="293"/>
        <v>679409300275200</v>
      </c>
      <c r="T231" s="60">
        <f t="shared" si="311"/>
        <v>3.0573418512384E+17</v>
      </c>
      <c r="U231" s="60">
        <f t="shared" si="312"/>
        <v>6755399441055848</v>
      </c>
      <c r="V231" s="60">
        <f t="shared" si="313"/>
        <v>480</v>
      </c>
      <c r="W231" s="60">
        <f t="shared" si="314"/>
        <v>18266.221286442069</v>
      </c>
      <c r="X231" s="88">
        <f t="shared" si="315"/>
        <v>2.209566273499812E-2</v>
      </c>
      <c r="AA231" s="61">
        <f t="shared" si="316"/>
        <v>225</v>
      </c>
      <c r="AB231" s="61">
        <f t="shared" si="317"/>
        <v>3.2</v>
      </c>
      <c r="AC231" s="61">
        <v>1</v>
      </c>
      <c r="AD231" s="52">
        <f t="shared" si="318"/>
        <v>1</v>
      </c>
      <c r="AE231" s="60">
        <f t="shared" si="294"/>
        <v>746732359296000</v>
      </c>
      <c r="AF231" s="60">
        <f t="shared" si="319"/>
        <v>1.680147808416E+17</v>
      </c>
      <c r="AG231" s="60">
        <f t="shared" si="320"/>
        <v>6755399441055848</v>
      </c>
      <c r="AH231" s="60">
        <f t="shared" si="321"/>
        <v>480</v>
      </c>
      <c r="AI231" s="60">
        <f t="shared" si="322"/>
        <v>18266.221286442069</v>
      </c>
      <c r="AJ231" s="88">
        <f t="shared" si="385"/>
        <v>4.0207173483294091E-2</v>
      </c>
      <c r="AL231" s="61">
        <f t="shared" si="323"/>
        <v>210</v>
      </c>
      <c r="AM231" s="61">
        <f t="shared" si="324"/>
        <v>4.5093374999999956</v>
      </c>
      <c r="AN231" s="61">
        <v>1</v>
      </c>
      <c r="AO231" s="52">
        <f t="shared" si="325"/>
        <v>1.075</v>
      </c>
      <c r="AP231" s="60">
        <f t="shared" si="295"/>
        <v>836340242411520</v>
      </c>
      <c r="AQ231" s="60">
        <f t="shared" si="326"/>
        <v>1.8880380972440064E+17</v>
      </c>
      <c r="AR231" s="60">
        <f t="shared" si="327"/>
        <v>1189936563555941.5</v>
      </c>
      <c r="AS231" s="60">
        <f t="shared" si="328"/>
        <v>676.40062499999931</v>
      </c>
      <c r="AT231" s="60">
        <f t="shared" si="329"/>
        <v>18266.221286442069</v>
      </c>
      <c r="AU231" s="88">
        <f t="shared" si="291"/>
        <v>6.3025029277370371E-3</v>
      </c>
      <c r="AW231" s="61">
        <f t="shared" si="330"/>
        <v>190</v>
      </c>
      <c r="AX231" s="61">
        <f t="shared" si="331"/>
        <v>6.0282874999999887</v>
      </c>
      <c r="AY231" s="61">
        <v>1</v>
      </c>
      <c r="AZ231" s="52">
        <f t="shared" si="332"/>
        <v>1.175</v>
      </c>
      <c r="BA231" s="60">
        <f t="shared" si="296"/>
        <v>19359727833600</v>
      </c>
      <c r="BB231" s="60">
        <f t="shared" si="333"/>
        <v>4322059238851200</v>
      </c>
      <c r="BC231" s="60">
        <f t="shared" si="334"/>
        <v>99422583027401.781</v>
      </c>
      <c r="BD231" s="60">
        <f t="shared" si="335"/>
        <v>904.24312499999826</v>
      </c>
      <c r="BE231" s="60">
        <f t="shared" si="336"/>
        <v>18266.221286442069</v>
      </c>
      <c r="BF231" s="88">
        <f t="shared" si="382"/>
        <v>2.3003521593060863E-2</v>
      </c>
      <c r="BH231" s="61">
        <f t="shared" si="337"/>
        <v>165</v>
      </c>
      <c r="BI231" s="61">
        <f t="shared" si="338"/>
        <v>7.8155999999999786</v>
      </c>
      <c r="BJ231" s="61">
        <v>14</v>
      </c>
      <c r="BK231" s="52">
        <f t="shared" si="339"/>
        <v>1.3</v>
      </c>
      <c r="BL231" s="60">
        <f t="shared" si="297"/>
        <v>9956431457280</v>
      </c>
      <c r="BM231" s="60">
        <f t="shared" si="340"/>
        <v>2135654547586560</v>
      </c>
      <c r="BN231" s="60">
        <f t="shared" si="341"/>
        <v>4028129567834.145</v>
      </c>
      <c r="BO231" s="60">
        <f t="shared" si="342"/>
        <v>1172.3399999999967</v>
      </c>
      <c r="BP231" s="60">
        <f t="shared" si="343"/>
        <v>18266.221286442069</v>
      </c>
      <c r="BQ231" s="88">
        <f t="shared" si="292"/>
        <v>1.8861334911988528E-3</v>
      </c>
      <c r="BS231" s="61">
        <f t="shared" si="344"/>
        <v>135</v>
      </c>
      <c r="BT231" s="61">
        <f t="shared" si="345"/>
        <v>9.9468999999999639</v>
      </c>
      <c r="BU231" s="61">
        <v>1</v>
      </c>
      <c r="BV231" s="52">
        <f t="shared" si="346"/>
        <v>1.45</v>
      </c>
      <c r="BW231" s="60">
        <f t="shared" si="298"/>
        <v>11288471040</v>
      </c>
      <c r="BX231" s="60">
        <f t="shared" si="347"/>
        <v>2209718206080</v>
      </c>
      <c r="BY231" s="60">
        <f t="shared" si="348"/>
        <v>80103019118.592438</v>
      </c>
      <c r="BZ231" s="60">
        <f t="shared" si="349"/>
        <v>1492.0349999999946</v>
      </c>
      <c r="CA231" s="60">
        <f t="shared" si="350"/>
        <v>18266.221286442069</v>
      </c>
      <c r="CB231" s="88">
        <f t="shared" si="389"/>
        <v>3.6250332236115186E-2</v>
      </c>
      <c r="CD231" s="61">
        <f t="shared" si="351"/>
        <v>73</v>
      </c>
      <c r="CE231" s="61">
        <f t="shared" si="352"/>
        <v>13.380340799999919</v>
      </c>
      <c r="CF231" s="61">
        <v>1</v>
      </c>
      <c r="CG231" s="52">
        <f t="shared" si="353"/>
        <v>0</v>
      </c>
      <c r="CH231" s="60">
        <f t="shared" si="299"/>
        <v>600</v>
      </c>
      <c r="CI231" s="60">
        <f t="shared" si="354"/>
        <v>0</v>
      </c>
      <c r="CJ231" s="60">
        <f t="shared" si="355"/>
        <v>19936841.776609659</v>
      </c>
      <c r="CK231" s="60">
        <f t="shared" si="356"/>
        <v>2007.0511199999878</v>
      </c>
      <c r="CL231" s="60">
        <f t="shared" si="357"/>
        <v>18266.221286442069</v>
      </c>
      <c r="CM231" s="88" t="e">
        <f t="shared" si="387"/>
        <v>#DIV/0!</v>
      </c>
      <c r="CO231" s="61">
        <f t="shared" si="358"/>
        <v>18</v>
      </c>
      <c r="CP231" s="61">
        <f t="shared" si="359"/>
        <v>17.355934299999859</v>
      </c>
      <c r="CQ231" s="61">
        <v>1</v>
      </c>
      <c r="CR231" s="52">
        <f t="shared" si="360"/>
        <v>0</v>
      </c>
      <c r="CS231" s="60">
        <f t="shared" si="300"/>
        <v>1</v>
      </c>
      <c r="CT231" s="60">
        <f t="shared" si="361"/>
        <v>0</v>
      </c>
      <c r="CU231" s="60">
        <f t="shared" si="362"/>
        <v>12627.205029972416</v>
      </c>
      <c r="CV231" s="60">
        <f t="shared" si="363"/>
        <v>2603.3901449999789</v>
      </c>
      <c r="CW231" s="60">
        <f t="shared" si="364"/>
        <v>18266.221286442069</v>
      </c>
      <c r="CX231" s="88" t="e">
        <f t="shared" si="388"/>
        <v>#DIV/0!</v>
      </c>
      <c r="CZ231" s="61">
        <f t="shared" si="365"/>
        <v>-32</v>
      </c>
      <c r="DA231" s="61">
        <f t="shared" si="366"/>
        <v>21.89441929999979</v>
      </c>
      <c r="DB231" s="61">
        <v>1</v>
      </c>
      <c r="DC231" s="52">
        <f t="shared" si="367"/>
        <v>0</v>
      </c>
      <c r="DD231" s="60">
        <f t="shared" si="301"/>
        <v>1</v>
      </c>
      <c r="DE231" s="60">
        <f t="shared" si="368"/>
        <v>0</v>
      </c>
      <c r="DF231" s="60">
        <f t="shared" si="369"/>
        <v>15.555812834594345</v>
      </c>
      <c r="DG231" s="60">
        <f t="shared" si="370"/>
        <v>3284.1628949999686</v>
      </c>
      <c r="DH231" s="60">
        <f t="shared" si="371"/>
        <v>18266.221286442069</v>
      </c>
      <c r="DK231" s="61">
        <f t="shared" si="372"/>
        <v>-95</v>
      </c>
      <c r="DL231" s="61">
        <f t="shared" si="373"/>
        <v>30.747799999999668</v>
      </c>
      <c r="DM231" s="61">
        <v>1</v>
      </c>
      <c r="DN231" s="52">
        <f t="shared" si="383"/>
        <v>0</v>
      </c>
      <c r="DO231" s="60">
        <f t="shared" si="302"/>
        <v>1</v>
      </c>
      <c r="DP231" s="60">
        <f t="shared" si="374"/>
        <v>0</v>
      </c>
      <c r="DQ231" s="60">
        <f t="shared" si="375"/>
        <v>3.5188064575194709E-3</v>
      </c>
      <c r="DR231" s="60">
        <f t="shared" si="376"/>
        <v>4612.1699999999501</v>
      </c>
      <c r="DS231" s="60">
        <f t="shared" si="377"/>
        <v>18266.221286442069</v>
      </c>
    </row>
    <row r="232" spans="1:123">
      <c r="A232" s="52">
        <f t="shared" si="303"/>
        <v>630.34593963260659</v>
      </c>
      <c r="B232" s="52">
        <v>0</v>
      </c>
      <c r="C232" s="73">
        <f t="shared" si="386"/>
        <v>11.5</v>
      </c>
      <c r="D232" s="77"/>
      <c r="E232" s="49">
        <f t="shared" si="378"/>
        <v>0.32600000000000018</v>
      </c>
      <c r="F232" s="49">
        <f t="shared" si="379"/>
        <v>4.2599999999999518</v>
      </c>
      <c r="G232" s="49">
        <f t="shared" si="380"/>
        <v>2.1299999999999759</v>
      </c>
      <c r="H232" s="49">
        <v>1</v>
      </c>
      <c r="I232" s="50">
        <f t="shared" si="304"/>
        <v>2.0627599999999848</v>
      </c>
      <c r="J232" s="105">
        <f t="shared" si="305"/>
        <v>8.7873575999998366</v>
      </c>
      <c r="K232" s="121">
        <f t="shared" si="306"/>
        <v>20.287357599999837</v>
      </c>
      <c r="L232" s="55">
        <f t="shared" si="307"/>
        <v>40416230340045.523</v>
      </c>
      <c r="M232" s="52">
        <f t="shared" si="381"/>
        <v>45.200000000000024</v>
      </c>
      <c r="N232" s="56">
        <v>226</v>
      </c>
      <c r="O232" s="61">
        <f t="shared" si="308"/>
        <v>226</v>
      </c>
      <c r="P232" s="61">
        <f t="shared" si="309"/>
        <v>3.2</v>
      </c>
      <c r="Q232" s="46">
        <v>1</v>
      </c>
      <c r="R232" s="52">
        <f t="shared" si="310"/>
        <v>2</v>
      </c>
      <c r="S232" s="60">
        <f t="shared" si="293"/>
        <v>679409300275200</v>
      </c>
      <c r="T232" s="60">
        <f t="shared" si="311"/>
        <v>3.070930037243904E+17</v>
      </c>
      <c r="U232" s="60">
        <f t="shared" si="312"/>
        <v>7759916225288740</v>
      </c>
      <c r="V232" s="60">
        <f t="shared" si="313"/>
        <v>480</v>
      </c>
      <c r="W232" s="60">
        <f t="shared" si="314"/>
        <v>18910.378188978197</v>
      </c>
      <c r="X232" s="88">
        <f t="shared" si="315"/>
        <v>2.5268945013977275E-2</v>
      </c>
      <c r="AA232" s="61">
        <f t="shared" si="316"/>
        <v>226</v>
      </c>
      <c r="AB232" s="61">
        <f t="shared" si="317"/>
        <v>3.2</v>
      </c>
      <c r="AC232" s="61">
        <v>1</v>
      </c>
      <c r="AD232" s="52">
        <f t="shared" si="318"/>
        <v>1</v>
      </c>
      <c r="AE232" s="60">
        <f t="shared" si="294"/>
        <v>746732359296000</v>
      </c>
      <c r="AF232" s="60">
        <f t="shared" si="319"/>
        <v>1.68761513200896E+17</v>
      </c>
      <c r="AG232" s="60">
        <f t="shared" si="320"/>
        <v>7759916225288740</v>
      </c>
      <c r="AH232" s="60">
        <f t="shared" si="321"/>
        <v>480</v>
      </c>
      <c r="AI232" s="60">
        <f t="shared" si="322"/>
        <v>18910.378188978197</v>
      </c>
      <c r="AJ232" s="88">
        <f t="shared" si="385"/>
        <v>4.5981551587838815E-2</v>
      </c>
      <c r="AL232" s="61">
        <f t="shared" si="323"/>
        <v>211</v>
      </c>
      <c r="AM232" s="61">
        <f t="shared" si="324"/>
        <v>4.5093374999999956</v>
      </c>
      <c r="AN232" s="61">
        <v>1</v>
      </c>
      <c r="AO232" s="52">
        <f t="shared" si="325"/>
        <v>1.075</v>
      </c>
      <c r="AP232" s="60">
        <f t="shared" si="295"/>
        <v>836340242411520</v>
      </c>
      <c r="AQ232" s="60">
        <f t="shared" si="326"/>
        <v>1.8970287548499302E+17</v>
      </c>
      <c r="AR232" s="60">
        <f t="shared" si="327"/>
        <v>1366878173107534.7</v>
      </c>
      <c r="AS232" s="60">
        <f t="shared" si="328"/>
        <v>676.40062499999931</v>
      </c>
      <c r="AT232" s="60">
        <f t="shared" si="329"/>
        <v>18910.378188978197</v>
      </c>
      <c r="AU232" s="88">
        <f t="shared" si="291"/>
        <v>7.2053634907377328E-3</v>
      </c>
      <c r="AW232" s="61">
        <f t="shared" si="330"/>
        <v>191</v>
      </c>
      <c r="AX232" s="61">
        <f t="shared" si="331"/>
        <v>6.0282874999999887</v>
      </c>
      <c r="AY232" s="61">
        <v>1</v>
      </c>
      <c r="AZ232" s="52">
        <f t="shared" si="332"/>
        <v>1.175</v>
      </c>
      <c r="BA232" s="60">
        <f t="shared" si="296"/>
        <v>19359727833600</v>
      </c>
      <c r="BB232" s="60">
        <f t="shared" si="333"/>
        <v>4344806919055680</v>
      </c>
      <c r="BC232" s="60">
        <f t="shared" si="334"/>
        <v>114206557573132.58</v>
      </c>
      <c r="BD232" s="60">
        <f t="shared" si="335"/>
        <v>904.24312499999826</v>
      </c>
      <c r="BE232" s="60">
        <f t="shared" si="336"/>
        <v>18910.378188978197</v>
      </c>
      <c r="BF232" s="88">
        <f t="shared" si="382"/>
        <v>2.6285761300977387E-2</v>
      </c>
      <c r="BH232" s="61">
        <f t="shared" si="337"/>
        <v>166</v>
      </c>
      <c r="BI232" s="61">
        <f t="shared" si="338"/>
        <v>7.8155999999999786</v>
      </c>
      <c r="BJ232" s="61">
        <v>1</v>
      </c>
      <c r="BK232" s="52">
        <f t="shared" si="339"/>
        <v>1.3</v>
      </c>
      <c r="BL232" s="60">
        <f t="shared" si="297"/>
        <v>9956431457280</v>
      </c>
      <c r="BM232" s="60">
        <f t="shared" si="340"/>
        <v>2148597908481024</v>
      </c>
      <c r="BN232" s="60">
        <f t="shared" si="341"/>
        <v>4627105808286.001</v>
      </c>
      <c r="BO232" s="60">
        <f t="shared" si="342"/>
        <v>1172.3399999999967</v>
      </c>
      <c r="BP232" s="60">
        <f t="shared" si="343"/>
        <v>18910.378188978197</v>
      </c>
      <c r="BQ232" s="88">
        <f t="shared" si="292"/>
        <v>2.1535466408217751E-3</v>
      </c>
      <c r="BS232" s="61">
        <f t="shared" si="344"/>
        <v>136</v>
      </c>
      <c r="BT232" s="61">
        <f t="shared" si="345"/>
        <v>9.9468999999999639</v>
      </c>
      <c r="BU232" s="61">
        <v>1</v>
      </c>
      <c r="BV232" s="52">
        <f t="shared" si="346"/>
        <v>1.45</v>
      </c>
      <c r="BW232" s="60">
        <f t="shared" si="298"/>
        <v>11288471040</v>
      </c>
      <c r="BX232" s="60">
        <f t="shared" si="347"/>
        <v>2226086489088</v>
      </c>
      <c r="BY232" s="60">
        <f t="shared" si="348"/>
        <v>92014206291.823181</v>
      </c>
      <c r="BZ232" s="60">
        <f t="shared" si="349"/>
        <v>1492.0349999999946</v>
      </c>
      <c r="CA232" s="60">
        <f t="shared" si="350"/>
        <v>18910.378188978197</v>
      </c>
      <c r="CB232" s="88">
        <f t="shared" si="389"/>
        <v>4.1334515412076493E-2</v>
      </c>
      <c r="CD232" s="61">
        <f t="shared" si="351"/>
        <v>74</v>
      </c>
      <c r="CE232" s="61">
        <f t="shared" si="352"/>
        <v>13.380340799999919</v>
      </c>
      <c r="CF232" s="61">
        <v>1</v>
      </c>
      <c r="CG232" s="52">
        <f t="shared" si="353"/>
        <v>0</v>
      </c>
      <c r="CH232" s="60">
        <f t="shared" si="299"/>
        <v>600</v>
      </c>
      <c r="CI232" s="60">
        <f t="shared" si="354"/>
        <v>0</v>
      </c>
      <c r="CJ232" s="60">
        <f t="shared" si="355"/>
        <v>22901417.352627683</v>
      </c>
      <c r="CK232" s="60">
        <f t="shared" si="356"/>
        <v>2007.0511199999878</v>
      </c>
      <c r="CL232" s="60">
        <f t="shared" si="357"/>
        <v>18910.378188978197</v>
      </c>
      <c r="CM232" s="88" t="e">
        <f t="shared" si="387"/>
        <v>#DIV/0!</v>
      </c>
      <c r="CO232" s="61">
        <f t="shared" si="358"/>
        <v>19</v>
      </c>
      <c r="CP232" s="61">
        <f t="shared" si="359"/>
        <v>17.355934299999859</v>
      </c>
      <c r="CQ232" s="61">
        <v>1</v>
      </c>
      <c r="CR232" s="52">
        <f t="shared" si="360"/>
        <v>0</v>
      </c>
      <c r="CS232" s="60">
        <f t="shared" si="300"/>
        <v>1</v>
      </c>
      <c r="CT232" s="60">
        <f t="shared" si="361"/>
        <v>0</v>
      </c>
      <c r="CU232" s="60">
        <f t="shared" si="362"/>
        <v>14504.849646139603</v>
      </c>
      <c r="CV232" s="60">
        <f t="shared" si="363"/>
        <v>2603.3901449999789</v>
      </c>
      <c r="CW232" s="60">
        <f t="shared" si="364"/>
        <v>18910.378188978197</v>
      </c>
      <c r="CX232" s="88" t="e">
        <f t="shared" si="388"/>
        <v>#DIV/0!</v>
      </c>
      <c r="CZ232" s="61">
        <f t="shared" si="365"/>
        <v>-31</v>
      </c>
      <c r="DA232" s="61">
        <f t="shared" si="366"/>
        <v>21.89441929999979</v>
      </c>
      <c r="DB232" s="61">
        <v>1</v>
      </c>
      <c r="DC232" s="52">
        <f t="shared" si="367"/>
        <v>0</v>
      </c>
      <c r="DD232" s="60">
        <f t="shared" si="301"/>
        <v>1</v>
      </c>
      <c r="DE232" s="60">
        <f t="shared" si="368"/>
        <v>0</v>
      </c>
      <c r="DF232" s="60">
        <f t="shared" si="369"/>
        <v>17.868936613740289</v>
      </c>
      <c r="DG232" s="60">
        <f t="shared" si="370"/>
        <v>3284.1628949999686</v>
      </c>
      <c r="DH232" s="60">
        <f t="shared" si="371"/>
        <v>18910.378188978197</v>
      </c>
      <c r="DK232" s="61">
        <f t="shared" si="372"/>
        <v>-94</v>
      </c>
      <c r="DL232" s="61">
        <f t="shared" si="373"/>
        <v>30.747799999999668</v>
      </c>
      <c r="DM232" s="61">
        <v>1</v>
      </c>
      <c r="DN232" s="52">
        <f t="shared" si="383"/>
        <v>0</v>
      </c>
      <c r="DO232" s="60">
        <f t="shared" si="302"/>
        <v>1</v>
      </c>
      <c r="DP232" s="60">
        <f t="shared" si="374"/>
        <v>0</v>
      </c>
      <c r="DQ232" s="60">
        <f t="shared" si="375"/>
        <v>4.0420471893055617E-3</v>
      </c>
      <c r="DR232" s="60">
        <f t="shared" si="376"/>
        <v>4612.1699999999501</v>
      </c>
      <c r="DS232" s="60">
        <f t="shared" si="377"/>
        <v>18910.378188978197</v>
      </c>
    </row>
    <row r="233" spans="1:123">
      <c r="A233" s="52">
        <f t="shared" si="303"/>
        <v>652.57504118747204</v>
      </c>
      <c r="B233" s="52">
        <v>0</v>
      </c>
      <c r="C233" s="73">
        <f t="shared" si="386"/>
        <v>11.5</v>
      </c>
      <c r="D233" s="77"/>
      <c r="E233" s="49">
        <f t="shared" si="378"/>
        <v>0.32700000000000018</v>
      </c>
      <c r="F233" s="49">
        <f t="shared" si="379"/>
        <v>4.2699999999999516</v>
      </c>
      <c r="G233" s="49">
        <f t="shared" si="380"/>
        <v>2.1349999999999758</v>
      </c>
      <c r="H233" s="49">
        <v>1</v>
      </c>
      <c r="I233" s="50">
        <f t="shared" si="304"/>
        <v>2.0692899999999845</v>
      </c>
      <c r="J233" s="105">
        <f t="shared" si="305"/>
        <v>8.8358682999998344</v>
      </c>
      <c r="K233" s="121">
        <f t="shared" si="306"/>
        <v>20.335868299999834</v>
      </c>
      <c r="L233" s="55">
        <f t="shared" si="307"/>
        <v>46426057306791.555</v>
      </c>
      <c r="M233" s="52">
        <f t="shared" si="381"/>
        <v>45.400000000000027</v>
      </c>
      <c r="N233" s="56">
        <v>227</v>
      </c>
      <c r="O233" s="61">
        <f t="shared" si="308"/>
        <v>227</v>
      </c>
      <c r="P233" s="61">
        <f t="shared" si="309"/>
        <v>3.2</v>
      </c>
      <c r="Q233" s="46">
        <v>1</v>
      </c>
      <c r="R233" s="52">
        <f t="shared" si="310"/>
        <v>2</v>
      </c>
      <c r="S233" s="60">
        <f t="shared" si="293"/>
        <v>679409300275200</v>
      </c>
      <c r="T233" s="60">
        <f t="shared" si="311"/>
        <v>3.084518223249408E+17</v>
      </c>
      <c r="U233" s="60">
        <f t="shared" si="312"/>
        <v>8913803002903978</v>
      </c>
      <c r="V233" s="60">
        <f t="shared" si="313"/>
        <v>480</v>
      </c>
      <c r="W233" s="60">
        <f t="shared" si="314"/>
        <v>19577.25123562416</v>
      </c>
      <c r="X233" s="88">
        <f t="shared" si="315"/>
        <v>2.889852598605713E-2</v>
      </c>
      <c r="AA233" s="61">
        <f t="shared" si="316"/>
        <v>227</v>
      </c>
      <c r="AB233" s="61">
        <f t="shared" si="317"/>
        <v>3.2</v>
      </c>
      <c r="AC233" s="61">
        <v>1</v>
      </c>
      <c r="AD233" s="52">
        <f t="shared" si="318"/>
        <v>1</v>
      </c>
      <c r="AE233" s="60">
        <f t="shared" si="294"/>
        <v>746732359296000</v>
      </c>
      <c r="AF233" s="60">
        <f t="shared" si="319"/>
        <v>1.69508245560192E+17</v>
      </c>
      <c r="AG233" s="60">
        <f t="shared" si="320"/>
        <v>8913803002903978</v>
      </c>
      <c r="AH233" s="60">
        <f t="shared" si="321"/>
        <v>480</v>
      </c>
      <c r="AI233" s="60">
        <f t="shared" si="322"/>
        <v>19577.25123562416</v>
      </c>
      <c r="AJ233" s="88">
        <f t="shared" si="385"/>
        <v>5.2586250146390116E-2</v>
      </c>
      <c r="AL233" s="61">
        <f t="shared" si="323"/>
        <v>212</v>
      </c>
      <c r="AM233" s="61">
        <f t="shared" si="324"/>
        <v>4.5093374999999956</v>
      </c>
      <c r="AN233" s="61">
        <v>1</v>
      </c>
      <c r="AO233" s="52">
        <f t="shared" si="325"/>
        <v>1.075</v>
      </c>
      <c r="AP233" s="60">
        <f t="shared" si="295"/>
        <v>836340242411520</v>
      </c>
      <c r="AQ233" s="60">
        <f t="shared" si="326"/>
        <v>1.9060194124558541E+17</v>
      </c>
      <c r="AR233" s="60">
        <f t="shared" si="327"/>
        <v>1570130708929978</v>
      </c>
      <c r="AS233" s="60">
        <f t="shared" si="328"/>
        <v>676.40062499999931</v>
      </c>
      <c r="AT233" s="60">
        <f t="shared" si="329"/>
        <v>19577.25123562416</v>
      </c>
      <c r="AU233" s="88">
        <f t="shared" si="291"/>
        <v>8.237747730527609E-3</v>
      </c>
      <c r="AW233" s="61">
        <f t="shared" si="330"/>
        <v>192</v>
      </c>
      <c r="AX233" s="61">
        <f t="shared" si="331"/>
        <v>6.0282874999999887</v>
      </c>
      <c r="AY233" s="61">
        <v>1</v>
      </c>
      <c r="AZ233" s="52">
        <f t="shared" si="332"/>
        <v>1.175</v>
      </c>
      <c r="BA233" s="60">
        <f t="shared" si="296"/>
        <v>19359727833600</v>
      </c>
      <c r="BB233" s="60">
        <f t="shared" si="333"/>
        <v>4367554599260160</v>
      </c>
      <c r="BC233" s="60">
        <f t="shared" si="334"/>
        <v>131188884814131.56</v>
      </c>
      <c r="BD233" s="60">
        <f t="shared" si="335"/>
        <v>904.24312499999826</v>
      </c>
      <c r="BE233" s="60">
        <f t="shared" si="336"/>
        <v>19577.25123562416</v>
      </c>
      <c r="BF233" s="88">
        <f t="shared" si="382"/>
        <v>3.0037148210203084E-2</v>
      </c>
      <c r="BH233" s="61">
        <f t="shared" si="337"/>
        <v>167</v>
      </c>
      <c r="BI233" s="61">
        <f t="shared" si="338"/>
        <v>7.8155999999999786</v>
      </c>
      <c r="BJ233" s="61">
        <v>1</v>
      </c>
      <c r="BK233" s="52">
        <f t="shared" si="339"/>
        <v>1.3</v>
      </c>
      <c r="BL233" s="60">
        <f t="shared" si="297"/>
        <v>9956431457280</v>
      </c>
      <c r="BM233" s="60">
        <f t="shared" si="340"/>
        <v>2161541269375488</v>
      </c>
      <c r="BN233" s="60">
        <f t="shared" si="341"/>
        <v>5315148830375.3555</v>
      </c>
      <c r="BO233" s="60">
        <f t="shared" si="342"/>
        <v>1172.3399999999967</v>
      </c>
      <c r="BP233" s="60">
        <f t="shared" si="343"/>
        <v>19577.25123562416</v>
      </c>
      <c r="BQ233" s="88">
        <f t="shared" si="292"/>
        <v>2.4589624568727327E-3</v>
      </c>
      <c r="BS233" s="61">
        <f t="shared" si="344"/>
        <v>137</v>
      </c>
      <c r="BT233" s="61">
        <f t="shared" si="345"/>
        <v>9.9468999999999639</v>
      </c>
      <c r="BU233" s="61">
        <v>1</v>
      </c>
      <c r="BV233" s="52">
        <f t="shared" si="346"/>
        <v>1.45</v>
      </c>
      <c r="BW233" s="60">
        <f t="shared" si="298"/>
        <v>11288471040</v>
      </c>
      <c r="BX233" s="60">
        <f t="shared" si="347"/>
        <v>2242454772096</v>
      </c>
      <c r="BY233" s="60">
        <f t="shared" si="348"/>
        <v>105696567403.77512</v>
      </c>
      <c r="BZ233" s="60">
        <f t="shared" si="349"/>
        <v>1492.0349999999946</v>
      </c>
      <c r="CA233" s="60">
        <f t="shared" si="350"/>
        <v>19577.25123562416</v>
      </c>
      <c r="CB233" s="88">
        <f t="shared" si="389"/>
        <v>4.7134314020068992E-2</v>
      </c>
      <c r="CD233" s="61">
        <f t="shared" si="351"/>
        <v>75</v>
      </c>
      <c r="CE233" s="61">
        <f t="shared" si="352"/>
        <v>13.380340799999919</v>
      </c>
      <c r="CF233" s="61">
        <v>1</v>
      </c>
      <c r="CG233" s="52">
        <f t="shared" si="353"/>
        <v>0</v>
      </c>
      <c r="CH233" s="60">
        <f t="shared" si="299"/>
        <v>600</v>
      </c>
      <c r="CI233" s="60">
        <f t="shared" si="354"/>
        <v>0</v>
      </c>
      <c r="CJ233" s="60">
        <f t="shared" si="355"/>
        <v>26306820.440063968</v>
      </c>
      <c r="CK233" s="60">
        <f t="shared" si="356"/>
        <v>2007.0511199999878</v>
      </c>
      <c r="CL233" s="60">
        <f t="shared" si="357"/>
        <v>19577.25123562416</v>
      </c>
      <c r="CM233" s="88" t="e">
        <f t="shared" si="387"/>
        <v>#DIV/0!</v>
      </c>
      <c r="CO233" s="61">
        <f t="shared" si="358"/>
        <v>20</v>
      </c>
      <c r="CP233" s="61">
        <f t="shared" si="359"/>
        <v>17.355934299999859</v>
      </c>
      <c r="CQ233" s="61">
        <v>5</v>
      </c>
      <c r="CR233" s="52">
        <f t="shared" si="360"/>
        <v>0</v>
      </c>
      <c r="CS233" s="60">
        <f t="shared" si="300"/>
        <v>5</v>
      </c>
      <c r="CT233" s="60">
        <f t="shared" si="361"/>
        <v>0</v>
      </c>
      <c r="CU233" s="60">
        <f t="shared" si="362"/>
        <v>16661.696927999888</v>
      </c>
      <c r="CV233" s="60">
        <f t="shared" si="363"/>
        <v>2603.3901449999789</v>
      </c>
      <c r="CW233" s="60">
        <f t="shared" si="364"/>
        <v>19577.25123562416</v>
      </c>
      <c r="CX233" s="88" t="e">
        <f t="shared" si="388"/>
        <v>#DIV/0!</v>
      </c>
      <c r="CZ233" s="61">
        <f t="shared" si="365"/>
        <v>-30</v>
      </c>
      <c r="DA233" s="61">
        <f t="shared" si="366"/>
        <v>21.89441929999979</v>
      </c>
      <c r="DB233" s="61">
        <v>1</v>
      </c>
      <c r="DC233" s="52">
        <f t="shared" si="367"/>
        <v>0</v>
      </c>
      <c r="DD233" s="60">
        <f t="shared" si="301"/>
        <v>1</v>
      </c>
      <c r="DE233" s="60">
        <f t="shared" si="368"/>
        <v>0</v>
      </c>
      <c r="DF233" s="60">
        <f t="shared" si="369"/>
        <v>20.526018093749766</v>
      </c>
      <c r="DG233" s="60">
        <f t="shared" si="370"/>
        <v>3284.1628949999686</v>
      </c>
      <c r="DH233" s="60">
        <f t="shared" si="371"/>
        <v>19577.25123562416</v>
      </c>
      <c r="DK233" s="61">
        <f t="shared" si="372"/>
        <v>-93</v>
      </c>
      <c r="DL233" s="61">
        <f t="shared" si="373"/>
        <v>30.747799999999668</v>
      </c>
      <c r="DM233" s="61">
        <v>1</v>
      </c>
      <c r="DN233" s="52">
        <f t="shared" si="383"/>
        <v>0</v>
      </c>
      <c r="DO233" s="60">
        <f t="shared" si="302"/>
        <v>1</v>
      </c>
      <c r="DP233" s="60">
        <f t="shared" si="374"/>
        <v>0</v>
      </c>
      <c r="DQ233" s="60">
        <f t="shared" si="375"/>
        <v>4.6430929571756865E-3</v>
      </c>
      <c r="DR233" s="60">
        <f t="shared" si="376"/>
        <v>4612.1699999999501</v>
      </c>
      <c r="DS233" s="60">
        <f t="shared" si="377"/>
        <v>19577.25123562416</v>
      </c>
    </row>
    <row r="234" spans="1:123">
      <c r="A234" s="52">
        <f t="shared" si="303"/>
        <v>675.58805031573195</v>
      </c>
      <c r="B234" s="52">
        <v>0</v>
      </c>
      <c r="C234" s="73">
        <f t="shared" si="386"/>
        <v>11.5</v>
      </c>
      <c r="D234" s="77"/>
      <c r="E234" s="49">
        <f t="shared" si="378"/>
        <v>0.32800000000000018</v>
      </c>
      <c r="F234" s="49">
        <f t="shared" si="379"/>
        <v>4.2799999999999514</v>
      </c>
      <c r="G234" s="49">
        <f t="shared" si="380"/>
        <v>2.1399999999999757</v>
      </c>
      <c r="H234" s="49">
        <v>1</v>
      </c>
      <c r="I234" s="50">
        <f t="shared" si="304"/>
        <v>2.0758399999999848</v>
      </c>
      <c r="J234" s="105">
        <f t="shared" si="305"/>
        <v>8.8845951999998345</v>
      </c>
      <c r="K234" s="121">
        <f t="shared" si="306"/>
        <v>20.384595199999836</v>
      </c>
      <c r="L234" s="55">
        <f t="shared" si="307"/>
        <v>53329535657309.531</v>
      </c>
      <c r="M234" s="52">
        <f t="shared" si="381"/>
        <v>45.600000000000023</v>
      </c>
      <c r="N234" s="56">
        <v>228</v>
      </c>
      <c r="O234" s="61">
        <f t="shared" si="308"/>
        <v>228</v>
      </c>
      <c r="P234" s="61">
        <f t="shared" si="309"/>
        <v>3.2</v>
      </c>
      <c r="Q234" s="46">
        <v>1</v>
      </c>
      <c r="R234" s="52">
        <f t="shared" si="310"/>
        <v>2</v>
      </c>
      <c r="S234" s="60">
        <f t="shared" si="293"/>
        <v>679409300275200</v>
      </c>
      <c r="T234" s="60">
        <f t="shared" si="311"/>
        <v>3.098106409254912E+17</v>
      </c>
      <c r="U234" s="60">
        <f t="shared" si="312"/>
        <v>1.023927084620343E+16</v>
      </c>
      <c r="V234" s="60">
        <f t="shared" si="313"/>
        <v>480</v>
      </c>
      <c r="W234" s="60">
        <f t="shared" si="314"/>
        <v>20267.64150947196</v>
      </c>
      <c r="X234" s="88">
        <f t="shared" si="315"/>
        <v>3.3050094133680687E-2</v>
      </c>
      <c r="AA234" s="61">
        <f t="shared" si="316"/>
        <v>228</v>
      </c>
      <c r="AB234" s="61">
        <f t="shared" si="317"/>
        <v>3.2</v>
      </c>
      <c r="AC234" s="61">
        <v>1</v>
      </c>
      <c r="AD234" s="52">
        <f t="shared" si="318"/>
        <v>1</v>
      </c>
      <c r="AE234" s="60">
        <f t="shared" si="294"/>
        <v>746732359296000</v>
      </c>
      <c r="AF234" s="60">
        <f t="shared" si="319"/>
        <v>1.70254977919488E+17</v>
      </c>
      <c r="AG234" s="60">
        <f t="shared" si="320"/>
        <v>1.023927084620343E+16</v>
      </c>
      <c r="AH234" s="60">
        <f t="shared" si="321"/>
        <v>480</v>
      </c>
      <c r="AI234" s="60">
        <f t="shared" si="322"/>
        <v>20267.64150947196</v>
      </c>
      <c r="AJ234" s="88">
        <f t="shared" si="385"/>
        <v>6.0140801586697136E-2</v>
      </c>
      <c r="AL234" s="61">
        <f t="shared" si="323"/>
        <v>213</v>
      </c>
      <c r="AM234" s="61">
        <f t="shared" si="324"/>
        <v>4.5093374999999956</v>
      </c>
      <c r="AN234" s="61">
        <v>1</v>
      </c>
      <c r="AO234" s="52">
        <f t="shared" si="325"/>
        <v>1.075</v>
      </c>
      <c r="AP234" s="60">
        <f t="shared" si="295"/>
        <v>836340242411520</v>
      </c>
      <c r="AQ234" s="60">
        <f t="shared" si="326"/>
        <v>1.9150100700617779E+17</v>
      </c>
      <c r="AR234" s="60">
        <f t="shared" si="327"/>
        <v>1803606562478193.7</v>
      </c>
      <c r="AS234" s="60">
        <f t="shared" si="328"/>
        <v>676.40062499999931</v>
      </c>
      <c r="AT234" s="60">
        <f t="shared" si="329"/>
        <v>20267.64150947196</v>
      </c>
      <c r="AU234" s="88">
        <f t="shared" ref="AU234:AU297" si="390">AR234/AQ234</f>
        <v>9.4182615051210134E-3</v>
      </c>
      <c r="AW234" s="61">
        <f t="shared" si="330"/>
        <v>193</v>
      </c>
      <c r="AX234" s="61">
        <f t="shared" si="331"/>
        <v>6.0282874999999887</v>
      </c>
      <c r="AY234" s="61">
        <v>1</v>
      </c>
      <c r="AZ234" s="52">
        <f t="shared" si="332"/>
        <v>1.175</v>
      </c>
      <c r="BA234" s="60">
        <f t="shared" si="296"/>
        <v>19359727833600</v>
      </c>
      <c r="BB234" s="60">
        <f t="shared" si="333"/>
        <v>4390302279464640</v>
      </c>
      <c r="BC234" s="60">
        <f t="shared" si="334"/>
        <v>150696456179888.44</v>
      </c>
      <c r="BD234" s="60">
        <f t="shared" si="335"/>
        <v>904.24312499999826</v>
      </c>
      <c r="BE234" s="60">
        <f t="shared" si="336"/>
        <v>20267.64150947196</v>
      </c>
      <c r="BF234" s="88">
        <f t="shared" si="382"/>
        <v>3.4324847490515981E-2</v>
      </c>
      <c r="BH234" s="61">
        <f t="shared" si="337"/>
        <v>168</v>
      </c>
      <c r="BI234" s="61">
        <f t="shared" si="338"/>
        <v>7.8155999999999786</v>
      </c>
      <c r="BJ234" s="61">
        <v>1</v>
      </c>
      <c r="BK234" s="52">
        <f t="shared" si="339"/>
        <v>1.3</v>
      </c>
      <c r="BL234" s="60">
        <f t="shared" si="297"/>
        <v>9956431457280</v>
      </c>
      <c r="BM234" s="60">
        <f t="shared" si="340"/>
        <v>2174484630269952</v>
      </c>
      <c r="BN234" s="60">
        <f t="shared" si="341"/>
        <v>6105502718016.5859</v>
      </c>
      <c r="BO234" s="60">
        <f t="shared" si="342"/>
        <v>1172.3399999999967</v>
      </c>
      <c r="BP234" s="60">
        <f t="shared" si="343"/>
        <v>20267.64150947196</v>
      </c>
      <c r="BQ234" s="88">
        <f t="shared" si="292"/>
        <v>2.8077929974876926E-3</v>
      </c>
      <c r="BS234" s="61">
        <f t="shared" si="344"/>
        <v>138</v>
      </c>
      <c r="BT234" s="61">
        <f t="shared" si="345"/>
        <v>9.9468999999999639</v>
      </c>
      <c r="BU234" s="61">
        <v>1</v>
      </c>
      <c r="BV234" s="52">
        <f t="shared" si="346"/>
        <v>1.45</v>
      </c>
      <c r="BW234" s="60">
        <f t="shared" si="298"/>
        <v>11288471040</v>
      </c>
      <c r="BX234" s="60">
        <f t="shared" si="347"/>
        <v>2258823055104</v>
      </c>
      <c r="BY234" s="60">
        <f t="shared" si="348"/>
        <v>121413473105.54973</v>
      </c>
      <c r="BZ234" s="60">
        <f t="shared" si="349"/>
        <v>1492.0349999999946</v>
      </c>
      <c r="CA234" s="60">
        <f t="shared" si="350"/>
        <v>20267.64150947196</v>
      </c>
      <c r="CB234" s="88">
        <f t="shared" si="389"/>
        <v>5.3750767609355592E-2</v>
      </c>
      <c r="CD234" s="61">
        <f t="shared" si="351"/>
        <v>76</v>
      </c>
      <c r="CE234" s="61">
        <f t="shared" si="352"/>
        <v>13.380340799999919</v>
      </c>
      <c r="CF234" s="61">
        <v>1</v>
      </c>
      <c r="CG234" s="52">
        <f t="shared" si="353"/>
        <v>0</v>
      </c>
      <c r="CH234" s="60">
        <f t="shared" si="299"/>
        <v>600</v>
      </c>
      <c r="CI234" s="60">
        <f t="shared" si="354"/>
        <v>0</v>
      </c>
      <c r="CJ234" s="60">
        <f t="shared" si="355"/>
        <v>30218601.364703864</v>
      </c>
      <c r="CK234" s="60">
        <f t="shared" si="356"/>
        <v>2007.0511199999878</v>
      </c>
      <c r="CL234" s="60">
        <f t="shared" si="357"/>
        <v>20267.64150947196</v>
      </c>
      <c r="CM234" s="88" t="e">
        <f t="shared" si="387"/>
        <v>#DIV/0!</v>
      </c>
      <c r="CO234" s="61">
        <f t="shared" si="358"/>
        <v>21</v>
      </c>
      <c r="CP234" s="61">
        <f t="shared" si="359"/>
        <v>17.355934299999859</v>
      </c>
      <c r="CQ234" s="61">
        <v>1</v>
      </c>
      <c r="CR234" s="52">
        <f t="shared" si="360"/>
        <v>0</v>
      </c>
      <c r="CS234" s="60">
        <f t="shared" si="300"/>
        <v>5</v>
      </c>
      <c r="CT234" s="60">
        <f t="shared" si="361"/>
        <v>0</v>
      </c>
      <c r="CU234" s="60">
        <f t="shared" si="362"/>
        <v>19139.263852652621</v>
      </c>
      <c r="CV234" s="60">
        <f t="shared" si="363"/>
        <v>2603.3901449999789</v>
      </c>
      <c r="CW234" s="60">
        <f t="shared" si="364"/>
        <v>20267.64150947196</v>
      </c>
      <c r="CX234" s="88" t="e">
        <f t="shared" si="388"/>
        <v>#DIV/0!</v>
      </c>
      <c r="CZ234" s="61">
        <f t="shared" si="365"/>
        <v>-29</v>
      </c>
      <c r="DA234" s="61">
        <f t="shared" si="366"/>
        <v>21.89441929999979</v>
      </c>
      <c r="DB234" s="61">
        <v>1</v>
      </c>
      <c r="DC234" s="52">
        <f t="shared" si="367"/>
        <v>0</v>
      </c>
      <c r="DD234" s="60">
        <f t="shared" si="301"/>
        <v>1</v>
      </c>
      <c r="DE234" s="60">
        <f t="shared" si="368"/>
        <v>0</v>
      </c>
      <c r="DF234" s="60">
        <f t="shared" si="369"/>
        <v>23.57820321892973</v>
      </c>
      <c r="DG234" s="60">
        <f t="shared" si="370"/>
        <v>3284.1628949999686</v>
      </c>
      <c r="DH234" s="60">
        <f t="shared" si="371"/>
        <v>20267.64150947196</v>
      </c>
      <c r="DK234" s="61">
        <f t="shared" si="372"/>
        <v>-92</v>
      </c>
      <c r="DL234" s="61">
        <f t="shared" si="373"/>
        <v>30.747799999999668</v>
      </c>
      <c r="DM234" s="61">
        <v>1</v>
      </c>
      <c r="DN234" s="52">
        <f t="shared" si="383"/>
        <v>0</v>
      </c>
      <c r="DO234" s="60">
        <f t="shared" si="302"/>
        <v>1</v>
      </c>
      <c r="DP234" s="60">
        <f t="shared" si="374"/>
        <v>0</v>
      </c>
      <c r="DQ234" s="60">
        <f t="shared" si="375"/>
        <v>5.3335132420060305E-3</v>
      </c>
      <c r="DR234" s="60">
        <f t="shared" si="376"/>
        <v>4612.1699999999501</v>
      </c>
      <c r="DS234" s="60">
        <f t="shared" si="377"/>
        <v>20267.64150947196</v>
      </c>
    </row>
    <row r="235" spans="1:123">
      <c r="A235" s="52">
        <f t="shared" si="303"/>
        <v>699.41261145826104</v>
      </c>
      <c r="B235" s="52">
        <v>0</v>
      </c>
      <c r="C235" s="73">
        <f t="shared" si="386"/>
        <v>11.5</v>
      </c>
      <c r="D235" s="77"/>
      <c r="E235" s="49">
        <f t="shared" si="378"/>
        <v>0.32900000000000018</v>
      </c>
      <c r="F235" s="49">
        <f t="shared" si="379"/>
        <v>4.2899999999999512</v>
      </c>
      <c r="G235" s="49">
        <f t="shared" si="380"/>
        <v>2.1449999999999756</v>
      </c>
      <c r="H235" s="49">
        <v>1</v>
      </c>
      <c r="I235" s="50">
        <f t="shared" si="304"/>
        <v>2.0824099999999843</v>
      </c>
      <c r="J235" s="105">
        <f t="shared" si="305"/>
        <v>8.9335388999998315</v>
      </c>
      <c r="K235" s="121">
        <f t="shared" si="306"/>
        <v>20.433538899999832</v>
      </c>
      <c r="L235" s="55">
        <f t="shared" si="307"/>
        <v>61259549882307.187</v>
      </c>
      <c r="M235" s="52">
        <f t="shared" si="381"/>
        <v>45.800000000000026</v>
      </c>
      <c r="N235" s="56">
        <v>229</v>
      </c>
      <c r="O235" s="61">
        <f t="shared" si="308"/>
        <v>229</v>
      </c>
      <c r="P235" s="61">
        <f t="shared" si="309"/>
        <v>3.2</v>
      </c>
      <c r="Q235" s="46">
        <v>1</v>
      </c>
      <c r="R235" s="52">
        <f t="shared" si="310"/>
        <v>2</v>
      </c>
      <c r="S235" s="60">
        <f t="shared" si="293"/>
        <v>679409300275200</v>
      </c>
      <c r="T235" s="60">
        <f t="shared" si="311"/>
        <v>3.111694595260416E+17</v>
      </c>
      <c r="U235" s="60">
        <f t="shared" si="312"/>
        <v>1.176183357740298E+16</v>
      </c>
      <c r="V235" s="60">
        <f t="shared" si="313"/>
        <v>480</v>
      </c>
      <c r="W235" s="60">
        <f t="shared" si="314"/>
        <v>20982.378343747831</v>
      </c>
      <c r="X235" s="88">
        <f t="shared" si="315"/>
        <v>3.7798804533446313E-2</v>
      </c>
      <c r="AA235" s="61">
        <f t="shared" si="316"/>
        <v>229</v>
      </c>
      <c r="AB235" s="61">
        <f t="shared" si="317"/>
        <v>3.2</v>
      </c>
      <c r="AC235" s="61">
        <v>1</v>
      </c>
      <c r="AD235" s="52">
        <f t="shared" si="318"/>
        <v>1</v>
      </c>
      <c r="AE235" s="60">
        <f t="shared" si="294"/>
        <v>746732359296000</v>
      </c>
      <c r="AF235" s="60">
        <f t="shared" si="319"/>
        <v>1.71001710278784E+17</v>
      </c>
      <c r="AG235" s="60">
        <f t="shared" si="320"/>
        <v>1.176183357740298E+16</v>
      </c>
      <c r="AH235" s="60">
        <f t="shared" si="321"/>
        <v>480</v>
      </c>
      <c r="AI235" s="60">
        <f t="shared" si="322"/>
        <v>20982.378343747831</v>
      </c>
      <c r="AJ235" s="88">
        <f t="shared" si="385"/>
        <v>6.8781964567650636E-2</v>
      </c>
      <c r="AL235" s="61">
        <f t="shared" si="323"/>
        <v>214</v>
      </c>
      <c r="AM235" s="61">
        <f t="shared" si="324"/>
        <v>4.5093374999999956</v>
      </c>
      <c r="AN235" s="61">
        <v>1</v>
      </c>
      <c r="AO235" s="52">
        <f t="shared" si="325"/>
        <v>1.075</v>
      </c>
      <c r="AP235" s="60">
        <f t="shared" si="295"/>
        <v>836340242411520</v>
      </c>
      <c r="AQ235" s="60">
        <f t="shared" si="326"/>
        <v>1.9240007276677018E+17</v>
      </c>
      <c r="AR235" s="60">
        <f t="shared" si="327"/>
        <v>2071799891380558.5</v>
      </c>
      <c r="AS235" s="60">
        <f t="shared" si="328"/>
        <v>676.40062499999931</v>
      </c>
      <c r="AT235" s="60">
        <f t="shared" si="329"/>
        <v>20982.378343747831</v>
      </c>
      <c r="AU235" s="88">
        <f t="shared" si="390"/>
        <v>1.0768186631051958E-2</v>
      </c>
      <c r="AW235" s="61">
        <f t="shared" si="330"/>
        <v>194</v>
      </c>
      <c r="AX235" s="61">
        <f t="shared" si="331"/>
        <v>6.0282874999999887</v>
      </c>
      <c r="AY235" s="61">
        <v>1</v>
      </c>
      <c r="AZ235" s="52">
        <f t="shared" si="332"/>
        <v>1.175</v>
      </c>
      <c r="BA235" s="60">
        <f t="shared" si="296"/>
        <v>19359727833600</v>
      </c>
      <c r="BB235" s="60">
        <f t="shared" si="333"/>
        <v>4413049959669120</v>
      </c>
      <c r="BC235" s="60">
        <f t="shared" si="334"/>
        <v>173104771317720.66</v>
      </c>
      <c r="BD235" s="60">
        <f t="shared" si="335"/>
        <v>904.24312499999826</v>
      </c>
      <c r="BE235" s="60">
        <f t="shared" si="336"/>
        <v>20982.378343747831</v>
      </c>
      <c r="BF235" s="88">
        <f t="shared" si="382"/>
        <v>3.9225654116705186E-2</v>
      </c>
      <c r="BH235" s="61">
        <f t="shared" si="337"/>
        <v>169</v>
      </c>
      <c r="BI235" s="61">
        <f t="shared" si="338"/>
        <v>7.8155999999999786</v>
      </c>
      <c r="BJ235" s="61">
        <v>1</v>
      </c>
      <c r="BK235" s="52">
        <f t="shared" si="339"/>
        <v>1.3</v>
      </c>
      <c r="BL235" s="60">
        <f t="shared" si="297"/>
        <v>9956431457280</v>
      </c>
      <c r="BM235" s="60">
        <f t="shared" si="340"/>
        <v>2187427991164416</v>
      </c>
      <c r="BN235" s="60">
        <f t="shared" si="341"/>
        <v>7013380928615.5791</v>
      </c>
      <c r="BO235" s="60">
        <f t="shared" si="342"/>
        <v>1172.3399999999967</v>
      </c>
      <c r="BP235" s="60">
        <f t="shared" si="343"/>
        <v>20982.378343747831</v>
      </c>
      <c r="BQ235" s="88">
        <f t="shared" si="292"/>
        <v>3.206222539413607E-3</v>
      </c>
      <c r="BS235" s="61">
        <f t="shared" si="344"/>
        <v>139</v>
      </c>
      <c r="BT235" s="61">
        <f t="shared" si="345"/>
        <v>9.9468999999999639</v>
      </c>
      <c r="BU235" s="61">
        <v>1</v>
      </c>
      <c r="BV235" s="52">
        <f t="shared" si="346"/>
        <v>1.45</v>
      </c>
      <c r="BW235" s="60">
        <f t="shared" si="298"/>
        <v>11288471040</v>
      </c>
      <c r="BX235" s="60">
        <f t="shared" si="347"/>
        <v>2275191338112</v>
      </c>
      <c r="BY235" s="60">
        <f t="shared" si="348"/>
        <v>139467456830.82172</v>
      </c>
      <c r="BZ235" s="60">
        <f t="shared" si="349"/>
        <v>1492.0349999999946</v>
      </c>
      <c r="CA235" s="60">
        <f t="shared" si="350"/>
        <v>20982.378343747831</v>
      </c>
      <c r="CB235" s="88">
        <f t="shared" si="389"/>
        <v>6.1299221078502629E-2</v>
      </c>
      <c r="CD235" s="61">
        <f t="shared" si="351"/>
        <v>77</v>
      </c>
      <c r="CE235" s="61">
        <f t="shared" si="352"/>
        <v>13.380340799999919</v>
      </c>
      <c r="CF235" s="61">
        <v>1</v>
      </c>
      <c r="CG235" s="52">
        <f t="shared" si="353"/>
        <v>0</v>
      </c>
      <c r="CH235" s="60">
        <f t="shared" si="299"/>
        <v>600</v>
      </c>
      <c r="CI235" s="60">
        <f t="shared" si="354"/>
        <v>0</v>
      </c>
      <c r="CJ235" s="60">
        <f t="shared" si="355"/>
        <v>34712057.677946493</v>
      </c>
      <c r="CK235" s="60">
        <f t="shared" si="356"/>
        <v>2007.0511199999878</v>
      </c>
      <c r="CL235" s="60">
        <f t="shared" si="357"/>
        <v>20982.378343747831</v>
      </c>
      <c r="CM235" s="88" t="e">
        <f t="shared" si="387"/>
        <v>#DIV/0!</v>
      </c>
      <c r="CO235" s="61">
        <f t="shared" si="358"/>
        <v>22</v>
      </c>
      <c r="CP235" s="61">
        <f t="shared" si="359"/>
        <v>17.355934299999859</v>
      </c>
      <c r="CQ235" s="61">
        <v>1</v>
      </c>
      <c r="CR235" s="52">
        <f t="shared" si="360"/>
        <v>0</v>
      </c>
      <c r="CS235" s="60">
        <f t="shared" si="300"/>
        <v>5</v>
      </c>
      <c r="CT235" s="60">
        <f t="shared" si="361"/>
        <v>0</v>
      </c>
      <c r="CU235" s="60">
        <f t="shared" si="362"/>
        <v>21985.240903396283</v>
      </c>
      <c r="CV235" s="60">
        <f t="shared" si="363"/>
        <v>2603.3901449999789</v>
      </c>
      <c r="CW235" s="60">
        <f t="shared" si="364"/>
        <v>20982.378343747831</v>
      </c>
      <c r="CX235" s="88" t="e">
        <f t="shared" si="388"/>
        <v>#DIV/0!</v>
      </c>
      <c r="CZ235" s="61">
        <f t="shared" si="365"/>
        <v>-28</v>
      </c>
      <c r="DA235" s="61">
        <f t="shared" si="366"/>
        <v>21.89441929999979</v>
      </c>
      <c r="DB235" s="61">
        <v>1</v>
      </c>
      <c r="DC235" s="52">
        <f t="shared" si="367"/>
        <v>0</v>
      </c>
      <c r="DD235" s="60">
        <f t="shared" si="301"/>
        <v>1</v>
      </c>
      <c r="DE235" s="60">
        <f t="shared" si="368"/>
        <v>0</v>
      </c>
      <c r="DF235" s="60">
        <f t="shared" si="369"/>
        <v>27.084243251370374</v>
      </c>
      <c r="DG235" s="60">
        <f t="shared" si="370"/>
        <v>3284.1628949999686</v>
      </c>
      <c r="DH235" s="60">
        <f t="shared" si="371"/>
        <v>20982.378343747831</v>
      </c>
      <c r="DK235" s="61">
        <f t="shared" si="372"/>
        <v>-91</v>
      </c>
      <c r="DL235" s="61">
        <f t="shared" si="373"/>
        <v>30.747799999999668</v>
      </c>
      <c r="DM235" s="61">
        <v>1</v>
      </c>
      <c r="DN235" s="52">
        <f t="shared" si="383"/>
        <v>0</v>
      </c>
      <c r="DO235" s="60">
        <f t="shared" si="302"/>
        <v>1</v>
      </c>
      <c r="DP235" s="60">
        <f t="shared" si="374"/>
        <v>0</v>
      </c>
      <c r="DQ235" s="60">
        <f t="shared" si="375"/>
        <v>6.1265978874472321E-3</v>
      </c>
      <c r="DR235" s="60">
        <f t="shared" si="376"/>
        <v>4612.1699999999501</v>
      </c>
      <c r="DS235" s="60">
        <f t="shared" si="377"/>
        <v>20982.378343747831</v>
      </c>
    </row>
    <row r="236" spans="1:123">
      <c r="A236" s="52">
        <f t="shared" si="303"/>
        <v>724.07734393503563</v>
      </c>
      <c r="B236" s="52">
        <v>0</v>
      </c>
      <c r="C236" s="73">
        <f t="shared" si="386"/>
        <v>11.5</v>
      </c>
      <c r="D236" s="77"/>
      <c r="E236" s="49">
        <f t="shared" si="378"/>
        <v>0.33000000000000018</v>
      </c>
      <c r="F236" s="49">
        <f t="shared" si="379"/>
        <v>4.299999999999951</v>
      </c>
      <c r="G236" s="49">
        <f t="shared" si="380"/>
        <v>2.1499999999999755</v>
      </c>
      <c r="H236" s="49">
        <v>1</v>
      </c>
      <c r="I236" s="50">
        <f t="shared" si="304"/>
        <v>2.0889999999999844</v>
      </c>
      <c r="J236" s="105">
        <f t="shared" si="305"/>
        <v>8.9826999999998307</v>
      </c>
      <c r="K236" s="121">
        <f t="shared" si="306"/>
        <v>20.482699999999831</v>
      </c>
      <c r="L236" s="55">
        <f t="shared" si="307"/>
        <v>70368744177665.078</v>
      </c>
      <c r="M236" s="52">
        <f t="shared" si="381"/>
        <v>46.000000000000021</v>
      </c>
      <c r="N236" s="56">
        <v>230</v>
      </c>
      <c r="O236" s="61">
        <f t="shared" si="308"/>
        <v>230</v>
      </c>
      <c r="P236" s="61">
        <f t="shared" si="309"/>
        <v>3.2</v>
      </c>
      <c r="Q236" s="46">
        <v>4</v>
      </c>
      <c r="R236" s="52">
        <f t="shared" si="310"/>
        <v>2</v>
      </c>
      <c r="S236" s="60">
        <f t="shared" si="293"/>
        <v>2717637201100800</v>
      </c>
      <c r="T236" s="60">
        <f t="shared" si="311"/>
        <v>1.250113112506368E+18</v>
      </c>
      <c r="U236" s="60">
        <f t="shared" si="312"/>
        <v>1.3510798882111696E+16</v>
      </c>
      <c r="V236" s="60">
        <f t="shared" si="313"/>
        <v>480</v>
      </c>
      <c r="W236" s="60">
        <f t="shared" si="314"/>
        <v>21722.320318051068</v>
      </c>
      <c r="X236" s="88">
        <f t="shared" si="315"/>
        <v>1.0807661120379515E-2</v>
      </c>
      <c r="AA236" s="61">
        <f t="shared" si="316"/>
        <v>230</v>
      </c>
      <c r="AB236" s="61">
        <f t="shared" si="317"/>
        <v>3.2</v>
      </c>
      <c r="AC236" s="61">
        <v>1</v>
      </c>
      <c r="AD236" s="52">
        <f t="shared" si="318"/>
        <v>1</v>
      </c>
      <c r="AE236" s="60">
        <f t="shared" si="294"/>
        <v>746732359296000</v>
      </c>
      <c r="AF236" s="60">
        <f t="shared" si="319"/>
        <v>1.7174844263808E+17</v>
      </c>
      <c r="AG236" s="60">
        <f t="shared" si="320"/>
        <v>1.3510798882111696E+16</v>
      </c>
      <c r="AH236" s="60">
        <f t="shared" si="321"/>
        <v>480</v>
      </c>
      <c r="AI236" s="60">
        <f t="shared" si="322"/>
        <v>21722.320318051068</v>
      </c>
      <c r="AJ236" s="88">
        <f t="shared" si="385"/>
        <v>7.866620898905366E-2</v>
      </c>
      <c r="AL236" s="61">
        <f t="shared" si="323"/>
        <v>215</v>
      </c>
      <c r="AM236" s="61">
        <f t="shared" si="324"/>
        <v>4.5093374999999956</v>
      </c>
      <c r="AN236" s="61">
        <v>15</v>
      </c>
      <c r="AO236" s="52">
        <f t="shared" si="325"/>
        <v>1.075</v>
      </c>
      <c r="AP236" s="60">
        <f t="shared" si="295"/>
        <v>1.25451036361728E+16</v>
      </c>
      <c r="AQ236" s="60">
        <f t="shared" si="326"/>
        <v>2.8994870779104384E+18</v>
      </c>
      <c r="AR236" s="60">
        <f t="shared" si="327"/>
        <v>2379873127111884</v>
      </c>
      <c r="AS236" s="60">
        <f t="shared" si="328"/>
        <v>676.40062499999931</v>
      </c>
      <c r="AT236" s="60">
        <f t="shared" si="329"/>
        <v>21722.320318051068</v>
      </c>
      <c r="AU236" s="88">
        <f t="shared" si="390"/>
        <v>8.2079107896110282E-4</v>
      </c>
      <c r="AW236" s="61">
        <f t="shared" si="330"/>
        <v>195</v>
      </c>
      <c r="AX236" s="61">
        <f t="shared" si="331"/>
        <v>6.0282874999999887</v>
      </c>
      <c r="AY236" s="61">
        <v>1</v>
      </c>
      <c r="AZ236" s="52">
        <f t="shared" si="332"/>
        <v>1.175</v>
      </c>
      <c r="BA236" s="60">
        <f t="shared" si="296"/>
        <v>19359727833600</v>
      </c>
      <c r="BB236" s="60">
        <f t="shared" si="333"/>
        <v>4435797639873600</v>
      </c>
      <c r="BC236" s="60">
        <f t="shared" si="334"/>
        <v>198845166054803.62</v>
      </c>
      <c r="BD236" s="60">
        <f t="shared" si="335"/>
        <v>904.24312499999826</v>
      </c>
      <c r="BE236" s="60">
        <f t="shared" si="336"/>
        <v>21722.320318051068</v>
      </c>
      <c r="BF236" s="88">
        <f t="shared" si="382"/>
        <v>4.482737541211862E-2</v>
      </c>
      <c r="BH236" s="61">
        <f t="shared" si="337"/>
        <v>170</v>
      </c>
      <c r="BI236" s="61">
        <f t="shared" si="338"/>
        <v>7.8155999999999786</v>
      </c>
      <c r="BJ236" s="61">
        <v>1</v>
      </c>
      <c r="BK236" s="52">
        <f t="shared" si="339"/>
        <v>1.3</v>
      </c>
      <c r="BL236" s="60">
        <f t="shared" si="297"/>
        <v>9956431457280</v>
      </c>
      <c r="BM236" s="60">
        <f t="shared" si="340"/>
        <v>2200371352058880</v>
      </c>
      <c r="BN236" s="60">
        <f t="shared" si="341"/>
        <v>8056259135668.293</v>
      </c>
      <c r="BO236" s="60">
        <f t="shared" si="342"/>
        <v>1172.3399999999967</v>
      </c>
      <c r="BP236" s="60">
        <f t="shared" si="343"/>
        <v>21722.320318051068</v>
      </c>
      <c r="BQ236" s="88">
        <f t="shared" si="292"/>
        <v>3.661317953503657E-3</v>
      </c>
      <c r="BS236" s="61">
        <f t="shared" si="344"/>
        <v>140</v>
      </c>
      <c r="BT236" s="61">
        <f t="shared" si="345"/>
        <v>9.9468999999999639</v>
      </c>
      <c r="BU236" s="61">
        <v>1</v>
      </c>
      <c r="BV236" s="52">
        <f t="shared" si="346"/>
        <v>1.45</v>
      </c>
      <c r="BW236" s="60">
        <f t="shared" si="298"/>
        <v>11288471040</v>
      </c>
      <c r="BX236" s="60">
        <f t="shared" si="347"/>
        <v>2291559621120</v>
      </c>
      <c r="BY236" s="60">
        <f t="shared" si="348"/>
        <v>160206038237.18491</v>
      </c>
      <c r="BZ236" s="60">
        <f t="shared" si="349"/>
        <v>1492.0349999999946</v>
      </c>
      <c r="CA236" s="60">
        <f t="shared" si="350"/>
        <v>21722.320318051068</v>
      </c>
      <c r="CB236" s="88">
        <f t="shared" si="389"/>
        <v>6.9911355026793576E-2</v>
      </c>
      <c r="CD236" s="61">
        <f t="shared" si="351"/>
        <v>78</v>
      </c>
      <c r="CE236" s="61">
        <f t="shared" si="352"/>
        <v>13.380340799999919</v>
      </c>
      <c r="CF236" s="61">
        <v>1</v>
      </c>
      <c r="CG236" s="52">
        <f t="shared" si="353"/>
        <v>0</v>
      </c>
      <c r="CH236" s="60">
        <f t="shared" si="299"/>
        <v>600</v>
      </c>
      <c r="CI236" s="60">
        <f t="shared" si="354"/>
        <v>0</v>
      </c>
      <c r="CJ236" s="60">
        <f t="shared" si="355"/>
        <v>39873683.553219326</v>
      </c>
      <c r="CK236" s="60">
        <f t="shared" si="356"/>
        <v>2007.0511199999878</v>
      </c>
      <c r="CL236" s="60">
        <f t="shared" si="357"/>
        <v>21722.320318051068</v>
      </c>
      <c r="CM236" s="88" t="e">
        <f t="shared" si="387"/>
        <v>#DIV/0!</v>
      </c>
      <c r="CO236" s="61">
        <f t="shared" si="358"/>
        <v>23</v>
      </c>
      <c r="CP236" s="61">
        <f t="shared" si="359"/>
        <v>17.355934299999859</v>
      </c>
      <c r="CQ236" s="61">
        <v>1</v>
      </c>
      <c r="CR236" s="52">
        <f t="shared" si="360"/>
        <v>0</v>
      </c>
      <c r="CS236" s="60">
        <f t="shared" si="300"/>
        <v>5</v>
      </c>
      <c r="CT236" s="60">
        <f t="shared" si="361"/>
        <v>0</v>
      </c>
      <c r="CU236" s="60">
        <f t="shared" si="362"/>
        <v>25254.410059944843</v>
      </c>
      <c r="CV236" s="60">
        <f t="shared" si="363"/>
        <v>2603.3901449999789</v>
      </c>
      <c r="CW236" s="60">
        <f t="shared" si="364"/>
        <v>21722.320318051068</v>
      </c>
      <c r="CX236" s="88" t="e">
        <f t="shared" si="388"/>
        <v>#DIV/0!</v>
      </c>
      <c r="CZ236" s="61">
        <f t="shared" si="365"/>
        <v>-27</v>
      </c>
      <c r="DA236" s="61">
        <f t="shared" si="366"/>
        <v>21.89441929999979</v>
      </c>
      <c r="DB236" s="61">
        <v>1</v>
      </c>
      <c r="DC236" s="52">
        <f t="shared" si="367"/>
        <v>0</v>
      </c>
      <c r="DD236" s="60">
        <f t="shared" si="301"/>
        <v>1</v>
      </c>
      <c r="DE236" s="60">
        <f t="shared" si="368"/>
        <v>0</v>
      </c>
      <c r="DF236" s="60">
        <f t="shared" si="369"/>
        <v>31.111625669188705</v>
      </c>
      <c r="DG236" s="60">
        <f t="shared" si="370"/>
        <v>3284.1628949999686</v>
      </c>
      <c r="DH236" s="60">
        <f t="shared" si="371"/>
        <v>21722.320318051068</v>
      </c>
      <c r="DK236" s="61">
        <f t="shared" si="372"/>
        <v>-90</v>
      </c>
      <c r="DL236" s="61">
        <f t="shared" si="373"/>
        <v>30.747799999999668</v>
      </c>
      <c r="DM236" s="61">
        <v>1</v>
      </c>
      <c r="DN236" s="52">
        <f t="shared" si="383"/>
        <v>0</v>
      </c>
      <c r="DO236" s="60">
        <f t="shared" si="302"/>
        <v>1</v>
      </c>
      <c r="DP236" s="60">
        <f t="shared" si="374"/>
        <v>0</v>
      </c>
      <c r="DQ236" s="60">
        <f t="shared" si="375"/>
        <v>7.0376129150389443E-3</v>
      </c>
      <c r="DR236" s="60">
        <f t="shared" si="376"/>
        <v>4612.1699999999501</v>
      </c>
      <c r="DS236" s="60">
        <f t="shared" si="377"/>
        <v>21722.320318051068</v>
      </c>
    </row>
    <row r="237" spans="1:123">
      <c r="A237" s="52">
        <f t="shared" si="303"/>
        <v>749.61187632417182</v>
      </c>
      <c r="B237" s="52">
        <v>0</v>
      </c>
      <c r="C237" s="73">
        <f t="shared" si="386"/>
        <v>11.5</v>
      </c>
      <c r="D237" s="77"/>
      <c r="E237" s="49">
        <f t="shared" si="378"/>
        <v>0.33100000000000018</v>
      </c>
      <c r="F237" s="49">
        <f t="shared" si="379"/>
        <v>4.3099999999999508</v>
      </c>
      <c r="G237" s="49">
        <f t="shared" si="380"/>
        <v>2.1549999999999754</v>
      </c>
      <c r="H237" s="49">
        <v>1</v>
      </c>
      <c r="I237" s="50">
        <f t="shared" si="304"/>
        <v>2.0956099999999842</v>
      </c>
      <c r="J237" s="105">
        <f t="shared" si="305"/>
        <v>9.0320790999998284</v>
      </c>
      <c r="K237" s="121">
        <f t="shared" si="306"/>
        <v>20.532079099999827</v>
      </c>
      <c r="L237" s="55">
        <f t="shared" si="307"/>
        <v>80832460680091.078</v>
      </c>
      <c r="M237" s="52">
        <f t="shared" si="381"/>
        <v>46.200000000000024</v>
      </c>
      <c r="N237" s="56">
        <v>231</v>
      </c>
      <c r="O237" s="61">
        <f t="shared" si="308"/>
        <v>231</v>
      </c>
      <c r="P237" s="61">
        <f t="shared" si="309"/>
        <v>3.2</v>
      </c>
      <c r="Q237" s="46">
        <v>1</v>
      </c>
      <c r="R237" s="52">
        <f t="shared" si="310"/>
        <v>2</v>
      </c>
      <c r="S237" s="60">
        <f t="shared" si="293"/>
        <v>2717637201100800</v>
      </c>
      <c r="T237" s="60">
        <f t="shared" si="311"/>
        <v>1.2555483869085696E+18</v>
      </c>
      <c r="U237" s="60">
        <f t="shared" si="312"/>
        <v>1.5519832450577488E+16</v>
      </c>
      <c r="V237" s="60">
        <f t="shared" si="313"/>
        <v>480</v>
      </c>
      <c r="W237" s="60">
        <f t="shared" si="314"/>
        <v>22488.356289725154</v>
      </c>
      <c r="X237" s="88">
        <f t="shared" si="315"/>
        <v>1.2360999076101444E-2</v>
      </c>
      <c r="AA237" s="61">
        <f t="shared" si="316"/>
        <v>231</v>
      </c>
      <c r="AB237" s="61">
        <f t="shared" si="317"/>
        <v>3.2</v>
      </c>
      <c r="AC237" s="61">
        <v>1</v>
      </c>
      <c r="AD237" s="52">
        <f t="shared" si="318"/>
        <v>1</v>
      </c>
      <c r="AE237" s="60">
        <f t="shared" si="294"/>
        <v>746732359296000</v>
      </c>
      <c r="AF237" s="60">
        <f t="shared" si="319"/>
        <v>1.72495174997376E+17</v>
      </c>
      <c r="AG237" s="60">
        <f t="shared" si="320"/>
        <v>1.5519832450577488E+16</v>
      </c>
      <c r="AH237" s="60">
        <f t="shared" si="321"/>
        <v>480</v>
      </c>
      <c r="AI237" s="60">
        <f t="shared" si="322"/>
        <v>22488.356289725154</v>
      </c>
      <c r="AJ237" s="88">
        <f t="shared" si="385"/>
        <v>8.9972559816896766E-2</v>
      </c>
      <c r="AL237" s="61">
        <f t="shared" si="323"/>
        <v>216</v>
      </c>
      <c r="AM237" s="61">
        <f t="shared" si="324"/>
        <v>4.5093374999999956</v>
      </c>
      <c r="AN237" s="61">
        <v>1</v>
      </c>
      <c r="AO237" s="52">
        <f t="shared" si="325"/>
        <v>1.075</v>
      </c>
      <c r="AP237" s="60">
        <f t="shared" si="295"/>
        <v>1.25451036361728E+16</v>
      </c>
      <c r="AQ237" s="60">
        <f t="shared" si="326"/>
        <v>2.9129730643193242E+18</v>
      </c>
      <c r="AR237" s="60">
        <f t="shared" si="327"/>
        <v>2733756346215070.5</v>
      </c>
      <c r="AS237" s="60">
        <f t="shared" si="328"/>
        <v>676.40062499999931</v>
      </c>
      <c r="AT237" s="60">
        <f t="shared" si="329"/>
        <v>22488.356289725154</v>
      </c>
      <c r="AU237" s="88">
        <f t="shared" si="390"/>
        <v>9.3847635589238397E-4</v>
      </c>
      <c r="AW237" s="61">
        <f t="shared" si="330"/>
        <v>196</v>
      </c>
      <c r="AX237" s="61">
        <f t="shared" si="331"/>
        <v>6.0282874999999887</v>
      </c>
      <c r="AY237" s="61">
        <v>1</v>
      </c>
      <c r="AZ237" s="52">
        <f t="shared" si="332"/>
        <v>1.175</v>
      </c>
      <c r="BA237" s="60">
        <f t="shared" si="296"/>
        <v>19359727833600</v>
      </c>
      <c r="BB237" s="60">
        <f t="shared" si="333"/>
        <v>4458545320078080</v>
      </c>
      <c r="BC237" s="60">
        <f t="shared" si="334"/>
        <v>228413115146265.22</v>
      </c>
      <c r="BD237" s="60">
        <f t="shared" si="335"/>
        <v>904.24312499999826</v>
      </c>
      <c r="BE237" s="60">
        <f t="shared" si="336"/>
        <v>22488.356289725154</v>
      </c>
      <c r="BF237" s="88">
        <f t="shared" si="382"/>
        <v>5.1230412331496757E-2</v>
      </c>
      <c r="BH237" s="61">
        <f t="shared" si="337"/>
        <v>171</v>
      </c>
      <c r="BI237" s="61">
        <f t="shared" si="338"/>
        <v>7.8155999999999786</v>
      </c>
      <c r="BJ237" s="61">
        <v>1</v>
      </c>
      <c r="BK237" s="52">
        <f t="shared" si="339"/>
        <v>1.3</v>
      </c>
      <c r="BL237" s="60">
        <f t="shared" si="297"/>
        <v>9956431457280</v>
      </c>
      <c r="BM237" s="60">
        <f t="shared" si="340"/>
        <v>2213314712953344</v>
      </c>
      <c r="BN237" s="60">
        <f t="shared" si="341"/>
        <v>9254211616572.0059</v>
      </c>
      <c r="BO237" s="60">
        <f t="shared" si="342"/>
        <v>1172.3399999999967</v>
      </c>
      <c r="BP237" s="60">
        <f t="shared" si="343"/>
        <v>22488.356289725154</v>
      </c>
      <c r="BQ237" s="88">
        <f t="shared" ref="BQ237:BQ300" si="391">BN237/BM237</f>
        <v>4.1811548815954948E-3</v>
      </c>
      <c r="BS237" s="61">
        <f t="shared" si="344"/>
        <v>141</v>
      </c>
      <c r="BT237" s="61">
        <f t="shared" si="345"/>
        <v>9.9468999999999639</v>
      </c>
      <c r="BU237" s="61">
        <v>1</v>
      </c>
      <c r="BV237" s="52">
        <f t="shared" si="346"/>
        <v>1.45</v>
      </c>
      <c r="BW237" s="60">
        <f t="shared" si="298"/>
        <v>11288471040</v>
      </c>
      <c r="BX237" s="60">
        <f t="shared" si="347"/>
        <v>2307927904128</v>
      </c>
      <c r="BY237" s="60">
        <f t="shared" si="348"/>
        <v>184028412583.64639</v>
      </c>
      <c r="BZ237" s="60">
        <f t="shared" si="349"/>
        <v>1492.0349999999946</v>
      </c>
      <c r="CA237" s="60">
        <f t="shared" si="350"/>
        <v>22488.356289725154</v>
      </c>
      <c r="CB237" s="88">
        <f t="shared" si="389"/>
        <v>7.9737504908402895E-2</v>
      </c>
      <c r="CD237" s="61">
        <f t="shared" si="351"/>
        <v>79</v>
      </c>
      <c r="CE237" s="61">
        <f t="shared" si="352"/>
        <v>13.380340799999919</v>
      </c>
      <c r="CF237" s="61">
        <v>1</v>
      </c>
      <c r="CG237" s="52">
        <f t="shared" si="353"/>
        <v>0</v>
      </c>
      <c r="CH237" s="60">
        <f t="shared" si="299"/>
        <v>600</v>
      </c>
      <c r="CI237" s="60">
        <f t="shared" si="354"/>
        <v>0</v>
      </c>
      <c r="CJ237" s="60">
        <f t="shared" si="355"/>
        <v>45802834.705255374</v>
      </c>
      <c r="CK237" s="60">
        <f t="shared" si="356"/>
        <v>2007.0511199999878</v>
      </c>
      <c r="CL237" s="60">
        <f t="shared" si="357"/>
        <v>22488.356289725154</v>
      </c>
      <c r="CM237" s="88" t="e">
        <f t="shared" si="387"/>
        <v>#DIV/0!</v>
      </c>
      <c r="CO237" s="61">
        <f t="shared" si="358"/>
        <v>24</v>
      </c>
      <c r="CP237" s="61">
        <f t="shared" si="359"/>
        <v>17.355934299999859</v>
      </c>
      <c r="CQ237" s="61">
        <v>1</v>
      </c>
      <c r="CR237" s="52">
        <f t="shared" si="360"/>
        <v>0</v>
      </c>
      <c r="CS237" s="60">
        <f t="shared" si="300"/>
        <v>5</v>
      </c>
      <c r="CT237" s="60">
        <f t="shared" si="361"/>
        <v>0</v>
      </c>
      <c r="CU237" s="60">
        <f t="shared" si="362"/>
        <v>29009.699292279212</v>
      </c>
      <c r="CV237" s="60">
        <f t="shared" si="363"/>
        <v>2603.3901449999789</v>
      </c>
      <c r="CW237" s="60">
        <f t="shared" si="364"/>
        <v>22488.356289725154</v>
      </c>
      <c r="CX237" s="88" t="e">
        <f t="shared" si="388"/>
        <v>#DIV/0!</v>
      </c>
      <c r="CZ237" s="61">
        <f t="shared" si="365"/>
        <v>-26</v>
      </c>
      <c r="DA237" s="61">
        <f t="shared" si="366"/>
        <v>21.89441929999979</v>
      </c>
      <c r="DB237" s="61">
        <v>1</v>
      </c>
      <c r="DC237" s="52">
        <f t="shared" si="367"/>
        <v>0</v>
      </c>
      <c r="DD237" s="60">
        <f t="shared" si="301"/>
        <v>1</v>
      </c>
      <c r="DE237" s="60">
        <f t="shared" si="368"/>
        <v>0</v>
      </c>
      <c r="DF237" s="60">
        <f t="shared" si="369"/>
        <v>35.737873227480591</v>
      </c>
      <c r="DG237" s="60">
        <f t="shared" si="370"/>
        <v>3284.1628949999686</v>
      </c>
      <c r="DH237" s="60">
        <f t="shared" si="371"/>
        <v>22488.356289725154</v>
      </c>
      <c r="DK237" s="61">
        <f t="shared" si="372"/>
        <v>-89</v>
      </c>
      <c r="DL237" s="61">
        <f t="shared" si="373"/>
        <v>30.747799999999668</v>
      </c>
      <c r="DM237" s="61">
        <v>1</v>
      </c>
      <c r="DN237" s="52">
        <f t="shared" si="383"/>
        <v>0</v>
      </c>
      <c r="DO237" s="60">
        <f t="shared" si="302"/>
        <v>1</v>
      </c>
      <c r="DP237" s="60">
        <f t="shared" si="374"/>
        <v>0</v>
      </c>
      <c r="DQ237" s="60">
        <f t="shared" si="375"/>
        <v>8.0840943786111234E-3</v>
      </c>
      <c r="DR237" s="60">
        <f t="shared" si="376"/>
        <v>4612.1699999999501</v>
      </c>
      <c r="DS237" s="60">
        <f t="shared" si="377"/>
        <v>22488.356289725154</v>
      </c>
    </row>
    <row r="238" spans="1:123">
      <c r="A238" s="52">
        <f t="shared" si="303"/>
        <v>776.04688205333571</v>
      </c>
      <c r="B238" s="52">
        <v>0</v>
      </c>
      <c r="C238" s="73">
        <f t="shared" si="386"/>
        <v>11.5</v>
      </c>
      <c r="D238" s="77"/>
      <c r="E238" s="49">
        <f t="shared" si="378"/>
        <v>0.33200000000000018</v>
      </c>
      <c r="F238" s="49">
        <f t="shared" si="379"/>
        <v>4.3199999999999505</v>
      </c>
      <c r="G238" s="49">
        <f t="shared" si="380"/>
        <v>2.1599999999999753</v>
      </c>
      <c r="H238" s="49">
        <v>1</v>
      </c>
      <c r="I238" s="50">
        <f t="shared" si="304"/>
        <v>2.1022399999999841</v>
      </c>
      <c r="J238" s="105">
        <f t="shared" si="305"/>
        <v>9.081676799999828</v>
      </c>
      <c r="K238" s="121">
        <f t="shared" si="306"/>
        <v>20.581676799999826</v>
      </c>
      <c r="L238" s="55">
        <f t="shared" si="307"/>
        <v>92852114613583.141</v>
      </c>
      <c r="M238" s="52">
        <f t="shared" si="381"/>
        <v>46.400000000000027</v>
      </c>
      <c r="N238" s="56">
        <v>232</v>
      </c>
      <c r="O238" s="61">
        <f t="shared" si="308"/>
        <v>232</v>
      </c>
      <c r="P238" s="61">
        <f t="shared" si="309"/>
        <v>3.2</v>
      </c>
      <c r="Q238" s="46">
        <v>1</v>
      </c>
      <c r="R238" s="52">
        <f t="shared" si="310"/>
        <v>2</v>
      </c>
      <c r="S238" s="60">
        <f t="shared" si="293"/>
        <v>2717637201100800</v>
      </c>
      <c r="T238" s="60">
        <f t="shared" si="311"/>
        <v>1.2609836613107712E+18</v>
      </c>
      <c r="U238" s="60">
        <f t="shared" si="312"/>
        <v>1.7827606005807964E+16</v>
      </c>
      <c r="V238" s="60">
        <f t="shared" si="313"/>
        <v>480</v>
      </c>
      <c r="W238" s="60">
        <f t="shared" si="314"/>
        <v>23281.406461600072</v>
      </c>
      <c r="X238" s="88">
        <f t="shared" si="315"/>
        <v>1.4137856463006403E-2</v>
      </c>
      <c r="AA238" s="61">
        <f t="shared" si="316"/>
        <v>232</v>
      </c>
      <c r="AB238" s="61">
        <f t="shared" si="317"/>
        <v>3.2</v>
      </c>
      <c r="AC238" s="61">
        <v>1</v>
      </c>
      <c r="AD238" s="52">
        <f t="shared" si="318"/>
        <v>1</v>
      </c>
      <c r="AE238" s="60">
        <f t="shared" si="294"/>
        <v>746732359296000</v>
      </c>
      <c r="AF238" s="60">
        <f t="shared" si="319"/>
        <v>1.73241907356672E+17</v>
      </c>
      <c r="AG238" s="60">
        <f t="shared" si="320"/>
        <v>1.7827606005807964E+16</v>
      </c>
      <c r="AH238" s="60">
        <f t="shared" si="321"/>
        <v>480</v>
      </c>
      <c r="AI238" s="60">
        <f t="shared" si="322"/>
        <v>23281.406461600072</v>
      </c>
      <c r="AJ238" s="88">
        <f t="shared" si="385"/>
        <v>0.1029058515795738</v>
      </c>
      <c r="AL238" s="61">
        <f t="shared" si="323"/>
        <v>217</v>
      </c>
      <c r="AM238" s="61">
        <f t="shared" si="324"/>
        <v>4.5093374999999956</v>
      </c>
      <c r="AN238" s="61">
        <v>1</v>
      </c>
      <c r="AO238" s="52">
        <f t="shared" si="325"/>
        <v>1.075</v>
      </c>
      <c r="AP238" s="60">
        <f t="shared" si="295"/>
        <v>1.25451036361728E+16</v>
      </c>
      <c r="AQ238" s="60">
        <f t="shared" si="326"/>
        <v>2.9264590507282099E+18</v>
      </c>
      <c r="AR238" s="60">
        <f t="shared" si="327"/>
        <v>3140261417859957.5</v>
      </c>
      <c r="AS238" s="60">
        <f t="shared" si="328"/>
        <v>676.40062499999931</v>
      </c>
      <c r="AT238" s="60">
        <f t="shared" si="329"/>
        <v>23281.406461600072</v>
      </c>
      <c r="AU238" s="88">
        <f t="shared" si="390"/>
        <v>1.0730583833314003E-3</v>
      </c>
      <c r="AW238" s="61">
        <f t="shared" si="330"/>
        <v>197</v>
      </c>
      <c r="AX238" s="61">
        <f t="shared" si="331"/>
        <v>6.0282874999999887</v>
      </c>
      <c r="AY238" s="61">
        <v>1</v>
      </c>
      <c r="AZ238" s="52">
        <f t="shared" si="332"/>
        <v>1.175</v>
      </c>
      <c r="BA238" s="60">
        <f t="shared" si="296"/>
        <v>19359727833600</v>
      </c>
      <c r="BB238" s="60">
        <f t="shared" si="333"/>
        <v>4481293000282560</v>
      </c>
      <c r="BC238" s="60">
        <f t="shared" si="334"/>
        <v>262377769628263.19</v>
      </c>
      <c r="BD238" s="60">
        <f t="shared" si="335"/>
        <v>904.24312499999826</v>
      </c>
      <c r="BE238" s="60">
        <f t="shared" si="336"/>
        <v>23281.406461600072</v>
      </c>
      <c r="BF238" s="88">
        <f t="shared" si="382"/>
        <v>5.8549568084862877E-2</v>
      </c>
      <c r="BH238" s="61">
        <f t="shared" si="337"/>
        <v>172</v>
      </c>
      <c r="BI238" s="61">
        <f t="shared" si="338"/>
        <v>7.8155999999999786</v>
      </c>
      <c r="BJ238" s="61">
        <v>1</v>
      </c>
      <c r="BK238" s="52">
        <f t="shared" si="339"/>
        <v>1.3</v>
      </c>
      <c r="BL238" s="60">
        <f t="shared" si="297"/>
        <v>9956431457280</v>
      </c>
      <c r="BM238" s="60">
        <f t="shared" si="340"/>
        <v>2226258073847808</v>
      </c>
      <c r="BN238" s="60">
        <f t="shared" si="341"/>
        <v>10630297660750.715</v>
      </c>
      <c r="BO238" s="60">
        <f t="shared" si="342"/>
        <v>1172.3399999999967</v>
      </c>
      <c r="BP238" s="60">
        <f t="shared" si="343"/>
        <v>23281.406461600072</v>
      </c>
      <c r="BQ238" s="88">
        <f t="shared" si="391"/>
        <v>4.7749619802063548E-3</v>
      </c>
      <c r="BS238" s="61">
        <f t="shared" si="344"/>
        <v>142</v>
      </c>
      <c r="BT238" s="61">
        <f t="shared" si="345"/>
        <v>9.9468999999999639</v>
      </c>
      <c r="BU238" s="61">
        <v>1</v>
      </c>
      <c r="BV238" s="52">
        <f t="shared" si="346"/>
        <v>1.45</v>
      </c>
      <c r="BW238" s="60">
        <f t="shared" si="298"/>
        <v>11288471040</v>
      </c>
      <c r="BX238" s="60">
        <f t="shared" si="347"/>
        <v>2324296187136</v>
      </c>
      <c r="BY238" s="60">
        <f t="shared" si="348"/>
        <v>211393134807.55026</v>
      </c>
      <c r="BZ238" s="60">
        <f t="shared" si="349"/>
        <v>1492.0349999999946</v>
      </c>
      <c r="CA238" s="60">
        <f t="shared" si="350"/>
        <v>23281.406461600072</v>
      </c>
      <c r="CB238" s="88">
        <f t="shared" si="389"/>
        <v>9.0949310151400745E-2</v>
      </c>
      <c r="CD238" s="61">
        <f t="shared" si="351"/>
        <v>80</v>
      </c>
      <c r="CE238" s="61">
        <f t="shared" si="352"/>
        <v>13.380340799999919</v>
      </c>
      <c r="CF238" s="61">
        <v>12</v>
      </c>
      <c r="CG238" s="52">
        <f t="shared" si="353"/>
        <v>0</v>
      </c>
      <c r="CH238" s="60">
        <f t="shared" si="299"/>
        <v>7200</v>
      </c>
      <c r="CI238" s="60">
        <f t="shared" si="354"/>
        <v>0</v>
      </c>
      <c r="CJ238" s="60">
        <f t="shared" si="355"/>
        <v>52613640.880127966</v>
      </c>
      <c r="CK238" s="60">
        <f t="shared" si="356"/>
        <v>2007.0511199999878</v>
      </c>
      <c r="CL238" s="60">
        <f t="shared" si="357"/>
        <v>23281.406461600072</v>
      </c>
      <c r="CM238" s="88" t="e">
        <f t="shared" si="387"/>
        <v>#DIV/0!</v>
      </c>
      <c r="CO238" s="61">
        <f t="shared" si="358"/>
        <v>25</v>
      </c>
      <c r="CP238" s="61">
        <f t="shared" si="359"/>
        <v>17.355934299999859</v>
      </c>
      <c r="CQ238" s="61">
        <v>1</v>
      </c>
      <c r="CR238" s="52">
        <f t="shared" si="360"/>
        <v>0</v>
      </c>
      <c r="CS238" s="60">
        <f t="shared" si="300"/>
        <v>5</v>
      </c>
      <c r="CT238" s="60">
        <f t="shared" si="361"/>
        <v>0</v>
      </c>
      <c r="CU238" s="60">
        <f t="shared" si="362"/>
        <v>33323.393855999791</v>
      </c>
      <c r="CV238" s="60">
        <f t="shared" si="363"/>
        <v>2603.3901449999789</v>
      </c>
      <c r="CW238" s="60">
        <f t="shared" si="364"/>
        <v>23281.406461600072</v>
      </c>
      <c r="CX238" s="88" t="e">
        <f t="shared" si="388"/>
        <v>#DIV/0!</v>
      </c>
      <c r="CZ238" s="61">
        <f t="shared" si="365"/>
        <v>-25</v>
      </c>
      <c r="DA238" s="61">
        <f t="shared" si="366"/>
        <v>21.89441929999979</v>
      </c>
      <c r="DB238" s="61">
        <v>1</v>
      </c>
      <c r="DC238" s="52">
        <f t="shared" si="367"/>
        <v>0</v>
      </c>
      <c r="DD238" s="60">
        <f t="shared" si="301"/>
        <v>1</v>
      </c>
      <c r="DE238" s="60">
        <f t="shared" si="368"/>
        <v>0</v>
      </c>
      <c r="DF238" s="60">
        <f t="shared" si="369"/>
        <v>41.052036187499532</v>
      </c>
      <c r="DG238" s="60">
        <f t="shared" si="370"/>
        <v>3284.1628949999686</v>
      </c>
      <c r="DH238" s="60">
        <f t="shared" si="371"/>
        <v>23281.406461600072</v>
      </c>
      <c r="DK238" s="61">
        <f t="shared" si="372"/>
        <v>-88</v>
      </c>
      <c r="DL238" s="61">
        <f t="shared" si="373"/>
        <v>30.747799999999668</v>
      </c>
      <c r="DM238" s="61">
        <v>1</v>
      </c>
      <c r="DN238" s="52">
        <f t="shared" si="383"/>
        <v>0</v>
      </c>
      <c r="DO238" s="60">
        <f t="shared" si="302"/>
        <v>1</v>
      </c>
      <c r="DP238" s="60">
        <f t="shared" si="374"/>
        <v>0</v>
      </c>
      <c r="DQ238" s="60">
        <f t="shared" si="375"/>
        <v>9.2861859143513782E-3</v>
      </c>
      <c r="DR238" s="60">
        <f t="shared" si="376"/>
        <v>4612.1699999999501</v>
      </c>
      <c r="DS238" s="60">
        <f t="shared" si="377"/>
        <v>23281.406461600072</v>
      </c>
    </row>
    <row r="239" spans="1:123">
      <c r="A239" s="52">
        <f t="shared" si="303"/>
        <v>803.41411624628518</v>
      </c>
      <c r="B239" s="52">
        <v>0</v>
      </c>
      <c r="C239" s="73">
        <f t="shared" si="386"/>
        <v>11.5</v>
      </c>
      <c r="D239" s="77"/>
      <c r="E239" s="49">
        <f t="shared" si="378"/>
        <v>0.33300000000000018</v>
      </c>
      <c r="F239" s="49">
        <f t="shared" si="379"/>
        <v>4.3299999999999503</v>
      </c>
      <c r="G239" s="49">
        <f t="shared" si="380"/>
        <v>2.1649999999999752</v>
      </c>
      <c r="H239" s="49">
        <v>1</v>
      </c>
      <c r="I239" s="50">
        <f t="shared" si="304"/>
        <v>2.1088899999999842</v>
      </c>
      <c r="J239" s="105">
        <f t="shared" si="305"/>
        <v>9.131493699999826</v>
      </c>
      <c r="K239" s="121">
        <f t="shared" si="306"/>
        <v>20.631493699999826</v>
      </c>
      <c r="L239" s="55">
        <f t="shared" si="307"/>
        <v>106659071314619.12</v>
      </c>
      <c r="M239" s="52">
        <f t="shared" si="381"/>
        <v>46.600000000000023</v>
      </c>
      <c r="N239" s="56">
        <v>233</v>
      </c>
      <c r="O239" s="61">
        <f t="shared" si="308"/>
        <v>233</v>
      </c>
      <c r="P239" s="61">
        <f t="shared" si="309"/>
        <v>3.2</v>
      </c>
      <c r="Q239" s="46">
        <v>1</v>
      </c>
      <c r="R239" s="52">
        <f t="shared" si="310"/>
        <v>2</v>
      </c>
      <c r="S239" s="60">
        <f t="shared" si="293"/>
        <v>2717637201100800</v>
      </c>
      <c r="T239" s="60">
        <f t="shared" si="311"/>
        <v>1.2664189357129728E+18</v>
      </c>
      <c r="U239" s="60">
        <f t="shared" si="312"/>
        <v>2.0478541692406872E+16</v>
      </c>
      <c r="V239" s="60">
        <f t="shared" si="313"/>
        <v>480</v>
      </c>
      <c r="W239" s="60">
        <f t="shared" si="314"/>
        <v>24102.423487388554</v>
      </c>
      <c r="X239" s="88">
        <f t="shared" si="315"/>
        <v>1.617043232291674E-2</v>
      </c>
      <c r="AA239" s="61">
        <f t="shared" si="316"/>
        <v>233</v>
      </c>
      <c r="AB239" s="61">
        <f t="shared" si="317"/>
        <v>3.2</v>
      </c>
      <c r="AC239" s="61">
        <v>1</v>
      </c>
      <c r="AD239" s="52">
        <f t="shared" si="318"/>
        <v>1</v>
      </c>
      <c r="AE239" s="60">
        <f t="shared" si="294"/>
        <v>746732359296000</v>
      </c>
      <c r="AF239" s="60">
        <f t="shared" si="319"/>
        <v>1.73988639715968E+17</v>
      </c>
      <c r="AG239" s="60">
        <f t="shared" si="320"/>
        <v>2.0478541692406872E+16</v>
      </c>
      <c r="AH239" s="60">
        <f t="shared" si="321"/>
        <v>480</v>
      </c>
      <c r="AI239" s="60">
        <f t="shared" si="322"/>
        <v>24102.423487388554</v>
      </c>
      <c r="AJ239" s="88">
        <f t="shared" si="385"/>
        <v>0.11770045289070348</v>
      </c>
      <c r="AL239" s="61">
        <f t="shared" si="323"/>
        <v>218</v>
      </c>
      <c r="AM239" s="61">
        <f t="shared" si="324"/>
        <v>4.5093374999999956</v>
      </c>
      <c r="AN239" s="61">
        <v>1</v>
      </c>
      <c r="AO239" s="52">
        <f t="shared" si="325"/>
        <v>1.075</v>
      </c>
      <c r="AP239" s="60">
        <f t="shared" si="295"/>
        <v>1.25451036361728E+16</v>
      </c>
      <c r="AQ239" s="60">
        <f t="shared" si="326"/>
        <v>2.9399450371370957E+18</v>
      </c>
      <c r="AR239" s="60">
        <f t="shared" si="327"/>
        <v>3607213124956389.5</v>
      </c>
      <c r="AS239" s="60">
        <f t="shared" si="328"/>
        <v>676.40062499999931</v>
      </c>
      <c r="AT239" s="60">
        <f t="shared" si="329"/>
        <v>24102.423487388554</v>
      </c>
      <c r="AU239" s="88">
        <f t="shared" si="390"/>
        <v>1.2269661777313621E-3</v>
      </c>
      <c r="AW239" s="61">
        <f t="shared" si="330"/>
        <v>198</v>
      </c>
      <c r="AX239" s="61">
        <f t="shared" si="331"/>
        <v>6.0282874999999887</v>
      </c>
      <c r="AY239" s="61">
        <v>1</v>
      </c>
      <c r="AZ239" s="52">
        <f t="shared" si="332"/>
        <v>1.175</v>
      </c>
      <c r="BA239" s="60">
        <f t="shared" si="296"/>
        <v>19359727833600</v>
      </c>
      <c r="BB239" s="60">
        <f t="shared" si="333"/>
        <v>4504040680487040</v>
      </c>
      <c r="BC239" s="60">
        <f t="shared" si="334"/>
        <v>301392912359777</v>
      </c>
      <c r="BD239" s="60">
        <f t="shared" si="335"/>
        <v>904.24312499999826</v>
      </c>
      <c r="BE239" s="60">
        <f t="shared" si="336"/>
        <v>24102.423487388554</v>
      </c>
      <c r="BF239" s="88">
        <f t="shared" si="382"/>
        <v>6.6916116824945318E-2</v>
      </c>
      <c r="BH239" s="61">
        <f t="shared" si="337"/>
        <v>173</v>
      </c>
      <c r="BI239" s="61">
        <f t="shared" si="338"/>
        <v>7.8155999999999786</v>
      </c>
      <c r="BJ239" s="61">
        <v>1</v>
      </c>
      <c r="BK239" s="52">
        <f t="shared" si="339"/>
        <v>1.3</v>
      </c>
      <c r="BL239" s="60">
        <f t="shared" si="297"/>
        <v>9956431457280</v>
      </c>
      <c r="BM239" s="60">
        <f t="shared" si="340"/>
        <v>2239201434742272</v>
      </c>
      <c r="BN239" s="60">
        <f t="shared" si="341"/>
        <v>12211005436033.176</v>
      </c>
      <c r="BO239" s="60">
        <f t="shared" si="342"/>
        <v>1172.3399999999967</v>
      </c>
      <c r="BP239" s="60">
        <f t="shared" si="343"/>
        <v>24102.423487388554</v>
      </c>
      <c r="BQ239" s="88">
        <f t="shared" si="391"/>
        <v>5.4532858217102029E-3</v>
      </c>
      <c r="BS239" s="61">
        <f t="shared" si="344"/>
        <v>143</v>
      </c>
      <c r="BT239" s="61">
        <f t="shared" si="345"/>
        <v>9.9468999999999639</v>
      </c>
      <c r="BU239" s="61">
        <v>1</v>
      </c>
      <c r="BV239" s="52">
        <f t="shared" si="346"/>
        <v>1.45</v>
      </c>
      <c r="BW239" s="60">
        <f t="shared" si="298"/>
        <v>11288471040</v>
      </c>
      <c r="BX239" s="60">
        <f t="shared" si="347"/>
        <v>2340664470144</v>
      </c>
      <c r="BY239" s="60">
        <f t="shared" si="348"/>
        <v>242826946211.09949</v>
      </c>
      <c r="BZ239" s="60">
        <f t="shared" si="349"/>
        <v>1492.0349999999946</v>
      </c>
      <c r="CA239" s="60">
        <f t="shared" si="350"/>
        <v>24102.423487388554</v>
      </c>
      <c r="CB239" s="88">
        <f t="shared" si="389"/>
        <v>0.10374274028099402</v>
      </c>
      <c r="CD239" s="61">
        <f t="shared" si="351"/>
        <v>81</v>
      </c>
      <c r="CE239" s="61">
        <f t="shared" si="352"/>
        <v>13.380340799999919</v>
      </c>
      <c r="CF239" s="61">
        <v>1</v>
      </c>
      <c r="CG239" s="52">
        <f t="shared" si="353"/>
        <v>0</v>
      </c>
      <c r="CH239" s="60">
        <f t="shared" si="299"/>
        <v>7200</v>
      </c>
      <c r="CI239" s="60">
        <f t="shared" si="354"/>
        <v>0</v>
      </c>
      <c r="CJ239" s="60">
        <f t="shared" si="355"/>
        <v>60437202.729407758</v>
      </c>
      <c r="CK239" s="60">
        <f t="shared" si="356"/>
        <v>2007.0511199999878</v>
      </c>
      <c r="CL239" s="60">
        <f t="shared" si="357"/>
        <v>24102.423487388554</v>
      </c>
      <c r="CM239" s="88" t="e">
        <f t="shared" si="387"/>
        <v>#DIV/0!</v>
      </c>
      <c r="CO239" s="61">
        <f t="shared" si="358"/>
        <v>26</v>
      </c>
      <c r="CP239" s="61">
        <f t="shared" si="359"/>
        <v>17.355934299999859</v>
      </c>
      <c r="CQ239" s="61">
        <v>1</v>
      </c>
      <c r="CR239" s="52">
        <f t="shared" si="360"/>
        <v>0</v>
      </c>
      <c r="CS239" s="60">
        <f t="shared" si="300"/>
        <v>5</v>
      </c>
      <c r="CT239" s="60">
        <f t="shared" si="361"/>
        <v>0</v>
      </c>
      <c r="CU239" s="60">
        <f t="shared" si="362"/>
        <v>38278.527705305256</v>
      </c>
      <c r="CV239" s="60">
        <f t="shared" si="363"/>
        <v>2603.3901449999789</v>
      </c>
      <c r="CW239" s="60">
        <f t="shared" si="364"/>
        <v>24102.423487388554</v>
      </c>
      <c r="CX239" s="88" t="e">
        <f t="shared" si="388"/>
        <v>#DIV/0!</v>
      </c>
      <c r="CZ239" s="61">
        <f t="shared" si="365"/>
        <v>-24</v>
      </c>
      <c r="DA239" s="61">
        <f t="shared" si="366"/>
        <v>21.89441929999979</v>
      </c>
      <c r="DB239" s="61">
        <v>1</v>
      </c>
      <c r="DC239" s="52">
        <f t="shared" si="367"/>
        <v>0</v>
      </c>
      <c r="DD239" s="60">
        <f t="shared" si="301"/>
        <v>1</v>
      </c>
      <c r="DE239" s="60">
        <f t="shared" si="368"/>
        <v>0</v>
      </c>
      <c r="DF239" s="60">
        <f t="shared" si="369"/>
        <v>47.156406437859474</v>
      </c>
      <c r="DG239" s="60">
        <f t="shared" si="370"/>
        <v>3284.1628949999686</v>
      </c>
      <c r="DH239" s="60">
        <f t="shared" si="371"/>
        <v>24102.423487388554</v>
      </c>
      <c r="DK239" s="61">
        <f t="shared" si="372"/>
        <v>-87</v>
      </c>
      <c r="DL239" s="61">
        <f t="shared" si="373"/>
        <v>30.747799999999668</v>
      </c>
      <c r="DM239" s="61">
        <v>1</v>
      </c>
      <c r="DN239" s="52">
        <f t="shared" si="383"/>
        <v>0</v>
      </c>
      <c r="DO239" s="60">
        <f t="shared" si="302"/>
        <v>1</v>
      </c>
      <c r="DP239" s="60">
        <f t="shared" si="374"/>
        <v>0</v>
      </c>
      <c r="DQ239" s="60">
        <f t="shared" si="375"/>
        <v>1.0667026484012066E-2</v>
      </c>
      <c r="DR239" s="60">
        <f t="shared" si="376"/>
        <v>4612.1699999999501</v>
      </c>
      <c r="DS239" s="60">
        <f t="shared" si="377"/>
        <v>24102.423487388554</v>
      </c>
    </row>
    <row r="240" spans="1:123">
      <c r="A240" s="52">
        <f t="shared" si="303"/>
        <v>831.74645386879808</v>
      </c>
      <c r="B240" s="52">
        <v>0</v>
      </c>
      <c r="C240" s="73">
        <f t="shared" si="386"/>
        <v>11.5</v>
      </c>
      <c r="D240" s="77"/>
      <c r="E240" s="49">
        <f t="shared" si="378"/>
        <v>0.33400000000000019</v>
      </c>
      <c r="F240" s="49">
        <f t="shared" si="379"/>
        <v>4.3399999999999501</v>
      </c>
      <c r="G240" s="49">
        <f t="shared" si="380"/>
        <v>2.1699999999999751</v>
      </c>
      <c r="H240" s="49">
        <v>1</v>
      </c>
      <c r="I240" s="50">
        <f t="shared" si="304"/>
        <v>2.1155599999999839</v>
      </c>
      <c r="J240" s="105">
        <f t="shared" si="305"/>
        <v>9.1815303999998239</v>
      </c>
      <c r="K240" s="121">
        <f t="shared" si="306"/>
        <v>20.681530399999822</v>
      </c>
      <c r="L240" s="55">
        <f t="shared" si="307"/>
        <v>122519099764614.42</v>
      </c>
      <c r="M240" s="52">
        <f t="shared" si="381"/>
        <v>46.800000000000026</v>
      </c>
      <c r="N240" s="56">
        <v>234</v>
      </c>
      <c r="O240" s="61">
        <f t="shared" si="308"/>
        <v>234</v>
      </c>
      <c r="P240" s="61">
        <f t="shared" si="309"/>
        <v>3.2</v>
      </c>
      <c r="Q240" s="46">
        <v>1</v>
      </c>
      <c r="R240" s="52">
        <f t="shared" si="310"/>
        <v>2</v>
      </c>
      <c r="S240" s="60">
        <f t="shared" si="293"/>
        <v>2717637201100800</v>
      </c>
      <c r="T240" s="60">
        <f t="shared" si="311"/>
        <v>1.2718542101151744E+18</v>
      </c>
      <c r="U240" s="60">
        <f t="shared" si="312"/>
        <v>2.3523667154805968E+16</v>
      </c>
      <c r="V240" s="60">
        <f t="shared" si="313"/>
        <v>480</v>
      </c>
      <c r="W240" s="60">
        <f t="shared" si="314"/>
        <v>24952.393616063942</v>
      </c>
      <c r="X240" s="88">
        <f t="shared" si="315"/>
        <v>1.8495568884955575E-2</v>
      </c>
      <c r="AA240" s="61">
        <f t="shared" si="316"/>
        <v>234</v>
      </c>
      <c r="AB240" s="61">
        <f t="shared" si="317"/>
        <v>3.2</v>
      </c>
      <c r="AC240" s="61">
        <v>1</v>
      </c>
      <c r="AD240" s="52">
        <f t="shared" si="318"/>
        <v>1</v>
      </c>
      <c r="AE240" s="60">
        <f t="shared" si="294"/>
        <v>746732359296000</v>
      </c>
      <c r="AF240" s="60">
        <f t="shared" si="319"/>
        <v>1.74735372075264E+17</v>
      </c>
      <c r="AG240" s="60">
        <f t="shared" si="320"/>
        <v>2.3523667154805968E+16</v>
      </c>
      <c r="AH240" s="60">
        <f t="shared" si="321"/>
        <v>480</v>
      </c>
      <c r="AI240" s="60">
        <f t="shared" si="322"/>
        <v>24952.393616063942</v>
      </c>
      <c r="AJ240" s="88">
        <f t="shared" si="385"/>
        <v>0.13462452894010257</v>
      </c>
      <c r="AL240" s="61">
        <f t="shared" si="323"/>
        <v>219</v>
      </c>
      <c r="AM240" s="61">
        <f t="shared" si="324"/>
        <v>4.5093374999999956</v>
      </c>
      <c r="AN240" s="61">
        <v>1</v>
      </c>
      <c r="AO240" s="52">
        <f t="shared" si="325"/>
        <v>1.075</v>
      </c>
      <c r="AP240" s="60">
        <f t="shared" si="295"/>
        <v>1.25451036361728E+16</v>
      </c>
      <c r="AQ240" s="60">
        <f t="shared" si="326"/>
        <v>2.9534310235459814E+18</v>
      </c>
      <c r="AR240" s="60">
        <f t="shared" si="327"/>
        <v>4143599782761118</v>
      </c>
      <c r="AS240" s="60">
        <f t="shared" si="328"/>
        <v>676.40062499999931</v>
      </c>
      <c r="AT240" s="60">
        <f t="shared" si="329"/>
        <v>24952.393616063942</v>
      </c>
      <c r="AU240" s="88">
        <f t="shared" si="390"/>
        <v>1.4029783494947455E-3</v>
      </c>
      <c r="AW240" s="61">
        <f t="shared" si="330"/>
        <v>199</v>
      </c>
      <c r="AX240" s="61">
        <f t="shared" si="331"/>
        <v>6.0282874999999887</v>
      </c>
      <c r="AY240" s="61">
        <v>1</v>
      </c>
      <c r="AZ240" s="52">
        <f t="shared" si="332"/>
        <v>1.175</v>
      </c>
      <c r="BA240" s="60">
        <f t="shared" si="296"/>
        <v>19359727833600</v>
      </c>
      <c r="BB240" s="60">
        <f t="shared" si="333"/>
        <v>4526788360691520</v>
      </c>
      <c r="BC240" s="60">
        <f t="shared" si="334"/>
        <v>346209542635441.37</v>
      </c>
      <c r="BD240" s="60">
        <f t="shared" si="335"/>
        <v>904.24312499999826</v>
      </c>
      <c r="BE240" s="60">
        <f t="shared" si="336"/>
        <v>24952.393616063942</v>
      </c>
      <c r="BF240" s="88">
        <f t="shared" si="382"/>
        <v>7.6480169835586004E-2</v>
      </c>
      <c r="BH240" s="61">
        <f t="shared" si="337"/>
        <v>174</v>
      </c>
      <c r="BI240" s="61">
        <f t="shared" si="338"/>
        <v>7.8155999999999786</v>
      </c>
      <c r="BJ240" s="61">
        <v>1</v>
      </c>
      <c r="BK240" s="52">
        <f t="shared" si="339"/>
        <v>1.3</v>
      </c>
      <c r="BL240" s="60">
        <f t="shared" si="297"/>
        <v>9956431457280</v>
      </c>
      <c r="BM240" s="60">
        <f t="shared" si="340"/>
        <v>2252144795636736</v>
      </c>
      <c r="BN240" s="60">
        <f t="shared" si="341"/>
        <v>14026761857231.162</v>
      </c>
      <c r="BO240" s="60">
        <f t="shared" si="342"/>
        <v>1172.3399999999967</v>
      </c>
      <c r="BP240" s="60">
        <f t="shared" si="343"/>
        <v>24952.393616063942</v>
      </c>
      <c r="BQ240" s="88">
        <f t="shared" si="391"/>
        <v>6.228179415642526E-3</v>
      </c>
      <c r="BS240" s="61">
        <f t="shared" si="344"/>
        <v>144</v>
      </c>
      <c r="BT240" s="61">
        <f t="shared" si="345"/>
        <v>9.9468999999999639</v>
      </c>
      <c r="BU240" s="61">
        <v>1</v>
      </c>
      <c r="BV240" s="52">
        <f t="shared" si="346"/>
        <v>1.45</v>
      </c>
      <c r="BW240" s="60">
        <f t="shared" si="298"/>
        <v>11288471040</v>
      </c>
      <c r="BX240" s="60">
        <f t="shared" si="347"/>
        <v>2357032753152</v>
      </c>
      <c r="BY240" s="60">
        <f t="shared" si="348"/>
        <v>278934913661.64355</v>
      </c>
      <c r="BZ240" s="60">
        <f t="shared" si="349"/>
        <v>1492.0349999999946</v>
      </c>
      <c r="CA240" s="60">
        <f t="shared" si="350"/>
        <v>24952.393616063942</v>
      </c>
      <c r="CB240" s="88">
        <f t="shared" si="389"/>
        <v>0.11834155180433152</v>
      </c>
      <c r="CD240" s="61">
        <f t="shared" si="351"/>
        <v>82</v>
      </c>
      <c r="CE240" s="61">
        <f t="shared" si="352"/>
        <v>13.380340799999919</v>
      </c>
      <c r="CF240" s="61">
        <v>1</v>
      </c>
      <c r="CG240" s="52">
        <f t="shared" si="353"/>
        <v>0</v>
      </c>
      <c r="CH240" s="60">
        <f t="shared" si="299"/>
        <v>7200</v>
      </c>
      <c r="CI240" s="60">
        <f t="shared" si="354"/>
        <v>0</v>
      </c>
      <c r="CJ240" s="60">
        <f t="shared" si="355"/>
        <v>69424115.355893001</v>
      </c>
      <c r="CK240" s="60">
        <f t="shared" si="356"/>
        <v>2007.0511199999878</v>
      </c>
      <c r="CL240" s="60">
        <f t="shared" si="357"/>
        <v>24952.393616063942</v>
      </c>
      <c r="CM240" s="88" t="e">
        <f t="shared" si="387"/>
        <v>#DIV/0!</v>
      </c>
      <c r="CO240" s="61">
        <f t="shared" si="358"/>
        <v>27</v>
      </c>
      <c r="CP240" s="61">
        <f t="shared" si="359"/>
        <v>17.355934299999859</v>
      </c>
      <c r="CQ240" s="61">
        <v>1</v>
      </c>
      <c r="CR240" s="52">
        <f t="shared" si="360"/>
        <v>0</v>
      </c>
      <c r="CS240" s="60">
        <f t="shared" si="300"/>
        <v>5</v>
      </c>
      <c r="CT240" s="60">
        <f t="shared" si="361"/>
        <v>0</v>
      </c>
      <c r="CU240" s="60">
        <f t="shared" si="362"/>
        <v>43970.481806792581</v>
      </c>
      <c r="CV240" s="60">
        <f t="shared" si="363"/>
        <v>2603.3901449999789</v>
      </c>
      <c r="CW240" s="60">
        <f t="shared" si="364"/>
        <v>24952.393616063942</v>
      </c>
      <c r="CX240" s="88" t="e">
        <f t="shared" si="388"/>
        <v>#DIV/0!</v>
      </c>
      <c r="CZ240" s="61">
        <f t="shared" si="365"/>
        <v>-23</v>
      </c>
      <c r="DA240" s="61">
        <f t="shared" si="366"/>
        <v>21.89441929999979</v>
      </c>
      <c r="DB240" s="61">
        <v>1</v>
      </c>
      <c r="DC240" s="52">
        <f t="shared" si="367"/>
        <v>0</v>
      </c>
      <c r="DD240" s="60">
        <f t="shared" si="301"/>
        <v>1</v>
      </c>
      <c r="DE240" s="60">
        <f t="shared" si="368"/>
        <v>0</v>
      </c>
      <c r="DF240" s="60">
        <f t="shared" si="369"/>
        <v>54.16848650274077</v>
      </c>
      <c r="DG240" s="60">
        <f t="shared" si="370"/>
        <v>3284.1628949999686</v>
      </c>
      <c r="DH240" s="60">
        <f t="shared" si="371"/>
        <v>24952.393616063942</v>
      </c>
      <c r="DK240" s="61">
        <f t="shared" si="372"/>
        <v>-86</v>
      </c>
      <c r="DL240" s="61">
        <f t="shared" si="373"/>
        <v>30.747799999999668</v>
      </c>
      <c r="DM240" s="61">
        <v>1</v>
      </c>
      <c r="DN240" s="52">
        <f t="shared" si="383"/>
        <v>0</v>
      </c>
      <c r="DO240" s="60">
        <f t="shared" si="302"/>
        <v>1</v>
      </c>
      <c r="DP240" s="60">
        <f t="shared" si="374"/>
        <v>0</v>
      </c>
      <c r="DQ240" s="60">
        <f t="shared" si="375"/>
        <v>1.2253195774894468E-2</v>
      </c>
      <c r="DR240" s="60">
        <f t="shared" si="376"/>
        <v>4612.1699999999501</v>
      </c>
      <c r="DS240" s="60">
        <f t="shared" si="377"/>
        <v>24952.393616063942</v>
      </c>
    </row>
    <row r="241" spans="1:123">
      <c r="A241" s="52">
        <f t="shared" si="303"/>
        <v>861.07792921981707</v>
      </c>
      <c r="B241" s="52">
        <v>0</v>
      </c>
      <c r="C241" s="73">
        <f t="shared" si="386"/>
        <v>11.5</v>
      </c>
      <c r="D241" s="77"/>
      <c r="E241" s="49">
        <f t="shared" si="378"/>
        <v>0.33500000000000019</v>
      </c>
      <c r="F241" s="49">
        <f t="shared" si="379"/>
        <v>4.3499999999999499</v>
      </c>
      <c r="G241" s="49">
        <f t="shared" si="380"/>
        <v>2.174999999999975</v>
      </c>
      <c r="H241" s="49">
        <v>1</v>
      </c>
      <c r="I241" s="50">
        <f t="shared" si="304"/>
        <v>2.1222499999999838</v>
      </c>
      <c r="J241" s="105">
        <f t="shared" si="305"/>
        <v>9.2317874999998235</v>
      </c>
      <c r="K241" s="121">
        <f t="shared" si="306"/>
        <v>20.731787499999825</v>
      </c>
      <c r="L241" s="55">
        <f t="shared" si="307"/>
        <v>140737488355330.22</v>
      </c>
      <c r="M241" s="52">
        <f t="shared" si="381"/>
        <v>47.000000000000028</v>
      </c>
      <c r="N241" s="56">
        <v>235</v>
      </c>
      <c r="O241" s="61">
        <f t="shared" si="308"/>
        <v>235</v>
      </c>
      <c r="P241" s="61">
        <f t="shared" si="309"/>
        <v>3.2</v>
      </c>
      <c r="Q241" s="46">
        <v>1</v>
      </c>
      <c r="R241" s="52">
        <f t="shared" si="310"/>
        <v>2</v>
      </c>
      <c r="S241" s="60">
        <f t="shared" si="293"/>
        <v>2717637201100800</v>
      </c>
      <c r="T241" s="60">
        <f t="shared" si="311"/>
        <v>1.277289484517376E+18</v>
      </c>
      <c r="U241" s="60">
        <f t="shared" si="312"/>
        <v>2.70215977642234E+16</v>
      </c>
      <c r="V241" s="60">
        <f t="shared" si="313"/>
        <v>480</v>
      </c>
      <c r="W241" s="60">
        <f t="shared" si="314"/>
        <v>25832.337876594513</v>
      </c>
      <c r="X241" s="88">
        <f t="shared" si="315"/>
        <v>2.1155421767551398E-2</v>
      </c>
      <c r="AA241" s="61">
        <f t="shared" si="316"/>
        <v>235</v>
      </c>
      <c r="AB241" s="61">
        <f t="shared" si="317"/>
        <v>3.2</v>
      </c>
      <c r="AC241" s="61">
        <v>1</v>
      </c>
      <c r="AD241" s="52">
        <f t="shared" si="318"/>
        <v>1</v>
      </c>
      <c r="AE241" s="60">
        <f t="shared" si="294"/>
        <v>746732359296000</v>
      </c>
      <c r="AF241" s="60">
        <f t="shared" si="319"/>
        <v>1.7548210443456E+17</v>
      </c>
      <c r="AG241" s="60">
        <f t="shared" si="320"/>
        <v>2.70215977642234E+16</v>
      </c>
      <c r="AH241" s="60">
        <f t="shared" si="321"/>
        <v>480</v>
      </c>
      <c r="AI241" s="60">
        <f t="shared" si="322"/>
        <v>25832.337876594513</v>
      </c>
      <c r="AJ241" s="88">
        <f t="shared" si="385"/>
        <v>0.15398491972325401</v>
      </c>
      <c r="AL241" s="61">
        <f t="shared" si="323"/>
        <v>220</v>
      </c>
      <c r="AM241" s="61">
        <f t="shared" si="324"/>
        <v>4.5093374999999956</v>
      </c>
      <c r="AN241" s="61">
        <v>1</v>
      </c>
      <c r="AO241" s="52">
        <f t="shared" si="325"/>
        <v>1.075</v>
      </c>
      <c r="AP241" s="60">
        <f t="shared" si="295"/>
        <v>1.25451036361728E+16</v>
      </c>
      <c r="AQ241" s="60">
        <f t="shared" si="326"/>
        <v>2.9669170099548672E+18</v>
      </c>
      <c r="AR241" s="60">
        <f t="shared" si="327"/>
        <v>4759746254223769</v>
      </c>
      <c r="AS241" s="60">
        <f t="shared" si="328"/>
        <v>676.40062499999931</v>
      </c>
      <c r="AT241" s="60">
        <f t="shared" si="329"/>
        <v>25832.337876594513</v>
      </c>
      <c r="AU241" s="88">
        <f t="shared" si="390"/>
        <v>1.6042734725148832E-3</v>
      </c>
      <c r="AW241" s="61">
        <f t="shared" si="330"/>
        <v>200</v>
      </c>
      <c r="AX241" s="61">
        <f t="shared" si="331"/>
        <v>6.0282874999999887</v>
      </c>
      <c r="AY241" s="61">
        <v>14</v>
      </c>
      <c r="AZ241" s="52">
        <f t="shared" si="332"/>
        <v>1.175</v>
      </c>
      <c r="BA241" s="60">
        <f t="shared" si="296"/>
        <v>271036189670400</v>
      </c>
      <c r="BB241" s="60">
        <f t="shared" si="333"/>
        <v>6.3693504572544E+16</v>
      </c>
      <c r="BC241" s="60">
        <f t="shared" si="334"/>
        <v>397690332109607.37</v>
      </c>
      <c r="BD241" s="60">
        <f t="shared" si="335"/>
        <v>904.24312499999826</v>
      </c>
      <c r="BE241" s="60">
        <f t="shared" si="336"/>
        <v>25832.337876594513</v>
      </c>
      <c r="BF241" s="88">
        <f t="shared" si="382"/>
        <v>6.2438130038308098E-3</v>
      </c>
      <c r="BH241" s="61">
        <f t="shared" si="337"/>
        <v>175</v>
      </c>
      <c r="BI241" s="61">
        <f t="shared" si="338"/>
        <v>7.8155999999999786</v>
      </c>
      <c r="BJ241" s="61">
        <v>1</v>
      </c>
      <c r="BK241" s="52">
        <f t="shared" si="339"/>
        <v>1.3</v>
      </c>
      <c r="BL241" s="60">
        <f t="shared" si="297"/>
        <v>9956431457280</v>
      </c>
      <c r="BM241" s="60">
        <f t="shared" si="340"/>
        <v>2265088156531200</v>
      </c>
      <c r="BN241" s="60">
        <f t="shared" si="341"/>
        <v>16112518271336.59</v>
      </c>
      <c r="BO241" s="60">
        <f t="shared" si="342"/>
        <v>1172.3399999999967</v>
      </c>
      <c r="BP241" s="60">
        <f t="shared" si="343"/>
        <v>25832.337876594513</v>
      </c>
      <c r="BQ241" s="88">
        <f t="shared" si="391"/>
        <v>7.1134177382356778E-3</v>
      </c>
      <c r="BS241" s="61">
        <f t="shared" si="344"/>
        <v>145</v>
      </c>
      <c r="BT241" s="61">
        <f t="shared" si="345"/>
        <v>9.9468999999999639</v>
      </c>
      <c r="BU241" s="61">
        <v>1</v>
      </c>
      <c r="BV241" s="52">
        <f t="shared" si="346"/>
        <v>1.45</v>
      </c>
      <c r="BW241" s="60">
        <f t="shared" si="298"/>
        <v>11288471040</v>
      </c>
      <c r="BX241" s="60">
        <f t="shared" si="347"/>
        <v>2373401036160</v>
      </c>
      <c r="BY241" s="60">
        <f t="shared" si="348"/>
        <v>320412076474.36993</v>
      </c>
      <c r="BZ241" s="60">
        <f t="shared" si="349"/>
        <v>1492.0349999999946</v>
      </c>
      <c r="CA241" s="60">
        <f t="shared" si="350"/>
        <v>25832.337876594513</v>
      </c>
      <c r="CB241" s="88">
        <f t="shared" si="389"/>
        <v>0.13500123729311869</v>
      </c>
      <c r="CD241" s="61">
        <f t="shared" si="351"/>
        <v>83</v>
      </c>
      <c r="CE241" s="61">
        <f t="shared" si="352"/>
        <v>13.380340799999919</v>
      </c>
      <c r="CF241" s="61">
        <v>1</v>
      </c>
      <c r="CG241" s="52">
        <f t="shared" si="353"/>
        <v>0</v>
      </c>
      <c r="CH241" s="60">
        <f t="shared" si="299"/>
        <v>7200</v>
      </c>
      <c r="CI241" s="60">
        <f t="shared" si="354"/>
        <v>0</v>
      </c>
      <c r="CJ241" s="60">
        <f t="shared" si="355"/>
        <v>79747367.106438696</v>
      </c>
      <c r="CK241" s="60">
        <f t="shared" si="356"/>
        <v>2007.0511199999878</v>
      </c>
      <c r="CL241" s="60">
        <f t="shared" si="357"/>
        <v>25832.337876594513</v>
      </c>
      <c r="CM241" s="88" t="e">
        <f t="shared" si="387"/>
        <v>#DIV/0!</v>
      </c>
      <c r="CO241" s="61">
        <f t="shared" si="358"/>
        <v>28</v>
      </c>
      <c r="CP241" s="61">
        <f t="shared" si="359"/>
        <v>17.355934299999859</v>
      </c>
      <c r="CQ241" s="61">
        <v>1</v>
      </c>
      <c r="CR241" s="52">
        <f t="shared" si="360"/>
        <v>0</v>
      </c>
      <c r="CS241" s="60">
        <f t="shared" si="300"/>
        <v>5</v>
      </c>
      <c r="CT241" s="60">
        <f t="shared" si="361"/>
        <v>0</v>
      </c>
      <c r="CU241" s="60">
        <f t="shared" si="362"/>
        <v>50508.8201198897</v>
      </c>
      <c r="CV241" s="60">
        <f t="shared" si="363"/>
        <v>2603.3901449999789</v>
      </c>
      <c r="CW241" s="60">
        <f t="shared" si="364"/>
        <v>25832.337876594513</v>
      </c>
      <c r="CX241" s="88" t="e">
        <f t="shared" si="388"/>
        <v>#DIV/0!</v>
      </c>
      <c r="CZ241" s="61">
        <f t="shared" si="365"/>
        <v>-22</v>
      </c>
      <c r="DA241" s="61">
        <f t="shared" si="366"/>
        <v>21.89441929999979</v>
      </c>
      <c r="DB241" s="61">
        <v>1</v>
      </c>
      <c r="DC241" s="52">
        <f t="shared" si="367"/>
        <v>0</v>
      </c>
      <c r="DD241" s="60">
        <f t="shared" si="301"/>
        <v>1</v>
      </c>
      <c r="DE241" s="60">
        <f t="shared" si="368"/>
        <v>0</v>
      </c>
      <c r="DF241" s="60">
        <f t="shared" si="369"/>
        <v>62.22325133837743</v>
      </c>
      <c r="DG241" s="60">
        <f t="shared" si="370"/>
        <v>3284.1628949999686</v>
      </c>
      <c r="DH241" s="60">
        <f t="shared" si="371"/>
        <v>25832.337876594513</v>
      </c>
      <c r="DK241" s="61">
        <f t="shared" si="372"/>
        <v>-85</v>
      </c>
      <c r="DL241" s="61">
        <f t="shared" si="373"/>
        <v>30.747799999999668</v>
      </c>
      <c r="DM241" s="61">
        <v>1</v>
      </c>
      <c r="DN241" s="52">
        <f t="shared" si="383"/>
        <v>0</v>
      </c>
      <c r="DO241" s="60">
        <f t="shared" si="302"/>
        <v>1</v>
      </c>
      <c r="DP241" s="60">
        <f t="shared" si="374"/>
        <v>0</v>
      </c>
      <c r="DQ241" s="60">
        <f t="shared" si="375"/>
        <v>1.4075225830077896E-2</v>
      </c>
      <c r="DR241" s="60">
        <f t="shared" si="376"/>
        <v>4612.1699999999501</v>
      </c>
      <c r="DS241" s="60">
        <f t="shared" si="377"/>
        <v>25832.337876594513</v>
      </c>
    </row>
    <row r="242" spans="1:123">
      <c r="A242" s="52">
        <f t="shared" si="303"/>
        <v>891.44377681524497</v>
      </c>
      <c r="B242" s="52">
        <v>0</v>
      </c>
      <c r="C242" s="73">
        <f t="shared" si="386"/>
        <v>11.5</v>
      </c>
      <c r="D242" s="77"/>
      <c r="E242" s="49">
        <f t="shared" si="378"/>
        <v>0.33600000000000019</v>
      </c>
      <c r="F242" s="49">
        <f t="shared" si="379"/>
        <v>4.3599999999999497</v>
      </c>
      <c r="G242" s="49">
        <f t="shared" si="380"/>
        <v>2.1799999999999748</v>
      </c>
      <c r="H242" s="49">
        <v>1</v>
      </c>
      <c r="I242" s="50">
        <f t="shared" si="304"/>
        <v>2.1289599999999838</v>
      </c>
      <c r="J242" s="105">
        <f t="shared" si="305"/>
        <v>9.2822655999998229</v>
      </c>
      <c r="K242" s="121">
        <f t="shared" si="306"/>
        <v>20.782265599999825</v>
      </c>
      <c r="L242" s="55">
        <f t="shared" si="307"/>
        <v>161664921360182.22</v>
      </c>
      <c r="M242" s="52">
        <f t="shared" si="381"/>
        <v>47.200000000000031</v>
      </c>
      <c r="N242" s="56">
        <v>236</v>
      </c>
      <c r="O242" s="61">
        <f t="shared" si="308"/>
        <v>236</v>
      </c>
      <c r="P242" s="61">
        <f t="shared" si="309"/>
        <v>3.2</v>
      </c>
      <c r="Q242" s="46">
        <v>1</v>
      </c>
      <c r="R242" s="52">
        <f t="shared" si="310"/>
        <v>2</v>
      </c>
      <c r="S242" s="60">
        <f t="shared" si="293"/>
        <v>2717637201100800</v>
      </c>
      <c r="T242" s="60">
        <f t="shared" si="311"/>
        <v>1.2827247589195776E+18</v>
      </c>
      <c r="U242" s="60">
        <f t="shared" si="312"/>
        <v>3.1039664901154984E+16</v>
      </c>
      <c r="V242" s="60">
        <f t="shared" si="313"/>
        <v>480</v>
      </c>
      <c r="W242" s="60">
        <f t="shared" si="314"/>
        <v>26743.313304457348</v>
      </c>
      <c r="X242" s="88">
        <f t="shared" si="315"/>
        <v>2.419822700491046E-2</v>
      </c>
      <c r="AA242" s="61">
        <f t="shared" si="316"/>
        <v>236</v>
      </c>
      <c r="AB242" s="61">
        <f t="shared" si="317"/>
        <v>3.2</v>
      </c>
      <c r="AC242" s="61">
        <v>1</v>
      </c>
      <c r="AD242" s="52">
        <f t="shared" si="318"/>
        <v>1</v>
      </c>
      <c r="AE242" s="60">
        <f t="shared" si="294"/>
        <v>746732359296000</v>
      </c>
      <c r="AF242" s="60">
        <f t="shared" si="319"/>
        <v>1.76228836793856E+17</v>
      </c>
      <c r="AG242" s="60">
        <f t="shared" si="320"/>
        <v>3.1039664901154984E+16</v>
      </c>
      <c r="AH242" s="60">
        <f t="shared" si="321"/>
        <v>480</v>
      </c>
      <c r="AI242" s="60">
        <f t="shared" si="322"/>
        <v>26743.313304457348</v>
      </c>
      <c r="AJ242" s="88">
        <f t="shared" si="385"/>
        <v>0.17613272303138269</v>
      </c>
      <c r="AL242" s="61">
        <f t="shared" si="323"/>
        <v>221</v>
      </c>
      <c r="AM242" s="61">
        <f t="shared" si="324"/>
        <v>4.5093374999999956</v>
      </c>
      <c r="AN242" s="61">
        <v>1</v>
      </c>
      <c r="AO242" s="52">
        <f t="shared" si="325"/>
        <v>1.075</v>
      </c>
      <c r="AP242" s="60">
        <f t="shared" si="295"/>
        <v>1.25451036361728E+16</v>
      </c>
      <c r="AQ242" s="60">
        <f t="shared" si="326"/>
        <v>2.980402996363753E+18</v>
      </c>
      <c r="AR242" s="60">
        <f t="shared" si="327"/>
        <v>5467512692430143</v>
      </c>
      <c r="AS242" s="60">
        <f t="shared" si="328"/>
        <v>676.40062499999931</v>
      </c>
      <c r="AT242" s="60">
        <f t="shared" si="329"/>
        <v>26743.313304457348</v>
      </c>
      <c r="AU242" s="88">
        <f t="shared" si="390"/>
        <v>1.8344877183054753E-3</v>
      </c>
      <c r="AW242" s="61">
        <f t="shared" si="330"/>
        <v>201</v>
      </c>
      <c r="AX242" s="61">
        <f t="shared" si="331"/>
        <v>6.0282874999999887</v>
      </c>
      <c r="AY242" s="61">
        <v>1</v>
      </c>
      <c r="AZ242" s="52">
        <f t="shared" si="332"/>
        <v>1.175</v>
      </c>
      <c r="BA242" s="60">
        <f t="shared" si="296"/>
        <v>271036189670400</v>
      </c>
      <c r="BB242" s="60">
        <f t="shared" si="333"/>
        <v>6.401197209540672E+16</v>
      </c>
      <c r="BC242" s="60">
        <f t="shared" si="334"/>
        <v>456826230292530.56</v>
      </c>
      <c r="BD242" s="60">
        <f t="shared" si="335"/>
        <v>904.24312499999826</v>
      </c>
      <c r="BE242" s="60">
        <f t="shared" si="336"/>
        <v>26743.313304457348</v>
      </c>
      <c r="BF242" s="88">
        <f t="shared" si="382"/>
        <v>7.1365748521488035E-3</v>
      </c>
      <c r="BH242" s="61">
        <f t="shared" si="337"/>
        <v>176</v>
      </c>
      <c r="BI242" s="61">
        <f t="shared" si="338"/>
        <v>7.8155999999999786</v>
      </c>
      <c r="BJ242" s="61">
        <v>1</v>
      </c>
      <c r="BK242" s="52">
        <f t="shared" si="339"/>
        <v>1.3</v>
      </c>
      <c r="BL242" s="60">
        <f t="shared" si="297"/>
        <v>9956431457280</v>
      </c>
      <c r="BM242" s="60">
        <f t="shared" si="340"/>
        <v>2278031517425664</v>
      </c>
      <c r="BN242" s="60">
        <f t="shared" si="341"/>
        <v>18508423233144.016</v>
      </c>
      <c r="BO242" s="60">
        <f t="shared" si="342"/>
        <v>1172.3399999999967</v>
      </c>
      <c r="BP242" s="60">
        <f t="shared" si="343"/>
        <v>26743.313304457348</v>
      </c>
      <c r="BQ242" s="88">
        <f t="shared" si="391"/>
        <v>8.1247441449185196E-3</v>
      </c>
      <c r="BS242" s="61">
        <f t="shared" si="344"/>
        <v>146</v>
      </c>
      <c r="BT242" s="61">
        <f t="shared" si="345"/>
        <v>9.9468999999999639</v>
      </c>
      <c r="BU242" s="61">
        <v>1</v>
      </c>
      <c r="BV242" s="52">
        <f t="shared" si="346"/>
        <v>1.45</v>
      </c>
      <c r="BW242" s="60">
        <f t="shared" si="298"/>
        <v>11288471040</v>
      </c>
      <c r="BX242" s="60">
        <f t="shared" si="347"/>
        <v>2389769319168</v>
      </c>
      <c r="BY242" s="60">
        <f t="shared" si="348"/>
        <v>368056825167.29291</v>
      </c>
      <c r="BZ242" s="60">
        <f t="shared" si="349"/>
        <v>1492.0349999999946</v>
      </c>
      <c r="CA242" s="60">
        <f t="shared" si="350"/>
        <v>26743.313304457348</v>
      </c>
      <c r="CB242" s="88">
        <f t="shared" si="389"/>
        <v>0.15401353687787411</v>
      </c>
      <c r="CD242" s="61">
        <f t="shared" si="351"/>
        <v>84</v>
      </c>
      <c r="CE242" s="61">
        <f t="shared" si="352"/>
        <v>13.380340799999919</v>
      </c>
      <c r="CF242" s="61">
        <v>1</v>
      </c>
      <c r="CG242" s="52">
        <f t="shared" si="353"/>
        <v>0</v>
      </c>
      <c r="CH242" s="60">
        <f t="shared" si="299"/>
        <v>7200</v>
      </c>
      <c r="CI242" s="60">
        <f t="shared" si="354"/>
        <v>0</v>
      </c>
      <c r="CJ242" s="60">
        <f t="shared" si="355"/>
        <v>91605669.410510793</v>
      </c>
      <c r="CK242" s="60">
        <f t="shared" si="356"/>
        <v>2007.0511199999878</v>
      </c>
      <c r="CL242" s="60">
        <f t="shared" si="357"/>
        <v>26743.313304457348</v>
      </c>
      <c r="CM242" s="88" t="e">
        <f t="shared" si="387"/>
        <v>#DIV/0!</v>
      </c>
      <c r="CO242" s="61">
        <f t="shared" si="358"/>
        <v>29</v>
      </c>
      <c r="CP242" s="61">
        <f t="shared" si="359"/>
        <v>17.355934299999859</v>
      </c>
      <c r="CQ242" s="61">
        <v>1</v>
      </c>
      <c r="CR242" s="52">
        <f t="shared" si="360"/>
        <v>0</v>
      </c>
      <c r="CS242" s="60">
        <f t="shared" si="300"/>
        <v>5</v>
      </c>
      <c r="CT242" s="60">
        <f t="shared" si="361"/>
        <v>0</v>
      </c>
      <c r="CU242" s="60">
        <f t="shared" si="362"/>
        <v>58019.398584558447</v>
      </c>
      <c r="CV242" s="60">
        <f t="shared" si="363"/>
        <v>2603.3901449999789</v>
      </c>
      <c r="CW242" s="60">
        <f t="shared" si="364"/>
        <v>26743.313304457348</v>
      </c>
      <c r="CX242" s="88" t="e">
        <f t="shared" si="388"/>
        <v>#DIV/0!</v>
      </c>
      <c r="CZ242" s="61">
        <f t="shared" si="365"/>
        <v>-21</v>
      </c>
      <c r="DA242" s="61">
        <f t="shared" si="366"/>
        <v>21.89441929999979</v>
      </c>
      <c r="DB242" s="61">
        <v>1</v>
      </c>
      <c r="DC242" s="52">
        <f t="shared" si="367"/>
        <v>0</v>
      </c>
      <c r="DD242" s="60">
        <f t="shared" si="301"/>
        <v>1</v>
      </c>
      <c r="DE242" s="60">
        <f t="shared" si="368"/>
        <v>0</v>
      </c>
      <c r="DF242" s="60">
        <f t="shared" si="369"/>
        <v>71.475746454961211</v>
      </c>
      <c r="DG242" s="60">
        <f t="shared" si="370"/>
        <v>3284.1628949999686</v>
      </c>
      <c r="DH242" s="60">
        <f t="shared" si="371"/>
        <v>26743.313304457348</v>
      </c>
      <c r="DK242" s="61">
        <f t="shared" si="372"/>
        <v>-84</v>
      </c>
      <c r="DL242" s="61">
        <f t="shared" si="373"/>
        <v>30.747799999999668</v>
      </c>
      <c r="DM242" s="61">
        <v>1</v>
      </c>
      <c r="DN242" s="52">
        <f t="shared" si="383"/>
        <v>0</v>
      </c>
      <c r="DO242" s="60">
        <f t="shared" si="302"/>
        <v>1</v>
      </c>
      <c r="DP242" s="60">
        <f t="shared" si="374"/>
        <v>0</v>
      </c>
      <c r="DQ242" s="60">
        <f t="shared" si="375"/>
        <v>1.6168188757222257E-2</v>
      </c>
      <c r="DR242" s="60">
        <f t="shared" si="376"/>
        <v>4612.1699999999501</v>
      </c>
      <c r="DS242" s="60">
        <f t="shared" si="377"/>
        <v>26743.313304457348</v>
      </c>
    </row>
    <row r="243" spans="1:123">
      <c r="A243" s="52">
        <f t="shared" si="303"/>
        <v>922.88047371350467</v>
      </c>
      <c r="B243" s="52">
        <v>0</v>
      </c>
      <c r="C243" s="73">
        <f t="shared" si="386"/>
        <v>11.5</v>
      </c>
      <c r="D243" s="77"/>
      <c r="E243" s="49">
        <f t="shared" si="378"/>
        <v>0.33700000000000019</v>
      </c>
      <c r="F243" s="49">
        <f t="shared" si="379"/>
        <v>4.3699999999999495</v>
      </c>
      <c r="G243" s="49">
        <f t="shared" si="380"/>
        <v>2.1849999999999747</v>
      </c>
      <c r="H243" s="49">
        <v>1</v>
      </c>
      <c r="I243" s="50">
        <f t="shared" si="304"/>
        <v>2.1356899999999834</v>
      </c>
      <c r="J243" s="105">
        <f t="shared" si="305"/>
        <v>9.3329652999998203</v>
      </c>
      <c r="K243" s="121">
        <f t="shared" si="306"/>
        <v>20.83296529999982</v>
      </c>
      <c r="L243" s="55">
        <f t="shared" si="307"/>
        <v>185704229227166.31</v>
      </c>
      <c r="M243" s="52">
        <f t="shared" si="381"/>
        <v>47.40000000000002</v>
      </c>
      <c r="N243" s="56">
        <v>237</v>
      </c>
      <c r="O243" s="61">
        <f t="shared" si="308"/>
        <v>237</v>
      </c>
      <c r="P243" s="61">
        <f t="shared" si="309"/>
        <v>3.2</v>
      </c>
      <c r="Q243" s="46">
        <v>1</v>
      </c>
      <c r="R243" s="52">
        <f t="shared" si="310"/>
        <v>2</v>
      </c>
      <c r="S243" s="60">
        <f t="shared" si="293"/>
        <v>2717637201100800</v>
      </c>
      <c r="T243" s="60">
        <f t="shared" si="311"/>
        <v>1.2881600333217792E+18</v>
      </c>
      <c r="U243" s="60">
        <f t="shared" si="312"/>
        <v>3.5655212011615932E+16</v>
      </c>
      <c r="V243" s="60">
        <f t="shared" si="313"/>
        <v>480</v>
      </c>
      <c r="W243" s="60">
        <f t="shared" si="314"/>
        <v>27686.414211405139</v>
      </c>
      <c r="X243" s="88">
        <f t="shared" si="315"/>
        <v>2.7679178898037855E-2</v>
      </c>
      <c r="AA243" s="61">
        <f t="shared" si="316"/>
        <v>237</v>
      </c>
      <c r="AB243" s="61">
        <f t="shared" si="317"/>
        <v>3.2</v>
      </c>
      <c r="AC243" s="61">
        <v>1</v>
      </c>
      <c r="AD243" s="52">
        <f t="shared" si="318"/>
        <v>1</v>
      </c>
      <c r="AE243" s="60">
        <f t="shared" si="294"/>
        <v>746732359296000</v>
      </c>
      <c r="AF243" s="60">
        <f t="shared" si="319"/>
        <v>1.76975569153152E+17</v>
      </c>
      <c r="AG243" s="60">
        <f t="shared" si="320"/>
        <v>3.5655212011615932E+16</v>
      </c>
      <c r="AH243" s="60">
        <f t="shared" si="321"/>
        <v>480</v>
      </c>
      <c r="AI243" s="60">
        <f t="shared" si="322"/>
        <v>27686.414211405139</v>
      </c>
      <c r="AJ243" s="88">
        <f t="shared" si="385"/>
        <v>0.20146968410515717</v>
      </c>
      <c r="AL243" s="61">
        <f t="shared" si="323"/>
        <v>222</v>
      </c>
      <c r="AM243" s="61">
        <f t="shared" si="324"/>
        <v>4.5093374999999956</v>
      </c>
      <c r="AN243" s="61">
        <v>1</v>
      </c>
      <c r="AO243" s="52">
        <f t="shared" si="325"/>
        <v>1.075</v>
      </c>
      <c r="AP243" s="60">
        <f t="shared" si="295"/>
        <v>1.25451036361728E+16</v>
      </c>
      <c r="AQ243" s="60">
        <f t="shared" si="326"/>
        <v>2.9938889827726387E+18</v>
      </c>
      <c r="AR243" s="60">
        <f t="shared" si="327"/>
        <v>6280522835719915</v>
      </c>
      <c r="AS243" s="60">
        <f t="shared" si="328"/>
        <v>676.40062499999931</v>
      </c>
      <c r="AT243" s="60">
        <f t="shared" si="329"/>
        <v>27686.414211405139</v>
      </c>
      <c r="AU243" s="88">
        <f t="shared" si="390"/>
        <v>2.0977808034496745E-3</v>
      </c>
      <c r="AW243" s="61">
        <f t="shared" si="330"/>
        <v>202</v>
      </c>
      <c r="AX243" s="61">
        <f t="shared" si="331"/>
        <v>6.0282874999999887</v>
      </c>
      <c r="AY243" s="61">
        <v>1</v>
      </c>
      <c r="AZ243" s="52">
        <f t="shared" si="332"/>
        <v>1.175</v>
      </c>
      <c r="BA243" s="60">
        <f t="shared" si="296"/>
        <v>271036189670400</v>
      </c>
      <c r="BB243" s="60">
        <f t="shared" si="333"/>
        <v>6.433043961826944E+16</v>
      </c>
      <c r="BC243" s="60">
        <f t="shared" si="334"/>
        <v>524755539256526.62</v>
      </c>
      <c r="BD243" s="60">
        <f t="shared" si="335"/>
        <v>904.24312499999826</v>
      </c>
      <c r="BE243" s="60">
        <f t="shared" si="336"/>
        <v>27686.414211405139</v>
      </c>
      <c r="BF243" s="88">
        <f t="shared" si="382"/>
        <v>8.157188764298438E-3</v>
      </c>
      <c r="BH243" s="61">
        <f t="shared" si="337"/>
        <v>177</v>
      </c>
      <c r="BI243" s="61">
        <f t="shared" si="338"/>
        <v>7.8155999999999786</v>
      </c>
      <c r="BJ243" s="61">
        <v>1</v>
      </c>
      <c r="BK243" s="52">
        <f t="shared" si="339"/>
        <v>1.3</v>
      </c>
      <c r="BL243" s="60">
        <f t="shared" si="297"/>
        <v>9956431457280</v>
      </c>
      <c r="BM243" s="60">
        <f t="shared" si="340"/>
        <v>2290974878320128</v>
      </c>
      <c r="BN243" s="60">
        <f t="shared" si="341"/>
        <v>21260595321501.437</v>
      </c>
      <c r="BO243" s="60">
        <f t="shared" si="342"/>
        <v>1172.3399999999967</v>
      </c>
      <c r="BP243" s="60">
        <f t="shared" si="343"/>
        <v>27686.414211405139</v>
      </c>
      <c r="BQ243" s="88">
        <f t="shared" si="391"/>
        <v>9.2801520971242182E-3</v>
      </c>
      <c r="BS243" s="61">
        <f t="shared" si="344"/>
        <v>147</v>
      </c>
      <c r="BT243" s="61">
        <f t="shared" si="345"/>
        <v>9.9468999999999639</v>
      </c>
      <c r="BU243" s="61">
        <v>1</v>
      </c>
      <c r="BV243" s="52">
        <f t="shared" si="346"/>
        <v>1.45</v>
      </c>
      <c r="BW243" s="60">
        <f t="shared" si="298"/>
        <v>11288471040</v>
      </c>
      <c r="BX243" s="60">
        <f t="shared" si="347"/>
        <v>2406137602176</v>
      </c>
      <c r="BY243" s="60">
        <f t="shared" si="348"/>
        <v>422786269615.10077</v>
      </c>
      <c r="BZ243" s="60">
        <f t="shared" si="349"/>
        <v>1492.0349999999946</v>
      </c>
      <c r="CA243" s="60">
        <f t="shared" si="350"/>
        <v>27686.414211405139</v>
      </c>
      <c r="CB243" s="88">
        <f t="shared" si="389"/>
        <v>0.17571159240134576</v>
      </c>
      <c r="CD243" s="61">
        <f t="shared" si="351"/>
        <v>85</v>
      </c>
      <c r="CE243" s="61">
        <f t="shared" si="352"/>
        <v>13.380340799999919</v>
      </c>
      <c r="CF243" s="61">
        <v>1</v>
      </c>
      <c r="CG243" s="52">
        <f t="shared" si="353"/>
        <v>0</v>
      </c>
      <c r="CH243" s="60">
        <f t="shared" si="299"/>
        <v>7200</v>
      </c>
      <c r="CI243" s="60">
        <f t="shared" si="354"/>
        <v>0</v>
      </c>
      <c r="CJ243" s="60">
        <f t="shared" si="355"/>
        <v>105227281.76025595</v>
      </c>
      <c r="CK243" s="60">
        <f t="shared" si="356"/>
        <v>2007.0511199999878</v>
      </c>
      <c r="CL243" s="60">
        <f t="shared" si="357"/>
        <v>27686.414211405139</v>
      </c>
      <c r="CM243" s="88" t="e">
        <f t="shared" si="387"/>
        <v>#DIV/0!</v>
      </c>
      <c r="CO243" s="61">
        <f t="shared" si="358"/>
        <v>30</v>
      </c>
      <c r="CP243" s="61">
        <f t="shared" si="359"/>
        <v>17.355934299999859</v>
      </c>
      <c r="CQ243" s="61">
        <v>1</v>
      </c>
      <c r="CR243" s="52">
        <f t="shared" si="360"/>
        <v>0</v>
      </c>
      <c r="CS243" s="60">
        <f t="shared" si="300"/>
        <v>5</v>
      </c>
      <c r="CT243" s="60">
        <f t="shared" si="361"/>
        <v>0</v>
      </c>
      <c r="CU243" s="60">
        <f t="shared" si="362"/>
        <v>66646.787711999583</v>
      </c>
      <c r="CV243" s="60">
        <f t="shared" si="363"/>
        <v>2603.3901449999789</v>
      </c>
      <c r="CW243" s="60">
        <f t="shared" si="364"/>
        <v>27686.414211405139</v>
      </c>
      <c r="CX243" s="88" t="e">
        <f t="shared" si="388"/>
        <v>#DIV/0!</v>
      </c>
      <c r="CZ243" s="61">
        <f t="shared" si="365"/>
        <v>-20</v>
      </c>
      <c r="DA243" s="61">
        <f t="shared" si="366"/>
        <v>21.89441929999979</v>
      </c>
      <c r="DB243" s="61">
        <v>1</v>
      </c>
      <c r="DC243" s="52">
        <f t="shared" si="367"/>
        <v>0</v>
      </c>
      <c r="DD243" s="60">
        <f t="shared" si="301"/>
        <v>1</v>
      </c>
      <c r="DE243" s="60">
        <f t="shared" si="368"/>
        <v>0</v>
      </c>
      <c r="DF243" s="60">
        <f t="shared" si="369"/>
        <v>82.104072374999092</v>
      </c>
      <c r="DG243" s="60">
        <f t="shared" si="370"/>
        <v>3284.1628949999686</v>
      </c>
      <c r="DH243" s="60">
        <f t="shared" si="371"/>
        <v>27686.414211405139</v>
      </c>
      <c r="DK243" s="61">
        <f t="shared" si="372"/>
        <v>-83</v>
      </c>
      <c r="DL243" s="61">
        <f t="shared" si="373"/>
        <v>30.747799999999668</v>
      </c>
      <c r="DM243" s="61">
        <v>1</v>
      </c>
      <c r="DN243" s="52">
        <f t="shared" si="383"/>
        <v>0</v>
      </c>
      <c r="DO243" s="60">
        <f t="shared" si="302"/>
        <v>1</v>
      </c>
      <c r="DP243" s="60">
        <f t="shared" si="374"/>
        <v>0</v>
      </c>
      <c r="DQ243" s="60">
        <f t="shared" si="375"/>
        <v>1.8572371828702763E-2</v>
      </c>
      <c r="DR243" s="60">
        <f t="shared" si="376"/>
        <v>4612.1699999999501</v>
      </c>
      <c r="DS243" s="60">
        <f t="shared" si="377"/>
        <v>27686.414211405139</v>
      </c>
    </row>
    <row r="244" spans="1:123">
      <c r="A244" s="52">
        <f t="shared" si="303"/>
        <v>955.42578333370591</v>
      </c>
      <c r="B244" s="52">
        <v>0</v>
      </c>
      <c r="C244" s="73">
        <f t="shared" si="386"/>
        <v>11.5</v>
      </c>
      <c r="D244" s="77"/>
      <c r="E244" s="49">
        <f t="shared" si="378"/>
        <v>0.33800000000000019</v>
      </c>
      <c r="F244" s="49">
        <f t="shared" si="379"/>
        <v>4.3799999999999493</v>
      </c>
      <c r="G244" s="49">
        <f t="shared" si="380"/>
        <v>2.1899999999999746</v>
      </c>
      <c r="H244" s="49">
        <v>1</v>
      </c>
      <c r="I244" s="50">
        <f t="shared" si="304"/>
        <v>2.1424399999999837</v>
      </c>
      <c r="J244" s="105">
        <f t="shared" si="305"/>
        <v>9.383887199999819</v>
      </c>
      <c r="K244" s="121">
        <f t="shared" si="306"/>
        <v>20.883887199999819</v>
      </c>
      <c r="L244" s="55">
        <f t="shared" si="307"/>
        <v>213318142629238.28</v>
      </c>
      <c r="M244" s="52">
        <f t="shared" si="381"/>
        <v>47.600000000000023</v>
      </c>
      <c r="N244" s="56">
        <v>238</v>
      </c>
      <c r="O244" s="61">
        <f t="shared" si="308"/>
        <v>238</v>
      </c>
      <c r="P244" s="61">
        <f t="shared" si="309"/>
        <v>3.2</v>
      </c>
      <c r="Q244" s="46">
        <v>1</v>
      </c>
      <c r="R244" s="52">
        <f t="shared" si="310"/>
        <v>2</v>
      </c>
      <c r="S244" s="60">
        <f t="shared" si="293"/>
        <v>2717637201100800</v>
      </c>
      <c r="T244" s="60">
        <f t="shared" si="311"/>
        <v>1.2935953077239808E+18</v>
      </c>
      <c r="U244" s="60">
        <f t="shared" si="312"/>
        <v>4.0957083384813752E+16</v>
      </c>
      <c r="V244" s="60">
        <f t="shared" si="313"/>
        <v>480</v>
      </c>
      <c r="W244" s="60">
        <f t="shared" si="314"/>
        <v>28662.773500011179</v>
      </c>
      <c r="X244" s="88">
        <f t="shared" si="315"/>
        <v>3.1661434716299168E-2</v>
      </c>
      <c r="AA244" s="61">
        <f t="shared" si="316"/>
        <v>238</v>
      </c>
      <c r="AB244" s="61">
        <f t="shared" si="317"/>
        <v>3.2</v>
      </c>
      <c r="AC244" s="61">
        <v>1</v>
      </c>
      <c r="AD244" s="52">
        <f t="shared" si="318"/>
        <v>1</v>
      </c>
      <c r="AE244" s="60">
        <f t="shared" si="294"/>
        <v>746732359296000</v>
      </c>
      <c r="AF244" s="60">
        <f t="shared" si="319"/>
        <v>1.77722301512448E+17</v>
      </c>
      <c r="AG244" s="60">
        <f t="shared" si="320"/>
        <v>4.0957083384813752E+16</v>
      </c>
      <c r="AH244" s="60">
        <f t="shared" si="321"/>
        <v>480</v>
      </c>
      <c r="AI244" s="60">
        <f t="shared" si="322"/>
        <v>28662.773500011179</v>
      </c>
      <c r="AJ244" s="88">
        <f t="shared" si="385"/>
        <v>0.23045550860112535</v>
      </c>
      <c r="AL244" s="61">
        <f t="shared" si="323"/>
        <v>223</v>
      </c>
      <c r="AM244" s="61">
        <f t="shared" si="324"/>
        <v>4.5093374999999956</v>
      </c>
      <c r="AN244" s="61">
        <v>1</v>
      </c>
      <c r="AO244" s="52">
        <f t="shared" si="325"/>
        <v>1.075</v>
      </c>
      <c r="AP244" s="60">
        <f t="shared" si="295"/>
        <v>1.25451036361728E+16</v>
      </c>
      <c r="AQ244" s="60">
        <f t="shared" si="326"/>
        <v>3.0073749691815245E+18</v>
      </c>
      <c r="AR244" s="60">
        <f t="shared" si="327"/>
        <v>7214426249912782</v>
      </c>
      <c r="AS244" s="60">
        <f t="shared" si="328"/>
        <v>676.40062499999931</v>
      </c>
      <c r="AT244" s="60">
        <f t="shared" si="329"/>
        <v>28662.773500011179</v>
      </c>
      <c r="AU244" s="88">
        <f t="shared" si="390"/>
        <v>2.3989114506317221E-3</v>
      </c>
      <c r="AW244" s="61">
        <f t="shared" si="330"/>
        <v>203</v>
      </c>
      <c r="AX244" s="61">
        <f t="shared" si="331"/>
        <v>6.0282874999999887</v>
      </c>
      <c r="AY244" s="61">
        <v>1</v>
      </c>
      <c r="AZ244" s="52">
        <f t="shared" si="332"/>
        <v>1.175</v>
      </c>
      <c r="BA244" s="60">
        <f t="shared" si="296"/>
        <v>271036189670400</v>
      </c>
      <c r="BB244" s="60">
        <f t="shared" si="333"/>
        <v>6.464890714113216E+16</v>
      </c>
      <c r="BC244" s="60">
        <f t="shared" si="334"/>
        <v>602785824719554</v>
      </c>
      <c r="BD244" s="60">
        <f t="shared" si="335"/>
        <v>904.24312499999826</v>
      </c>
      <c r="BE244" s="60">
        <f t="shared" si="336"/>
        <v>28662.773500011179</v>
      </c>
      <c r="BF244" s="88">
        <f t="shared" si="382"/>
        <v>9.3239909439403051E-3</v>
      </c>
      <c r="BH244" s="61">
        <f t="shared" si="337"/>
        <v>178</v>
      </c>
      <c r="BI244" s="61">
        <f t="shared" si="338"/>
        <v>7.8155999999999786</v>
      </c>
      <c r="BJ244" s="61">
        <v>1</v>
      </c>
      <c r="BK244" s="52">
        <f t="shared" si="339"/>
        <v>1.3</v>
      </c>
      <c r="BL244" s="60">
        <f t="shared" si="297"/>
        <v>9956431457280</v>
      </c>
      <c r="BM244" s="60">
        <f t="shared" si="340"/>
        <v>2303918239214592</v>
      </c>
      <c r="BN244" s="60">
        <f t="shared" si="341"/>
        <v>24422010872066.359</v>
      </c>
      <c r="BO244" s="60">
        <f t="shared" si="342"/>
        <v>1172.3399999999967</v>
      </c>
      <c r="BP244" s="60">
        <f t="shared" si="343"/>
        <v>28662.773500011179</v>
      </c>
      <c r="BQ244" s="88">
        <f t="shared" si="391"/>
        <v>1.0600207271414218E-2</v>
      </c>
      <c r="BS244" s="61">
        <f t="shared" si="344"/>
        <v>148</v>
      </c>
      <c r="BT244" s="61">
        <f t="shared" si="345"/>
        <v>9.9468999999999639</v>
      </c>
      <c r="BU244" s="61">
        <v>1</v>
      </c>
      <c r="BV244" s="52">
        <f t="shared" si="346"/>
        <v>1.45</v>
      </c>
      <c r="BW244" s="60">
        <f t="shared" si="298"/>
        <v>11288471040</v>
      </c>
      <c r="BX244" s="60">
        <f t="shared" si="347"/>
        <v>2422505885184</v>
      </c>
      <c r="BY244" s="60">
        <f t="shared" si="348"/>
        <v>485653892422.19916</v>
      </c>
      <c r="BZ244" s="60">
        <f t="shared" si="349"/>
        <v>1492.0349999999946</v>
      </c>
      <c r="CA244" s="60">
        <f t="shared" si="350"/>
        <v>28662.773500011179</v>
      </c>
      <c r="CB244" s="88">
        <f t="shared" si="389"/>
        <v>0.20047583594840745</v>
      </c>
      <c r="CD244" s="61">
        <f t="shared" si="351"/>
        <v>86</v>
      </c>
      <c r="CE244" s="61">
        <f t="shared" si="352"/>
        <v>13.380340799999919</v>
      </c>
      <c r="CF244" s="61">
        <v>1</v>
      </c>
      <c r="CG244" s="52">
        <f t="shared" si="353"/>
        <v>0</v>
      </c>
      <c r="CH244" s="60">
        <f t="shared" si="299"/>
        <v>7200</v>
      </c>
      <c r="CI244" s="60">
        <f t="shared" si="354"/>
        <v>0</v>
      </c>
      <c r="CJ244" s="60">
        <f t="shared" si="355"/>
        <v>120874405.45881553</v>
      </c>
      <c r="CK244" s="60">
        <f t="shared" si="356"/>
        <v>2007.0511199999878</v>
      </c>
      <c r="CL244" s="60">
        <f t="shared" si="357"/>
        <v>28662.773500011179</v>
      </c>
      <c r="CM244" s="88" t="e">
        <f t="shared" si="387"/>
        <v>#DIV/0!</v>
      </c>
      <c r="CO244" s="61">
        <f t="shared" si="358"/>
        <v>31</v>
      </c>
      <c r="CP244" s="61">
        <f t="shared" si="359"/>
        <v>17.355934299999859</v>
      </c>
      <c r="CQ244" s="61">
        <v>1</v>
      </c>
      <c r="CR244" s="52">
        <f t="shared" si="360"/>
        <v>0</v>
      </c>
      <c r="CS244" s="60">
        <f t="shared" si="300"/>
        <v>5</v>
      </c>
      <c r="CT244" s="60">
        <f t="shared" si="361"/>
        <v>0</v>
      </c>
      <c r="CU244" s="60">
        <f t="shared" si="362"/>
        <v>76557.055410610541</v>
      </c>
      <c r="CV244" s="60">
        <f t="shared" si="363"/>
        <v>2603.3901449999789</v>
      </c>
      <c r="CW244" s="60">
        <f t="shared" si="364"/>
        <v>28662.773500011179</v>
      </c>
      <c r="CX244" s="88" t="e">
        <f t="shared" si="388"/>
        <v>#DIV/0!</v>
      </c>
      <c r="CZ244" s="61">
        <f t="shared" si="365"/>
        <v>-19</v>
      </c>
      <c r="DA244" s="61">
        <f t="shared" si="366"/>
        <v>21.89441929999979</v>
      </c>
      <c r="DB244" s="61">
        <v>1</v>
      </c>
      <c r="DC244" s="52">
        <f t="shared" si="367"/>
        <v>0</v>
      </c>
      <c r="DD244" s="60">
        <f t="shared" si="301"/>
        <v>1</v>
      </c>
      <c r="DE244" s="60">
        <f t="shared" si="368"/>
        <v>0</v>
      </c>
      <c r="DF244" s="60">
        <f t="shared" si="369"/>
        <v>94.312812875718976</v>
      </c>
      <c r="DG244" s="60">
        <f t="shared" si="370"/>
        <v>3284.1628949999686</v>
      </c>
      <c r="DH244" s="60">
        <f t="shared" si="371"/>
        <v>28662.773500011179</v>
      </c>
      <c r="DK244" s="61">
        <f t="shared" si="372"/>
        <v>-82</v>
      </c>
      <c r="DL244" s="61">
        <f t="shared" si="373"/>
        <v>30.747799999999668</v>
      </c>
      <c r="DM244" s="61">
        <v>1</v>
      </c>
      <c r="DN244" s="52">
        <f t="shared" si="383"/>
        <v>0</v>
      </c>
      <c r="DO244" s="60">
        <f t="shared" si="302"/>
        <v>1</v>
      </c>
      <c r="DP244" s="60">
        <f t="shared" si="374"/>
        <v>0</v>
      </c>
      <c r="DQ244" s="60">
        <f t="shared" si="375"/>
        <v>2.1334052968024136E-2</v>
      </c>
      <c r="DR244" s="60">
        <f t="shared" si="376"/>
        <v>4612.1699999999501</v>
      </c>
      <c r="DS244" s="60">
        <f t="shared" si="377"/>
        <v>28662.773500011179</v>
      </c>
    </row>
    <row r="245" spans="1:123">
      <c r="A245" s="52">
        <f t="shared" si="303"/>
        <v>989.1188008190577</v>
      </c>
      <c r="B245" s="52">
        <v>0</v>
      </c>
      <c r="C245" s="73">
        <f t="shared" si="386"/>
        <v>11.5</v>
      </c>
      <c r="D245" s="77"/>
      <c r="E245" s="49">
        <f t="shared" si="378"/>
        <v>0.33900000000000019</v>
      </c>
      <c r="F245" s="49">
        <f t="shared" si="379"/>
        <v>4.3899999999999491</v>
      </c>
      <c r="G245" s="49">
        <f t="shared" si="380"/>
        <v>2.1949999999999745</v>
      </c>
      <c r="H245" s="49">
        <v>1</v>
      </c>
      <c r="I245" s="50">
        <f t="shared" si="304"/>
        <v>2.1492099999999832</v>
      </c>
      <c r="J245" s="105">
        <f t="shared" si="305"/>
        <v>9.4350318999998173</v>
      </c>
      <c r="K245" s="121">
        <f t="shared" si="306"/>
        <v>20.935031899999817</v>
      </c>
      <c r="L245" s="55">
        <f t="shared" si="307"/>
        <v>245038199529228.87</v>
      </c>
      <c r="M245" s="52">
        <f t="shared" si="381"/>
        <v>47.800000000000026</v>
      </c>
      <c r="N245" s="56">
        <v>239</v>
      </c>
      <c r="O245" s="61">
        <f t="shared" si="308"/>
        <v>239</v>
      </c>
      <c r="P245" s="61">
        <f t="shared" si="309"/>
        <v>3.2</v>
      </c>
      <c r="Q245" s="46">
        <v>1</v>
      </c>
      <c r="R245" s="52">
        <f t="shared" si="310"/>
        <v>2</v>
      </c>
      <c r="S245" s="60">
        <f t="shared" si="293"/>
        <v>2717637201100800</v>
      </c>
      <c r="T245" s="60">
        <f t="shared" si="311"/>
        <v>1.2990305821261824E+18</v>
      </c>
      <c r="U245" s="60">
        <f t="shared" si="312"/>
        <v>4.7047334309611944E+16</v>
      </c>
      <c r="V245" s="60">
        <f t="shared" si="313"/>
        <v>480</v>
      </c>
      <c r="W245" s="60">
        <f t="shared" si="314"/>
        <v>29673.56402457173</v>
      </c>
      <c r="X245" s="88">
        <f t="shared" si="315"/>
        <v>3.621726459480841E-2</v>
      </c>
      <c r="AA245" s="61">
        <f t="shared" si="316"/>
        <v>239</v>
      </c>
      <c r="AB245" s="61">
        <f t="shared" si="317"/>
        <v>3.2</v>
      </c>
      <c r="AC245" s="61">
        <v>1</v>
      </c>
      <c r="AD245" s="52">
        <f t="shared" si="318"/>
        <v>1</v>
      </c>
      <c r="AE245" s="60">
        <f t="shared" si="294"/>
        <v>746732359296000</v>
      </c>
      <c r="AF245" s="60">
        <f t="shared" si="319"/>
        <v>1.78469033871744E+17</v>
      </c>
      <c r="AG245" s="60">
        <f t="shared" si="320"/>
        <v>4.7047334309611944E+16</v>
      </c>
      <c r="AH245" s="60">
        <f t="shared" si="321"/>
        <v>480</v>
      </c>
      <c r="AI245" s="60">
        <f t="shared" si="322"/>
        <v>29673.56402457173</v>
      </c>
      <c r="AJ245" s="88">
        <f t="shared" si="385"/>
        <v>0.26361623240153981</v>
      </c>
      <c r="AL245" s="61">
        <f t="shared" si="323"/>
        <v>224</v>
      </c>
      <c r="AM245" s="61">
        <f t="shared" si="324"/>
        <v>4.5093374999999956</v>
      </c>
      <c r="AN245" s="61">
        <v>1</v>
      </c>
      <c r="AO245" s="52">
        <f t="shared" si="325"/>
        <v>1.075</v>
      </c>
      <c r="AP245" s="60">
        <f t="shared" si="295"/>
        <v>1.25451036361728E+16</v>
      </c>
      <c r="AQ245" s="60">
        <f t="shared" si="326"/>
        <v>3.0208609555904102E+18</v>
      </c>
      <c r="AR245" s="60">
        <f t="shared" si="327"/>
        <v>8287199565522241</v>
      </c>
      <c r="AS245" s="60">
        <f t="shared" si="328"/>
        <v>676.40062499999931</v>
      </c>
      <c r="AT245" s="60">
        <f t="shared" si="329"/>
        <v>29673.56402457173</v>
      </c>
      <c r="AU245" s="88">
        <f t="shared" si="390"/>
        <v>2.7433237369584775E-3</v>
      </c>
      <c r="AW245" s="61">
        <f t="shared" si="330"/>
        <v>204</v>
      </c>
      <c r="AX245" s="61">
        <f t="shared" si="331"/>
        <v>6.0282874999999887</v>
      </c>
      <c r="AY245" s="61">
        <v>1</v>
      </c>
      <c r="AZ245" s="52">
        <f t="shared" si="332"/>
        <v>1.175</v>
      </c>
      <c r="BA245" s="60">
        <f t="shared" si="296"/>
        <v>271036189670400</v>
      </c>
      <c r="BB245" s="60">
        <f t="shared" si="333"/>
        <v>6.496737466399488E+16</v>
      </c>
      <c r="BC245" s="60">
        <f t="shared" si="334"/>
        <v>692419085270883</v>
      </c>
      <c r="BD245" s="60">
        <f t="shared" si="335"/>
        <v>904.24312499999826</v>
      </c>
      <c r="BE245" s="60">
        <f t="shared" si="336"/>
        <v>29673.56402457173</v>
      </c>
      <c r="BF245" s="88">
        <f t="shared" si="382"/>
        <v>1.0657950838432507E-2</v>
      </c>
      <c r="BH245" s="61">
        <f t="shared" si="337"/>
        <v>179</v>
      </c>
      <c r="BI245" s="61">
        <f t="shared" si="338"/>
        <v>7.8155999999999786</v>
      </c>
      <c r="BJ245" s="61">
        <v>1</v>
      </c>
      <c r="BK245" s="52">
        <f t="shared" si="339"/>
        <v>1.3</v>
      </c>
      <c r="BL245" s="60">
        <f t="shared" si="297"/>
        <v>9956431457280</v>
      </c>
      <c r="BM245" s="60">
        <f t="shared" si="340"/>
        <v>2316861600109056</v>
      </c>
      <c r="BN245" s="60">
        <f t="shared" si="341"/>
        <v>28053523714462.336</v>
      </c>
      <c r="BO245" s="60">
        <f t="shared" si="342"/>
        <v>1172.3399999999967</v>
      </c>
      <c r="BP245" s="60">
        <f t="shared" si="343"/>
        <v>29673.56402457173</v>
      </c>
      <c r="BQ245" s="88">
        <f t="shared" si="391"/>
        <v>1.2108415847170949E-2</v>
      </c>
      <c r="BS245" s="61">
        <f t="shared" si="344"/>
        <v>149</v>
      </c>
      <c r="BT245" s="61">
        <f t="shared" si="345"/>
        <v>9.9468999999999639</v>
      </c>
      <c r="BU245" s="61">
        <v>1</v>
      </c>
      <c r="BV245" s="52">
        <f t="shared" si="346"/>
        <v>1.45</v>
      </c>
      <c r="BW245" s="60">
        <f t="shared" si="298"/>
        <v>11288471040</v>
      </c>
      <c r="BX245" s="60">
        <f t="shared" si="347"/>
        <v>2438874168192</v>
      </c>
      <c r="BY245" s="60">
        <f t="shared" si="348"/>
        <v>557869827323.28711</v>
      </c>
      <c r="BZ245" s="60">
        <f t="shared" si="349"/>
        <v>1492.0349999999946</v>
      </c>
      <c r="CA245" s="60">
        <f t="shared" si="350"/>
        <v>29673.56402457173</v>
      </c>
      <c r="CB245" s="88">
        <f t="shared" si="389"/>
        <v>0.2287407175815267</v>
      </c>
      <c r="CD245" s="61">
        <f t="shared" si="351"/>
        <v>87</v>
      </c>
      <c r="CE245" s="61">
        <f t="shared" si="352"/>
        <v>13.380340799999919</v>
      </c>
      <c r="CF245" s="61">
        <v>1</v>
      </c>
      <c r="CG245" s="52">
        <f t="shared" si="353"/>
        <v>0</v>
      </c>
      <c r="CH245" s="60">
        <f t="shared" si="299"/>
        <v>7200</v>
      </c>
      <c r="CI245" s="60">
        <f t="shared" si="354"/>
        <v>0</v>
      </c>
      <c r="CJ245" s="60">
        <f t="shared" si="355"/>
        <v>138848230.71178606</v>
      </c>
      <c r="CK245" s="60">
        <f t="shared" si="356"/>
        <v>2007.0511199999878</v>
      </c>
      <c r="CL245" s="60">
        <f t="shared" si="357"/>
        <v>29673.56402457173</v>
      </c>
      <c r="CM245" s="88" t="e">
        <f t="shared" si="387"/>
        <v>#DIV/0!</v>
      </c>
      <c r="CO245" s="61">
        <f t="shared" si="358"/>
        <v>32</v>
      </c>
      <c r="CP245" s="61">
        <f t="shared" si="359"/>
        <v>17.355934299999859</v>
      </c>
      <c r="CQ245" s="61">
        <v>1</v>
      </c>
      <c r="CR245" s="52">
        <f t="shared" si="360"/>
        <v>0</v>
      </c>
      <c r="CS245" s="60">
        <f t="shared" si="300"/>
        <v>5</v>
      </c>
      <c r="CT245" s="60">
        <f t="shared" si="361"/>
        <v>0</v>
      </c>
      <c r="CU245" s="60">
        <f t="shared" si="362"/>
        <v>87940.963613585205</v>
      </c>
      <c r="CV245" s="60">
        <f t="shared" si="363"/>
        <v>2603.3901449999789</v>
      </c>
      <c r="CW245" s="60">
        <f t="shared" si="364"/>
        <v>29673.56402457173</v>
      </c>
      <c r="CX245" s="88" t="e">
        <f t="shared" si="388"/>
        <v>#DIV/0!</v>
      </c>
      <c r="CZ245" s="61">
        <f t="shared" si="365"/>
        <v>-18</v>
      </c>
      <c r="DA245" s="61">
        <f t="shared" si="366"/>
        <v>21.89441929999979</v>
      </c>
      <c r="DB245" s="61">
        <v>1</v>
      </c>
      <c r="DC245" s="52">
        <f t="shared" si="367"/>
        <v>0</v>
      </c>
      <c r="DD245" s="60">
        <f t="shared" si="301"/>
        <v>1</v>
      </c>
      <c r="DE245" s="60">
        <f t="shared" si="368"/>
        <v>0</v>
      </c>
      <c r="DF245" s="60">
        <f t="shared" si="369"/>
        <v>108.3369730054816</v>
      </c>
      <c r="DG245" s="60">
        <f t="shared" si="370"/>
        <v>3284.1628949999686</v>
      </c>
      <c r="DH245" s="60">
        <f t="shared" si="371"/>
        <v>29673.56402457173</v>
      </c>
      <c r="DK245" s="61">
        <f t="shared" si="372"/>
        <v>-81</v>
      </c>
      <c r="DL245" s="61">
        <f t="shared" si="373"/>
        <v>30.747799999999668</v>
      </c>
      <c r="DM245" s="61">
        <v>1</v>
      </c>
      <c r="DN245" s="52">
        <f t="shared" si="383"/>
        <v>0</v>
      </c>
      <c r="DO245" s="60">
        <f t="shared" si="302"/>
        <v>1</v>
      </c>
      <c r="DP245" s="60">
        <f t="shared" si="374"/>
        <v>0</v>
      </c>
      <c r="DQ245" s="60">
        <f t="shared" si="375"/>
        <v>2.4506391549788939E-2</v>
      </c>
      <c r="DR245" s="60">
        <f t="shared" si="376"/>
        <v>4612.1699999999501</v>
      </c>
      <c r="DS245" s="60">
        <f t="shared" si="377"/>
        <v>29673.56402457173</v>
      </c>
    </row>
    <row r="246" spans="1:123">
      <c r="A246" s="52">
        <f t="shared" si="303"/>
        <v>1024.0000000000164</v>
      </c>
      <c r="B246" s="52">
        <v>0</v>
      </c>
      <c r="C246" s="73">
        <f t="shared" si="386"/>
        <v>11.5</v>
      </c>
      <c r="D246" s="77"/>
      <c r="E246" s="49">
        <f t="shared" si="378"/>
        <v>0.34000000000000019</v>
      </c>
      <c r="F246" s="49">
        <f t="shared" si="379"/>
        <v>4.3999999999999488</v>
      </c>
      <c r="G246" s="49">
        <f t="shared" si="380"/>
        <v>2.1999999999999744</v>
      </c>
      <c r="H246" s="49">
        <v>1</v>
      </c>
      <c r="I246" s="50">
        <f t="shared" si="304"/>
        <v>2.1559999999999833</v>
      </c>
      <c r="J246" s="105">
        <f t="shared" si="305"/>
        <v>9.4863999999998168</v>
      </c>
      <c r="K246" s="121">
        <f t="shared" si="306"/>
        <v>20.986399999999819</v>
      </c>
      <c r="L246" s="55">
        <f t="shared" si="307"/>
        <v>281474976710660.56</v>
      </c>
      <c r="M246" s="52">
        <f t="shared" si="381"/>
        <v>48.000000000000028</v>
      </c>
      <c r="N246" s="56">
        <v>240</v>
      </c>
      <c r="O246" s="61">
        <f t="shared" si="308"/>
        <v>240</v>
      </c>
      <c r="P246" s="61">
        <f t="shared" si="309"/>
        <v>3.2</v>
      </c>
      <c r="Q246" s="46">
        <v>4</v>
      </c>
      <c r="R246" s="52">
        <f t="shared" si="310"/>
        <v>2</v>
      </c>
      <c r="S246" s="60">
        <f t="shared" si="293"/>
        <v>1.08705488044032E+16</v>
      </c>
      <c r="T246" s="60">
        <f t="shared" si="311"/>
        <v>5.217863426113536E+18</v>
      </c>
      <c r="U246" s="60">
        <f t="shared" si="312"/>
        <v>5.4043195528446832E+16</v>
      </c>
      <c r="V246" s="60">
        <f t="shared" si="313"/>
        <v>480</v>
      </c>
      <c r="W246" s="60">
        <f t="shared" si="314"/>
        <v>30720.000000000491</v>
      </c>
      <c r="X246" s="88">
        <f t="shared" si="315"/>
        <v>1.0357341907030379E-2</v>
      </c>
      <c r="AA246" s="61">
        <f t="shared" si="316"/>
        <v>240</v>
      </c>
      <c r="AB246" s="61">
        <f t="shared" si="317"/>
        <v>3.2</v>
      </c>
      <c r="AC246" s="61">
        <v>15</v>
      </c>
      <c r="AD246" s="52">
        <f t="shared" si="318"/>
        <v>1</v>
      </c>
      <c r="AE246" s="60">
        <f t="shared" si="294"/>
        <v>1.120098538944E+16</v>
      </c>
      <c r="AF246" s="60">
        <f t="shared" si="319"/>
        <v>2.6882364934656E+18</v>
      </c>
      <c r="AG246" s="60">
        <f t="shared" si="320"/>
        <v>5.4043195528446832E+16</v>
      </c>
      <c r="AH246" s="60">
        <f t="shared" si="321"/>
        <v>480</v>
      </c>
      <c r="AI246" s="60">
        <f t="shared" si="322"/>
        <v>30720.000000000491</v>
      </c>
      <c r="AJ246" s="88">
        <f t="shared" si="385"/>
        <v>2.0103586741647063E-2</v>
      </c>
      <c r="AL246" s="61">
        <f t="shared" si="323"/>
        <v>225</v>
      </c>
      <c r="AM246" s="61">
        <f t="shared" si="324"/>
        <v>4.5093374999999956</v>
      </c>
      <c r="AN246" s="61">
        <v>1</v>
      </c>
      <c r="AO246" s="52">
        <f t="shared" si="325"/>
        <v>1.075</v>
      </c>
      <c r="AP246" s="60">
        <f t="shared" si="295"/>
        <v>1.25451036361728E+16</v>
      </c>
      <c r="AQ246" s="60">
        <f t="shared" si="326"/>
        <v>3.034346941999296E+18</v>
      </c>
      <c r="AR246" s="60">
        <f t="shared" si="327"/>
        <v>9519492508447544</v>
      </c>
      <c r="AS246" s="60">
        <f t="shared" si="328"/>
        <v>676.40062499999931</v>
      </c>
      <c r="AT246" s="60">
        <f t="shared" si="329"/>
        <v>30720.000000000491</v>
      </c>
      <c r="AU246" s="88">
        <f t="shared" si="390"/>
        <v>3.1372459018068847E-3</v>
      </c>
      <c r="AW246" s="61">
        <f t="shared" si="330"/>
        <v>205</v>
      </c>
      <c r="AX246" s="61">
        <f t="shared" si="331"/>
        <v>6.0282874999999887</v>
      </c>
      <c r="AY246" s="61">
        <v>1</v>
      </c>
      <c r="AZ246" s="52">
        <f t="shared" si="332"/>
        <v>1.175</v>
      </c>
      <c r="BA246" s="60">
        <f t="shared" si="296"/>
        <v>271036189670400</v>
      </c>
      <c r="BB246" s="60">
        <f t="shared" si="333"/>
        <v>6.52858421868576E+16</v>
      </c>
      <c r="BC246" s="60">
        <f t="shared" si="334"/>
        <v>795380664219215.12</v>
      </c>
      <c r="BD246" s="60">
        <f t="shared" si="335"/>
        <v>904.24312499999826</v>
      </c>
      <c r="BE246" s="60">
        <f t="shared" si="336"/>
        <v>30720.000000000491</v>
      </c>
      <c r="BF246" s="88">
        <f t="shared" si="382"/>
        <v>1.2183049763572318E-2</v>
      </c>
      <c r="BH246" s="61">
        <f t="shared" si="337"/>
        <v>180</v>
      </c>
      <c r="BI246" s="61">
        <f t="shared" si="338"/>
        <v>7.8155999999999786</v>
      </c>
      <c r="BJ246" s="61">
        <v>1</v>
      </c>
      <c r="BK246" s="52">
        <f t="shared" si="339"/>
        <v>1.3</v>
      </c>
      <c r="BL246" s="60">
        <f t="shared" si="297"/>
        <v>9956431457280</v>
      </c>
      <c r="BM246" s="60">
        <f t="shared" si="340"/>
        <v>2329804961003520</v>
      </c>
      <c r="BN246" s="60">
        <f t="shared" si="341"/>
        <v>32225036542673.195</v>
      </c>
      <c r="BO246" s="60">
        <f t="shared" si="342"/>
        <v>1172.3399999999967</v>
      </c>
      <c r="BP246" s="60">
        <f t="shared" si="343"/>
        <v>30720.000000000491</v>
      </c>
      <c r="BQ246" s="88">
        <f t="shared" si="391"/>
        <v>1.3831645602124937E-2</v>
      </c>
      <c r="BS246" s="61">
        <f t="shared" si="344"/>
        <v>150</v>
      </c>
      <c r="BT246" s="61">
        <f t="shared" si="345"/>
        <v>9.9468999999999639</v>
      </c>
      <c r="BU246" s="61">
        <v>1</v>
      </c>
      <c r="BV246" s="52">
        <f t="shared" si="346"/>
        <v>1.45</v>
      </c>
      <c r="BW246" s="60">
        <f t="shared" si="298"/>
        <v>11288471040</v>
      </c>
      <c r="BX246" s="60">
        <f t="shared" si="347"/>
        <v>2455242451200</v>
      </c>
      <c r="BY246" s="60">
        <f t="shared" si="348"/>
        <v>640824152948.73999</v>
      </c>
      <c r="BZ246" s="60">
        <f t="shared" si="349"/>
        <v>1492.0349999999946</v>
      </c>
      <c r="CA246" s="60">
        <f t="shared" si="350"/>
        <v>30720.000000000491</v>
      </c>
      <c r="CB246" s="88">
        <f t="shared" si="389"/>
        <v>0.26100239210002951</v>
      </c>
      <c r="CD246" s="61">
        <f t="shared" si="351"/>
        <v>88</v>
      </c>
      <c r="CE246" s="61">
        <f t="shared" si="352"/>
        <v>13.380340799999919</v>
      </c>
      <c r="CF246" s="61">
        <v>1</v>
      </c>
      <c r="CG246" s="52">
        <f t="shared" si="353"/>
        <v>0</v>
      </c>
      <c r="CH246" s="60">
        <f t="shared" si="299"/>
        <v>7200</v>
      </c>
      <c r="CI246" s="60">
        <f t="shared" si="354"/>
        <v>0</v>
      </c>
      <c r="CJ246" s="60">
        <f t="shared" si="355"/>
        <v>159494734.21287742</v>
      </c>
      <c r="CK246" s="60">
        <f t="shared" si="356"/>
        <v>2007.0511199999878</v>
      </c>
      <c r="CL246" s="60">
        <f t="shared" si="357"/>
        <v>30720.000000000491</v>
      </c>
      <c r="CM246" s="88" t="e">
        <f t="shared" si="387"/>
        <v>#DIV/0!</v>
      </c>
      <c r="CO246" s="61">
        <f t="shared" si="358"/>
        <v>33</v>
      </c>
      <c r="CP246" s="61">
        <f t="shared" si="359"/>
        <v>17.355934299999859</v>
      </c>
      <c r="CQ246" s="61">
        <v>1</v>
      </c>
      <c r="CR246" s="52">
        <f t="shared" si="360"/>
        <v>0</v>
      </c>
      <c r="CS246" s="60">
        <f t="shared" si="300"/>
        <v>5</v>
      </c>
      <c r="CT246" s="60">
        <f t="shared" si="361"/>
        <v>0</v>
      </c>
      <c r="CU246" s="60">
        <f t="shared" si="362"/>
        <v>101017.64023977944</v>
      </c>
      <c r="CV246" s="60">
        <f t="shared" si="363"/>
        <v>2603.3901449999789</v>
      </c>
      <c r="CW246" s="60">
        <f t="shared" si="364"/>
        <v>30720.000000000491</v>
      </c>
      <c r="CX246" s="88" t="e">
        <f t="shared" si="388"/>
        <v>#DIV/0!</v>
      </c>
      <c r="CZ246" s="61">
        <f t="shared" si="365"/>
        <v>-17</v>
      </c>
      <c r="DA246" s="61">
        <f t="shared" si="366"/>
        <v>21.89441929999979</v>
      </c>
      <c r="DB246" s="61">
        <v>1</v>
      </c>
      <c r="DC246" s="52">
        <f t="shared" si="367"/>
        <v>0</v>
      </c>
      <c r="DD246" s="60">
        <f t="shared" si="301"/>
        <v>1</v>
      </c>
      <c r="DE246" s="60">
        <f t="shared" si="368"/>
        <v>0</v>
      </c>
      <c r="DF246" s="60">
        <f t="shared" si="369"/>
        <v>124.44650267675489</v>
      </c>
      <c r="DG246" s="60">
        <f t="shared" si="370"/>
        <v>3284.1628949999686</v>
      </c>
      <c r="DH246" s="60">
        <f t="shared" si="371"/>
        <v>30720.000000000491</v>
      </c>
      <c r="DK246" s="61">
        <f t="shared" si="372"/>
        <v>-80</v>
      </c>
      <c r="DL246" s="61">
        <f t="shared" si="373"/>
        <v>30.747799999999668</v>
      </c>
      <c r="DM246" s="61">
        <v>1</v>
      </c>
      <c r="DN246" s="52">
        <f t="shared" si="383"/>
        <v>0</v>
      </c>
      <c r="DO246" s="60">
        <f t="shared" si="302"/>
        <v>1</v>
      </c>
      <c r="DP246" s="60">
        <f t="shared" si="374"/>
        <v>0</v>
      </c>
      <c r="DQ246" s="60">
        <f t="shared" si="375"/>
        <v>2.8150451660155798E-2</v>
      </c>
      <c r="DR246" s="60">
        <f t="shared" si="376"/>
        <v>4612.1699999999501</v>
      </c>
      <c r="DS246" s="60">
        <f t="shared" si="377"/>
        <v>30720.000000000491</v>
      </c>
    </row>
    <row r="247" spans="1:123">
      <c r="A247" s="52">
        <f t="shared" si="303"/>
        <v>1060.1112820135877</v>
      </c>
      <c r="B247" s="52">
        <v>0</v>
      </c>
      <c r="C247" s="73">
        <f t="shared" si="386"/>
        <v>11.5</v>
      </c>
      <c r="D247" s="77"/>
      <c r="E247" s="49">
        <f t="shared" si="378"/>
        <v>0.34100000000000019</v>
      </c>
      <c r="F247" s="49">
        <f t="shared" si="379"/>
        <v>4.4099999999999486</v>
      </c>
      <c r="G247" s="49">
        <f t="shared" si="380"/>
        <v>2.2049999999999743</v>
      </c>
      <c r="H247" s="49">
        <v>1</v>
      </c>
      <c r="I247" s="50">
        <f t="shared" si="304"/>
        <v>2.1628099999999835</v>
      </c>
      <c r="J247" s="105">
        <f t="shared" si="305"/>
        <v>9.5379920999998156</v>
      </c>
      <c r="K247" s="121">
        <f t="shared" si="306"/>
        <v>21.037992099999816</v>
      </c>
      <c r="L247" s="55">
        <f t="shared" si="307"/>
        <v>323329842720364.5</v>
      </c>
      <c r="M247" s="52">
        <f t="shared" si="381"/>
        <v>48.200000000000017</v>
      </c>
      <c r="N247" s="56">
        <v>241</v>
      </c>
      <c r="O247" s="61">
        <f t="shared" si="308"/>
        <v>241</v>
      </c>
      <c r="P247" s="61">
        <f t="shared" si="309"/>
        <v>3.2</v>
      </c>
      <c r="Q247" s="46">
        <v>1</v>
      </c>
      <c r="R247" s="52">
        <f t="shared" si="310"/>
        <v>2</v>
      </c>
      <c r="S247" s="60">
        <f t="shared" si="293"/>
        <v>1.08705488044032E+16</v>
      </c>
      <c r="T247" s="60">
        <f t="shared" si="311"/>
        <v>5.2396045237223424E+18</v>
      </c>
      <c r="U247" s="60">
        <f t="shared" si="312"/>
        <v>6.2079329802309984E+16</v>
      </c>
      <c r="V247" s="60">
        <f t="shared" si="313"/>
        <v>480</v>
      </c>
      <c r="W247" s="60">
        <f t="shared" si="314"/>
        <v>31803.338460407631</v>
      </c>
      <c r="X247" s="88">
        <f t="shared" si="315"/>
        <v>1.1848094550122137E-2</v>
      </c>
      <c r="AA247" s="61">
        <f t="shared" si="316"/>
        <v>241</v>
      </c>
      <c r="AB247" s="61">
        <f t="shared" si="317"/>
        <v>3.2</v>
      </c>
      <c r="AC247" s="61">
        <v>1</v>
      </c>
      <c r="AD247" s="52">
        <f t="shared" si="318"/>
        <v>1</v>
      </c>
      <c r="AE247" s="60">
        <f t="shared" si="294"/>
        <v>1.120098538944E+16</v>
      </c>
      <c r="AF247" s="60">
        <f t="shared" si="319"/>
        <v>2.69943747885504E+18</v>
      </c>
      <c r="AG247" s="60">
        <f t="shared" si="320"/>
        <v>6.2079329802309984E+16</v>
      </c>
      <c r="AH247" s="60">
        <f t="shared" si="321"/>
        <v>480</v>
      </c>
      <c r="AI247" s="60">
        <f t="shared" si="322"/>
        <v>31803.338460407631</v>
      </c>
      <c r="AJ247" s="88">
        <f t="shared" si="385"/>
        <v>2.2997135621248315E-2</v>
      </c>
      <c r="AL247" s="61">
        <f t="shared" si="323"/>
        <v>226</v>
      </c>
      <c r="AM247" s="61">
        <f t="shared" si="324"/>
        <v>4.5093374999999956</v>
      </c>
      <c r="AN247" s="61">
        <v>1</v>
      </c>
      <c r="AO247" s="52">
        <f t="shared" si="325"/>
        <v>1.075</v>
      </c>
      <c r="AP247" s="60">
        <f t="shared" si="295"/>
        <v>1.25451036361728E+16</v>
      </c>
      <c r="AQ247" s="60">
        <f t="shared" si="326"/>
        <v>3.0478329284081818E+18</v>
      </c>
      <c r="AR247" s="60">
        <f t="shared" si="327"/>
        <v>1.093502538486029E+16</v>
      </c>
      <c r="AS247" s="60">
        <f t="shared" si="328"/>
        <v>676.40062499999931</v>
      </c>
      <c r="AT247" s="60">
        <f t="shared" si="329"/>
        <v>31803.338460407631</v>
      </c>
      <c r="AU247" s="88">
        <f t="shared" si="390"/>
        <v>3.5878034136770814E-3</v>
      </c>
      <c r="AW247" s="61">
        <f t="shared" si="330"/>
        <v>206</v>
      </c>
      <c r="AX247" s="61">
        <f t="shared" si="331"/>
        <v>6.0282874999999887</v>
      </c>
      <c r="AY247" s="61">
        <v>1</v>
      </c>
      <c r="AZ247" s="52">
        <f t="shared" si="332"/>
        <v>1.175</v>
      </c>
      <c r="BA247" s="60">
        <f t="shared" si="296"/>
        <v>271036189670400</v>
      </c>
      <c r="BB247" s="60">
        <f t="shared" si="333"/>
        <v>6.560430970972032E+16</v>
      </c>
      <c r="BC247" s="60">
        <f t="shared" si="334"/>
        <v>913652460585061.25</v>
      </c>
      <c r="BD247" s="60">
        <f t="shared" si="335"/>
        <v>904.24312499999826</v>
      </c>
      <c r="BE247" s="60">
        <f t="shared" si="336"/>
        <v>31803.338460407631</v>
      </c>
      <c r="BF247" s="88">
        <f t="shared" si="382"/>
        <v>1.3926714031863201E-2</v>
      </c>
      <c r="BH247" s="61">
        <f t="shared" si="337"/>
        <v>181</v>
      </c>
      <c r="BI247" s="61">
        <f t="shared" si="338"/>
        <v>7.8155999999999786</v>
      </c>
      <c r="BJ247" s="61">
        <v>1</v>
      </c>
      <c r="BK247" s="52">
        <f t="shared" si="339"/>
        <v>1.3</v>
      </c>
      <c r="BL247" s="60">
        <f t="shared" si="297"/>
        <v>9956431457280</v>
      </c>
      <c r="BM247" s="60">
        <f t="shared" si="340"/>
        <v>2342748321897984</v>
      </c>
      <c r="BN247" s="60">
        <f t="shared" si="341"/>
        <v>37016846466288.039</v>
      </c>
      <c r="BO247" s="60">
        <f t="shared" si="342"/>
        <v>1172.3399999999967</v>
      </c>
      <c r="BP247" s="60">
        <f t="shared" si="343"/>
        <v>31803.338460407631</v>
      </c>
      <c r="BQ247" s="88">
        <f t="shared" si="391"/>
        <v>1.5800607397852596E-2</v>
      </c>
      <c r="BS247" s="61">
        <f t="shared" si="344"/>
        <v>151</v>
      </c>
      <c r="BT247" s="61">
        <f t="shared" si="345"/>
        <v>9.9468999999999639</v>
      </c>
      <c r="BU247" s="61">
        <v>1</v>
      </c>
      <c r="BV247" s="52">
        <f t="shared" si="346"/>
        <v>1.45</v>
      </c>
      <c r="BW247" s="60">
        <f t="shared" si="298"/>
        <v>11288471040</v>
      </c>
      <c r="BX247" s="60">
        <f t="shared" si="347"/>
        <v>2471610734208</v>
      </c>
      <c r="BY247" s="60">
        <f t="shared" si="348"/>
        <v>736113650334.58618</v>
      </c>
      <c r="BZ247" s="60">
        <f t="shared" si="349"/>
        <v>1492.0349999999946</v>
      </c>
      <c r="CA247" s="60">
        <f t="shared" si="350"/>
        <v>31803.338460407631</v>
      </c>
      <c r="CB247" s="88">
        <f t="shared" si="389"/>
        <v>0.29782750177708123</v>
      </c>
      <c r="CD247" s="61">
        <f t="shared" si="351"/>
        <v>89</v>
      </c>
      <c r="CE247" s="61">
        <f t="shared" si="352"/>
        <v>13.380340799999919</v>
      </c>
      <c r="CF247" s="61">
        <v>1</v>
      </c>
      <c r="CG247" s="52">
        <f t="shared" si="353"/>
        <v>0</v>
      </c>
      <c r="CH247" s="60">
        <f t="shared" si="299"/>
        <v>7200</v>
      </c>
      <c r="CI247" s="60">
        <f t="shared" si="354"/>
        <v>0</v>
      </c>
      <c r="CJ247" s="60">
        <f t="shared" si="355"/>
        <v>183211338.82102168</v>
      </c>
      <c r="CK247" s="60">
        <f t="shared" si="356"/>
        <v>2007.0511199999878</v>
      </c>
      <c r="CL247" s="60">
        <f t="shared" si="357"/>
        <v>31803.338460407631</v>
      </c>
      <c r="CM247" s="88" t="e">
        <f t="shared" si="387"/>
        <v>#DIV/0!</v>
      </c>
      <c r="CO247" s="61">
        <f t="shared" si="358"/>
        <v>34</v>
      </c>
      <c r="CP247" s="61">
        <f t="shared" si="359"/>
        <v>17.355934299999859</v>
      </c>
      <c r="CQ247" s="61">
        <v>1</v>
      </c>
      <c r="CR247" s="52">
        <f t="shared" si="360"/>
        <v>0</v>
      </c>
      <c r="CS247" s="60">
        <f t="shared" si="300"/>
        <v>5</v>
      </c>
      <c r="CT247" s="60">
        <f t="shared" si="361"/>
        <v>0</v>
      </c>
      <c r="CU247" s="60">
        <f t="shared" si="362"/>
        <v>116038.79716911695</v>
      </c>
      <c r="CV247" s="60">
        <f t="shared" si="363"/>
        <v>2603.3901449999789</v>
      </c>
      <c r="CW247" s="60">
        <f t="shared" si="364"/>
        <v>31803.338460407631</v>
      </c>
      <c r="CX247" s="88" t="e">
        <f t="shared" si="388"/>
        <v>#DIV/0!</v>
      </c>
      <c r="CZ247" s="61">
        <f t="shared" si="365"/>
        <v>-16</v>
      </c>
      <c r="DA247" s="61">
        <f t="shared" si="366"/>
        <v>21.89441929999979</v>
      </c>
      <c r="DB247" s="61">
        <v>1</v>
      </c>
      <c r="DC247" s="52">
        <f t="shared" si="367"/>
        <v>0</v>
      </c>
      <c r="DD247" s="60">
        <f t="shared" si="301"/>
        <v>1</v>
      </c>
      <c r="DE247" s="60">
        <f t="shared" si="368"/>
        <v>0</v>
      </c>
      <c r="DF247" s="60">
        <f t="shared" si="369"/>
        <v>142.95149290992245</v>
      </c>
      <c r="DG247" s="60">
        <f t="shared" si="370"/>
        <v>3284.1628949999686</v>
      </c>
      <c r="DH247" s="60">
        <f t="shared" si="371"/>
        <v>31803.338460407631</v>
      </c>
      <c r="DK247" s="61">
        <f t="shared" si="372"/>
        <v>-79</v>
      </c>
      <c r="DL247" s="61">
        <f t="shared" si="373"/>
        <v>30.747799999999668</v>
      </c>
      <c r="DM247" s="61">
        <v>1</v>
      </c>
      <c r="DN247" s="52">
        <f t="shared" si="383"/>
        <v>0</v>
      </c>
      <c r="DO247" s="60">
        <f t="shared" si="302"/>
        <v>1</v>
      </c>
      <c r="DP247" s="60">
        <f t="shared" si="374"/>
        <v>0</v>
      </c>
      <c r="DQ247" s="60">
        <f t="shared" si="375"/>
        <v>3.2336377514444521E-2</v>
      </c>
      <c r="DR247" s="60">
        <f t="shared" si="376"/>
        <v>4612.1699999999501</v>
      </c>
      <c r="DS247" s="60">
        <f t="shared" si="377"/>
        <v>31803.338460407631</v>
      </c>
    </row>
    <row r="248" spans="1:123">
      <c r="A248" s="52">
        <f t="shared" si="303"/>
        <v>1097.4960256371819</v>
      </c>
      <c r="B248" s="52">
        <v>0</v>
      </c>
      <c r="C248" s="73">
        <f t="shared" si="386"/>
        <v>11.5</v>
      </c>
      <c r="D248" s="77"/>
      <c r="E248" s="49">
        <f t="shared" si="378"/>
        <v>0.34200000000000019</v>
      </c>
      <c r="F248" s="49">
        <f t="shared" si="379"/>
        <v>4.4199999999999484</v>
      </c>
      <c r="G248" s="49">
        <f t="shared" si="380"/>
        <v>2.2099999999999742</v>
      </c>
      <c r="H248" s="49">
        <v>1</v>
      </c>
      <c r="I248" s="50">
        <f t="shared" si="304"/>
        <v>2.1696399999999829</v>
      </c>
      <c r="J248" s="105">
        <f t="shared" si="305"/>
        <v>9.5898087999998118</v>
      </c>
      <c r="K248" s="121">
        <f t="shared" si="306"/>
        <v>21.089808799999812</v>
      </c>
      <c r="L248" s="55">
        <f t="shared" si="307"/>
        <v>371408458454332.81</v>
      </c>
      <c r="M248" s="52">
        <f t="shared" si="381"/>
        <v>48.40000000000002</v>
      </c>
      <c r="N248" s="56">
        <v>242</v>
      </c>
      <c r="O248" s="61">
        <f t="shared" si="308"/>
        <v>242</v>
      </c>
      <c r="P248" s="61">
        <f t="shared" si="309"/>
        <v>3.2</v>
      </c>
      <c r="Q248" s="46">
        <v>1</v>
      </c>
      <c r="R248" s="52">
        <f t="shared" si="310"/>
        <v>2</v>
      </c>
      <c r="S248" s="60">
        <f t="shared" si="293"/>
        <v>1.08705488044032E+16</v>
      </c>
      <c r="T248" s="60">
        <f t="shared" si="311"/>
        <v>5.2613456213311488E+18</v>
      </c>
      <c r="U248" s="60">
        <f t="shared" si="312"/>
        <v>7.1310424023231904E+16</v>
      </c>
      <c r="V248" s="60">
        <f t="shared" si="313"/>
        <v>480</v>
      </c>
      <c r="W248" s="60">
        <f t="shared" si="314"/>
        <v>32924.880769115458</v>
      </c>
      <c r="X248" s="88">
        <f t="shared" si="315"/>
        <v>1.3553647518254082E-2</v>
      </c>
      <c r="AA248" s="61">
        <f t="shared" si="316"/>
        <v>242</v>
      </c>
      <c r="AB248" s="61">
        <f t="shared" si="317"/>
        <v>3.2</v>
      </c>
      <c r="AC248" s="61">
        <v>1</v>
      </c>
      <c r="AD248" s="52">
        <f t="shared" si="318"/>
        <v>1</v>
      </c>
      <c r="AE248" s="60">
        <f t="shared" si="294"/>
        <v>1.120098538944E+16</v>
      </c>
      <c r="AF248" s="60">
        <f t="shared" si="319"/>
        <v>2.71063846424448E+18</v>
      </c>
      <c r="AG248" s="60">
        <f t="shared" si="320"/>
        <v>7.1310424023231904E+16</v>
      </c>
      <c r="AH248" s="60">
        <f t="shared" si="321"/>
        <v>480</v>
      </c>
      <c r="AI248" s="60">
        <f t="shared" si="322"/>
        <v>32924.880769115458</v>
      </c>
      <c r="AJ248" s="88">
        <f t="shared" si="385"/>
        <v>2.6307611643483348E-2</v>
      </c>
      <c r="AL248" s="61">
        <f t="shared" si="323"/>
        <v>227</v>
      </c>
      <c r="AM248" s="61">
        <f t="shared" si="324"/>
        <v>4.5093374999999956</v>
      </c>
      <c r="AN248" s="61">
        <v>1</v>
      </c>
      <c r="AO248" s="52">
        <f t="shared" si="325"/>
        <v>1.075</v>
      </c>
      <c r="AP248" s="60">
        <f t="shared" si="295"/>
        <v>1.25451036361728E+16</v>
      </c>
      <c r="AQ248" s="60">
        <f t="shared" si="326"/>
        <v>3.0613189148170675E+18</v>
      </c>
      <c r="AR248" s="60">
        <f t="shared" si="327"/>
        <v>1.2561045671439836E+16</v>
      </c>
      <c r="AS248" s="60">
        <f t="shared" si="328"/>
        <v>676.40062499999931</v>
      </c>
      <c r="AT248" s="60">
        <f t="shared" si="329"/>
        <v>32924.880769115458</v>
      </c>
      <c r="AU248" s="88">
        <f t="shared" si="390"/>
        <v>4.1031483556460613E-3</v>
      </c>
      <c r="AW248" s="61">
        <f t="shared" si="330"/>
        <v>207</v>
      </c>
      <c r="AX248" s="61">
        <f t="shared" si="331"/>
        <v>6.0282874999999887</v>
      </c>
      <c r="AY248" s="61">
        <v>1</v>
      </c>
      <c r="AZ248" s="52">
        <f t="shared" si="332"/>
        <v>1.175</v>
      </c>
      <c r="BA248" s="60">
        <f t="shared" si="296"/>
        <v>271036189670400</v>
      </c>
      <c r="BB248" s="60">
        <f t="shared" si="333"/>
        <v>6.592277723258304E+16</v>
      </c>
      <c r="BC248" s="60">
        <f t="shared" si="334"/>
        <v>1049511078513053.4</v>
      </c>
      <c r="BD248" s="60">
        <f t="shared" si="335"/>
        <v>904.24312499999826</v>
      </c>
      <c r="BE248" s="60">
        <f t="shared" si="336"/>
        <v>32924.880769115458</v>
      </c>
      <c r="BF248" s="88">
        <f t="shared" si="382"/>
        <v>1.5920310438534153E-2</v>
      </c>
      <c r="BH248" s="61">
        <f t="shared" si="337"/>
        <v>182</v>
      </c>
      <c r="BI248" s="61">
        <f t="shared" si="338"/>
        <v>7.8155999999999786</v>
      </c>
      <c r="BJ248" s="61">
        <v>1</v>
      </c>
      <c r="BK248" s="52">
        <f t="shared" si="339"/>
        <v>1.3</v>
      </c>
      <c r="BL248" s="60">
        <f t="shared" si="297"/>
        <v>9956431457280</v>
      </c>
      <c r="BM248" s="60">
        <f t="shared" si="340"/>
        <v>2355691682792448</v>
      </c>
      <c r="BN248" s="60">
        <f t="shared" si="341"/>
        <v>42521190643002.883</v>
      </c>
      <c r="BO248" s="60">
        <f t="shared" si="342"/>
        <v>1172.3399999999967</v>
      </c>
      <c r="BP248" s="60">
        <f t="shared" si="343"/>
        <v>32924.880769115458</v>
      </c>
      <c r="BQ248" s="88">
        <f t="shared" si="391"/>
        <v>1.8050405727373483E-2</v>
      </c>
      <c r="BS248" s="61">
        <f t="shared" si="344"/>
        <v>152</v>
      </c>
      <c r="BT248" s="61">
        <f t="shared" si="345"/>
        <v>9.9468999999999639</v>
      </c>
      <c r="BU248" s="61">
        <v>14</v>
      </c>
      <c r="BV248" s="52">
        <f t="shared" si="346"/>
        <v>1.45</v>
      </c>
      <c r="BW248" s="60">
        <f t="shared" si="298"/>
        <v>158038594560</v>
      </c>
      <c r="BX248" s="60">
        <f t="shared" si="347"/>
        <v>34831706241024</v>
      </c>
      <c r="BY248" s="60">
        <f t="shared" si="348"/>
        <v>845572539230.20166</v>
      </c>
      <c r="BZ248" s="60">
        <f t="shared" si="349"/>
        <v>1492.0349999999946</v>
      </c>
      <c r="CA248" s="60">
        <f t="shared" si="350"/>
        <v>32924.880769115458</v>
      </c>
      <c r="CB248" s="88">
        <f t="shared" si="389"/>
        <v>2.4275943687028036E-2</v>
      </c>
      <c r="CD248" s="61">
        <f t="shared" si="351"/>
        <v>90</v>
      </c>
      <c r="CE248" s="61">
        <f t="shared" si="352"/>
        <v>13.380340799999919</v>
      </c>
      <c r="CF248" s="61">
        <v>1</v>
      </c>
      <c r="CG248" s="52">
        <f t="shared" si="353"/>
        <v>0</v>
      </c>
      <c r="CH248" s="60">
        <f t="shared" si="299"/>
        <v>7200</v>
      </c>
      <c r="CI248" s="60">
        <f t="shared" si="354"/>
        <v>0</v>
      </c>
      <c r="CJ248" s="60">
        <f t="shared" si="355"/>
        <v>210454563.52051198</v>
      </c>
      <c r="CK248" s="60">
        <f t="shared" si="356"/>
        <v>2007.0511199999878</v>
      </c>
      <c r="CL248" s="60">
        <f t="shared" si="357"/>
        <v>32924.880769115458</v>
      </c>
      <c r="CM248" s="88" t="e">
        <f t="shared" si="387"/>
        <v>#DIV/0!</v>
      </c>
      <c r="CO248" s="61">
        <f t="shared" si="358"/>
        <v>35</v>
      </c>
      <c r="CP248" s="61">
        <f t="shared" si="359"/>
        <v>17.355934299999859</v>
      </c>
      <c r="CQ248" s="61">
        <v>1</v>
      </c>
      <c r="CR248" s="52">
        <f t="shared" si="360"/>
        <v>0</v>
      </c>
      <c r="CS248" s="60">
        <f t="shared" si="300"/>
        <v>5</v>
      </c>
      <c r="CT248" s="60">
        <f t="shared" si="361"/>
        <v>0</v>
      </c>
      <c r="CU248" s="60">
        <f t="shared" si="362"/>
        <v>133293.57542399925</v>
      </c>
      <c r="CV248" s="60">
        <f t="shared" si="363"/>
        <v>2603.3901449999789</v>
      </c>
      <c r="CW248" s="60">
        <f t="shared" si="364"/>
        <v>32924.880769115458</v>
      </c>
      <c r="CX248" s="88" t="e">
        <f t="shared" si="388"/>
        <v>#DIV/0!</v>
      </c>
      <c r="CZ248" s="61">
        <f t="shared" si="365"/>
        <v>-15</v>
      </c>
      <c r="DA248" s="61">
        <f t="shared" si="366"/>
        <v>21.89441929999979</v>
      </c>
      <c r="DB248" s="61">
        <v>1</v>
      </c>
      <c r="DC248" s="52">
        <f t="shared" si="367"/>
        <v>0</v>
      </c>
      <c r="DD248" s="60">
        <f t="shared" si="301"/>
        <v>1</v>
      </c>
      <c r="DE248" s="60">
        <f t="shared" si="368"/>
        <v>0</v>
      </c>
      <c r="DF248" s="60">
        <f t="shared" si="369"/>
        <v>164.20814474999827</v>
      </c>
      <c r="DG248" s="60">
        <f t="shared" si="370"/>
        <v>3284.1628949999686</v>
      </c>
      <c r="DH248" s="60">
        <f t="shared" si="371"/>
        <v>32924.880769115458</v>
      </c>
      <c r="DK248" s="61">
        <f t="shared" si="372"/>
        <v>-78</v>
      </c>
      <c r="DL248" s="61">
        <f t="shared" si="373"/>
        <v>30.747799999999668</v>
      </c>
      <c r="DM248" s="61">
        <v>1</v>
      </c>
      <c r="DN248" s="52">
        <f t="shared" si="383"/>
        <v>0</v>
      </c>
      <c r="DO248" s="60">
        <f t="shared" si="302"/>
        <v>1</v>
      </c>
      <c r="DP248" s="60">
        <f t="shared" si="374"/>
        <v>0</v>
      </c>
      <c r="DQ248" s="60">
        <f t="shared" si="375"/>
        <v>3.7144743657405541E-2</v>
      </c>
      <c r="DR248" s="60">
        <f t="shared" si="376"/>
        <v>4612.1699999999501</v>
      </c>
      <c r="DS248" s="60">
        <f t="shared" si="377"/>
        <v>32924.880769115458</v>
      </c>
    </row>
    <row r="249" spans="1:123">
      <c r="A249" s="52">
        <f t="shared" si="303"/>
        <v>1136.1991393974918</v>
      </c>
      <c r="B249" s="52">
        <v>0</v>
      </c>
      <c r="C249" s="73">
        <f t="shared" si="386"/>
        <v>11.5</v>
      </c>
      <c r="D249" s="77"/>
      <c r="E249" s="49">
        <f t="shared" si="378"/>
        <v>0.34300000000000019</v>
      </c>
      <c r="F249" s="49">
        <f t="shared" si="379"/>
        <v>4.4299999999999482</v>
      </c>
      <c r="G249" s="49">
        <f t="shared" si="380"/>
        <v>2.2149999999999741</v>
      </c>
      <c r="H249" s="49">
        <v>1</v>
      </c>
      <c r="I249" s="50">
        <f t="shared" si="304"/>
        <v>2.1764899999999829</v>
      </c>
      <c r="J249" s="105">
        <f t="shared" si="305"/>
        <v>9.6418506999998108</v>
      </c>
      <c r="K249" s="121">
        <f t="shared" si="306"/>
        <v>21.141850699999811</v>
      </c>
      <c r="L249" s="55">
        <f t="shared" si="307"/>
        <v>426636285258476.75</v>
      </c>
      <c r="M249" s="52">
        <f t="shared" si="381"/>
        <v>48.600000000000023</v>
      </c>
      <c r="N249" s="56">
        <v>243</v>
      </c>
      <c r="O249" s="61">
        <f t="shared" si="308"/>
        <v>243</v>
      </c>
      <c r="P249" s="61">
        <f t="shared" si="309"/>
        <v>3.2</v>
      </c>
      <c r="Q249" s="46">
        <v>1</v>
      </c>
      <c r="R249" s="52">
        <f t="shared" si="310"/>
        <v>2</v>
      </c>
      <c r="S249" s="60">
        <f t="shared" si="293"/>
        <v>1.08705488044032E+16</v>
      </c>
      <c r="T249" s="60">
        <f t="shared" si="311"/>
        <v>5.2830867189399552E+18</v>
      </c>
      <c r="U249" s="60">
        <f t="shared" si="312"/>
        <v>8.1914166769627536E+16</v>
      </c>
      <c r="V249" s="60">
        <f t="shared" si="313"/>
        <v>480</v>
      </c>
      <c r="W249" s="60">
        <f t="shared" si="314"/>
        <v>34085.97418192475</v>
      </c>
      <c r="X249" s="88">
        <f t="shared" si="315"/>
        <v>1.5504982433084784E-2</v>
      </c>
      <c r="AA249" s="61">
        <f t="shared" si="316"/>
        <v>243</v>
      </c>
      <c r="AB249" s="61">
        <f t="shared" si="317"/>
        <v>3.2</v>
      </c>
      <c r="AC249" s="61">
        <v>1</v>
      </c>
      <c r="AD249" s="52">
        <f t="shared" si="318"/>
        <v>1</v>
      </c>
      <c r="AE249" s="60">
        <f t="shared" si="294"/>
        <v>1.120098538944E+16</v>
      </c>
      <c r="AF249" s="60">
        <f t="shared" si="319"/>
        <v>2.72183944963392E+18</v>
      </c>
      <c r="AG249" s="60">
        <f t="shared" si="320"/>
        <v>8.1914166769627536E+16</v>
      </c>
      <c r="AH249" s="60">
        <f t="shared" si="321"/>
        <v>480</v>
      </c>
      <c r="AI249" s="60">
        <f t="shared" si="322"/>
        <v>34085.97418192475</v>
      </c>
      <c r="AJ249" s="88">
        <f t="shared" si="385"/>
        <v>3.009515009441309E-2</v>
      </c>
      <c r="AL249" s="61">
        <f t="shared" si="323"/>
        <v>228</v>
      </c>
      <c r="AM249" s="61">
        <f t="shared" si="324"/>
        <v>4.5093374999999956</v>
      </c>
      <c r="AN249" s="61">
        <v>1</v>
      </c>
      <c r="AO249" s="52">
        <f t="shared" si="325"/>
        <v>1.075</v>
      </c>
      <c r="AP249" s="60">
        <f t="shared" si="295"/>
        <v>1.25451036361728E+16</v>
      </c>
      <c r="AQ249" s="60">
        <f t="shared" si="326"/>
        <v>3.0748049012259533E+18</v>
      </c>
      <c r="AR249" s="60">
        <f t="shared" si="327"/>
        <v>1.4428852499825566E+16</v>
      </c>
      <c r="AS249" s="60">
        <f t="shared" si="328"/>
        <v>676.40062499999931</v>
      </c>
      <c r="AT249" s="60">
        <f t="shared" si="329"/>
        <v>34085.97418192475</v>
      </c>
      <c r="AU249" s="88">
        <f t="shared" si="390"/>
        <v>4.692607486762054E-3</v>
      </c>
      <c r="AW249" s="61">
        <f t="shared" si="330"/>
        <v>208</v>
      </c>
      <c r="AX249" s="61">
        <f t="shared" si="331"/>
        <v>6.0282874999999887</v>
      </c>
      <c r="AY249" s="61">
        <v>1</v>
      </c>
      <c r="AZ249" s="52">
        <f t="shared" si="332"/>
        <v>1.175</v>
      </c>
      <c r="BA249" s="60">
        <f t="shared" si="296"/>
        <v>271036189670400</v>
      </c>
      <c r="BB249" s="60">
        <f t="shared" si="333"/>
        <v>6.624124475544576E+16</v>
      </c>
      <c r="BC249" s="60">
        <f t="shared" si="334"/>
        <v>1205571649439108.5</v>
      </c>
      <c r="BD249" s="60">
        <f t="shared" si="335"/>
        <v>904.24312499999826</v>
      </c>
      <c r="BE249" s="60">
        <f t="shared" si="336"/>
        <v>34085.97418192475</v>
      </c>
      <c r="BF249" s="88">
        <f t="shared" si="382"/>
        <v>1.8199713092498872E-2</v>
      </c>
      <c r="BH249" s="61">
        <f t="shared" si="337"/>
        <v>183</v>
      </c>
      <c r="BI249" s="61">
        <f t="shared" si="338"/>
        <v>7.8155999999999786</v>
      </c>
      <c r="BJ249" s="61">
        <v>1</v>
      </c>
      <c r="BK249" s="52">
        <f t="shared" si="339"/>
        <v>1.3</v>
      </c>
      <c r="BL249" s="60">
        <f t="shared" si="297"/>
        <v>9956431457280</v>
      </c>
      <c r="BM249" s="60">
        <f t="shared" si="340"/>
        <v>2368635043686912</v>
      </c>
      <c r="BN249" s="60">
        <f t="shared" si="341"/>
        <v>48844021744132.742</v>
      </c>
      <c r="BO249" s="60">
        <f t="shared" si="342"/>
        <v>1172.3399999999967</v>
      </c>
      <c r="BP249" s="60">
        <f t="shared" si="343"/>
        <v>34085.97418192475</v>
      </c>
      <c r="BQ249" s="88">
        <f t="shared" si="391"/>
        <v>2.0621168243844062E-2</v>
      </c>
      <c r="BS249" s="61">
        <f t="shared" si="344"/>
        <v>153</v>
      </c>
      <c r="BT249" s="61">
        <f t="shared" si="345"/>
        <v>9.9468999999999639</v>
      </c>
      <c r="BU249" s="61">
        <v>1</v>
      </c>
      <c r="BV249" s="52">
        <f t="shared" si="346"/>
        <v>1.45</v>
      </c>
      <c r="BW249" s="60">
        <f t="shared" si="298"/>
        <v>158038594560</v>
      </c>
      <c r="BX249" s="60">
        <f t="shared" si="347"/>
        <v>35060862203136</v>
      </c>
      <c r="BY249" s="60">
        <f t="shared" si="348"/>
        <v>971307784844.3988</v>
      </c>
      <c r="BZ249" s="60">
        <f t="shared" si="349"/>
        <v>1492.0349999999946</v>
      </c>
      <c r="CA249" s="60">
        <f t="shared" si="350"/>
        <v>34085.97418192475</v>
      </c>
      <c r="CB249" s="88">
        <f t="shared" si="389"/>
        <v>2.7703476863085264E-2</v>
      </c>
      <c r="CD249" s="61">
        <f t="shared" si="351"/>
        <v>91</v>
      </c>
      <c r="CE249" s="61">
        <f t="shared" si="352"/>
        <v>13.380340799999919</v>
      </c>
      <c r="CF249" s="61">
        <v>1</v>
      </c>
      <c r="CG249" s="52">
        <f t="shared" si="353"/>
        <v>0</v>
      </c>
      <c r="CH249" s="60">
        <f t="shared" si="299"/>
        <v>7200</v>
      </c>
      <c r="CI249" s="60">
        <f t="shared" si="354"/>
        <v>0</v>
      </c>
      <c r="CJ249" s="60">
        <f t="shared" si="355"/>
        <v>241748810.91763112</v>
      </c>
      <c r="CK249" s="60">
        <f t="shared" si="356"/>
        <v>2007.0511199999878</v>
      </c>
      <c r="CL249" s="60">
        <f t="shared" si="357"/>
        <v>34085.97418192475</v>
      </c>
      <c r="CM249" s="88" t="e">
        <f t="shared" si="387"/>
        <v>#DIV/0!</v>
      </c>
      <c r="CO249" s="61">
        <f t="shared" si="358"/>
        <v>36</v>
      </c>
      <c r="CP249" s="61">
        <f t="shared" si="359"/>
        <v>17.355934299999859</v>
      </c>
      <c r="CQ249" s="61">
        <v>1</v>
      </c>
      <c r="CR249" s="52">
        <f t="shared" si="360"/>
        <v>0</v>
      </c>
      <c r="CS249" s="60">
        <f t="shared" si="300"/>
        <v>5</v>
      </c>
      <c r="CT249" s="60">
        <f t="shared" si="361"/>
        <v>0</v>
      </c>
      <c r="CU249" s="60">
        <f t="shared" si="362"/>
        <v>153114.11082122114</v>
      </c>
      <c r="CV249" s="60">
        <f t="shared" si="363"/>
        <v>2603.3901449999789</v>
      </c>
      <c r="CW249" s="60">
        <f t="shared" si="364"/>
        <v>34085.97418192475</v>
      </c>
      <c r="CX249" s="88" t="e">
        <f t="shared" si="388"/>
        <v>#DIV/0!</v>
      </c>
      <c r="CZ249" s="61">
        <f t="shared" si="365"/>
        <v>-14</v>
      </c>
      <c r="DA249" s="61">
        <f t="shared" si="366"/>
        <v>21.89441929999979</v>
      </c>
      <c r="DB249" s="61">
        <v>1</v>
      </c>
      <c r="DC249" s="52">
        <f t="shared" si="367"/>
        <v>0</v>
      </c>
      <c r="DD249" s="60">
        <f t="shared" si="301"/>
        <v>1</v>
      </c>
      <c r="DE249" s="60">
        <f t="shared" si="368"/>
        <v>0</v>
      </c>
      <c r="DF249" s="60">
        <f t="shared" si="369"/>
        <v>188.62562575143806</v>
      </c>
      <c r="DG249" s="60">
        <f t="shared" si="370"/>
        <v>3284.1628949999686</v>
      </c>
      <c r="DH249" s="60">
        <f t="shared" si="371"/>
        <v>34085.97418192475</v>
      </c>
      <c r="DK249" s="61">
        <f t="shared" si="372"/>
        <v>-77</v>
      </c>
      <c r="DL249" s="61">
        <f t="shared" si="373"/>
        <v>30.747799999999668</v>
      </c>
      <c r="DM249" s="61">
        <v>1</v>
      </c>
      <c r="DN249" s="52">
        <f t="shared" si="383"/>
        <v>0</v>
      </c>
      <c r="DO249" s="60">
        <f t="shared" si="302"/>
        <v>1</v>
      </c>
      <c r="DP249" s="60">
        <f t="shared" si="374"/>
        <v>0</v>
      </c>
      <c r="DQ249" s="60">
        <f t="shared" si="375"/>
        <v>4.2668105936048285E-2</v>
      </c>
      <c r="DR249" s="60">
        <f t="shared" si="376"/>
        <v>4612.1699999999501</v>
      </c>
      <c r="DS249" s="60">
        <f t="shared" si="377"/>
        <v>34085.97418192475</v>
      </c>
    </row>
    <row r="250" spans="1:123">
      <c r="A250" s="52">
        <f t="shared" si="303"/>
        <v>1176.267115516983</v>
      </c>
      <c r="B250" s="52">
        <v>0</v>
      </c>
      <c r="C250" s="73">
        <f t="shared" si="386"/>
        <v>11.5</v>
      </c>
      <c r="D250" s="77"/>
      <c r="E250" s="49">
        <f t="shared" si="378"/>
        <v>0.34400000000000019</v>
      </c>
      <c r="F250" s="49">
        <f t="shared" si="379"/>
        <v>4.439999999999948</v>
      </c>
      <c r="G250" s="49">
        <f t="shared" si="380"/>
        <v>2.219999999999974</v>
      </c>
      <c r="H250" s="49">
        <v>1</v>
      </c>
      <c r="I250" s="50">
        <f t="shared" si="304"/>
        <v>2.1833599999999826</v>
      </c>
      <c r="J250" s="105">
        <f t="shared" si="305"/>
        <v>9.6941183999998088</v>
      </c>
      <c r="K250" s="121">
        <f t="shared" si="306"/>
        <v>21.194118399999809</v>
      </c>
      <c r="L250" s="55">
        <f t="shared" si="307"/>
        <v>490076399058458.06</v>
      </c>
      <c r="M250" s="52">
        <f t="shared" si="381"/>
        <v>48.800000000000026</v>
      </c>
      <c r="N250" s="56">
        <v>244</v>
      </c>
      <c r="O250" s="61">
        <f t="shared" si="308"/>
        <v>244</v>
      </c>
      <c r="P250" s="61">
        <f t="shared" si="309"/>
        <v>3.2</v>
      </c>
      <c r="Q250" s="46">
        <v>1</v>
      </c>
      <c r="R250" s="52">
        <f t="shared" si="310"/>
        <v>2</v>
      </c>
      <c r="S250" s="60">
        <f t="shared" si="293"/>
        <v>1.08705488044032E+16</v>
      </c>
      <c r="T250" s="60">
        <f t="shared" si="311"/>
        <v>5.3048278165487616E+18</v>
      </c>
      <c r="U250" s="60">
        <f t="shared" si="312"/>
        <v>9.4094668619223952E+16</v>
      </c>
      <c r="V250" s="60">
        <f t="shared" si="313"/>
        <v>480</v>
      </c>
      <c r="W250" s="60">
        <f t="shared" si="314"/>
        <v>35288.013465509488</v>
      </c>
      <c r="X250" s="88">
        <f t="shared" si="315"/>
        <v>1.7737553766719705E-2</v>
      </c>
      <c r="AA250" s="61">
        <f t="shared" si="316"/>
        <v>244</v>
      </c>
      <c r="AB250" s="61">
        <f t="shared" si="317"/>
        <v>3.2</v>
      </c>
      <c r="AC250" s="61">
        <v>1</v>
      </c>
      <c r="AD250" s="52">
        <f t="shared" si="318"/>
        <v>1</v>
      </c>
      <c r="AE250" s="60">
        <f t="shared" si="294"/>
        <v>1.120098538944E+16</v>
      </c>
      <c r="AF250" s="60">
        <f t="shared" si="319"/>
        <v>2.73304043502336E+18</v>
      </c>
      <c r="AG250" s="60">
        <f t="shared" si="320"/>
        <v>9.4094668619223952E+16</v>
      </c>
      <c r="AH250" s="60">
        <f t="shared" si="321"/>
        <v>480</v>
      </c>
      <c r="AI250" s="60">
        <f t="shared" si="322"/>
        <v>35288.013465509488</v>
      </c>
      <c r="AJ250" s="88">
        <f t="shared" si="385"/>
        <v>3.4428568056813144E-2</v>
      </c>
      <c r="AL250" s="61">
        <f t="shared" si="323"/>
        <v>229</v>
      </c>
      <c r="AM250" s="61">
        <f t="shared" si="324"/>
        <v>4.5093374999999956</v>
      </c>
      <c r="AN250" s="61">
        <v>1</v>
      </c>
      <c r="AO250" s="52">
        <f t="shared" si="325"/>
        <v>1.075</v>
      </c>
      <c r="AP250" s="60">
        <f t="shared" si="295"/>
        <v>1.25451036361728E+16</v>
      </c>
      <c r="AQ250" s="60">
        <f t="shared" si="326"/>
        <v>3.088290887634839E+18</v>
      </c>
      <c r="AR250" s="60">
        <f t="shared" si="327"/>
        <v>1.6574399131044486E+16</v>
      </c>
      <c r="AS250" s="60">
        <f t="shared" si="328"/>
        <v>676.40062499999931</v>
      </c>
      <c r="AT250" s="60">
        <f t="shared" si="329"/>
        <v>35288.013465509488</v>
      </c>
      <c r="AU250" s="88">
        <f t="shared" si="390"/>
        <v>5.3668516775432235E-3</v>
      </c>
      <c r="AW250" s="61">
        <f t="shared" si="330"/>
        <v>209</v>
      </c>
      <c r="AX250" s="61">
        <f t="shared" si="331"/>
        <v>6.0282874999999887</v>
      </c>
      <c r="AY250" s="61">
        <v>1</v>
      </c>
      <c r="AZ250" s="52">
        <f t="shared" si="332"/>
        <v>1.175</v>
      </c>
      <c r="BA250" s="60">
        <f t="shared" si="296"/>
        <v>271036189670400</v>
      </c>
      <c r="BB250" s="60">
        <f t="shared" si="333"/>
        <v>6.655971227830848E+16</v>
      </c>
      <c r="BC250" s="60">
        <f t="shared" si="334"/>
        <v>1384838170541766.5</v>
      </c>
      <c r="BD250" s="60">
        <f t="shared" si="335"/>
        <v>904.24312499999826</v>
      </c>
      <c r="BE250" s="60">
        <f t="shared" si="336"/>
        <v>35288.013465509488</v>
      </c>
      <c r="BF250" s="88">
        <f t="shared" si="382"/>
        <v>2.0805951875983081E-2</v>
      </c>
      <c r="BH250" s="61">
        <f t="shared" si="337"/>
        <v>184</v>
      </c>
      <c r="BI250" s="61">
        <f t="shared" si="338"/>
        <v>7.8155999999999786</v>
      </c>
      <c r="BJ250" s="61">
        <v>1</v>
      </c>
      <c r="BK250" s="52">
        <f t="shared" si="339"/>
        <v>1.3</v>
      </c>
      <c r="BL250" s="60">
        <f t="shared" si="297"/>
        <v>9956431457280</v>
      </c>
      <c r="BM250" s="60">
        <f t="shared" si="340"/>
        <v>2381578404581376</v>
      </c>
      <c r="BN250" s="60">
        <f t="shared" si="341"/>
        <v>56107047428924.687</v>
      </c>
      <c r="BO250" s="60">
        <f t="shared" si="342"/>
        <v>1172.3399999999967</v>
      </c>
      <c r="BP250" s="60">
        <f t="shared" si="343"/>
        <v>35288.013465509488</v>
      </c>
      <c r="BQ250" s="88">
        <f t="shared" si="391"/>
        <v>2.3558765615691309E-2</v>
      </c>
      <c r="BS250" s="61">
        <f t="shared" si="344"/>
        <v>154</v>
      </c>
      <c r="BT250" s="61">
        <f t="shared" si="345"/>
        <v>9.9468999999999639</v>
      </c>
      <c r="BU250" s="61">
        <v>1</v>
      </c>
      <c r="BV250" s="52">
        <f t="shared" si="346"/>
        <v>1.45</v>
      </c>
      <c r="BW250" s="60">
        <f t="shared" si="298"/>
        <v>158038594560</v>
      </c>
      <c r="BX250" s="60">
        <f t="shared" si="347"/>
        <v>35290018165248</v>
      </c>
      <c r="BY250" s="60">
        <f t="shared" si="348"/>
        <v>1115739654646.5747</v>
      </c>
      <c r="BZ250" s="60">
        <f t="shared" si="349"/>
        <v>1492.0349999999946</v>
      </c>
      <c r="CA250" s="60">
        <f t="shared" si="350"/>
        <v>35288.013465509488</v>
      </c>
      <c r="CB250" s="88">
        <f t="shared" si="389"/>
        <v>3.1616295843828843E-2</v>
      </c>
      <c r="CD250" s="61">
        <f t="shared" si="351"/>
        <v>92</v>
      </c>
      <c r="CE250" s="61">
        <f t="shared" si="352"/>
        <v>13.380340799999919</v>
      </c>
      <c r="CF250" s="61">
        <v>1</v>
      </c>
      <c r="CG250" s="52">
        <f t="shared" si="353"/>
        <v>0</v>
      </c>
      <c r="CH250" s="60">
        <f t="shared" si="299"/>
        <v>7200</v>
      </c>
      <c r="CI250" s="60">
        <f t="shared" si="354"/>
        <v>0</v>
      </c>
      <c r="CJ250" s="60">
        <f t="shared" si="355"/>
        <v>277696461.42357218</v>
      </c>
      <c r="CK250" s="60">
        <f t="shared" si="356"/>
        <v>2007.0511199999878</v>
      </c>
      <c r="CL250" s="60">
        <f t="shared" si="357"/>
        <v>35288.013465509488</v>
      </c>
      <c r="CM250" s="88" t="e">
        <f t="shared" si="387"/>
        <v>#DIV/0!</v>
      </c>
      <c r="CO250" s="61">
        <f t="shared" si="358"/>
        <v>37</v>
      </c>
      <c r="CP250" s="61">
        <f t="shared" si="359"/>
        <v>17.355934299999859</v>
      </c>
      <c r="CQ250" s="61">
        <v>1</v>
      </c>
      <c r="CR250" s="52">
        <f t="shared" si="360"/>
        <v>0</v>
      </c>
      <c r="CS250" s="60">
        <f t="shared" si="300"/>
        <v>5</v>
      </c>
      <c r="CT250" s="60">
        <f t="shared" si="361"/>
        <v>0</v>
      </c>
      <c r="CU250" s="60">
        <f t="shared" si="362"/>
        <v>175881.92722717044</v>
      </c>
      <c r="CV250" s="60">
        <f t="shared" si="363"/>
        <v>2603.3901449999789</v>
      </c>
      <c r="CW250" s="60">
        <f t="shared" si="364"/>
        <v>35288.013465509488</v>
      </c>
      <c r="CX250" s="88" t="e">
        <f t="shared" si="388"/>
        <v>#DIV/0!</v>
      </c>
      <c r="CZ250" s="61">
        <f t="shared" si="365"/>
        <v>-13</v>
      </c>
      <c r="DA250" s="61">
        <f t="shared" si="366"/>
        <v>21.89441929999979</v>
      </c>
      <c r="DB250" s="61">
        <v>1</v>
      </c>
      <c r="DC250" s="52">
        <f t="shared" si="367"/>
        <v>0</v>
      </c>
      <c r="DD250" s="60">
        <f t="shared" si="301"/>
        <v>1</v>
      </c>
      <c r="DE250" s="60">
        <f t="shared" si="368"/>
        <v>0</v>
      </c>
      <c r="DF250" s="60">
        <f t="shared" si="369"/>
        <v>216.67394601096322</v>
      </c>
      <c r="DG250" s="60">
        <f t="shared" si="370"/>
        <v>3284.1628949999686</v>
      </c>
      <c r="DH250" s="60">
        <f t="shared" si="371"/>
        <v>35288.013465509488</v>
      </c>
      <c r="DK250" s="61">
        <f t="shared" si="372"/>
        <v>-76</v>
      </c>
      <c r="DL250" s="61">
        <f t="shared" si="373"/>
        <v>30.747799999999668</v>
      </c>
      <c r="DM250" s="61">
        <v>1</v>
      </c>
      <c r="DN250" s="52">
        <f t="shared" si="383"/>
        <v>0</v>
      </c>
      <c r="DO250" s="60">
        <f t="shared" si="302"/>
        <v>1</v>
      </c>
      <c r="DP250" s="60">
        <f t="shared" si="374"/>
        <v>0</v>
      </c>
      <c r="DQ250" s="60">
        <f t="shared" si="375"/>
        <v>4.9012783099577892E-2</v>
      </c>
      <c r="DR250" s="60">
        <f t="shared" si="376"/>
        <v>4612.1699999999501</v>
      </c>
      <c r="DS250" s="60">
        <f t="shared" si="377"/>
        <v>35288.013465509488</v>
      </c>
    </row>
    <row r="251" spans="1:123">
      <c r="A251" s="52">
        <f t="shared" si="303"/>
        <v>1217.7480857628063</v>
      </c>
      <c r="B251" s="52">
        <v>0</v>
      </c>
      <c r="C251" s="73">
        <f t="shared" si="386"/>
        <v>11.5</v>
      </c>
      <c r="D251" s="77"/>
      <c r="E251" s="49">
        <f t="shared" si="378"/>
        <v>0.3450000000000002</v>
      </c>
      <c r="F251" s="49">
        <f t="shared" si="379"/>
        <v>4.4499999999999478</v>
      </c>
      <c r="G251" s="49">
        <f t="shared" si="380"/>
        <v>2.2249999999999739</v>
      </c>
      <c r="H251" s="49">
        <v>1</v>
      </c>
      <c r="I251" s="50">
        <f t="shared" si="304"/>
        <v>2.1902499999999829</v>
      </c>
      <c r="J251" s="105">
        <f t="shared" si="305"/>
        <v>9.7466124999998094</v>
      </c>
      <c r="K251" s="121">
        <f t="shared" si="306"/>
        <v>21.246612499999809</v>
      </c>
      <c r="L251" s="55">
        <f t="shared" si="307"/>
        <v>562949953421321.12</v>
      </c>
      <c r="M251" s="52">
        <f t="shared" si="381"/>
        <v>49.000000000000021</v>
      </c>
      <c r="N251" s="56">
        <v>245</v>
      </c>
      <c r="O251" s="61">
        <f t="shared" si="308"/>
        <v>245</v>
      </c>
      <c r="P251" s="61">
        <f t="shared" si="309"/>
        <v>3.2</v>
      </c>
      <c r="Q251" s="46">
        <v>1</v>
      </c>
      <c r="R251" s="52">
        <f t="shared" si="310"/>
        <v>2</v>
      </c>
      <c r="S251" s="60">
        <f t="shared" si="293"/>
        <v>1.08705488044032E+16</v>
      </c>
      <c r="T251" s="60">
        <f t="shared" si="311"/>
        <v>5.326568914157568E+18</v>
      </c>
      <c r="U251" s="60">
        <f t="shared" si="312"/>
        <v>1.0808639105689366E+17</v>
      </c>
      <c r="V251" s="60">
        <f t="shared" si="313"/>
        <v>480</v>
      </c>
      <c r="W251" s="60">
        <f t="shared" si="314"/>
        <v>36532.442572884189</v>
      </c>
      <c r="X251" s="88">
        <f t="shared" si="315"/>
        <v>2.029193516479421E-2</v>
      </c>
      <c r="AA251" s="61">
        <f t="shared" si="316"/>
        <v>245</v>
      </c>
      <c r="AB251" s="61">
        <f t="shared" si="317"/>
        <v>3.2</v>
      </c>
      <c r="AC251" s="61">
        <v>1</v>
      </c>
      <c r="AD251" s="52">
        <f t="shared" si="318"/>
        <v>1</v>
      </c>
      <c r="AE251" s="60">
        <f t="shared" si="294"/>
        <v>1.120098538944E+16</v>
      </c>
      <c r="AF251" s="60">
        <f t="shared" si="319"/>
        <v>2.7442414204128E+18</v>
      </c>
      <c r="AG251" s="60">
        <f t="shared" si="320"/>
        <v>1.0808639105689366E+17</v>
      </c>
      <c r="AH251" s="60">
        <f t="shared" si="321"/>
        <v>480</v>
      </c>
      <c r="AI251" s="60">
        <f t="shared" si="322"/>
        <v>36532.442572884189</v>
      </c>
      <c r="AJ251" s="88">
        <f t="shared" si="385"/>
        <v>3.9386618922410577E-2</v>
      </c>
      <c r="AL251" s="61">
        <f t="shared" si="323"/>
        <v>230</v>
      </c>
      <c r="AM251" s="61">
        <f t="shared" si="324"/>
        <v>4.5093374999999956</v>
      </c>
      <c r="AN251" s="61">
        <v>1</v>
      </c>
      <c r="AO251" s="52">
        <f t="shared" si="325"/>
        <v>1.075</v>
      </c>
      <c r="AP251" s="60">
        <f t="shared" si="295"/>
        <v>1.25451036361728E+16</v>
      </c>
      <c r="AQ251" s="60">
        <f t="shared" si="326"/>
        <v>3.1017768740437248E+18</v>
      </c>
      <c r="AR251" s="60">
        <f t="shared" si="327"/>
        <v>1.9038985016895088E+16</v>
      </c>
      <c r="AS251" s="60">
        <f t="shared" si="328"/>
        <v>676.40062499999931</v>
      </c>
      <c r="AT251" s="60">
        <f t="shared" si="329"/>
        <v>36532.442572884189</v>
      </c>
      <c r="AU251" s="88">
        <f t="shared" si="390"/>
        <v>6.138089807883035E-3</v>
      </c>
      <c r="AW251" s="61">
        <f t="shared" si="330"/>
        <v>210</v>
      </c>
      <c r="AX251" s="61">
        <f t="shared" si="331"/>
        <v>6.0282874999999887</v>
      </c>
      <c r="AY251" s="61">
        <v>1</v>
      </c>
      <c r="AZ251" s="52">
        <f t="shared" si="332"/>
        <v>1.175</v>
      </c>
      <c r="BA251" s="60">
        <f t="shared" si="296"/>
        <v>271036189670400</v>
      </c>
      <c r="BB251" s="60">
        <f t="shared" si="333"/>
        <v>6.68781798011712E+16</v>
      </c>
      <c r="BC251" s="60">
        <f t="shared" si="334"/>
        <v>1590761328438430.5</v>
      </c>
      <c r="BD251" s="60">
        <f t="shared" si="335"/>
        <v>904.24312499999826</v>
      </c>
      <c r="BE251" s="60">
        <f t="shared" si="336"/>
        <v>36532.442572884189</v>
      </c>
      <c r="BF251" s="88">
        <f t="shared" si="382"/>
        <v>2.3785954300307863E-2</v>
      </c>
      <c r="BH251" s="61">
        <f t="shared" si="337"/>
        <v>185</v>
      </c>
      <c r="BI251" s="61">
        <f t="shared" si="338"/>
        <v>7.8155999999999786</v>
      </c>
      <c r="BJ251" s="61">
        <v>14</v>
      </c>
      <c r="BK251" s="52">
        <f t="shared" si="339"/>
        <v>1.3</v>
      </c>
      <c r="BL251" s="60">
        <f t="shared" si="297"/>
        <v>139390040401920</v>
      </c>
      <c r="BM251" s="60">
        <f t="shared" si="340"/>
        <v>3.352330471666176E+16</v>
      </c>
      <c r="BN251" s="60">
        <f t="shared" si="341"/>
        <v>64450073085346.43</v>
      </c>
      <c r="BO251" s="60">
        <f t="shared" si="342"/>
        <v>1172.3399999999967</v>
      </c>
      <c r="BP251" s="60">
        <f t="shared" si="343"/>
        <v>36532.442572884189</v>
      </c>
      <c r="BQ251" s="88">
        <f t="shared" si="391"/>
        <v>1.9225453346582934E-3</v>
      </c>
      <c r="BS251" s="61">
        <f t="shared" si="344"/>
        <v>155</v>
      </c>
      <c r="BT251" s="61">
        <f t="shared" si="345"/>
        <v>9.9468999999999639</v>
      </c>
      <c r="BU251" s="61">
        <v>1</v>
      </c>
      <c r="BV251" s="52">
        <f t="shared" si="346"/>
        <v>1.45</v>
      </c>
      <c r="BW251" s="60">
        <f t="shared" si="298"/>
        <v>158038594560</v>
      </c>
      <c r="BX251" s="60">
        <f t="shared" si="347"/>
        <v>35519174127360</v>
      </c>
      <c r="BY251" s="60">
        <f t="shared" si="348"/>
        <v>1281648305897.4805</v>
      </c>
      <c r="BZ251" s="60">
        <f t="shared" si="349"/>
        <v>1492.0349999999946</v>
      </c>
      <c r="CA251" s="60">
        <f t="shared" si="350"/>
        <v>36532.442572884189</v>
      </c>
      <c r="CB251" s="88">
        <f t="shared" si="389"/>
        <v>3.6083280013828982E-2</v>
      </c>
      <c r="CD251" s="61">
        <f t="shared" si="351"/>
        <v>93</v>
      </c>
      <c r="CE251" s="61">
        <f t="shared" si="352"/>
        <v>13.380340799999919</v>
      </c>
      <c r="CF251" s="61">
        <v>1</v>
      </c>
      <c r="CG251" s="52">
        <f t="shared" si="353"/>
        <v>0</v>
      </c>
      <c r="CH251" s="60">
        <f t="shared" si="299"/>
        <v>7200</v>
      </c>
      <c r="CI251" s="60">
        <f t="shared" si="354"/>
        <v>0</v>
      </c>
      <c r="CJ251" s="60">
        <f t="shared" si="355"/>
        <v>318989468.42575502</v>
      </c>
      <c r="CK251" s="60">
        <f t="shared" si="356"/>
        <v>2007.0511199999878</v>
      </c>
      <c r="CL251" s="60">
        <f t="shared" si="357"/>
        <v>36532.442572884189</v>
      </c>
      <c r="CM251" s="88" t="e">
        <f t="shared" si="387"/>
        <v>#DIV/0!</v>
      </c>
      <c r="CO251" s="61">
        <f t="shared" si="358"/>
        <v>38</v>
      </c>
      <c r="CP251" s="61">
        <f t="shared" si="359"/>
        <v>17.355934299999859</v>
      </c>
      <c r="CQ251" s="61">
        <v>1</v>
      </c>
      <c r="CR251" s="52">
        <f t="shared" si="360"/>
        <v>0</v>
      </c>
      <c r="CS251" s="60">
        <f t="shared" si="300"/>
        <v>5</v>
      </c>
      <c r="CT251" s="60">
        <f t="shared" si="361"/>
        <v>0</v>
      </c>
      <c r="CU251" s="60">
        <f t="shared" si="362"/>
        <v>202035.28047955892</v>
      </c>
      <c r="CV251" s="60">
        <f t="shared" si="363"/>
        <v>2603.3901449999789</v>
      </c>
      <c r="CW251" s="60">
        <f t="shared" si="364"/>
        <v>36532.442572884189</v>
      </c>
      <c r="CX251" s="88" t="e">
        <f t="shared" si="388"/>
        <v>#DIV/0!</v>
      </c>
      <c r="CZ251" s="61">
        <f t="shared" si="365"/>
        <v>-12</v>
      </c>
      <c r="DA251" s="61">
        <f t="shared" si="366"/>
        <v>21.89441929999979</v>
      </c>
      <c r="DB251" s="61">
        <v>1</v>
      </c>
      <c r="DC251" s="52">
        <f t="shared" si="367"/>
        <v>0</v>
      </c>
      <c r="DD251" s="60">
        <f t="shared" si="301"/>
        <v>1</v>
      </c>
      <c r="DE251" s="60">
        <f t="shared" si="368"/>
        <v>0</v>
      </c>
      <c r="DF251" s="60">
        <f t="shared" si="369"/>
        <v>248.89300535350984</v>
      </c>
      <c r="DG251" s="60">
        <f t="shared" si="370"/>
        <v>3284.1628949999686</v>
      </c>
      <c r="DH251" s="60">
        <f t="shared" si="371"/>
        <v>36532.442572884189</v>
      </c>
      <c r="DK251" s="61">
        <f t="shared" si="372"/>
        <v>-75</v>
      </c>
      <c r="DL251" s="61">
        <f t="shared" si="373"/>
        <v>30.747799999999668</v>
      </c>
      <c r="DM251" s="61">
        <v>1</v>
      </c>
      <c r="DN251" s="52">
        <f t="shared" si="383"/>
        <v>0</v>
      </c>
      <c r="DO251" s="60">
        <f t="shared" si="302"/>
        <v>1</v>
      </c>
      <c r="DP251" s="60">
        <f t="shared" si="374"/>
        <v>0</v>
      </c>
      <c r="DQ251" s="60">
        <f t="shared" si="375"/>
        <v>5.6300903320311617E-2</v>
      </c>
      <c r="DR251" s="60">
        <f t="shared" si="376"/>
        <v>4612.1699999999501</v>
      </c>
      <c r="DS251" s="60">
        <f t="shared" si="377"/>
        <v>36532.442572884189</v>
      </c>
    </row>
    <row r="252" spans="1:123">
      <c r="A252" s="52">
        <f t="shared" si="303"/>
        <v>1260.691879265215</v>
      </c>
      <c r="B252" s="52">
        <v>0</v>
      </c>
      <c r="C252" s="73">
        <f t="shared" si="386"/>
        <v>11.5</v>
      </c>
      <c r="D252" s="77"/>
      <c r="E252" s="49">
        <f t="shared" si="378"/>
        <v>0.3460000000000002</v>
      </c>
      <c r="F252" s="49">
        <f t="shared" si="379"/>
        <v>4.4599999999999476</v>
      </c>
      <c r="G252" s="49">
        <f t="shared" si="380"/>
        <v>2.2299999999999738</v>
      </c>
      <c r="H252" s="49">
        <v>1</v>
      </c>
      <c r="I252" s="50">
        <f t="shared" si="304"/>
        <v>2.1971599999999825</v>
      </c>
      <c r="J252" s="105">
        <f t="shared" si="305"/>
        <v>9.799333599999807</v>
      </c>
      <c r="K252" s="121">
        <f t="shared" si="306"/>
        <v>21.299333599999805</v>
      </c>
      <c r="L252" s="55">
        <f t="shared" si="307"/>
        <v>646659685440729.12</v>
      </c>
      <c r="M252" s="52">
        <f t="shared" si="381"/>
        <v>49.200000000000024</v>
      </c>
      <c r="N252" s="56">
        <v>246</v>
      </c>
      <c r="O252" s="61">
        <f t="shared" si="308"/>
        <v>246</v>
      </c>
      <c r="P252" s="61">
        <f t="shared" si="309"/>
        <v>3.2</v>
      </c>
      <c r="Q252" s="46">
        <v>1</v>
      </c>
      <c r="R252" s="52">
        <f t="shared" si="310"/>
        <v>2</v>
      </c>
      <c r="S252" s="60">
        <f t="shared" si="293"/>
        <v>1.08705488044032E+16</v>
      </c>
      <c r="T252" s="60">
        <f t="shared" si="311"/>
        <v>5.3483100117663744E+18</v>
      </c>
      <c r="U252" s="60">
        <f t="shared" si="312"/>
        <v>1.2415865960462E+17</v>
      </c>
      <c r="V252" s="60">
        <f t="shared" si="313"/>
        <v>480</v>
      </c>
      <c r="W252" s="60">
        <f t="shared" si="314"/>
        <v>37820.756377956452</v>
      </c>
      <c r="X252" s="88">
        <f t="shared" si="315"/>
        <v>2.3214559240483219E-2</v>
      </c>
      <c r="AA252" s="61">
        <f t="shared" si="316"/>
        <v>246</v>
      </c>
      <c r="AB252" s="61">
        <f t="shared" si="317"/>
        <v>3.2</v>
      </c>
      <c r="AC252" s="61">
        <v>1</v>
      </c>
      <c r="AD252" s="52">
        <f t="shared" si="318"/>
        <v>1</v>
      </c>
      <c r="AE252" s="60">
        <f t="shared" si="294"/>
        <v>1.120098538944E+16</v>
      </c>
      <c r="AF252" s="60">
        <f t="shared" si="319"/>
        <v>2.75544240580224E+18</v>
      </c>
      <c r="AG252" s="60">
        <f t="shared" si="320"/>
        <v>1.2415865960462E+17</v>
      </c>
      <c r="AH252" s="60">
        <f t="shared" si="321"/>
        <v>480</v>
      </c>
      <c r="AI252" s="60">
        <f t="shared" si="322"/>
        <v>37820.756377956452</v>
      </c>
      <c r="AJ252" s="88">
        <f t="shared" si="385"/>
        <v>4.5059428331063779E-2</v>
      </c>
      <c r="AL252" s="61">
        <f t="shared" si="323"/>
        <v>231</v>
      </c>
      <c r="AM252" s="61">
        <f t="shared" si="324"/>
        <v>4.5093374999999956</v>
      </c>
      <c r="AN252" s="61">
        <v>1</v>
      </c>
      <c r="AO252" s="52">
        <f t="shared" si="325"/>
        <v>1.075</v>
      </c>
      <c r="AP252" s="60">
        <f t="shared" si="295"/>
        <v>1.25451036361728E+16</v>
      </c>
      <c r="AQ252" s="60">
        <f t="shared" si="326"/>
        <v>3.1152628604526106E+18</v>
      </c>
      <c r="AR252" s="60">
        <f t="shared" si="327"/>
        <v>2.1870050769720588E+16</v>
      </c>
      <c r="AS252" s="60">
        <f t="shared" si="328"/>
        <v>676.40062499999931</v>
      </c>
      <c r="AT252" s="60">
        <f t="shared" si="329"/>
        <v>37820.756377956452</v>
      </c>
      <c r="AU252" s="88">
        <f t="shared" si="390"/>
        <v>7.020290662259919E-3</v>
      </c>
      <c r="AW252" s="61">
        <f t="shared" si="330"/>
        <v>211</v>
      </c>
      <c r="AX252" s="61">
        <f t="shared" si="331"/>
        <v>6.0282874999999887</v>
      </c>
      <c r="AY252" s="61">
        <v>1</v>
      </c>
      <c r="AZ252" s="52">
        <f t="shared" si="332"/>
        <v>1.175</v>
      </c>
      <c r="BA252" s="60">
        <f t="shared" si="296"/>
        <v>271036189670400</v>
      </c>
      <c r="BB252" s="60">
        <f t="shared" si="333"/>
        <v>6.719664732403392E+16</v>
      </c>
      <c r="BC252" s="60">
        <f t="shared" si="334"/>
        <v>1827304921170123.2</v>
      </c>
      <c r="BD252" s="60">
        <f t="shared" si="335"/>
        <v>904.24312499999826</v>
      </c>
      <c r="BE252" s="60">
        <f t="shared" si="336"/>
        <v>37820.756377956452</v>
      </c>
      <c r="BF252" s="88">
        <f t="shared" si="382"/>
        <v>2.7193394223353751E-2</v>
      </c>
      <c r="BH252" s="61">
        <f t="shared" si="337"/>
        <v>186</v>
      </c>
      <c r="BI252" s="61">
        <f t="shared" si="338"/>
        <v>7.8155999999999786</v>
      </c>
      <c r="BJ252" s="61">
        <v>1</v>
      </c>
      <c r="BK252" s="52">
        <f t="shared" si="339"/>
        <v>1.3</v>
      </c>
      <c r="BL252" s="60">
        <f t="shared" si="297"/>
        <v>139390040401920</v>
      </c>
      <c r="BM252" s="60">
        <f t="shared" si="340"/>
        <v>3.3704511769184256E+16</v>
      </c>
      <c r="BN252" s="60">
        <f t="shared" si="341"/>
        <v>74033692932576.094</v>
      </c>
      <c r="BO252" s="60">
        <f t="shared" si="342"/>
        <v>1172.3399999999967</v>
      </c>
      <c r="BP252" s="60">
        <f t="shared" si="343"/>
        <v>37820.756377956452</v>
      </c>
      <c r="BQ252" s="88">
        <f t="shared" si="391"/>
        <v>2.1965514124510908E-3</v>
      </c>
      <c r="BS252" s="61">
        <f t="shared" si="344"/>
        <v>156</v>
      </c>
      <c r="BT252" s="61">
        <f t="shared" si="345"/>
        <v>9.9468999999999639</v>
      </c>
      <c r="BU252" s="61">
        <v>1</v>
      </c>
      <c r="BV252" s="52">
        <f t="shared" si="346"/>
        <v>1.45</v>
      </c>
      <c r="BW252" s="60">
        <f t="shared" si="298"/>
        <v>158038594560</v>
      </c>
      <c r="BX252" s="60">
        <f t="shared" si="347"/>
        <v>35748330089472</v>
      </c>
      <c r="BY252" s="60">
        <f t="shared" si="348"/>
        <v>1472227300669.1729</v>
      </c>
      <c r="BZ252" s="60">
        <f t="shared" si="349"/>
        <v>1492.0349999999946</v>
      </c>
      <c r="CA252" s="60">
        <f t="shared" si="350"/>
        <v>37820.756377956452</v>
      </c>
      <c r="CB252" s="88">
        <f t="shared" si="389"/>
        <v>4.1183106930713628E-2</v>
      </c>
      <c r="CD252" s="61">
        <f t="shared" si="351"/>
        <v>94</v>
      </c>
      <c r="CE252" s="61">
        <f t="shared" si="352"/>
        <v>13.380340799999919</v>
      </c>
      <c r="CF252" s="61">
        <v>1</v>
      </c>
      <c r="CG252" s="52">
        <f t="shared" si="353"/>
        <v>0</v>
      </c>
      <c r="CH252" s="60">
        <f t="shared" si="299"/>
        <v>7200</v>
      </c>
      <c r="CI252" s="60">
        <f t="shared" si="354"/>
        <v>0</v>
      </c>
      <c r="CJ252" s="60">
        <f t="shared" si="355"/>
        <v>366422677.64204335</v>
      </c>
      <c r="CK252" s="60">
        <f t="shared" si="356"/>
        <v>2007.0511199999878</v>
      </c>
      <c r="CL252" s="60">
        <f t="shared" si="357"/>
        <v>37820.756377956452</v>
      </c>
      <c r="CM252" s="88" t="e">
        <f t="shared" si="387"/>
        <v>#DIV/0!</v>
      </c>
      <c r="CO252" s="61">
        <f t="shared" si="358"/>
        <v>39</v>
      </c>
      <c r="CP252" s="61">
        <f t="shared" si="359"/>
        <v>17.355934299999859</v>
      </c>
      <c r="CQ252" s="61">
        <v>1</v>
      </c>
      <c r="CR252" s="52">
        <f t="shared" si="360"/>
        <v>0</v>
      </c>
      <c r="CS252" s="60">
        <f t="shared" si="300"/>
        <v>5</v>
      </c>
      <c r="CT252" s="60">
        <f t="shared" si="361"/>
        <v>0</v>
      </c>
      <c r="CU252" s="60">
        <f t="shared" si="362"/>
        <v>232077.59433823399</v>
      </c>
      <c r="CV252" s="60">
        <f t="shared" si="363"/>
        <v>2603.3901449999789</v>
      </c>
      <c r="CW252" s="60">
        <f t="shared" si="364"/>
        <v>37820.756377956452</v>
      </c>
      <c r="CX252" s="88" t="e">
        <f t="shared" si="388"/>
        <v>#DIV/0!</v>
      </c>
      <c r="CZ252" s="61">
        <f t="shared" si="365"/>
        <v>-11</v>
      </c>
      <c r="DA252" s="61">
        <f t="shared" si="366"/>
        <v>21.89441929999979</v>
      </c>
      <c r="DB252" s="61">
        <v>1</v>
      </c>
      <c r="DC252" s="52">
        <f t="shared" si="367"/>
        <v>0</v>
      </c>
      <c r="DD252" s="60">
        <f t="shared" si="301"/>
        <v>1</v>
      </c>
      <c r="DE252" s="60">
        <f t="shared" si="368"/>
        <v>0</v>
      </c>
      <c r="DF252" s="60">
        <f t="shared" si="369"/>
        <v>285.90298581984501</v>
      </c>
      <c r="DG252" s="60">
        <f t="shared" si="370"/>
        <v>3284.1628949999686</v>
      </c>
      <c r="DH252" s="60">
        <f t="shared" si="371"/>
        <v>37820.756377956452</v>
      </c>
      <c r="DK252" s="61">
        <f t="shared" si="372"/>
        <v>-74</v>
      </c>
      <c r="DL252" s="61">
        <f t="shared" si="373"/>
        <v>30.747799999999668</v>
      </c>
      <c r="DM252" s="61">
        <v>1</v>
      </c>
      <c r="DN252" s="52">
        <f t="shared" si="383"/>
        <v>0</v>
      </c>
      <c r="DO252" s="60">
        <f t="shared" si="302"/>
        <v>1</v>
      </c>
      <c r="DP252" s="60">
        <f t="shared" si="374"/>
        <v>0</v>
      </c>
      <c r="DQ252" s="60">
        <f t="shared" si="375"/>
        <v>6.4672755028889056E-2</v>
      </c>
      <c r="DR252" s="60">
        <f t="shared" si="376"/>
        <v>4612.1699999999501</v>
      </c>
      <c r="DS252" s="60">
        <f t="shared" si="377"/>
        <v>37820.756377956452</v>
      </c>
    </row>
    <row r="253" spans="1:123">
      <c r="A253" s="52">
        <f t="shared" si="303"/>
        <v>1305.1500823749461</v>
      </c>
      <c r="B253" s="52">
        <v>0</v>
      </c>
      <c r="C253" s="73">
        <f t="shared" si="386"/>
        <v>11.5</v>
      </c>
      <c r="D253" s="77"/>
      <c r="E253" s="49">
        <f t="shared" si="378"/>
        <v>0.3470000000000002</v>
      </c>
      <c r="F253" s="49">
        <f t="shared" si="379"/>
        <v>4.4699999999999473</v>
      </c>
      <c r="G253" s="49">
        <f t="shared" si="380"/>
        <v>2.2349999999999737</v>
      </c>
      <c r="H253" s="49">
        <v>1</v>
      </c>
      <c r="I253" s="50">
        <f t="shared" si="304"/>
        <v>2.2040899999999821</v>
      </c>
      <c r="J253" s="105">
        <f t="shared" si="305"/>
        <v>9.8522822999998034</v>
      </c>
      <c r="K253" s="121">
        <f t="shared" si="306"/>
        <v>21.352282299999803</v>
      </c>
      <c r="L253" s="55">
        <f t="shared" si="307"/>
        <v>742816916908666</v>
      </c>
      <c r="M253" s="52">
        <f t="shared" si="381"/>
        <v>49.400000000000027</v>
      </c>
      <c r="N253" s="56">
        <v>247</v>
      </c>
      <c r="O253" s="61">
        <f t="shared" si="308"/>
        <v>247</v>
      </c>
      <c r="P253" s="61">
        <f t="shared" si="309"/>
        <v>3.2</v>
      </c>
      <c r="Q253" s="46">
        <v>1</v>
      </c>
      <c r="R253" s="52">
        <f t="shared" si="310"/>
        <v>2</v>
      </c>
      <c r="S253" s="60">
        <f t="shared" si="293"/>
        <v>1.08705488044032E+16</v>
      </c>
      <c r="T253" s="60">
        <f t="shared" si="311"/>
        <v>5.3700511093751808E+18</v>
      </c>
      <c r="U253" s="60">
        <f t="shared" si="312"/>
        <v>1.4262084804646387E+17</v>
      </c>
      <c r="V253" s="60">
        <f t="shared" si="313"/>
        <v>480</v>
      </c>
      <c r="W253" s="60">
        <f t="shared" si="314"/>
        <v>39154.502471248386</v>
      </c>
      <c r="X253" s="88">
        <f t="shared" si="315"/>
        <v>2.6558564367752949E-2</v>
      </c>
      <c r="AA253" s="61">
        <f t="shared" si="316"/>
        <v>247</v>
      </c>
      <c r="AB253" s="61">
        <f t="shared" si="317"/>
        <v>3.2</v>
      </c>
      <c r="AC253" s="61">
        <v>1</v>
      </c>
      <c r="AD253" s="52">
        <f t="shared" si="318"/>
        <v>1</v>
      </c>
      <c r="AE253" s="60">
        <f t="shared" si="294"/>
        <v>1.120098538944E+16</v>
      </c>
      <c r="AF253" s="60">
        <f t="shared" si="319"/>
        <v>2.76664339119168E+18</v>
      </c>
      <c r="AG253" s="60">
        <f t="shared" si="320"/>
        <v>1.4262084804646387E+17</v>
      </c>
      <c r="AH253" s="60">
        <f t="shared" si="321"/>
        <v>480</v>
      </c>
      <c r="AI253" s="60">
        <f t="shared" si="322"/>
        <v>39154.502471248386</v>
      </c>
      <c r="AJ253" s="88">
        <f t="shared" si="385"/>
        <v>5.1550137795327716E-2</v>
      </c>
      <c r="AL253" s="61">
        <f t="shared" si="323"/>
        <v>232</v>
      </c>
      <c r="AM253" s="61">
        <f t="shared" si="324"/>
        <v>4.5093374999999956</v>
      </c>
      <c r="AN253" s="61">
        <v>1</v>
      </c>
      <c r="AO253" s="52">
        <f t="shared" si="325"/>
        <v>1.075</v>
      </c>
      <c r="AP253" s="60">
        <f t="shared" si="295"/>
        <v>1.25451036361728E+16</v>
      </c>
      <c r="AQ253" s="60">
        <f t="shared" si="326"/>
        <v>3.1287488468614963E+18</v>
      </c>
      <c r="AR253" s="60">
        <f t="shared" si="327"/>
        <v>2.512209134287968E+16</v>
      </c>
      <c r="AS253" s="60">
        <f t="shared" si="328"/>
        <v>676.40062499999931</v>
      </c>
      <c r="AT253" s="60">
        <f t="shared" si="329"/>
        <v>39154.502471248386</v>
      </c>
      <c r="AU253" s="88">
        <f t="shared" si="390"/>
        <v>8.0294368683763474E-3</v>
      </c>
      <c r="AW253" s="61">
        <f t="shared" si="330"/>
        <v>212</v>
      </c>
      <c r="AX253" s="61">
        <f t="shared" si="331"/>
        <v>6.0282874999999887</v>
      </c>
      <c r="AY253" s="61">
        <v>1</v>
      </c>
      <c r="AZ253" s="52">
        <f t="shared" si="332"/>
        <v>1.175</v>
      </c>
      <c r="BA253" s="60">
        <f t="shared" si="296"/>
        <v>271036189670400</v>
      </c>
      <c r="BB253" s="60">
        <f t="shared" si="333"/>
        <v>6.751511484689664E+16</v>
      </c>
      <c r="BC253" s="60">
        <f t="shared" si="334"/>
        <v>2099022157026107.7</v>
      </c>
      <c r="BD253" s="60">
        <f t="shared" si="335"/>
        <v>904.24312499999826</v>
      </c>
      <c r="BE253" s="60">
        <f t="shared" si="336"/>
        <v>39154.502471248386</v>
      </c>
      <c r="BF253" s="88">
        <f t="shared" si="382"/>
        <v>3.1089662837514822E-2</v>
      </c>
      <c r="BH253" s="61">
        <f t="shared" si="337"/>
        <v>187</v>
      </c>
      <c r="BI253" s="61">
        <f t="shared" si="338"/>
        <v>7.8155999999999786</v>
      </c>
      <c r="BJ253" s="61">
        <v>1</v>
      </c>
      <c r="BK253" s="52">
        <f t="shared" si="339"/>
        <v>1.3</v>
      </c>
      <c r="BL253" s="60">
        <f t="shared" si="297"/>
        <v>139390040401920</v>
      </c>
      <c r="BM253" s="60">
        <f t="shared" si="340"/>
        <v>3.3885718821706752E+16</v>
      </c>
      <c r="BN253" s="60">
        <f t="shared" si="341"/>
        <v>85042381286005.797</v>
      </c>
      <c r="BO253" s="60">
        <f t="shared" si="342"/>
        <v>1172.3399999999967</v>
      </c>
      <c r="BP253" s="60">
        <f t="shared" si="343"/>
        <v>39154.502471248386</v>
      </c>
      <c r="BQ253" s="88">
        <f t="shared" si="391"/>
        <v>2.5096820797417688E-3</v>
      </c>
      <c r="BS253" s="61">
        <f t="shared" si="344"/>
        <v>157</v>
      </c>
      <c r="BT253" s="61">
        <f t="shared" si="345"/>
        <v>9.9468999999999639</v>
      </c>
      <c r="BU253" s="61">
        <v>1</v>
      </c>
      <c r="BV253" s="52">
        <f t="shared" si="346"/>
        <v>1.45</v>
      </c>
      <c r="BW253" s="60">
        <f t="shared" si="298"/>
        <v>158038594560</v>
      </c>
      <c r="BX253" s="60">
        <f t="shared" si="347"/>
        <v>35977486051584</v>
      </c>
      <c r="BY253" s="60">
        <f t="shared" si="348"/>
        <v>1691145078460.4043</v>
      </c>
      <c r="BZ253" s="60">
        <f t="shared" si="349"/>
        <v>1492.0349999999946</v>
      </c>
      <c r="CA253" s="60">
        <f t="shared" si="350"/>
        <v>39154.502471248386</v>
      </c>
      <c r="CB253" s="88">
        <f t="shared" si="389"/>
        <v>4.7005648922653041E-2</v>
      </c>
      <c r="CD253" s="61">
        <f t="shared" si="351"/>
        <v>95</v>
      </c>
      <c r="CE253" s="61">
        <f t="shared" si="352"/>
        <v>13.380340799999919</v>
      </c>
      <c r="CF253" s="61">
        <v>1</v>
      </c>
      <c r="CG253" s="52">
        <f t="shared" si="353"/>
        <v>0</v>
      </c>
      <c r="CH253" s="60">
        <f t="shared" si="299"/>
        <v>7200</v>
      </c>
      <c r="CI253" s="60">
        <f t="shared" si="354"/>
        <v>0</v>
      </c>
      <c r="CJ253" s="60">
        <f t="shared" si="355"/>
        <v>420909127.04102415</v>
      </c>
      <c r="CK253" s="60">
        <f t="shared" si="356"/>
        <v>2007.0511199999878</v>
      </c>
      <c r="CL253" s="60">
        <f t="shared" si="357"/>
        <v>39154.502471248386</v>
      </c>
      <c r="CM253" s="88" t="e">
        <f t="shared" si="387"/>
        <v>#DIV/0!</v>
      </c>
      <c r="CO253" s="61">
        <f t="shared" si="358"/>
        <v>40</v>
      </c>
      <c r="CP253" s="61">
        <f t="shared" si="359"/>
        <v>17.355934299999859</v>
      </c>
      <c r="CQ253" s="61">
        <v>10</v>
      </c>
      <c r="CR253" s="52">
        <f t="shared" si="360"/>
        <v>0</v>
      </c>
      <c r="CS253" s="60">
        <f t="shared" si="300"/>
        <v>50</v>
      </c>
      <c r="CT253" s="60">
        <f t="shared" si="361"/>
        <v>0</v>
      </c>
      <c r="CU253" s="60">
        <f t="shared" si="362"/>
        <v>266587.15084799856</v>
      </c>
      <c r="CV253" s="60">
        <f t="shared" si="363"/>
        <v>2603.3901449999789</v>
      </c>
      <c r="CW253" s="60">
        <f t="shared" si="364"/>
        <v>39154.502471248386</v>
      </c>
      <c r="CX253" s="88" t="e">
        <f t="shared" si="388"/>
        <v>#DIV/0!</v>
      </c>
      <c r="CZ253" s="61">
        <f t="shared" si="365"/>
        <v>-10</v>
      </c>
      <c r="DA253" s="61">
        <f t="shared" si="366"/>
        <v>21.89441929999979</v>
      </c>
      <c r="DB253" s="61">
        <v>1</v>
      </c>
      <c r="DC253" s="52">
        <f t="shared" si="367"/>
        <v>0</v>
      </c>
      <c r="DD253" s="60">
        <f t="shared" si="301"/>
        <v>1</v>
      </c>
      <c r="DE253" s="60">
        <f t="shared" si="368"/>
        <v>0</v>
      </c>
      <c r="DF253" s="60">
        <f t="shared" si="369"/>
        <v>328.41628949999659</v>
      </c>
      <c r="DG253" s="60">
        <f t="shared" si="370"/>
        <v>3284.1628949999686</v>
      </c>
      <c r="DH253" s="60">
        <f t="shared" si="371"/>
        <v>39154.502471248386</v>
      </c>
      <c r="DK253" s="61">
        <f t="shared" si="372"/>
        <v>-73</v>
      </c>
      <c r="DL253" s="61">
        <f t="shared" si="373"/>
        <v>30.747799999999668</v>
      </c>
      <c r="DM253" s="61">
        <v>1</v>
      </c>
      <c r="DN253" s="52">
        <f t="shared" si="383"/>
        <v>0</v>
      </c>
      <c r="DO253" s="60">
        <f t="shared" si="302"/>
        <v>1</v>
      </c>
      <c r="DP253" s="60">
        <f t="shared" si="374"/>
        <v>0</v>
      </c>
      <c r="DQ253" s="60">
        <f t="shared" si="375"/>
        <v>7.4289487314811081E-2</v>
      </c>
      <c r="DR253" s="60">
        <f t="shared" si="376"/>
        <v>4612.1699999999501</v>
      </c>
      <c r="DS253" s="60">
        <f t="shared" si="377"/>
        <v>39154.502471248386</v>
      </c>
    </row>
    <row r="254" spans="1:123">
      <c r="A254" s="52">
        <f t="shared" si="303"/>
        <v>1351.1761006314662</v>
      </c>
      <c r="B254" s="52">
        <v>0</v>
      </c>
      <c r="C254" s="73">
        <f t="shared" si="386"/>
        <v>11.5</v>
      </c>
      <c r="D254" s="77"/>
      <c r="E254" s="49">
        <f t="shared" si="378"/>
        <v>0.3480000000000002</v>
      </c>
      <c r="F254" s="49">
        <f t="shared" si="379"/>
        <v>4.4799999999999471</v>
      </c>
      <c r="G254" s="49">
        <f t="shared" si="380"/>
        <v>2.2399999999999736</v>
      </c>
      <c r="H254" s="49">
        <v>1</v>
      </c>
      <c r="I254" s="50">
        <f t="shared" si="304"/>
        <v>2.2110399999999824</v>
      </c>
      <c r="J254" s="105">
        <f t="shared" si="305"/>
        <v>9.9054591999998038</v>
      </c>
      <c r="K254" s="121">
        <f t="shared" si="306"/>
        <v>21.405459199999804</v>
      </c>
      <c r="L254" s="55">
        <f t="shared" si="307"/>
        <v>853272570516953.75</v>
      </c>
      <c r="M254" s="52">
        <f t="shared" si="381"/>
        <v>49.60000000000003</v>
      </c>
      <c r="N254" s="56">
        <v>248</v>
      </c>
      <c r="O254" s="61">
        <f t="shared" si="308"/>
        <v>248</v>
      </c>
      <c r="P254" s="61">
        <f t="shared" si="309"/>
        <v>3.2</v>
      </c>
      <c r="Q254" s="46">
        <v>1</v>
      </c>
      <c r="R254" s="52">
        <f t="shared" si="310"/>
        <v>2</v>
      </c>
      <c r="S254" s="60">
        <f t="shared" si="293"/>
        <v>1.08705488044032E+16</v>
      </c>
      <c r="T254" s="60">
        <f t="shared" si="311"/>
        <v>5.3917922069839872E+18</v>
      </c>
      <c r="U254" s="60">
        <f t="shared" si="312"/>
        <v>1.638283335392551E+17</v>
      </c>
      <c r="V254" s="60">
        <f t="shared" si="313"/>
        <v>480</v>
      </c>
      <c r="W254" s="60">
        <f t="shared" si="314"/>
        <v>40535.283018943985</v>
      </c>
      <c r="X254" s="88">
        <f t="shared" si="315"/>
        <v>3.0384763961609704E-2</v>
      </c>
      <c r="AA254" s="61">
        <f t="shared" si="316"/>
        <v>248</v>
      </c>
      <c r="AB254" s="61">
        <f t="shared" si="317"/>
        <v>3.2</v>
      </c>
      <c r="AC254" s="61">
        <v>1</v>
      </c>
      <c r="AD254" s="52">
        <f t="shared" si="318"/>
        <v>1</v>
      </c>
      <c r="AE254" s="60">
        <f t="shared" si="294"/>
        <v>1.120098538944E+16</v>
      </c>
      <c r="AF254" s="60">
        <f t="shared" si="319"/>
        <v>2.77784437658112E+18</v>
      </c>
      <c r="AG254" s="60">
        <f t="shared" si="320"/>
        <v>1.638283335392551E+17</v>
      </c>
      <c r="AH254" s="60">
        <f t="shared" si="321"/>
        <v>480</v>
      </c>
      <c r="AI254" s="60">
        <f t="shared" si="322"/>
        <v>40535.283018943985</v>
      </c>
      <c r="AJ254" s="88">
        <f t="shared" si="385"/>
        <v>5.8976786072115983E-2</v>
      </c>
      <c r="AL254" s="61">
        <f t="shared" si="323"/>
        <v>233</v>
      </c>
      <c r="AM254" s="61">
        <f t="shared" si="324"/>
        <v>4.5093374999999956</v>
      </c>
      <c r="AN254" s="61">
        <v>1</v>
      </c>
      <c r="AO254" s="52">
        <f t="shared" si="325"/>
        <v>1.075</v>
      </c>
      <c r="AP254" s="60">
        <f t="shared" si="295"/>
        <v>1.25451036361728E+16</v>
      </c>
      <c r="AQ254" s="60">
        <f t="shared" si="326"/>
        <v>3.1422348332703821E+18</v>
      </c>
      <c r="AR254" s="60">
        <f t="shared" si="327"/>
        <v>2.8857704999651148E+16</v>
      </c>
      <c r="AS254" s="60">
        <f t="shared" si="328"/>
        <v>676.40062499999931</v>
      </c>
      <c r="AT254" s="60">
        <f t="shared" si="329"/>
        <v>40535.283018943985</v>
      </c>
      <c r="AU254" s="88">
        <f t="shared" si="390"/>
        <v>9.1838155105729517E-3</v>
      </c>
      <c r="AW254" s="61">
        <f t="shared" si="330"/>
        <v>213</v>
      </c>
      <c r="AX254" s="61">
        <f t="shared" si="331"/>
        <v>6.0282874999999887</v>
      </c>
      <c r="AY254" s="61">
        <v>1</v>
      </c>
      <c r="AZ254" s="52">
        <f t="shared" si="332"/>
        <v>1.175</v>
      </c>
      <c r="BA254" s="60">
        <f t="shared" si="296"/>
        <v>271036189670400</v>
      </c>
      <c r="BB254" s="60">
        <f t="shared" si="333"/>
        <v>6.783358236975936E+16</v>
      </c>
      <c r="BC254" s="60">
        <f t="shared" si="334"/>
        <v>2411143298878218</v>
      </c>
      <c r="BD254" s="60">
        <f t="shared" si="335"/>
        <v>904.24312499999826</v>
      </c>
      <c r="BE254" s="60">
        <f t="shared" si="336"/>
        <v>40535.283018943985</v>
      </c>
      <c r="BF254" s="88">
        <f t="shared" si="382"/>
        <v>3.5544979560936781E-2</v>
      </c>
      <c r="BH254" s="61">
        <f t="shared" si="337"/>
        <v>188</v>
      </c>
      <c r="BI254" s="61">
        <f t="shared" si="338"/>
        <v>7.8155999999999786</v>
      </c>
      <c r="BJ254" s="61">
        <v>1</v>
      </c>
      <c r="BK254" s="52">
        <f t="shared" si="339"/>
        <v>1.3</v>
      </c>
      <c r="BL254" s="60">
        <f t="shared" si="297"/>
        <v>139390040401920</v>
      </c>
      <c r="BM254" s="60">
        <f t="shared" si="340"/>
        <v>3.4066925874229248E+16</v>
      </c>
      <c r="BN254" s="60">
        <f t="shared" si="341"/>
        <v>97688043488265.5</v>
      </c>
      <c r="BO254" s="60">
        <f t="shared" si="342"/>
        <v>1172.3399999999967</v>
      </c>
      <c r="BP254" s="60">
        <f t="shared" si="343"/>
        <v>40535.283018943985</v>
      </c>
      <c r="BQ254" s="88">
        <f t="shared" si="391"/>
        <v>2.8675332740299877E-3</v>
      </c>
      <c r="BS254" s="61">
        <f t="shared" si="344"/>
        <v>158</v>
      </c>
      <c r="BT254" s="61">
        <f t="shared" si="345"/>
        <v>9.9468999999999639</v>
      </c>
      <c r="BU254" s="61">
        <v>1</v>
      </c>
      <c r="BV254" s="52">
        <f t="shared" si="346"/>
        <v>1.45</v>
      </c>
      <c r="BW254" s="60">
        <f t="shared" si="298"/>
        <v>158038594560</v>
      </c>
      <c r="BX254" s="60">
        <f t="shared" si="347"/>
        <v>36206642013696</v>
      </c>
      <c r="BY254" s="60">
        <f t="shared" si="348"/>
        <v>1942615569688.7976</v>
      </c>
      <c r="BZ254" s="60">
        <f t="shared" si="349"/>
        <v>1492.0349999999946</v>
      </c>
      <c r="CA254" s="60">
        <f t="shared" si="350"/>
        <v>40535.283018943985</v>
      </c>
      <c r="CB254" s="88">
        <f t="shared" si="389"/>
        <v>5.3653569114582855E-2</v>
      </c>
      <c r="CD254" s="61">
        <f t="shared" si="351"/>
        <v>96</v>
      </c>
      <c r="CE254" s="61">
        <f t="shared" si="352"/>
        <v>13.380340799999919</v>
      </c>
      <c r="CF254" s="61">
        <v>1</v>
      </c>
      <c r="CG254" s="52">
        <f t="shared" si="353"/>
        <v>0</v>
      </c>
      <c r="CH254" s="60">
        <f t="shared" si="299"/>
        <v>7200</v>
      </c>
      <c r="CI254" s="60">
        <f t="shared" si="354"/>
        <v>0</v>
      </c>
      <c r="CJ254" s="60">
        <f t="shared" si="355"/>
        <v>483497621.83526248</v>
      </c>
      <c r="CK254" s="60">
        <f t="shared" si="356"/>
        <v>2007.0511199999878</v>
      </c>
      <c r="CL254" s="60">
        <f t="shared" si="357"/>
        <v>40535.283018943985</v>
      </c>
      <c r="CM254" s="88" t="e">
        <f t="shared" si="387"/>
        <v>#DIV/0!</v>
      </c>
      <c r="CO254" s="61">
        <f t="shared" si="358"/>
        <v>41</v>
      </c>
      <c r="CP254" s="61">
        <f t="shared" si="359"/>
        <v>17.355934299999859</v>
      </c>
      <c r="CQ254" s="61">
        <v>1</v>
      </c>
      <c r="CR254" s="52">
        <f t="shared" si="360"/>
        <v>0</v>
      </c>
      <c r="CS254" s="60">
        <f t="shared" si="300"/>
        <v>50</v>
      </c>
      <c r="CT254" s="60">
        <f t="shared" si="361"/>
        <v>0</v>
      </c>
      <c r="CU254" s="60">
        <f t="shared" si="362"/>
        <v>306228.22164244246</v>
      </c>
      <c r="CV254" s="60">
        <f t="shared" si="363"/>
        <v>2603.3901449999789</v>
      </c>
      <c r="CW254" s="60">
        <f t="shared" si="364"/>
        <v>40535.283018943985</v>
      </c>
      <c r="CX254" s="88" t="e">
        <f t="shared" si="388"/>
        <v>#DIV/0!</v>
      </c>
      <c r="CZ254" s="61">
        <f t="shared" si="365"/>
        <v>-9</v>
      </c>
      <c r="DA254" s="61">
        <f t="shared" si="366"/>
        <v>21.89441929999979</v>
      </c>
      <c r="DB254" s="61">
        <v>1</v>
      </c>
      <c r="DC254" s="52">
        <f t="shared" si="367"/>
        <v>0</v>
      </c>
      <c r="DD254" s="60">
        <f t="shared" si="301"/>
        <v>1</v>
      </c>
      <c r="DE254" s="60">
        <f t="shared" si="368"/>
        <v>0</v>
      </c>
      <c r="DF254" s="60">
        <f t="shared" si="369"/>
        <v>377.25125150287613</v>
      </c>
      <c r="DG254" s="60">
        <f t="shared" si="370"/>
        <v>3284.1628949999686</v>
      </c>
      <c r="DH254" s="60">
        <f t="shared" si="371"/>
        <v>40535.283018943985</v>
      </c>
      <c r="DK254" s="61">
        <f t="shared" si="372"/>
        <v>-72</v>
      </c>
      <c r="DL254" s="61">
        <f t="shared" si="373"/>
        <v>30.747799999999668</v>
      </c>
      <c r="DM254" s="61">
        <v>1</v>
      </c>
      <c r="DN254" s="52">
        <f t="shared" si="383"/>
        <v>0</v>
      </c>
      <c r="DO254" s="60">
        <f t="shared" si="302"/>
        <v>1</v>
      </c>
      <c r="DP254" s="60">
        <f t="shared" si="374"/>
        <v>0</v>
      </c>
      <c r="DQ254" s="60">
        <f t="shared" si="375"/>
        <v>8.5336211872096598E-2</v>
      </c>
      <c r="DR254" s="60">
        <f t="shared" si="376"/>
        <v>4612.1699999999501</v>
      </c>
      <c r="DS254" s="60">
        <f t="shared" si="377"/>
        <v>40535.283018943985</v>
      </c>
    </row>
    <row r="255" spans="1:123">
      <c r="A255" s="52">
        <f t="shared" si="303"/>
        <v>1398.8252229165244</v>
      </c>
      <c r="B255" s="52">
        <v>0</v>
      </c>
      <c r="C255" s="73">
        <f t="shared" si="386"/>
        <v>11.5</v>
      </c>
      <c r="D255" s="77"/>
      <c r="E255" s="49">
        <f t="shared" si="378"/>
        <v>0.3490000000000002</v>
      </c>
      <c r="F255" s="49">
        <f t="shared" si="379"/>
        <v>4.4899999999999469</v>
      </c>
      <c r="G255" s="49">
        <f t="shared" si="380"/>
        <v>2.2449999999999735</v>
      </c>
      <c r="H255" s="49">
        <v>1</v>
      </c>
      <c r="I255" s="50">
        <f t="shared" si="304"/>
        <v>2.2180099999999823</v>
      </c>
      <c r="J255" s="105">
        <f t="shared" si="305"/>
        <v>9.9588648999998028</v>
      </c>
      <c r="K255" s="121">
        <f t="shared" si="306"/>
        <v>21.458864899999803</v>
      </c>
      <c r="L255" s="55">
        <f t="shared" si="307"/>
        <v>980152798116916.62</v>
      </c>
      <c r="M255" s="52">
        <f t="shared" si="381"/>
        <v>49.800000000000033</v>
      </c>
      <c r="N255" s="56">
        <v>249</v>
      </c>
      <c r="O255" s="61">
        <f t="shared" si="308"/>
        <v>249</v>
      </c>
      <c r="P255" s="61">
        <f t="shared" si="309"/>
        <v>3.2</v>
      </c>
      <c r="Q255" s="46">
        <v>1</v>
      </c>
      <c r="R255" s="52">
        <f t="shared" si="310"/>
        <v>2</v>
      </c>
      <c r="S255" s="60">
        <f t="shared" si="293"/>
        <v>1.08705488044032E+16</v>
      </c>
      <c r="T255" s="60">
        <f t="shared" si="311"/>
        <v>5.4135333045927936E+18</v>
      </c>
      <c r="U255" s="60">
        <f t="shared" si="312"/>
        <v>1.88189337238448E+17</v>
      </c>
      <c r="V255" s="60">
        <f t="shared" si="313"/>
        <v>480</v>
      </c>
      <c r="W255" s="60">
        <f t="shared" si="314"/>
        <v>41964.756687495734</v>
      </c>
      <c r="X255" s="88">
        <f t="shared" si="315"/>
        <v>3.4762755976543054E-2</v>
      </c>
      <c r="AA255" s="61">
        <f t="shared" si="316"/>
        <v>249</v>
      </c>
      <c r="AB255" s="61">
        <f t="shared" si="317"/>
        <v>3.2</v>
      </c>
      <c r="AC255" s="61">
        <v>1</v>
      </c>
      <c r="AD255" s="52">
        <f t="shared" si="318"/>
        <v>1</v>
      </c>
      <c r="AE255" s="60">
        <f t="shared" si="294"/>
        <v>1.120098538944E+16</v>
      </c>
      <c r="AF255" s="60">
        <f t="shared" si="319"/>
        <v>2.78904536197056E+18</v>
      </c>
      <c r="AG255" s="60">
        <f t="shared" si="320"/>
        <v>1.88189337238448E+17</v>
      </c>
      <c r="AH255" s="60">
        <f t="shared" si="321"/>
        <v>480</v>
      </c>
      <c r="AI255" s="60">
        <f t="shared" si="322"/>
        <v>41964.756687495734</v>
      </c>
      <c r="AJ255" s="88">
        <f t="shared" si="385"/>
        <v>6.7474462697690057E-2</v>
      </c>
      <c r="AL255" s="61">
        <f t="shared" si="323"/>
        <v>234</v>
      </c>
      <c r="AM255" s="61">
        <f t="shared" si="324"/>
        <v>4.5093374999999956</v>
      </c>
      <c r="AN255" s="61">
        <v>1</v>
      </c>
      <c r="AO255" s="52">
        <f t="shared" si="325"/>
        <v>1.075</v>
      </c>
      <c r="AP255" s="60">
        <f t="shared" si="295"/>
        <v>1.25451036361728E+16</v>
      </c>
      <c r="AQ255" s="60">
        <f t="shared" si="326"/>
        <v>3.1557208196792678E+18</v>
      </c>
      <c r="AR255" s="60">
        <f t="shared" si="327"/>
        <v>3.3148798262088984E+16</v>
      </c>
      <c r="AS255" s="60">
        <f t="shared" si="328"/>
        <v>676.40062499999931</v>
      </c>
      <c r="AT255" s="60">
        <f t="shared" si="329"/>
        <v>41964.756687495734</v>
      </c>
      <c r="AU255" s="88">
        <f t="shared" si="390"/>
        <v>1.0504350719294005E-2</v>
      </c>
      <c r="AW255" s="61">
        <f t="shared" si="330"/>
        <v>214</v>
      </c>
      <c r="AX255" s="61">
        <f t="shared" si="331"/>
        <v>6.0282874999999887</v>
      </c>
      <c r="AY255" s="61">
        <v>1</v>
      </c>
      <c r="AZ255" s="52">
        <f t="shared" si="332"/>
        <v>1.175</v>
      </c>
      <c r="BA255" s="60">
        <f t="shared" si="296"/>
        <v>271036189670400</v>
      </c>
      <c r="BB255" s="60">
        <f t="shared" si="333"/>
        <v>6.815204989262208E+16</v>
      </c>
      <c r="BC255" s="60">
        <f t="shared" si="334"/>
        <v>2769676341083533.5</v>
      </c>
      <c r="BD255" s="60">
        <f t="shared" si="335"/>
        <v>904.24312499999826</v>
      </c>
      <c r="BE255" s="60">
        <f t="shared" si="336"/>
        <v>41964.756687495734</v>
      </c>
      <c r="BF255" s="88">
        <f t="shared" si="382"/>
        <v>4.0639663010097804E-2</v>
      </c>
      <c r="BH255" s="61">
        <f t="shared" si="337"/>
        <v>189</v>
      </c>
      <c r="BI255" s="61">
        <f t="shared" si="338"/>
        <v>7.8155999999999786</v>
      </c>
      <c r="BJ255" s="61">
        <v>1</v>
      </c>
      <c r="BK255" s="52">
        <f t="shared" si="339"/>
        <v>1.3</v>
      </c>
      <c r="BL255" s="60">
        <f t="shared" si="297"/>
        <v>139390040401920</v>
      </c>
      <c r="BM255" s="60">
        <f t="shared" si="340"/>
        <v>3.4248132926751744E+16</v>
      </c>
      <c r="BN255" s="60">
        <f t="shared" si="341"/>
        <v>112214094857849.39</v>
      </c>
      <c r="BO255" s="60">
        <f t="shared" si="342"/>
        <v>1172.3399999999967</v>
      </c>
      <c r="BP255" s="60">
        <f t="shared" si="343"/>
        <v>41964.756687495734</v>
      </c>
      <c r="BQ255" s="88">
        <f t="shared" si="391"/>
        <v>3.2765025497257759E-3</v>
      </c>
      <c r="BS255" s="61">
        <f t="shared" si="344"/>
        <v>159</v>
      </c>
      <c r="BT255" s="61">
        <f t="shared" si="345"/>
        <v>9.9468999999999639</v>
      </c>
      <c r="BU255" s="61">
        <v>1</v>
      </c>
      <c r="BV255" s="52">
        <f t="shared" si="346"/>
        <v>1.45</v>
      </c>
      <c r="BW255" s="60">
        <f t="shared" si="298"/>
        <v>158038594560</v>
      </c>
      <c r="BX255" s="60">
        <f t="shared" si="347"/>
        <v>36435797975808</v>
      </c>
      <c r="BY255" s="60">
        <f t="shared" si="348"/>
        <v>2231479309293.1504</v>
      </c>
      <c r="BZ255" s="60">
        <f t="shared" si="349"/>
        <v>1492.0349999999946</v>
      </c>
      <c r="CA255" s="60">
        <f t="shared" si="350"/>
        <v>41964.756687495734</v>
      </c>
      <c r="CB255" s="88">
        <f t="shared" si="389"/>
        <v>6.1244145408171621E-2</v>
      </c>
      <c r="CD255" s="61">
        <f t="shared" si="351"/>
        <v>97</v>
      </c>
      <c r="CE255" s="61">
        <f t="shared" si="352"/>
        <v>13.380340799999919</v>
      </c>
      <c r="CF255" s="61">
        <v>1</v>
      </c>
      <c r="CG255" s="52">
        <f t="shared" si="353"/>
        <v>0</v>
      </c>
      <c r="CH255" s="60">
        <f t="shared" si="299"/>
        <v>7200</v>
      </c>
      <c r="CI255" s="60">
        <f t="shared" si="354"/>
        <v>0</v>
      </c>
      <c r="CJ255" s="60">
        <f t="shared" si="355"/>
        <v>555392922.84714472</v>
      </c>
      <c r="CK255" s="60">
        <f t="shared" si="356"/>
        <v>2007.0511199999878</v>
      </c>
      <c r="CL255" s="60">
        <f t="shared" si="357"/>
        <v>41964.756687495734</v>
      </c>
      <c r="CM255" s="88" t="e">
        <f t="shared" si="387"/>
        <v>#DIV/0!</v>
      </c>
      <c r="CO255" s="61">
        <f t="shared" si="358"/>
        <v>42</v>
      </c>
      <c r="CP255" s="61">
        <f t="shared" si="359"/>
        <v>17.355934299999859</v>
      </c>
      <c r="CQ255" s="61">
        <v>1</v>
      </c>
      <c r="CR255" s="52">
        <f t="shared" si="360"/>
        <v>0</v>
      </c>
      <c r="CS255" s="60">
        <f t="shared" si="300"/>
        <v>50</v>
      </c>
      <c r="CT255" s="60">
        <f t="shared" si="361"/>
        <v>0</v>
      </c>
      <c r="CU255" s="60">
        <f t="shared" si="362"/>
        <v>351763.85445434105</v>
      </c>
      <c r="CV255" s="60">
        <f t="shared" si="363"/>
        <v>2603.3901449999789</v>
      </c>
      <c r="CW255" s="60">
        <f t="shared" si="364"/>
        <v>41964.756687495734</v>
      </c>
      <c r="CX255" s="88" t="e">
        <f t="shared" si="388"/>
        <v>#DIV/0!</v>
      </c>
      <c r="CZ255" s="61">
        <f t="shared" si="365"/>
        <v>-8</v>
      </c>
      <c r="DA255" s="61">
        <f t="shared" si="366"/>
        <v>21.89441929999979</v>
      </c>
      <c r="DB255" s="61">
        <v>1</v>
      </c>
      <c r="DC255" s="52">
        <f t="shared" si="367"/>
        <v>0</v>
      </c>
      <c r="DD255" s="60">
        <f t="shared" si="301"/>
        <v>1</v>
      </c>
      <c r="DE255" s="60">
        <f t="shared" si="368"/>
        <v>0</v>
      </c>
      <c r="DF255" s="60">
        <f t="shared" si="369"/>
        <v>433.34789202192655</v>
      </c>
      <c r="DG255" s="60">
        <f t="shared" si="370"/>
        <v>3284.1628949999686</v>
      </c>
      <c r="DH255" s="60">
        <f t="shared" si="371"/>
        <v>41964.756687495734</v>
      </c>
      <c r="DK255" s="61">
        <f t="shared" si="372"/>
        <v>-71</v>
      </c>
      <c r="DL255" s="61">
        <f t="shared" si="373"/>
        <v>30.747799999999668</v>
      </c>
      <c r="DM255" s="61">
        <v>1</v>
      </c>
      <c r="DN255" s="52">
        <f t="shared" si="383"/>
        <v>0</v>
      </c>
      <c r="DO255" s="60">
        <f t="shared" si="302"/>
        <v>1</v>
      </c>
      <c r="DP255" s="60">
        <f t="shared" si="374"/>
        <v>0</v>
      </c>
      <c r="DQ255" s="60">
        <f t="shared" si="375"/>
        <v>9.8025566199155825E-2</v>
      </c>
      <c r="DR255" s="60">
        <f t="shared" si="376"/>
        <v>4612.1699999999501</v>
      </c>
      <c r="DS255" s="60">
        <f t="shared" si="377"/>
        <v>41964.756687495734</v>
      </c>
    </row>
    <row r="256" spans="1:123">
      <c r="A256" s="52">
        <f t="shared" si="303"/>
        <v>1448.1546878700738</v>
      </c>
      <c r="B256" s="52">
        <v>0</v>
      </c>
      <c r="C256" s="73">
        <f t="shared" si="386"/>
        <v>11.5</v>
      </c>
      <c r="D256" s="77"/>
      <c r="E256" s="49">
        <f t="shared" si="378"/>
        <v>0.3500000000000002</v>
      </c>
      <c r="F256" s="49">
        <f t="shared" si="379"/>
        <v>4.4999999999999467</v>
      </c>
      <c r="G256" s="49">
        <f t="shared" si="380"/>
        <v>2.2499999999999734</v>
      </c>
      <c r="H256" s="49">
        <v>1</v>
      </c>
      <c r="I256" s="50">
        <f t="shared" si="304"/>
        <v>2.2249999999999819</v>
      </c>
      <c r="J256" s="105">
        <f t="shared" si="305"/>
        <v>10.0124999999998</v>
      </c>
      <c r="K256" s="121">
        <f t="shared" si="306"/>
        <v>21.5124999999998</v>
      </c>
      <c r="L256" s="55">
        <f t="shared" si="307"/>
        <v>1125899906842642.8</v>
      </c>
      <c r="M256" s="52">
        <f t="shared" si="381"/>
        <v>50.000000000000021</v>
      </c>
      <c r="N256" s="56">
        <v>250</v>
      </c>
      <c r="O256" s="61">
        <f t="shared" si="308"/>
        <v>250</v>
      </c>
      <c r="P256" s="61">
        <f t="shared" si="309"/>
        <v>3.2</v>
      </c>
      <c r="Q256" s="46">
        <v>4</v>
      </c>
      <c r="R256" s="52">
        <f t="shared" si="310"/>
        <v>2</v>
      </c>
      <c r="S256" s="60">
        <f t="shared" si="293"/>
        <v>4.34821952176128E+16</v>
      </c>
      <c r="T256" s="60">
        <f t="shared" si="311"/>
        <v>2.17410976088064E+19</v>
      </c>
      <c r="U256" s="60">
        <f t="shared" si="312"/>
        <v>2.1617278211378739E+17</v>
      </c>
      <c r="V256" s="60">
        <f t="shared" si="313"/>
        <v>480</v>
      </c>
      <c r="W256" s="60">
        <f t="shared" si="314"/>
        <v>43444.640636102209</v>
      </c>
      <c r="X256" s="88">
        <f t="shared" si="315"/>
        <v>9.9430482307491658E-3</v>
      </c>
      <c r="AA256" s="61">
        <f t="shared" si="316"/>
        <v>250</v>
      </c>
      <c r="AB256" s="61">
        <f t="shared" si="317"/>
        <v>3.2</v>
      </c>
      <c r="AC256" s="61">
        <v>1</v>
      </c>
      <c r="AD256" s="52">
        <f t="shared" si="318"/>
        <v>1</v>
      </c>
      <c r="AE256" s="60">
        <f t="shared" si="294"/>
        <v>1.120098538944E+16</v>
      </c>
      <c r="AF256" s="60">
        <f t="shared" si="319"/>
        <v>2.80024634736E+18</v>
      </c>
      <c r="AG256" s="60">
        <f t="shared" si="320"/>
        <v>2.1617278211378739E+17</v>
      </c>
      <c r="AH256" s="60">
        <f t="shared" si="321"/>
        <v>480</v>
      </c>
      <c r="AI256" s="60">
        <f t="shared" si="322"/>
        <v>43444.640636102209</v>
      </c>
      <c r="AJ256" s="88">
        <f t="shared" si="385"/>
        <v>7.7197773087924748E-2</v>
      </c>
      <c r="AL256" s="61">
        <f t="shared" si="323"/>
        <v>235</v>
      </c>
      <c r="AM256" s="61">
        <f t="shared" si="324"/>
        <v>4.5093374999999956</v>
      </c>
      <c r="AN256" s="61">
        <v>15</v>
      </c>
      <c r="AO256" s="52">
        <f t="shared" si="325"/>
        <v>1.075</v>
      </c>
      <c r="AP256" s="60">
        <f t="shared" si="295"/>
        <v>1.88176554542592E+17</v>
      </c>
      <c r="AQ256" s="60">
        <f t="shared" si="326"/>
        <v>4.7538102091322294E+19</v>
      </c>
      <c r="AR256" s="60">
        <f t="shared" si="327"/>
        <v>3.8077970033790192E+16</v>
      </c>
      <c r="AS256" s="60">
        <f t="shared" si="328"/>
        <v>676.40062499999931</v>
      </c>
      <c r="AT256" s="60">
        <f t="shared" si="329"/>
        <v>43444.640636102209</v>
      </c>
      <c r="AU256" s="88">
        <f t="shared" si="390"/>
        <v>8.0099895365282211E-4</v>
      </c>
      <c r="AW256" s="61">
        <f t="shared" si="330"/>
        <v>215</v>
      </c>
      <c r="AX256" s="61">
        <f t="shared" si="331"/>
        <v>6.0282874999999887</v>
      </c>
      <c r="AY256" s="61">
        <v>1</v>
      </c>
      <c r="AZ256" s="52">
        <f t="shared" si="332"/>
        <v>1.175</v>
      </c>
      <c r="BA256" s="60">
        <f t="shared" si="296"/>
        <v>271036189670400</v>
      </c>
      <c r="BB256" s="60">
        <f t="shared" si="333"/>
        <v>6.84705174154848E+16</v>
      </c>
      <c r="BC256" s="60">
        <f t="shared" si="334"/>
        <v>3181522656876862.5</v>
      </c>
      <c r="BD256" s="60">
        <f t="shared" si="335"/>
        <v>904.24312499999826</v>
      </c>
      <c r="BE256" s="60">
        <f t="shared" si="336"/>
        <v>43444.640636102209</v>
      </c>
      <c r="BF256" s="88">
        <f t="shared" si="382"/>
        <v>4.646558514478747E-2</v>
      </c>
      <c r="BH256" s="61">
        <f t="shared" si="337"/>
        <v>190</v>
      </c>
      <c r="BI256" s="61">
        <f t="shared" si="338"/>
        <v>7.8155999999999786</v>
      </c>
      <c r="BJ256" s="61">
        <v>1</v>
      </c>
      <c r="BK256" s="52">
        <f t="shared" si="339"/>
        <v>1.3</v>
      </c>
      <c r="BL256" s="60">
        <f t="shared" si="297"/>
        <v>139390040401920</v>
      </c>
      <c r="BM256" s="60">
        <f t="shared" si="340"/>
        <v>3.442933997927424E+16</v>
      </c>
      <c r="BN256" s="60">
        <f t="shared" si="341"/>
        <v>128900146170692.86</v>
      </c>
      <c r="BO256" s="60">
        <f t="shared" si="342"/>
        <v>1172.3399999999967</v>
      </c>
      <c r="BP256" s="60">
        <f t="shared" si="343"/>
        <v>43444.640636102209</v>
      </c>
      <c r="BQ256" s="88">
        <f t="shared" si="391"/>
        <v>3.7439040727556242E-3</v>
      </c>
      <c r="BS256" s="61">
        <f t="shared" si="344"/>
        <v>160</v>
      </c>
      <c r="BT256" s="61">
        <f t="shared" si="345"/>
        <v>9.9468999999999639</v>
      </c>
      <c r="BU256" s="61">
        <v>1</v>
      </c>
      <c r="BV256" s="52">
        <f t="shared" si="346"/>
        <v>1.45</v>
      </c>
      <c r="BW256" s="60">
        <f t="shared" si="298"/>
        <v>158038594560</v>
      </c>
      <c r="BX256" s="60">
        <f t="shared" si="347"/>
        <v>36664953937920</v>
      </c>
      <c r="BY256" s="60">
        <f t="shared" si="348"/>
        <v>2563296611794.9619</v>
      </c>
      <c r="BZ256" s="60">
        <f t="shared" si="349"/>
        <v>1492.0349999999946</v>
      </c>
      <c r="CA256" s="60">
        <f t="shared" si="350"/>
        <v>43444.640636102209</v>
      </c>
      <c r="CB256" s="88">
        <f t="shared" si="389"/>
        <v>6.9911355026793673E-2</v>
      </c>
      <c r="CD256" s="61">
        <f t="shared" si="351"/>
        <v>98</v>
      </c>
      <c r="CE256" s="61">
        <f t="shared" si="352"/>
        <v>13.380340799999919</v>
      </c>
      <c r="CF256" s="61">
        <v>1</v>
      </c>
      <c r="CG256" s="52">
        <f t="shared" si="353"/>
        <v>0</v>
      </c>
      <c r="CH256" s="60">
        <f t="shared" si="299"/>
        <v>7200</v>
      </c>
      <c r="CI256" s="60">
        <f t="shared" si="354"/>
        <v>0</v>
      </c>
      <c r="CJ256" s="60">
        <f t="shared" si="355"/>
        <v>637978936.85151017</v>
      </c>
      <c r="CK256" s="60">
        <f t="shared" si="356"/>
        <v>2007.0511199999878</v>
      </c>
      <c r="CL256" s="60">
        <f t="shared" si="357"/>
        <v>43444.640636102209</v>
      </c>
      <c r="CM256" s="88" t="e">
        <f t="shared" si="387"/>
        <v>#DIV/0!</v>
      </c>
      <c r="CO256" s="61">
        <f t="shared" si="358"/>
        <v>43</v>
      </c>
      <c r="CP256" s="61">
        <f t="shared" si="359"/>
        <v>17.355934299999859</v>
      </c>
      <c r="CQ256" s="61">
        <v>1</v>
      </c>
      <c r="CR256" s="52">
        <f t="shared" si="360"/>
        <v>0</v>
      </c>
      <c r="CS256" s="60">
        <f t="shared" si="300"/>
        <v>50</v>
      </c>
      <c r="CT256" s="60">
        <f t="shared" si="361"/>
        <v>0</v>
      </c>
      <c r="CU256" s="60">
        <f t="shared" si="362"/>
        <v>404070.56095911807</v>
      </c>
      <c r="CV256" s="60">
        <f t="shared" si="363"/>
        <v>2603.3901449999789</v>
      </c>
      <c r="CW256" s="60">
        <f t="shared" si="364"/>
        <v>43444.640636102209</v>
      </c>
      <c r="CX256" s="88" t="e">
        <f t="shared" si="388"/>
        <v>#DIV/0!</v>
      </c>
      <c r="CZ256" s="61">
        <f t="shared" si="365"/>
        <v>-7</v>
      </c>
      <c r="DA256" s="61">
        <f t="shared" si="366"/>
        <v>21.89441929999979</v>
      </c>
      <c r="DB256" s="61">
        <v>1</v>
      </c>
      <c r="DC256" s="52">
        <f t="shared" si="367"/>
        <v>0</v>
      </c>
      <c r="DD256" s="60">
        <f t="shared" si="301"/>
        <v>1</v>
      </c>
      <c r="DE256" s="60">
        <f t="shared" si="368"/>
        <v>0</v>
      </c>
      <c r="DF256" s="60">
        <f t="shared" si="369"/>
        <v>497.78601070701984</v>
      </c>
      <c r="DG256" s="60">
        <f t="shared" si="370"/>
        <v>3284.1628949999686</v>
      </c>
      <c r="DH256" s="60">
        <f t="shared" si="371"/>
        <v>43444.640636102209</v>
      </c>
      <c r="DK256" s="61">
        <f t="shared" si="372"/>
        <v>-70</v>
      </c>
      <c r="DL256" s="61">
        <f t="shared" si="373"/>
        <v>30.747799999999668</v>
      </c>
      <c r="DM256" s="61">
        <v>1</v>
      </c>
      <c r="DN256" s="52">
        <f t="shared" si="383"/>
        <v>0</v>
      </c>
      <c r="DO256" s="60">
        <f t="shared" si="302"/>
        <v>1</v>
      </c>
      <c r="DP256" s="60">
        <f t="shared" si="374"/>
        <v>0</v>
      </c>
      <c r="DQ256" s="60">
        <f t="shared" si="375"/>
        <v>0.11260180664062326</v>
      </c>
      <c r="DR256" s="60">
        <f t="shared" si="376"/>
        <v>4612.1699999999501</v>
      </c>
      <c r="DS256" s="60">
        <f t="shared" si="377"/>
        <v>43444.640636102209</v>
      </c>
    </row>
    <row r="257" spans="1:123">
      <c r="A257" s="52">
        <f t="shared" si="303"/>
        <v>1499.2237526483457</v>
      </c>
      <c r="B257" s="52">
        <v>0</v>
      </c>
      <c r="C257" s="73">
        <f t="shared" si="386"/>
        <v>11.5</v>
      </c>
      <c r="D257" s="77"/>
      <c r="E257" s="49">
        <f t="shared" si="378"/>
        <v>0.3510000000000002</v>
      </c>
      <c r="F257" s="49">
        <f t="shared" si="379"/>
        <v>4.5099999999999465</v>
      </c>
      <c r="G257" s="49">
        <f t="shared" si="380"/>
        <v>2.2549999999999732</v>
      </c>
      <c r="H257" s="49">
        <v>1</v>
      </c>
      <c r="I257" s="50">
        <f t="shared" si="304"/>
        <v>2.2320099999999821</v>
      </c>
      <c r="J257" s="105">
        <f t="shared" si="305"/>
        <v>10.0663650999998</v>
      </c>
      <c r="K257" s="121">
        <f t="shared" si="306"/>
        <v>21.5663650999998</v>
      </c>
      <c r="L257" s="55">
        <f t="shared" si="307"/>
        <v>1293319370881458.7</v>
      </c>
      <c r="M257" s="52">
        <f t="shared" si="381"/>
        <v>50.200000000000024</v>
      </c>
      <c r="N257" s="56">
        <v>251</v>
      </c>
      <c r="O257" s="61">
        <f t="shared" si="308"/>
        <v>251</v>
      </c>
      <c r="P257" s="61">
        <f t="shared" si="309"/>
        <v>3.2</v>
      </c>
      <c r="Q257" s="46">
        <v>1</v>
      </c>
      <c r="R257" s="52">
        <f t="shared" si="310"/>
        <v>2</v>
      </c>
      <c r="S257" s="60">
        <f t="shared" si="293"/>
        <v>4.34821952176128E+16</v>
      </c>
      <c r="T257" s="60">
        <f t="shared" si="311"/>
        <v>2.1828061999241626E+19</v>
      </c>
      <c r="U257" s="60">
        <f t="shared" si="312"/>
        <v>2.4831731920924006E+17</v>
      </c>
      <c r="V257" s="60">
        <f t="shared" si="313"/>
        <v>480</v>
      </c>
      <c r="W257" s="60">
        <f t="shared" si="314"/>
        <v>44976.712579450374</v>
      </c>
      <c r="X257" s="88">
        <f t="shared" si="315"/>
        <v>1.1376058910675047E-2</v>
      </c>
      <c r="AA257" s="61">
        <f t="shared" si="316"/>
        <v>251</v>
      </c>
      <c r="AB257" s="61">
        <f t="shared" si="317"/>
        <v>3.2</v>
      </c>
      <c r="AC257" s="61">
        <v>1</v>
      </c>
      <c r="AD257" s="52">
        <f t="shared" si="318"/>
        <v>1</v>
      </c>
      <c r="AE257" s="60">
        <f t="shared" si="294"/>
        <v>1.120098538944E+16</v>
      </c>
      <c r="AF257" s="60">
        <f t="shared" si="319"/>
        <v>2.81144733274944E+18</v>
      </c>
      <c r="AG257" s="60">
        <f t="shared" si="320"/>
        <v>2.4831731920924006E+17</v>
      </c>
      <c r="AH257" s="60">
        <f t="shared" si="321"/>
        <v>480</v>
      </c>
      <c r="AI257" s="60">
        <f t="shared" si="322"/>
        <v>44976.712579450374</v>
      </c>
      <c r="AJ257" s="88">
        <f t="shared" si="385"/>
        <v>8.8323660314276436E-2</v>
      </c>
      <c r="AL257" s="61">
        <f t="shared" si="323"/>
        <v>236</v>
      </c>
      <c r="AM257" s="61">
        <f t="shared" si="324"/>
        <v>4.5093374999999956</v>
      </c>
      <c r="AN257" s="61">
        <v>1</v>
      </c>
      <c r="AO257" s="52">
        <f t="shared" si="325"/>
        <v>1.075</v>
      </c>
      <c r="AP257" s="60">
        <f t="shared" si="295"/>
        <v>1.88176554542592E+17</v>
      </c>
      <c r="AQ257" s="60">
        <f t="shared" si="326"/>
        <v>4.7740391887455592E+19</v>
      </c>
      <c r="AR257" s="60">
        <f t="shared" si="327"/>
        <v>4.3740101539441192E+16</v>
      </c>
      <c r="AS257" s="60">
        <f t="shared" si="328"/>
        <v>676.40062499999931</v>
      </c>
      <c r="AT257" s="60">
        <f t="shared" si="329"/>
        <v>44976.712579450374</v>
      </c>
      <c r="AU257" s="88">
        <f t="shared" si="390"/>
        <v>9.1620742541358299E-4</v>
      </c>
      <c r="AW257" s="61">
        <f t="shared" si="330"/>
        <v>216</v>
      </c>
      <c r="AX257" s="61">
        <f t="shared" si="331"/>
        <v>6.0282874999999887</v>
      </c>
      <c r="AY257" s="61">
        <v>1</v>
      </c>
      <c r="AZ257" s="52">
        <f t="shared" si="332"/>
        <v>1.175</v>
      </c>
      <c r="BA257" s="60">
        <f t="shared" si="296"/>
        <v>271036189670400</v>
      </c>
      <c r="BB257" s="60">
        <f t="shared" si="333"/>
        <v>6.878898493834752E+16</v>
      </c>
      <c r="BC257" s="60">
        <f t="shared" si="334"/>
        <v>3654609842340248</v>
      </c>
      <c r="BD257" s="60">
        <f t="shared" si="335"/>
        <v>904.24312499999826</v>
      </c>
      <c r="BE257" s="60">
        <f t="shared" si="336"/>
        <v>44976.712579450374</v>
      </c>
      <c r="BF257" s="88">
        <f t="shared" si="382"/>
        <v>5.3127835010441146E-2</v>
      </c>
      <c r="BH257" s="61">
        <f t="shared" si="337"/>
        <v>191</v>
      </c>
      <c r="BI257" s="61">
        <f t="shared" si="338"/>
        <v>7.8155999999999786</v>
      </c>
      <c r="BJ257" s="61">
        <v>1</v>
      </c>
      <c r="BK257" s="52">
        <f t="shared" si="339"/>
        <v>1.3</v>
      </c>
      <c r="BL257" s="60">
        <f t="shared" si="297"/>
        <v>139390040401920</v>
      </c>
      <c r="BM257" s="60">
        <f t="shared" si="340"/>
        <v>3.4610547031796736E+16</v>
      </c>
      <c r="BN257" s="60">
        <f t="shared" si="341"/>
        <v>148067385865152.28</v>
      </c>
      <c r="BO257" s="60">
        <f t="shared" si="342"/>
        <v>1172.3399999999967</v>
      </c>
      <c r="BP257" s="60">
        <f t="shared" si="343"/>
        <v>44976.712579450374</v>
      </c>
      <c r="BQ257" s="88">
        <f t="shared" si="391"/>
        <v>4.2781001331508185E-3</v>
      </c>
      <c r="BS257" s="61">
        <f t="shared" si="344"/>
        <v>161</v>
      </c>
      <c r="BT257" s="61">
        <f t="shared" si="345"/>
        <v>9.9468999999999639</v>
      </c>
      <c r="BU257" s="61">
        <v>1</v>
      </c>
      <c r="BV257" s="52">
        <f t="shared" si="346"/>
        <v>1.45</v>
      </c>
      <c r="BW257" s="60">
        <f t="shared" si="298"/>
        <v>158038594560</v>
      </c>
      <c r="BX257" s="60">
        <f t="shared" si="347"/>
        <v>36894109900032</v>
      </c>
      <c r="BY257" s="60">
        <f t="shared" si="348"/>
        <v>2944454601338.3467</v>
      </c>
      <c r="BZ257" s="60">
        <f t="shared" si="349"/>
        <v>1492.0349999999946</v>
      </c>
      <c r="CA257" s="60">
        <f t="shared" si="350"/>
        <v>44976.712579450374</v>
      </c>
      <c r="CB257" s="88">
        <f t="shared" si="389"/>
        <v>7.9808256909209049E-2</v>
      </c>
      <c r="CD257" s="61">
        <f t="shared" si="351"/>
        <v>99</v>
      </c>
      <c r="CE257" s="61">
        <f t="shared" si="352"/>
        <v>13.380340799999919</v>
      </c>
      <c r="CF257" s="61">
        <v>1</v>
      </c>
      <c r="CG257" s="52">
        <f t="shared" si="353"/>
        <v>0</v>
      </c>
      <c r="CH257" s="60">
        <f t="shared" si="299"/>
        <v>7200</v>
      </c>
      <c r="CI257" s="60">
        <f t="shared" si="354"/>
        <v>0</v>
      </c>
      <c r="CJ257" s="60">
        <f t="shared" si="355"/>
        <v>732845355.28408718</v>
      </c>
      <c r="CK257" s="60">
        <f t="shared" si="356"/>
        <v>2007.0511199999878</v>
      </c>
      <c r="CL257" s="60">
        <f t="shared" si="357"/>
        <v>44976.712579450374</v>
      </c>
      <c r="CM257" s="88" t="e">
        <f t="shared" si="387"/>
        <v>#DIV/0!</v>
      </c>
      <c r="CO257" s="61">
        <f t="shared" si="358"/>
        <v>44</v>
      </c>
      <c r="CP257" s="61">
        <f t="shared" si="359"/>
        <v>17.355934299999859</v>
      </c>
      <c r="CQ257" s="61">
        <v>1</v>
      </c>
      <c r="CR257" s="52">
        <f t="shared" si="360"/>
        <v>0</v>
      </c>
      <c r="CS257" s="60">
        <f t="shared" si="300"/>
        <v>50</v>
      </c>
      <c r="CT257" s="60">
        <f t="shared" si="361"/>
        <v>0</v>
      </c>
      <c r="CU257" s="60">
        <f t="shared" si="362"/>
        <v>464155.1886764681</v>
      </c>
      <c r="CV257" s="60">
        <f t="shared" si="363"/>
        <v>2603.3901449999789</v>
      </c>
      <c r="CW257" s="60">
        <f t="shared" si="364"/>
        <v>44976.712579450374</v>
      </c>
      <c r="CX257" s="88" t="e">
        <f t="shared" si="388"/>
        <v>#DIV/0!</v>
      </c>
      <c r="CZ257" s="61">
        <f t="shared" si="365"/>
        <v>-6</v>
      </c>
      <c r="DA257" s="61">
        <f t="shared" si="366"/>
        <v>21.89441929999979</v>
      </c>
      <c r="DB257" s="61">
        <v>1</v>
      </c>
      <c r="DC257" s="52">
        <f t="shared" si="367"/>
        <v>0</v>
      </c>
      <c r="DD257" s="60">
        <f t="shared" si="301"/>
        <v>1</v>
      </c>
      <c r="DE257" s="60">
        <f t="shared" si="368"/>
        <v>0</v>
      </c>
      <c r="DF257" s="60">
        <f t="shared" si="369"/>
        <v>571.80597163969026</v>
      </c>
      <c r="DG257" s="60">
        <f t="shared" si="370"/>
        <v>3284.1628949999686</v>
      </c>
      <c r="DH257" s="60">
        <f t="shared" si="371"/>
        <v>44976.712579450374</v>
      </c>
      <c r="DK257" s="61">
        <f t="shared" si="372"/>
        <v>-69</v>
      </c>
      <c r="DL257" s="61">
        <f t="shared" si="373"/>
        <v>30.747799999999668</v>
      </c>
      <c r="DM257" s="61">
        <v>1</v>
      </c>
      <c r="DN257" s="52">
        <f t="shared" si="383"/>
        <v>0</v>
      </c>
      <c r="DO257" s="60">
        <f t="shared" si="302"/>
        <v>1</v>
      </c>
      <c r="DP257" s="60">
        <f t="shared" si="374"/>
        <v>0</v>
      </c>
      <c r="DQ257" s="60">
        <f t="shared" si="375"/>
        <v>0.12934551005777817</v>
      </c>
      <c r="DR257" s="60">
        <f t="shared" si="376"/>
        <v>4612.1699999999501</v>
      </c>
      <c r="DS257" s="60">
        <f t="shared" si="377"/>
        <v>44976.712579450374</v>
      </c>
    </row>
    <row r="258" spans="1:123">
      <c r="A258" s="52">
        <f t="shared" si="303"/>
        <v>1552.0937641066739</v>
      </c>
      <c r="B258" s="52">
        <v>0</v>
      </c>
      <c r="C258" s="73">
        <f t="shared" si="386"/>
        <v>11.5</v>
      </c>
      <c r="D258" s="77"/>
      <c r="E258" s="49">
        <f t="shared" si="378"/>
        <v>0.3520000000000002</v>
      </c>
      <c r="F258" s="49">
        <f t="shared" si="379"/>
        <v>4.5199999999999463</v>
      </c>
      <c r="G258" s="49">
        <f t="shared" si="380"/>
        <v>2.2599999999999731</v>
      </c>
      <c r="H258" s="49">
        <v>1</v>
      </c>
      <c r="I258" s="50">
        <f t="shared" si="304"/>
        <v>2.2390399999999819</v>
      </c>
      <c r="J258" s="105">
        <f t="shared" si="305"/>
        <v>10.120460799999798</v>
      </c>
      <c r="K258" s="121">
        <f t="shared" si="306"/>
        <v>21.620460799999798</v>
      </c>
      <c r="L258" s="55">
        <f t="shared" si="307"/>
        <v>1485633833817332</v>
      </c>
      <c r="M258" s="52">
        <f t="shared" si="381"/>
        <v>50.400000000000027</v>
      </c>
      <c r="N258" s="56">
        <v>252</v>
      </c>
      <c r="O258" s="61">
        <f t="shared" si="308"/>
        <v>252</v>
      </c>
      <c r="P258" s="61">
        <f t="shared" si="309"/>
        <v>3.2</v>
      </c>
      <c r="Q258" s="46">
        <v>1</v>
      </c>
      <c r="R258" s="52">
        <f t="shared" si="310"/>
        <v>2</v>
      </c>
      <c r="S258" s="60">
        <f t="shared" si="293"/>
        <v>4.34821952176128E+16</v>
      </c>
      <c r="T258" s="60">
        <f t="shared" si="311"/>
        <v>2.1915026389676851E+19</v>
      </c>
      <c r="U258" s="60">
        <f t="shared" si="312"/>
        <v>2.8524169609292774E+17</v>
      </c>
      <c r="V258" s="60">
        <f t="shared" si="313"/>
        <v>480</v>
      </c>
      <c r="W258" s="60">
        <f t="shared" si="314"/>
        <v>46562.812923200217</v>
      </c>
      <c r="X258" s="88">
        <f t="shared" si="315"/>
        <v>1.3015804362767815E-2</v>
      </c>
      <c r="AA258" s="61">
        <f t="shared" si="316"/>
        <v>252</v>
      </c>
      <c r="AB258" s="61">
        <f t="shared" si="317"/>
        <v>3.2</v>
      </c>
      <c r="AC258" s="61">
        <v>1</v>
      </c>
      <c r="AD258" s="52">
        <f t="shared" si="318"/>
        <v>1</v>
      </c>
      <c r="AE258" s="60">
        <f t="shared" si="294"/>
        <v>1.120098538944E+16</v>
      </c>
      <c r="AF258" s="60">
        <f t="shared" si="319"/>
        <v>2.82264831813888E+18</v>
      </c>
      <c r="AG258" s="60">
        <f t="shared" si="320"/>
        <v>2.8524169609292774E+17</v>
      </c>
      <c r="AH258" s="60">
        <f t="shared" si="321"/>
        <v>480</v>
      </c>
      <c r="AI258" s="60">
        <f t="shared" si="322"/>
        <v>46562.812923200217</v>
      </c>
      <c r="AJ258" s="88">
        <f t="shared" si="385"/>
        <v>0.10105463520195196</v>
      </c>
      <c r="AL258" s="61">
        <f t="shared" si="323"/>
        <v>237</v>
      </c>
      <c r="AM258" s="61">
        <f t="shared" si="324"/>
        <v>4.5093374999999956</v>
      </c>
      <c r="AN258" s="61">
        <v>1</v>
      </c>
      <c r="AO258" s="52">
        <f t="shared" si="325"/>
        <v>1.075</v>
      </c>
      <c r="AP258" s="60">
        <f t="shared" si="295"/>
        <v>1.88176554542592E+17</v>
      </c>
      <c r="AQ258" s="60">
        <f t="shared" si="326"/>
        <v>4.7942681683588882E+19</v>
      </c>
      <c r="AR258" s="60">
        <f t="shared" si="327"/>
        <v>5.0244182685759368E+16</v>
      </c>
      <c r="AS258" s="60">
        <f t="shared" si="328"/>
        <v>676.40062499999931</v>
      </c>
      <c r="AT258" s="60">
        <f t="shared" si="329"/>
        <v>46562.812923200217</v>
      </c>
      <c r="AU258" s="88">
        <f t="shared" si="390"/>
        <v>1.0480052621453235E-3</v>
      </c>
      <c r="AW258" s="61">
        <f t="shared" si="330"/>
        <v>217</v>
      </c>
      <c r="AX258" s="61">
        <f t="shared" si="331"/>
        <v>6.0282874999999887</v>
      </c>
      <c r="AY258" s="61">
        <v>1</v>
      </c>
      <c r="AZ258" s="52">
        <f t="shared" si="332"/>
        <v>1.175</v>
      </c>
      <c r="BA258" s="60">
        <f t="shared" si="296"/>
        <v>271036189670400</v>
      </c>
      <c r="BB258" s="60">
        <f t="shared" si="333"/>
        <v>6.910745246121024E+16</v>
      </c>
      <c r="BC258" s="60">
        <f t="shared" si="334"/>
        <v>4198044314052218</v>
      </c>
      <c r="BD258" s="60">
        <f t="shared" si="335"/>
        <v>904.24312499999826</v>
      </c>
      <c r="BE258" s="60">
        <f t="shared" si="336"/>
        <v>46562.812923200217</v>
      </c>
      <c r="BF258" s="88">
        <f t="shared" si="382"/>
        <v>6.074662231846218E-2</v>
      </c>
      <c r="BH258" s="61">
        <f t="shared" si="337"/>
        <v>192</v>
      </c>
      <c r="BI258" s="61">
        <f t="shared" si="338"/>
        <v>7.8155999999999786</v>
      </c>
      <c r="BJ258" s="61">
        <v>1</v>
      </c>
      <c r="BK258" s="52">
        <f t="shared" si="339"/>
        <v>1.3</v>
      </c>
      <c r="BL258" s="60">
        <f t="shared" si="297"/>
        <v>139390040401920</v>
      </c>
      <c r="BM258" s="60">
        <f t="shared" si="340"/>
        <v>3.4791754084319232E+16</v>
      </c>
      <c r="BN258" s="60">
        <f t="shared" si="341"/>
        <v>170084762572011.69</v>
      </c>
      <c r="BO258" s="60">
        <f t="shared" si="342"/>
        <v>1172.3399999999967</v>
      </c>
      <c r="BP258" s="60">
        <f t="shared" si="343"/>
        <v>46562.812923200217</v>
      </c>
      <c r="BQ258" s="88">
        <f t="shared" si="391"/>
        <v>4.8886515511636563E-3</v>
      </c>
      <c r="BS258" s="61">
        <f t="shared" si="344"/>
        <v>162</v>
      </c>
      <c r="BT258" s="61">
        <f t="shared" si="345"/>
        <v>9.9468999999999639</v>
      </c>
      <c r="BU258" s="61">
        <v>1</v>
      </c>
      <c r="BV258" s="52">
        <f t="shared" si="346"/>
        <v>1.45</v>
      </c>
      <c r="BW258" s="60">
        <f t="shared" si="298"/>
        <v>158038594560</v>
      </c>
      <c r="BX258" s="60">
        <f t="shared" si="347"/>
        <v>37123265862144</v>
      </c>
      <c r="BY258" s="60">
        <f t="shared" si="348"/>
        <v>3382290156920.8096</v>
      </c>
      <c r="BZ258" s="60">
        <f t="shared" si="349"/>
        <v>1492.0349999999946</v>
      </c>
      <c r="CA258" s="60">
        <f t="shared" si="350"/>
        <v>46562.812923200217</v>
      </c>
      <c r="CB258" s="88">
        <f t="shared" si="389"/>
        <v>9.1109714578475678E-2</v>
      </c>
      <c r="CD258" s="61">
        <f t="shared" si="351"/>
        <v>100</v>
      </c>
      <c r="CE258" s="61">
        <f t="shared" si="352"/>
        <v>13.380340799999919</v>
      </c>
      <c r="CF258" s="61">
        <v>13</v>
      </c>
      <c r="CG258" s="52">
        <f t="shared" si="353"/>
        <v>0</v>
      </c>
      <c r="CH258" s="60">
        <f t="shared" si="299"/>
        <v>93600</v>
      </c>
      <c r="CI258" s="60">
        <f t="shared" si="354"/>
        <v>0</v>
      </c>
      <c r="CJ258" s="60">
        <f t="shared" si="355"/>
        <v>841818254.08204854</v>
      </c>
      <c r="CK258" s="60">
        <f t="shared" si="356"/>
        <v>2007.0511199999878</v>
      </c>
      <c r="CL258" s="60">
        <f t="shared" si="357"/>
        <v>46562.812923200217</v>
      </c>
      <c r="CM258" s="88" t="e">
        <f t="shared" si="387"/>
        <v>#DIV/0!</v>
      </c>
      <c r="CO258" s="61">
        <f t="shared" si="358"/>
        <v>45</v>
      </c>
      <c r="CP258" s="61">
        <f t="shared" si="359"/>
        <v>17.355934299999859</v>
      </c>
      <c r="CQ258" s="61">
        <v>1</v>
      </c>
      <c r="CR258" s="52">
        <f t="shared" si="360"/>
        <v>0</v>
      </c>
      <c r="CS258" s="60">
        <f t="shared" si="300"/>
        <v>50</v>
      </c>
      <c r="CT258" s="60">
        <f t="shared" si="361"/>
        <v>0</v>
      </c>
      <c r="CU258" s="60">
        <f t="shared" si="362"/>
        <v>533174.30169599724</v>
      </c>
      <c r="CV258" s="60">
        <f t="shared" si="363"/>
        <v>2603.3901449999789</v>
      </c>
      <c r="CW258" s="60">
        <f t="shared" si="364"/>
        <v>46562.812923200217</v>
      </c>
      <c r="CX258" s="88" t="e">
        <f t="shared" si="388"/>
        <v>#DIV/0!</v>
      </c>
      <c r="CZ258" s="61">
        <f t="shared" si="365"/>
        <v>-5</v>
      </c>
      <c r="DA258" s="61">
        <f t="shared" si="366"/>
        <v>21.89441929999979</v>
      </c>
      <c r="DB258" s="61">
        <v>1</v>
      </c>
      <c r="DC258" s="52">
        <f t="shared" si="367"/>
        <v>0</v>
      </c>
      <c r="DD258" s="60">
        <f t="shared" si="301"/>
        <v>1</v>
      </c>
      <c r="DE258" s="60">
        <f t="shared" si="368"/>
        <v>0</v>
      </c>
      <c r="DF258" s="60">
        <f t="shared" si="369"/>
        <v>656.83257899999353</v>
      </c>
      <c r="DG258" s="60">
        <f t="shared" si="370"/>
        <v>3284.1628949999686</v>
      </c>
      <c r="DH258" s="60">
        <f t="shared" si="371"/>
        <v>46562.812923200217</v>
      </c>
      <c r="DK258" s="61">
        <f t="shared" si="372"/>
        <v>-68</v>
      </c>
      <c r="DL258" s="61">
        <f t="shared" si="373"/>
        <v>30.747799999999668</v>
      </c>
      <c r="DM258" s="61">
        <v>1</v>
      </c>
      <c r="DN258" s="52">
        <f t="shared" si="383"/>
        <v>0</v>
      </c>
      <c r="DO258" s="60">
        <f t="shared" si="302"/>
        <v>1</v>
      </c>
      <c r="DP258" s="60">
        <f t="shared" si="374"/>
        <v>0</v>
      </c>
      <c r="DQ258" s="60">
        <f t="shared" si="375"/>
        <v>0.14857897462962222</v>
      </c>
      <c r="DR258" s="60">
        <f t="shared" si="376"/>
        <v>4612.1699999999501</v>
      </c>
      <c r="DS258" s="60">
        <f t="shared" si="377"/>
        <v>46562.812923200217</v>
      </c>
    </row>
    <row r="259" spans="1:123">
      <c r="A259" s="52">
        <f t="shared" si="303"/>
        <v>1606.8282324925726</v>
      </c>
      <c r="B259" s="52">
        <v>0</v>
      </c>
      <c r="C259" s="73">
        <f t="shared" si="386"/>
        <v>11.5</v>
      </c>
      <c r="D259" s="77"/>
      <c r="E259" s="49">
        <f t="shared" si="378"/>
        <v>0.3530000000000002</v>
      </c>
      <c r="F259" s="49">
        <f t="shared" si="379"/>
        <v>4.5299999999999461</v>
      </c>
      <c r="G259" s="49">
        <f t="shared" si="380"/>
        <v>2.264999999999973</v>
      </c>
      <c r="H259" s="49">
        <v>1</v>
      </c>
      <c r="I259" s="50">
        <f t="shared" si="304"/>
        <v>2.2460899999999819</v>
      </c>
      <c r="J259" s="105">
        <f t="shared" si="305"/>
        <v>10.174787699999797</v>
      </c>
      <c r="K259" s="121">
        <f t="shared" si="306"/>
        <v>21.674787699999797</v>
      </c>
      <c r="L259" s="55">
        <f t="shared" si="307"/>
        <v>1706545141033907.7</v>
      </c>
      <c r="M259" s="52">
        <f t="shared" si="381"/>
        <v>50.600000000000023</v>
      </c>
      <c r="N259" s="56">
        <v>253</v>
      </c>
      <c r="O259" s="61">
        <f t="shared" si="308"/>
        <v>253</v>
      </c>
      <c r="P259" s="61">
        <f t="shared" si="309"/>
        <v>3.2</v>
      </c>
      <c r="Q259" s="46">
        <v>1</v>
      </c>
      <c r="R259" s="52">
        <f t="shared" si="310"/>
        <v>2</v>
      </c>
      <c r="S259" s="60">
        <f t="shared" si="293"/>
        <v>4.34821952176128E+16</v>
      </c>
      <c r="T259" s="60">
        <f t="shared" si="311"/>
        <v>2.2001990780112077E+19</v>
      </c>
      <c r="U259" s="60">
        <f t="shared" si="312"/>
        <v>3.2765666707851027E+17</v>
      </c>
      <c r="V259" s="60">
        <f t="shared" si="313"/>
        <v>480</v>
      </c>
      <c r="W259" s="60">
        <f t="shared" si="314"/>
        <v>48204.846974777181</v>
      </c>
      <c r="X259" s="88">
        <f t="shared" si="315"/>
        <v>1.4892137277626893E-2</v>
      </c>
      <c r="AA259" s="61">
        <f t="shared" si="316"/>
        <v>253</v>
      </c>
      <c r="AB259" s="61">
        <f t="shared" si="317"/>
        <v>3.2</v>
      </c>
      <c r="AC259" s="61">
        <v>1</v>
      </c>
      <c r="AD259" s="52">
        <f t="shared" si="318"/>
        <v>1</v>
      </c>
      <c r="AE259" s="60">
        <f t="shared" si="294"/>
        <v>1.120098538944E+16</v>
      </c>
      <c r="AF259" s="60">
        <f t="shared" si="319"/>
        <v>2.83384930352832E+18</v>
      </c>
      <c r="AG259" s="60">
        <f t="shared" si="320"/>
        <v>3.2765666707851027E+17</v>
      </c>
      <c r="AH259" s="60">
        <f t="shared" si="321"/>
        <v>480</v>
      </c>
      <c r="AI259" s="60">
        <f t="shared" si="322"/>
        <v>48204.846974777181</v>
      </c>
      <c r="AJ259" s="88">
        <f t="shared" si="385"/>
        <v>0.11562247388051199</v>
      </c>
      <c r="AL259" s="61">
        <f t="shared" si="323"/>
        <v>238</v>
      </c>
      <c r="AM259" s="61">
        <f t="shared" si="324"/>
        <v>4.5093374999999956</v>
      </c>
      <c r="AN259" s="61">
        <v>1</v>
      </c>
      <c r="AO259" s="52">
        <f t="shared" si="325"/>
        <v>1.075</v>
      </c>
      <c r="AP259" s="60">
        <f t="shared" si="295"/>
        <v>1.88176554542592E+17</v>
      </c>
      <c r="AQ259" s="60">
        <f t="shared" si="326"/>
        <v>4.8144971479722164E+19</v>
      </c>
      <c r="AR259" s="60">
        <f t="shared" si="327"/>
        <v>5.7715409999302304E+16</v>
      </c>
      <c r="AS259" s="60">
        <f t="shared" si="328"/>
        <v>676.40062499999931</v>
      </c>
      <c r="AT259" s="60">
        <f t="shared" si="329"/>
        <v>48204.846974777181</v>
      </c>
      <c r="AU259" s="88">
        <f t="shared" si="390"/>
        <v>1.1987837613240885E-3</v>
      </c>
      <c r="AW259" s="61">
        <f t="shared" si="330"/>
        <v>218</v>
      </c>
      <c r="AX259" s="61">
        <f t="shared" si="331"/>
        <v>6.0282874999999887</v>
      </c>
      <c r="AY259" s="61">
        <v>1</v>
      </c>
      <c r="AZ259" s="52">
        <f t="shared" si="332"/>
        <v>1.175</v>
      </c>
      <c r="BA259" s="60">
        <f t="shared" si="296"/>
        <v>271036189670400</v>
      </c>
      <c r="BB259" s="60">
        <f t="shared" si="333"/>
        <v>6.942591998407296E+16</v>
      </c>
      <c r="BC259" s="60">
        <f t="shared" si="334"/>
        <v>4822286597756438</v>
      </c>
      <c r="BD259" s="60">
        <f t="shared" si="335"/>
        <v>904.24312499999826</v>
      </c>
      <c r="BE259" s="60">
        <f t="shared" si="336"/>
        <v>48204.846974777181</v>
      </c>
      <c r="BF259" s="88">
        <f t="shared" si="382"/>
        <v>6.9459455472289336E-2</v>
      </c>
      <c r="BH259" s="61">
        <f t="shared" si="337"/>
        <v>193</v>
      </c>
      <c r="BI259" s="61">
        <f t="shared" si="338"/>
        <v>7.8155999999999786</v>
      </c>
      <c r="BJ259" s="61">
        <v>1</v>
      </c>
      <c r="BK259" s="52">
        <f t="shared" si="339"/>
        <v>1.3</v>
      </c>
      <c r="BL259" s="60">
        <f t="shared" si="297"/>
        <v>139390040401920</v>
      </c>
      <c r="BM259" s="60">
        <f t="shared" si="340"/>
        <v>3.4972961136841728E+16</v>
      </c>
      <c r="BN259" s="60">
        <f t="shared" si="341"/>
        <v>195376086976531.09</v>
      </c>
      <c r="BO259" s="60">
        <f t="shared" si="342"/>
        <v>1172.3399999999967</v>
      </c>
      <c r="BP259" s="60">
        <f t="shared" si="343"/>
        <v>48204.846974777181</v>
      </c>
      <c r="BQ259" s="88">
        <f t="shared" si="391"/>
        <v>5.5864896944832947E-3</v>
      </c>
      <c r="BS259" s="61">
        <f t="shared" si="344"/>
        <v>163</v>
      </c>
      <c r="BT259" s="61">
        <f t="shared" si="345"/>
        <v>9.9468999999999639</v>
      </c>
      <c r="BU259" s="61">
        <v>1</v>
      </c>
      <c r="BV259" s="52">
        <f t="shared" si="346"/>
        <v>1.45</v>
      </c>
      <c r="BW259" s="60">
        <f t="shared" si="298"/>
        <v>158038594560</v>
      </c>
      <c r="BX259" s="60">
        <f t="shared" si="347"/>
        <v>37352421824256</v>
      </c>
      <c r="BY259" s="60">
        <f t="shared" si="348"/>
        <v>3885231139377.5981</v>
      </c>
      <c r="BZ259" s="60">
        <f t="shared" si="349"/>
        <v>1492.0349999999946</v>
      </c>
      <c r="CA259" s="60">
        <f t="shared" si="350"/>
        <v>48204.846974777181</v>
      </c>
      <c r="CB259" s="88">
        <f t="shared" si="389"/>
        <v>0.10401550822213616</v>
      </c>
      <c r="CD259" s="61">
        <f t="shared" si="351"/>
        <v>101</v>
      </c>
      <c r="CE259" s="61">
        <f t="shared" si="352"/>
        <v>13.380340799999919</v>
      </c>
      <c r="CF259" s="61">
        <v>1</v>
      </c>
      <c r="CG259" s="52">
        <f t="shared" si="353"/>
        <v>0</v>
      </c>
      <c r="CH259" s="60">
        <f t="shared" si="299"/>
        <v>93600</v>
      </c>
      <c r="CI259" s="60">
        <f t="shared" si="354"/>
        <v>0</v>
      </c>
      <c r="CJ259" s="60">
        <f t="shared" si="355"/>
        <v>966995243.67052519</v>
      </c>
      <c r="CK259" s="60">
        <f t="shared" si="356"/>
        <v>2007.0511199999878</v>
      </c>
      <c r="CL259" s="60">
        <f t="shared" si="357"/>
        <v>48204.846974777181</v>
      </c>
      <c r="CM259" s="88" t="e">
        <f t="shared" si="387"/>
        <v>#DIV/0!</v>
      </c>
      <c r="CO259" s="61">
        <f t="shared" si="358"/>
        <v>46</v>
      </c>
      <c r="CP259" s="61">
        <f t="shared" si="359"/>
        <v>17.355934299999859</v>
      </c>
      <c r="CQ259" s="61">
        <v>1</v>
      </c>
      <c r="CR259" s="52">
        <f t="shared" si="360"/>
        <v>0</v>
      </c>
      <c r="CS259" s="60">
        <f t="shared" si="300"/>
        <v>50</v>
      </c>
      <c r="CT259" s="60">
        <f t="shared" si="361"/>
        <v>0</v>
      </c>
      <c r="CU259" s="60">
        <f t="shared" si="362"/>
        <v>612456.44328488503</v>
      </c>
      <c r="CV259" s="60">
        <f t="shared" si="363"/>
        <v>2603.3901449999789</v>
      </c>
      <c r="CW259" s="60">
        <f t="shared" si="364"/>
        <v>48204.846974777181</v>
      </c>
      <c r="CX259" s="88" t="e">
        <f t="shared" si="388"/>
        <v>#DIV/0!</v>
      </c>
      <c r="CZ259" s="61">
        <f t="shared" si="365"/>
        <v>-4</v>
      </c>
      <c r="DA259" s="61">
        <f t="shared" si="366"/>
        <v>21.89441929999979</v>
      </c>
      <c r="DB259" s="61">
        <v>1</v>
      </c>
      <c r="DC259" s="52">
        <f t="shared" si="367"/>
        <v>0</v>
      </c>
      <c r="DD259" s="60">
        <f t="shared" si="301"/>
        <v>1</v>
      </c>
      <c r="DE259" s="60">
        <f t="shared" si="368"/>
        <v>0</v>
      </c>
      <c r="DF259" s="60">
        <f t="shared" si="369"/>
        <v>754.50250300575249</v>
      </c>
      <c r="DG259" s="60">
        <f t="shared" si="370"/>
        <v>3284.1628949999686</v>
      </c>
      <c r="DH259" s="60">
        <f t="shared" si="371"/>
        <v>48204.846974777181</v>
      </c>
      <c r="DK259" s="61">
        <f t="shared" si="372"/>
        <v>-67</v>
      </c>
      <c r="DL259" s="61">
        <f t="shared" si="373"/>
        <v>30.747799999999668</v>
      </c>
      <c r="DM259" s="61">
        <v>1</v>
      </c>
      <c r="DN259" s="52">
        <f t="shared" si="383"/>
        <v>0</v>
      </c>
      <c r="DO259" s="60">
        <f t="shared" si="302"/>
        <v>1</v>
      </c>
      <c r="DP259" s="60">
        <f t="shared" si="374"/>
        <v>0</v>
      </c>
      <c r="DQ259" s="60">
        <f t="shared" si="375"/>
        <v>0.17067242374419328</v>
      </c>
      <c r="DR259" s="60">
        <f t="shared" si="376"/>
        <v>4612.1699999999501</v>
      </c>
      <c r="DS259" s="60">
        <f t="shared" si="377"/>
        <v>48204.846974777181</v>
      </c>
    </row>
    <row r="260" spans="1:123">
      <c r="A260" s="52">
        <f t="shared" si="303"/>
        <v>1663.4929077375984</v>
      </c>
      <c r="B260" s="52">
        <v>0</v>
      </c>
      <c r="C260" s="73">
        <f t="shared" si="386"/>
        <v>11.5</v>
      </c>
      <c r="D260" s="77"/>
      <c r="E260" s="49">
        <f t="shared" si="378"/>
        <v>0.3540000000000002</v>
      </c>
      <c r="F260" s="49">
        <f t="shared" si="379"/>
        <v>4.5399999999999459</v>
      </c>
      <c r="G260" s="49">
        <f t="shared" si="380"/>
        <v>2.2699999999999729</v>
      </c>
      <c r="H260" s="49">
        <v>1</v>
      </c>
      <c r="I260" s="50">
        <f t="shared" si="304"/>
        <v>2.2531599999999816</v>
      </c>
      <c r="J260" s="105">
        <f t="shared" si="305"/>
        <v>10.229346399999795</v>
      </c>
      <c r="K260" s="121">
        <f t="shared" si="306"/>
        <v>21.729346399999795</v>
      </c>
      <c r="L260" s="55">
        <f t="shared" si="307"/>
        <v>1960305596233833.2</v>
      </c>
      <c r="M260" s="52">
        <f t="shared" si="381"/>
        <v>50.800000000000026</v>
      </c>
      <c r="N260" s="56">
        <v>254</v>
      </c>
      <c r="O260" s="61">
        <f t="shared" si="308"/>
        <v>254</v>
      </c>
      <c r="P260" s="61">
        <f t="shared" si="309"/>
        <v>3.2</v>
      </c>
      <c r="Q260" s="46">
        <v>1</v>
      </c>
      <c r="R260" s="52">
        <f t="shared" si="310"/>
        <v>2</v>
      </c>
      <c r="S260" s="60">
        <f t="shared" si="293"/>
        <v>4.34821952176128E+16</v>
      </c>
      <c r="T260" s="60">
        <f t="shared" si="311"/>
        <v>2.2088955170547302E+19</v>
      </c>
      <c r="U260" s="60">
        <f t="shared" si="312"/>
        <v>3.76378674476896E+17</v>
      </c>
      <c r="V260" s="60">
        <f t="shared" si="313"/>
        <v>480</v>
      </c>
      <c r="W260" s="60">
        <f t="shared" si="314"/>
        <v>49904.78723212795</v>
      </c>
      <c r="X260" s="88">
        <f t="shared" si="315"/>
        <v>1.7039224878266181E-2</v>
      </c>
      <c r="AA260" s="61">
        <f t="shared" si="316"/>
        <v>254</v>
      </c>
      <c r="AB260" s="61">
        <f t="shared" si="317"/>
        <v>3.2</v>
      </c>
      <c r="AC260" s="61">
        <v>1</v>
      </c>
      <c r="AD260" s="52">
        <f t="shared" si="318"/>
        <v>1</v>
      </c>
      <c r="AE260" s="60">
        <f t="shared" si="294"/>
        <v>1.120098538944E+16</v>
      </c>
      <c r="AF260" s="60">
        <f t="shared" si="319"/>
        <v>2.84505028891776E+18</v>
      </c>
      <c r="AG260" s="60">
        <f t="shared" si="320"/>
        <v>3.76378674476896E+17</v>
      </c>
      <c r="AH260" s="60">
        <f t="shared" si="321"/>
        <v>480</v>
      </c>
      <c r="AI260" s="60">
        <f t="shared" si="322"/>
        <v>49904.78723212795</v>
      </c>
      <c r="AJ260" s="88">
        <f t="shared" si="385"/>
        <v>0.13229245048602223</v>
      </c>
      <c r="AL260" s="61">
        <f t="shared" si="323"/>
        <v>239</v>
      </c>
      <c r="AM260" s="61">
        <f t="shared" si="324"/>
        <v>4.5093374999999956</v>
      </c>
      <c r="AN260" s="61">
        <v>1</v>
      </c>
      <c r="AO260" s="52">
        <f t="shared" si="325"/>
        <v>1.075</v>
      </c>
      <c r="AP260" s="60">
        <f t="shared" si="295"/>
        <v>1.88176554542592E+17</v>
      </c>
      <c r="AQ260" s="60">
        <f t="shared" si="326"/>
        <v>4.8347261275855446E+19</v>
      </c>
      <c r="AR260" s="60">
        <f t="shared" si="327"/>
        <v>6.6297596524177976E+16</v>
      </c>
      <c r="AS260" s="60">
        <f t="shared" si="328"/>
        <v>676.40062499999931</v>
      </c>
      <c r="AT260" s="60">
        <f t="shared" si="329"/>
        <v>49904.78723212795</v>
      </c>
      <c r="AU260" s="88">
        <f t="shared" si="390"/>
        <v>1.3712792570793851E-3</v>
      </c>
      <c r="AW260" s="61">
        <f t="shared" si="330"/>
        <v>219</v>
      </c>
      <c r="AX260" s="61">
        <f t="shared" si="331"/>
        <v>6.0282874999999887</v>
      </c>
      <c r="AY260" s="61">
        <v>1</v>
      </c>
      <c r="AZ260" s="52">
        <f t="shared" si="332"/>
        <v>1.175</v>
      </c>
      <c r="BA260" s="60">
        <f t="shared" si="296"/>
        <v>271036189670400</v>
      </c>
      <c r="BB260" s="60">
        <f t="shared" si="333"/>
        <v>6.974438750693568E+16</v>
      </c>
      <c r="BC260" s="60">
        <f t="shared" si="334"/>
        <v>5539352682167069</v>
      </c>
      <c r="BD260" s="60">
        <f t="shared" si="335"/>
        <v>904.24312499999826</v>
      </c>
      <c r="BE260" s="60">
        <f t="shared" si="336"/>
        <v>49904.78723212795</v>
      </c>
      <c r="BF260" s="88">
        <f t="shared" si="382"/>
        <v>7.942363364530533E-2</v>
      </c>
      <c r="BH260" s="61">
        <f t="shared" si="337"/>
        <v>194</v>
      </c>
      <c r="BI260" s="61">
        <f t="shared" si="338"/>
        <v>7.8155999999999786</v>
      </c>
      <c r="BJ260" s="61">
        <v>1</v>
      </c>
      <c r="BK260" s="52">
        <f t="shared" si="339"/>
        <v>1.3</v>
      </c>
      <c r="BL260" s="60">
        <f t="shared" si="297"/>
        <v>139390040401920</v>
      </c>
      <c r="BM260" s="60">
        <f t="shared" si="340"/>
        <v>3.5154168189364224E+16</v>
      </c>
      <c r="BN260" s="60">
        <f t="shared" si="341"/>
        <v>224428189715698.94</v>
      </c>
      <c r="BO260" s="60">
        <f t="shared" si="342"/>
        <v>1172.3399999999967</v>
      </c>
      <c r="BP260" s="60">
        <f t="shared" si="343"/>
        <v>49904.78723212795</v>
      </c>
      <c r="BQ260" s="88">
        <f t="shared" si="391"/>
        <v>6.3841132154450727E-3</v>
      </c>
      <c r="BS260" s="61">
        <f t="shared" si="344"/>
        <v>164</v>
      </c>
      <c r="BT260" s="61">
        <f t="shared" si="345"/>
        <v>9.9468999999999639</v>
      </c>
      <c r="BU260" s="61">
        <v>1</v>
      </c>
      <c r="BV260" s="52">
        <f t="shared" si="346"/>
        <v>1.45</v>
      </c>
      <c r="BW260" s="60">
        <f t="shared" si="298"/>
        <v>158038594560</v>
      </c>
      <c r="BX260" s="60">
        <f t="shared" si="347"/>
        <v>37581577786368</v>
      </c>
      <c r="BY260" s="60">
        <f t="shared" si="348"/>
        <v>4462958618586.3027</v>
      </c>
      <c r="BZ260" s="60">
        <f t="shared" si="349"/>
        <v>1492.0349999999946</v>
      </c>
      <c r="CA260" s="60">
        <f t="shared" si="350"/>
        <v>49904.78723212795</v>
      </c>
      <c r="CB260" s="88">
        <f t="shared" si="389"/>
        <v>0.11875389170608892</v>
      </c>
      <c r="CD260" s="61">
        <f t="shared" si="351"/>
        <v>102</v>
      </c>
      <c r="CE260" s="61">
        <f t="shared" si="352"/>
        <v>13.380340799999919</v>
      </c>
      <c r="CF260" s="61">
        <v>1</v>
      </c>
      <c r="CG260" s="52">
        <f t="shared" si="353"/>
        <v>0</v>
      </c>
      <c r="CH260" s="60">
        <f t="shared" si="299"/>
        <v>93600</v>
      </c>
      <c r="CI260" s="60">
        <f t="shared" si="354"/>
        <v>0</v>
      </c>
      <c r="CJ260" s="60">
        <f t="shared" si="355"/>
        <v>1110785845.6942894</v>
      </c>
      <c r="CK260" s="60">
        <f t="shared" si="356"/>
        <v>2007.0511199999878</v>
      </c>
      <c r="CL260" s="60">
        <f t="shared" si="357"/>
        <v>49904.78723212795</v>
      </c>
      <c r="CM260" s="88" t="e">
        <f t="shared" si="387"/>
        <v>#DIV/0!</v>
      </c>
      <c r="CO260" s="61">
        <f t="shared" si="358"/>
        <v>47</v>
      </c>
      <c r="CP260" s="61">
        <f t="shared" si="359"/>
        <v>17.355934299999859</v>
      </c>
      <c r="CQ260" s="61">
        <v>1</v>
      </c>
      <c r="CR260" s="52">
        <f t="shared" si="360"/>
        <v>0</v>
      </c>
      <c r="CS260" s="60">
        <f t="shared" si="300"/>
        <v>50</v>
      </c>
      <c r="CT260" s="60">
        <f t="shared" si="361"/>
        <v>0</v>
      </c>
      <c r="CU260" s="60">
        <f t="shared" si="362"/>
        <v>703527.70890868222</v>
      </c>
      <c r="CV260" s="60">
        <f t="shared" si="363"/>
        <v>2603.3901449999789</v>
      </c>
      <c r="CW260" s="60">
        <f t="shared" si="364"/>
        <v>49904.78723212795</v>
      </c>
      <c r="CX260" s="88" t="e">
        <f t="shared" si="388"/>
        <v>#DIV/0!</v>
      </c>
      <c r="CZ260" s="61">
        <f t="shared" si="365"/>
        <v>-3</v>
      </c>
      <c r="DA260" s="61">
        <f t="shared" si="366"/>
        <v>21.89441929999979</v>
      </c>
      <c r="DB260" s="61">
        <v>1</v>
      </c>
      <c r="DC260" s="52">
        <f t="shared" si="367"/>
        <v>0</v>
      </c>
      <c r="DD260" s="60">
        <f t="shared" si="301"/>
        <v>1</v>
      </c>
      <c r="DE260" s="60">
        <f t="shared" si="368"/>
        <v>0</v>
      </c>
      <c r="DF260" s="60">
        <f t="shared" si="369"/>
        <v>866.69578404385345</v>
      </c>
      <c r="DG260" s="60">
        <f t="shared" si="370"/>
        <v>3284.1628949999686</v>
      </c>
      <c r="DH260" s="60">
        <f t="shared" si="371"/>
        <v>49904.78723212795</v>
      </c>
      <c r="DK260" s="61">
        <f t="shared" si="372"/>
        <v>-66</v>
      </c>
      <c r="DL260" s="61">
        <f t="shared" si="373"/>
        <v>30.747799999999668</v>
      </c>
      <c r="DM260" s="61">
        <v>1</v>
      </c>
      <c r="DN260" s="52">
        <f t="shared" si="383"/>
        <v>0</v>
      </c>
      <c r="DO260" s="60">
        <f t="shared" si="302"/>
        <v>1</v>
      </c>
      <c r="DP260" s="60">
        <f t="shared" si="374"/>
        <v>0</v>
      </c>
      <c r="DQ260" s="60">
        <f t="shared" si="375"/>
        <v>0.19605113239831171</v>
      </c>
      <c r="DR260" s="60">
        <f t="shared" si="376"/>
        <v>4612.1699999999501</v>
      </c>
      <c r="DS260" s="60">
        <f t="shared" si="377"/>
        <v>49904.78723212795</v>
      </c>
    </row>
    <row r="261" spans="1:123">
      <c r="A261" s="52">
        <f t="shared" si="303"/>
        <v>1722.1558584396371</v>
      </c>
      <c r="B261" s="52">
        <v>0</v>
      </c>
      <c r="C261" s="73">
        <f t="shared" si="386"/>
        <v>11.5</v>
      </c>
      <c r="D261" s="77"/>
      <c r="E261" s="49">
        <f t="shared" si="378"/>
        <v>0.3550000000000002</v>
      </c>
      <c r="F261" s="49">
        <f t="shared" si="379"/>
        <v>4.5499999999999456</v>
      </c>
      <c r="G261" s="49">
        <f t="shared" si="380"/>
        <v>2.2749999999999728</v>
      </c>
      <c r="H261" s="49">
        <v>1</v>
      </c>
      <c r="I261" s="50">
        <f t="shared" si="304"/>
        <v>2.2602499999999814</v>
      </c>
      <c r="J261" s="105">
        <f t="shared" si="305"/>
        <v>10.284137499999792</v>
      </c>
      <c r="K261" s="121">
        <f t="shared" si="306"/>
        <v>21.784137499999794</v>
      </c>
      <c r="L261" s="55">
        <f t="shared" si="307"/>
        <v>2251799813685286.5</v>
      </c>
      <c r="M261" s="52">
        <f t="shared" si="381"/>
        <v>51.000000000000028</v>
      </c>
      <c r="N261" s="56">
        <v>255</v>
      </c>
      <c r="O261" s="61">
        <f t="shared" si="308"/>
        <v>255</v>
      </c>
      <c r="P261" s="61">
        <f t="shared" si="309"/>
        <v>3.2</v>
      </c>
      <c r="Q261" s="46">
        <v>1</v>
      </c>
      <c r="R261" s="52">
        <f t="shared" si="310"/>
        <v>2</v>
      </c>
      <c r="S261" s="60">
        <f t="shared" si="293"/>
        <v>4.34821952176128E+16</v>
      </c>
      <c r="T261" s="60">
        <f t="shared" si="311"/>
        <v>2.2175919560982528E+19</v>
      </c>
      <c r="U261" s="60">
        <f t="shared" si="312"/>
        <v>4.3234556422757504E+17</v>
      </c>
      <c r="V261" s="60">
        <f t="shared" si="313"/>
        <v>480</v>
      </c>
      <c r="W261" s="60">
        <f t="shared" si="314"/>
        <v>51664.675753189113</v>
      </c>
      <c r="X261" s="88">
        <f t="shared" si="315"/>
        <v>1.9496173001468962E-2</v>
      </c>
      <c r="AA261" s="61">
        <f t="shared" si="316"/>
        <v>255</v>
      </c>
      <c r="AB261" s="61">
        <f t="shared" si="317"/>
        <v>3.2</v>
      </c>
      <c r="AC261" s="61">
        <v>1</v>
      </c>
      <c r="AD261" s="52">
        <f t="shared" si="318"/>
        <v>1</v>
      </c>
      <c r="AE261" s="60">
        <f t="shared" si="294"/>
        <v>1.120098538944E+16</v>
      </c>
      <c r="AF261" s="60">
        <f t="shared" si="319"/>
        <v>2.8562512743072E+18</v>
      </c>
      <c r="AG261" s="60">
        <f t="shared" si="320"/>
        <v>4.3234556422757504E+17</v>
      </c>
      <c r="AH261" s="60">
        <f t="shared" si="321"/>
        <v>480</v>
      </c>
      <c r="AI261" s="60">
        <f t="shared" si="322"/>
        <v>51664.675753189113</v>
      </c>
      <c r="AJ261" s="88">
        <f t="shared" si="385"/>
        <v>0.15136818252534273</v>
      </c>
      <c r="AL261" s="61">
        <f t="shared" si="323"/>
        <v>240</v>
      </c>
      <c r="AM261" s="61">
        <f t="shared" si="324"/>
        <v>4.5093374999999956</v>
      </c>
      <c r="AN261" s="61">
        <v>1</v>
      </c>
      <c r="AO261" s="52">
        <f t="shared" si="325"/>
        <v>1.075</v>
      </c>
      <c r="AP261" s="60">
        <f t="shared" si="295"/>
        <v>1.88176554542592E+17</v>
      </c>
      <c r="AQ261" s="60">
        <f t="shared" si="326"/>
        <v>4.8549551071988736E+19</v>
      </c>
      <c r="AR261" s="60">
        <f t="shared" si="327"/>
        <v>7.6155940067580416E+16</v>
      </c>
      <c r="AS261" s="60">
        <f t="shared" si="328"/>
        <v>676.40062499999931</v>
      </c>
      <c r="AT261" s="60">
        <f t="shared" si="329"/>
        <v>51664.675753189113</v>
      </c>
      <c r="AU261" s="88">
        <f t="shared" si="390"/>
        <v>1.5686229509034436E-3</v>
      </c>
      <c r="AW261" s="61">
        <f t="shared" si="330"/>
        <v>220</v>
      </c>
      <c r="AX261" s="61">
        <f t="shared" si="331"/>
        <v>6.0282874999999887</v>
      </c>
      <c r="AY261" s="61">
        <v>14</v>
      </c>
      <c r="AZ261" s="52">
        <f t="shared" si="332"/>
        <v>1.175</v>
      </c>
      <c r="BA261" s="60">
        <f t="shared" si="296"/>
        <v>3794506655385600</v>
      </c>
      <c r="BB261" s="60">
        <f t="shared" si="333"/>
        <v>9.808799704171776E+17</v>
      </c>
      <c r="BC261" s="60">
        <f t="shared" si="334"/>
        <v>6363045313753726</v>
      </c>
      <c r="BD261" s="60">
        <f t="shared" si="335"/>
        <v>904.24312499999826</v>
      </c>
      <c r="BE261" s="60">
        <f t="shared" si="336"/>
        <v>51664.675753189113</v>
      </c>
      <c r="BF261" s="88">
        <f t="shared" si="382"/>
        <v>6.4870784455385118E-3</v>
      </c>
      <c r="BH261" s="61">
        <f t="shared" si="337"/>
        <v>195</v>
      </c>
      <c r="BI261" s="61">
        <f t="shared" si="338"/>
        <v>7.8155999999999786</v>
      </c>
      <c r="BJ261" s="61">
        <v>1</v>
      </c>
      <c r="BK261" s="52">
        <f t="shared" si="339"/>
        <v>1.3</v>
      </c>
      <c r="BL261" s="60">
        <f t="shared" si="297"/>
        <v>139390040401920</v>
      </c>
      <c r="BM261" s="60">
        <f t="shared" si="340"/>
        <v>3.533537524188672E+16</v>
      </c>
      <c r="BN261" s="60">
        <f t="shared" si="341"/>
        <v>257800292341385.84</v>
      </c>
      <c r="BO261" s="60">
        <f t="shared" si="342"/>
        <v>1172.3399999999967</v>
      </c>
      <c r="BP261" s="60">
        <f t="shared" si="343"/>
        <v>51664.675753189113</v>
      </c>
      <c r="BQ261" s="88">
        <f t="shared" si="391"/>
        <v>7.295813064857117E-3</v>
      </c>
      <c r="BS261" s="61">
        <f t="shared" si="344"/>
        <v>165</v>
      </c>
      <c r="BT261" s="61">
        <f t="shared" si="345"/>
        <v>9.9468999999999639</v>
      </c>
      <c r="BU261" s="61">
        <v>1</v>
      </c>
      <c r="BV261" s="52">
        <f t="shared" si="346"/>
        <v>1.45</v>
      </c>
      <c r="BW261" s="60">
        <f t="shared" si="298"/>
        <v>158038594560</v>
      </c>
      <c r="BX261" s="60">
        <f t="shared" si="347"/>
        <v>37810733748480</v>
      </c>
      <c r="BY261" s="60">
        <f t="shared" si="348"/>
        <v>5126593223589.9248</v>
      </c>
      <c r="BZ261" s="60">
        <f t="shared" si="349"/>
        <v>1492.0349999999946</v>
      </c>
      <c r="CA261" s="60">
        <f t="shared" si="350"/>
        <v>51664.675753189113</v>
      </c>
      <c r="CB261" s="88">
        <f t="shared" si="389"/>
        <v>0.13558565823378169</v>
      </c>
      <c r="CD261" s="61">
        <f t="shared" si="351"/>
        <v>103</v>
      </c>
      <c r="CE261" s="61">
        <f t="shared" si="352"/>
        <v>13.380340799999919</v>
      </c>
      <c r="CF261" s="61">
        <v>1</v>
      </c>
      <c r="CG261" s="52">
        <f t="shared" si="353"/>
        <v>0</v>
      </c>
      <c r="CH261" s="60">
        <f t="shared" si="299"/>
        <v>93600</v>
      </c>
      <c r="CI261" s="60">
        <f t="shared" si="354"/>
        <v>0</v>
      </c>
      <c r="CJ261" s="60">
        <f t="shared" si="355"/>
        <v>1275957873.7030208</v>
      </c>
      <c r="CK261" s="60">
        <f t="shared" si="356"/>
        <v>2007.0511199999878</v>
      </c>
      <c r="CL261" s="60">
        <f t="shared" si="357"/>
        <v>51664.675753189113</v>
      </c>
      <c r="CM261" s="88" t="e">
        <f t="shared" si="387"/>
        <v>#DIV/0!</v>
      </c>
      <c r="CO261" s="61">
        <f t="shared" si="358"/>
        <v>48</v>
      </c>
      <c r="CP261" s="61">
        <f t="shared" si="359"/>
        <v>17.355934299999859</v>
      </c>
      <c r="CQ261" s="61">
        <v>1</v>
      </c>
      <c r="CR261" s="52">
        <f t="shared" si="360"/>
        <v>0</v>
      </c>
      <c r="CS261" s="60">
        <f t="shared" si="300"/>
        <v>50</v>
      </c>
      <c r="CT261" s="60">
        <f t="shared" si="361"/>
        <v>0</v>
      </c>
      <c r="CU261" s="60">
        <f t="shared" si="362"/>
        <v>808141.12191823637</v>
      </c>
      <c r="CV261" s="60">
        <f t="shared" si="363"/>
        <v>2603.3901449999789</v>
      </c>
      <c r="CW261" s="60">
        <f t="shared" si="364"/>
        <v>51664.675753189113</v>
      </c>
      <c r="CX261" s="88" t="e">
        <f t="shared" si="388"/>
        <v>#DIV/0!</v>
      </c>
      <c r="CZ261" s="61">
        <f t="shared" si="365"/>
        <v>-2</v>
      </c>
      <c r="DA261" s="61">
        <f t="shared" si="366"/>
        <v>21.89441929999979</v>
      </c>
      <c r="DB261" s="61">
        <v>1</v>
      </c>
      <c r="DC261" s="52">
        <f t="shared" si="367"/>
        <v>0</v>
      </c>
      <c r="DD261" s="60">
        <f t="shared" si="301"/>
        <v>1</v>
      </c>
      <c r="DE261" s="60">
        <f t="shared" si="368"/>
        <v>0</v>
      </c>
      <c r="DF261" s="60">
        <f t="shared" si="369"/>
        <v>995.57202141404014</v>
      </c>
      <c r="DG261" s="60">
        <f t="shared" si="370"/>
        <v>3284.1628949999686</v>
      </c>
      <c r="DH261" s="60">
        <f t="shared" si="371"/>
        <v>51664.675753189113</v>
      </c>
      <c r="DK261" s="61">
        <f t="shared" si="372"/>
        <v>-65</v>
      </c>
      <c r="DL261" s="61">
        <f t="shared" si="373"/>
        <v>30.747799999999668</v>
      </c>
      <c r="DM261" s="61">
        <v>1</v>
      </c>
      <c r="DN261" s="52">
        <f t="shared" si="383"/>
        <v>0</v>
      </c>
      <c r="DO261" s="60">
        <f t="shared" si="302"/>
        <v>1</v>
      </c>
      <c r="DP261" s="60">
        <f t="shared" si="374"/>
        <v>0</v>
      </c>
      <c r="DQ261" s="60">
        <f t="shared" si="375"/>
        <v>0.22520361328124658</v>
      </c>
      <c r="DR261" s="60">
        <f t="shared" si="376"/>
        <v>4612.1699999999501</v>
      </c>
      <c r="DS261" s="60">
        <f t="shared" si="377"/>
        <v>51664.675753189113</v>
      </c>
    </row>
    <row r="262" spans="1:123">
      <c r="A262" s="52">
        <f t="shared" si="303"/>
        <v>1782.8875536304927</v>
      </c>
      <c r="B262" s="52">
        <v>0</v>
      </c>
      <c r="C262" s="73">
        <f t="shared" si="386"/>
        <v>11.5</v>
      </c>
      <c r="D262" s="77"/>
      <c r="E262" s="49">
        <f t="shared" si="378"/>
        <v>0.35600000000000021</v>
      </c>
      <c r="F262" s="49">
        <f t="shared" si="379"/>
        <v>4.5599999999999454</v>
      </c>
      <c r="G262" s="49">
        <f t="shared" si="380"/>
        <v>2.2799999999999727</v>
      </c>
      <c r="H262" s="49">
        <v>1</v>
      </c>
      <c r="I262" s="50">
        <f t="shared" si="304"/>
        <v>2.2673599999999814</v>
      </c>
      <c r="J262" s="105">
        <f t="shared" si="305"/>
        <v>10.339161599999791</v>
      </c>
      <c r="K262" s="121">
        <f t="shared" si="306"/>
        <v>21.839161599999791</v>
      </c>
      <c r="L262" s="55">
        <f t="shared" si="307"/>
        <v>2586638741762918.5</v>
      </c>
      <c r="M262" s="52">
        <f t="shared" si="381"/>
        <v>51.200000000000031</v>
      </c>
      <c r="N262" s="56">
        <v>256</v>
      </c>
      <c r="O262" s="61">
        <f t="shared" si="308"/>
        <v>256</v>
      </c>
      <c r="P262" s="61">
        <f t="shared" si="309"/>
        <v>3.2</v>
      </c>
      <c r="Q262" s="46">
        <v>1</v>
      </c>
      <c r="R262" s="52">
        <f t="shared" si="310"/>
        <v>2</v>
      </c>
      <c r="S262" s="60">
        <f t="shared" ref="S262:S325" si="392">S261*Q262</f>
        <v>4.34821952176128E+16</v>
      </c>
      <c r="T262" s="60">
        <f t="shared" si="311"/>
        <v>2.2262883951417754E+19</v>
      </c>
      <c r="U262" s="60">
        <f t="shared" si="312"/>
        <v>4.9663463841848038E+17</v>
      </c>
      <c r="V262" s="60">
        <f t="shared" si="313"/>
        <v>480</v>
      </c>
      <c r="W262" s="60">
        <f t="shared" si="314"/>
        <v>53486.626608914783</v>
      </c>
      <c r="X262" s="88">
        <f t="shared" si="315"/>
        <v>2.2307740520151862E-2</v>
      </c>
      <c r="AA262" s="61">
        <f t="shared" si="316"/>
        <v>256</v>
      </c>
      <c r="AB262" s="61">
        <f t="shared" si="317"/>
        <v>3.2</v>
      </c>
      <c r="AC262" s="61">
        <v>1</v>
      </c>
      <c r="AD262" s="52">
        <f t="shared" si="318"/>
        <v>1</v>
      </c>
      <c r="AE262" s="60">
        <f t="shared" ref="AE262:AE325" si="393">AE261*AC262</f>
        <v>1.120098538944E+16</v>
      </c>
      <c r="AF262" s="60">
        <f t="shared" si="319"/>
        <v>2.86745225969664E+18</v>
      </c>
      <c r="AG262" s="60">
        <f t="shared" si="320"/>
        <v>4.9663463841848038E+17</v>
      </c>
      <c r="AH262" s="60">
        <f t="shared" si="321"/>
        <v>480</v>
      </c>
      <c r="AI262" s="60">
        <f t="shared" si="322"/>
        <v>53486.626608914783</v>
      </c>
      <c r="AJ262" s="88">
        <f t="shared" si="385"/>
        <v>0.17319717764752654</v>
      </c>
      <c r="AL262" s="61">
        <f t="shared" si="323"/>
        <v>241</v>
      </c>
      <c r="AM262" s="61">
        <f t="shared" si="324"/>
        <v>4.5093374999999956</v>
      </c>
      <c r="AN262" s="61">
        <v>1</v>
      </c>
      <c r="AO262" s="52">
        <f t="shared" si="325"/>
        <v>1.075</v>
      </c>
      <c r="AP262" s="60">
        <f t="shared" ref="AP262:AP325" si="394">AP261*AN262</f>
        <v>1.88176554542592E+17</v>
      </c>
      <c r="AQ262" s="60">
        <f t="shared" si="326"/>
        <v>4.8751840868122026E+19</v>
      </c>
      <c r="AR262" s="60">
        <f t="shared" si="327"/>
        <v>8.74802030788824E+16</v>
      </c>
      <c r="AS262" s="60">
        <f t="shared" si="328"/>
        <v>676.40062499999931</v>
      </c>
      <c r="AT262" s="60">
        <f t="shared" si="329"/>
        <v>53486.626608914783</v>
      </c>
      <c r="AU262" s="88">
        <f t="shared" si="390"/>
        <v>1.7943979452083453E-3</v>
      </c>
      <c r="AW262" s="61">
        <f t="shared" si="330"/>
        <v>221</v>
      </c>
      <c r="AX262" s="61">
        <f t="shared" si="331"/>
        <v>6.0282874999999887</v>
      </c>
      <c r="AY262" s="61">
        <v>1</v>
      </c>
      <c r="AZ262" s="52">
        <f t="shared" si="332"/>
        <v>1.175</v>
      </c>
      <c r="BA262" s="60">
        <f t="shared" ref="BA262:BA325" si="395">BA261*AY262</f>
        <v>3794506655385600</v>
      </c>
      <c r="BB262" s="60">
        <f t="shared" si="333"/>
        <v>9.8533851573725568E+17</v>
      </c>
      <c r="BC262" s="60">
        <f t="shared" si="334"/>
        <v>7309219684680499</v>
      </c>
      <c r="BD262" s="60">
        <f t="shared" si="335"/>
        <v>904.24312499999826</v>
      </c>
      <c r="BE262" s="60">
        <f t="shared" si="336"/>
        <v>53486.626608914783</v>
      </c>
      <c r="BF262" s="88">
        <f t="shared" si="382"/>
        <v>7.4179782561443388E-3</v>
      </c>
      <c r="BH262" s="61">
        <f t="shared" si="337"/>
        <v>196</v>
      </c>
      <c r="BI262" s="61">
        <f t="shared" si="338"/>
        <v>7.8155999999999786</v>
      </c>
      <c r="BJ262" s="61">
        <v>1</v>
      </c>
      <c r="BK262" s="52">
        <f t="shared" si="339"/>
        <v>1.3</v>
      </c>
      <c r="BL262" s="60">
        <f t="shared" ref="BL262:BL325" si="396">BL261*BJ262</f>
        <v>139390040401920</v>
      </c>
      <c r="BM262" s="60">
        <f t="shared" si="340"/>
        <v>3.5516582294409216E+16</v>
      </c>
      <c r="BN262" s="60">
        <f t="shared" si="341"/>
        <v>296134771730304.69</v>
      </c>
      <c r="BO262" s="60">
        <f t="shared" si="342"/>
        <v>1172.3399999999967</v>
      </c>
      <c r="BP262" s="60">
        <f t="shared" si="343"/>
        <v>53486.626608914783</v>
      </c>
      <c r="BQ262" s="88">
        <f t="shared" si="391"/>
        <v>8.3379298513449659E-3</v>
      </c>
      <c r="BS262" s="61">
        <f t="shared" si="344"/>
        <v>166</v>
      </c>
      <c r="BT262" s="61">
        <f t="shared" si="345"/>
        <v>9.9468999999999639</v>
      </c>
      <c r="BU262" s="61">
        <v>1</v>
      </c>
      <c r="BV262" s="52">
        <f t="shared" si="346"/>
        <v>1.45</v>
      </c>
      <c r="BW262" s="60">
        <f t="shared" ref="BW262:BW325" si="397">BW261*BU262</f>
        <v>158038594560</v>
      </c>
      <c r="BX262" s="60">
        <f t="shared" si="347"/>
        <v>38039889710592</v>
      </c>
      <c r="BY262" s="60">
        <f t="shared" si="348"/>
        <v>5888909202676.6953</v>
      </c>
      <c r="BZ262" s="60">
        <f t="shared" si="349"/>
        <v>1492.0349999999946</v>
      </c>
      <c r="CA262" s="60">
        <f t="shared" si="350"/>
        <v>53486.626608914783</v>
      </c>
      <c r="CB262" s="88">
        <f t="shared" si="389"/>
        <v>0.15480878749858626</v>
      </c>
      <c r="CD262" s="61">
        <f t="shared" si="351"/>
        <v>104</v>
      </c>
      <c r="CE262" s="61">
        <f t="shared" si="352"/>
        <v>13.380340799999919</v>
      </c>
      <c r="CF262" s="61">
        <v>1</v>
      </c>
      <c r="CG262" s="52">
        <f t="shared" si="353"/>
        <v>0</v>
      </c>
      <c r="CH262" s="60">
        <f t="shared" ref="CH262:CH325" si="398">CH261*CF262</f>
        <v>93600</v>
      </c>
      <c r="CI262" s="60">
        <f t="shared" si="354"/>
        <v>0</v>
      </c>
      <c r="CJ262" s="60">
        <f t="shared" si="355"/>
        <v>1465690710.5681746</v>
      </c>
      <c r="CK262" s="60">
        <f t="shared" si="356"/>
        <v>2007.0511199999878</v>
      </c>
      <c r="CL262" s="60">
        <f t="shared" si="357"/>
        <v>53486.626608914783</v>
      </c>
      <c r="CM262" s="88" t="e">
        <f t="shared" si="387"/>
        <v>#DIV/0!</v>
      </c>
      <c r="CO262" s="61">
        <f t="shared" si="358"/>
        <v>49</v>
      </c>
      <c r="CP262" s="61">
        <f t="shared" si="359"/>
        <v>17.355934299999859</v>
      </c>
      <c r="CQ262" s="61">
        <v>1</v>
      </c>
      <c r="CR262" s="52">
        <f t="shared" si="360"/>
        <v>0</v>
      </c>
      <c r="CS262" s="60">
        <f t="shared" ref="CS262:CS325" si="399">CS261*CQ262</f>
        <v>50</v>
      </c>
      <c r="CT262" s="60">
        <f t="shared" si="361"/>
        <v>0</v>
      </c>
      <c r="CU262" s="60">
        <f t="shared" si="362"/>
        <v>928310.37735293654</v>
      </c>
      <c r="CV262" s="60">
        <f t="shared" si="363"/>
        <v>2603.3901449999789</v>
      </c>
      <c r="CW262" s="60">
        <f t="shared" si="364"/>
        <v>53486.626608914783</v>
      </c>
      <c r="CX262" s="88" t="e">
        <f t="shared" si="388"/>
        <v>#DIV/0!</v>
      </c>
      <c r="CZ262" s="61">
        <f t="shared" si="365"/>
        <v>-1</v>
      </c>
      <c r="DA262" s="61">
        <f t="shared" si="366"/>
        <v>21.89441929999979</v>
      </c>
      <c r="DB262" s="61">
        <v>1</v>
      </c>
      <c r="DC262" s="52">
        <f t="shared" si="367"/>
        <v>0</v>
      </c>
      <c r="DD262" s="60">
        <f t="shared" ref="DD262:DD325" si="400">DD261*DB262</f>
        <v>1</v>
      </c>
      <c r="DE262" s="60">
        <f t="shared" si="368"/>
        <v>0</v>
      </c>
      <c r="DF262" s="60">
        <f t="shared" si="369"/>
        <v>1143.6119432793807</v>
      </c>
      <c r="DG262" s="60">
        <f t="shared" si="370"/>
        <v>3284.1628949999686</v>
      </c>
      <c r="DH262" s="60">
        <f t="shared" si="371"/>
        <v>53486.626608914783</v>
      </c>
      <c r="DK262" s="61">
        <f t="shared" si="372"/>
        <v>-64</v>
      </c>
      <c r="DL262" s="61">
        <f t="shared" si="373"/>
        <v>30.747799999999668</v>
      </c>
      <c r="DM262" s="61">
        <v>1</v>
      </c>
      <c r="DN262" s="52">
        <f t="shared" si="383"/>
        <v>0</v>
      </c>
      <c r="DO262" s="60">
        <f t="shared" ref="DO262:DO325" si="401">DO261*DM262</f>
        <v>1</v>
      </c>
      <c r="DP262" s="60">
        <f t="shared" si="374"/>
        <v>0</v>
      </c>
      <c r="DQ262" s="60">
        <f t="shared" si="375"/>
        <v>0.25869102011555639</v>
      </c>
      <c r="DR262" s="60">
        <f t="shared" si="376"/>
        <v>4612.1699999999501</v>
      </c>
      <c r="DS262" s="60">
        <f t="shared" si="377"/>
        <v>53486.626608914783</v>
      </c>
    </row>
    <row r="263" spans="1:123">
      <c r="A263" s="52">
        <f t="shared" ref="A263:A326" si="402">POWER(POWER(2,0.05),N263-40)</f>
        <v>1845.7609474270123</v>
      </c>
      <c r="B263" s="52">
        <v>0</v>
      </c>
      <c r="C263" s="73">
        <f t="shared" si="386"/>
        <v>11.5</v>
      </c>
      <c r="D263" s="108"/>
      <c r="E263" s="49">
        <f t="shared" si="378"/>
        <v>0.35700000000000021</v>
      </c>
      <c r="F263" s="49">
        <f t="shared" si="379"/>
        <v>4.5699999999999452</v>
      </c>
      <c r="G263" s="49">
        <f t="shared" si="380"/>
        <v>2.2849999999999726</v>
      </c>
      <c r="H263" s="49">
        <v>1</v>
      </c>
      <c r="I263" s="50">
        <f t="shared" ref="I263:I326" si="403">(1-E263)+E263*F263</f>
        <v>2.2744899999999815</v>
      </c>
      <c r="J263" s="105">
        <f t="shared" ref="J263:J326" si="404">I263*G263*H263*2</f>
        <v>10.394419299999791</v>
      </c>
      <c r="K263" s="121">
        <f t="shared" ref="K263:K326" si="405">C263+J263</f>
        <v>21.89441929999979</v>
      </c>
      <c r="L263" s="55">
        <f t="shared" ref="L263:L326" si="406">POWER($M$1,N263)</f>
        <v>2971267667634665</v>
      </c>
      <c r="M263" s="52">
        <f t="shared" si="381"/>
        <v>51.400000000000034</v>
      </c>
      <c r="N263" s="56">
        <v>257</v>
      </c>
      <c r="O263" s="61">
        <f t="shared" ref="O263:O326" si="407">$N263-P$3</f>
        <v>257</v>
      </c>
      <c r="P263" s="61">
        <f t="shared" ref="P263:P326" si="408">Q$3</f>
        <v>3.2</v>
      </c>
      <c r="Q263" s="46">
        <v>1</v>
      </c>
      <c r="R263" s="52">
        <f t="shared" ref="R263:R326" si="409">R$3</f>
        <v>2</v>
      </c>
      <c r="S263" s="60">
        <f t="shared" si="392"/>
        <v>4.34821952176128E+16</v>
      </c>
      <c r="T263" s="60">
        <f t="shared" ref="T263:T326" si="410">O263*S263*R263</f>
        <v>2.2349848341852979E+19</v>
      </c>
      <c r="U263" s="60">
        <f t="shared" ref="U263:U326" si="411">Q$3*S$3*POWER($M$1,O263)</f>
        <v>5.7048339218585568E+17</v>
      </c>
      <c r="V263" s="60">
        <f t="shared" ref="V263:V326" si="412">W$3</f>
        <v>480</v>
      </c>
      <c r="W263" s="60">
        <f t="shared" ref="W263:W326" si="413">$A263*(30+$B263)</f>
        <v>55372.828422810366</v>
      </c>
      <c r="X263" s="88">
        <f t="shared" ref="X263:X326" si="414">U263/T263</f>
        <v>2.5525157193910429E-2</v>
      </c>
      <c r="AA263" s="61">
        <f t="shared" ref="AA263:AA326" si="415">$N263-AB$3</f>
        <v>257</v>
      </c>
      <c r="AB263" s="61">
        <f t="shared" ref="AB263:AB326" si="416">AC$3</f>
        <v>3.2</v>
      </c>
      <c r="AC263" s="61">
        <v>1</v>
      </c>
      <c r="AD263" s="52">
        <f t="shared" ref="AD263:AD326" si="417">AD$3</f>
        <v>1</v>
      </c>
      <c r="AE263" s="60">
        <f t="shared" si="393"/>
        <v>1.120098538944E+16</v>
      </c>
      <c r="AF263" s="60">
        <f t="shared" ref="AF263:AF326" si="418">AA263*AE263*AD263</f>
        <v>2.87865324508608E+18</v>
      </c>
      <c r="AG263" s="60">
        <f t="shared" ref="AG263:AG326" si="419">AC$3*AE$3*POWER($M$1,AA263)</f>
        <v>5.7048339218585568E+17</v>
      </c>
      <c r="AH263" s="60">
        <f t="shared" ref="AH263:AH326" si="420">AI$3</f>
        <v>480</v>
      </c>
      <c r="AI263" s="60">
        <f t="shared" ref="AI263:AI326" si="421">$A263*(30+$B263)</f>
        <v>55372.828422810366</v>
      </c>
      <c r="AJ263" s="88">
        <f t="shared" si="385"/>
        <v>0.19817718343106538</v>
      </c>
      <c r="AL263" s="61">
        <f t="shared" ref="AL263:AL326" si="422">$N263-AM$3</f>
        <v>242</v>
      </c>
      <c r="AM263" s="61">
        <f t="shared" ref="AM263:AM326" si="423">AN$3</f>
        <v>4.5093374999999956</v>
      </c>
      <c r="AN263" s="61">
        <v>1</v>
      </c>
      <c r="AO263" s="52">
        <f t="shared" ref="AO263:AO326" si="424">AO$3</f>
        <v>1.075</v>
      </c>
      <c r="AP263" s="60">
        <f t="shared" si="394"/>
        <v>1.88176554542592E+17</v>
      </c>
      <c r="AQ263" s="60">
        <f t="shared" ref="AQ263:AQ326" si="425">AL263*AP263*AO263</f>
        <v>4.8954130664255308E+19</v>
      </c>
      <c r="AR263" s="60">
        <f t="shared" ref="AR263:AR326" si="426">AN$3*AP$3*POWER($M$1,AL263)</f>
        <v>1.004883653715188E+17</v>
      </c>
      <c r="AS263" s="60">
        <f t="shared" ref="AS263:AS326" si="427">AT$3</f>
        <v>676.40062499999931</v>
      </c>
      <c r="AT263" s="60">
        <f t="shared" ref="AT263:AT326" si="428">$A263*(30+$B263)</f>
        <v>55372.828422810366</v>
      </c>
      <c r="AU263" s="88">
        <f t="shared" si="390"/>
        <v>2.0527045217226601E-3</v>
      </c>
      <c r="AW263" s="61">
        <f t="shared" ref="AW263:AW326" si="429">$N263-AX$3</f>
        <v>222</v>
      </c>
      <c r="AX263" s="61">
        <f t="shared" ref="AX263:AX326" si="430">AY$3</f>
        <v>6.0282874999999887</v>
      </c>
      <c r="AY263" s="61">
        <v>1</v>
      </c>
      <c r="AZ263" s="52">
        <f t="shared" ref="AZ263:AZ326" si="431">AZ$3</f>
        <v>1.175</v>
      </c>
      <c r="BA263" s="60">
        <f t="shared" si="395"/>
        <v>3794506655385600</v>
      </c>
      <c r="BB263" s="60">
        <f t="shared" ref="BB263:BB326" si="432">AW263*BA263*AZ263</f>
        <v>9.8979706105733376E+17</v>
      </c>
      <c r="BC263" s="60">
        <f t="shared" ref="BC263:BC326" si="433">AY$3*BA$3*POWER($M$1,AW263)</f>
        <v>8396088628104436</v>
      </c>
      <c r="BD263" s="60">
        <f t="shared" ref="BD263:BD326" si="434">BE$3</f>
        <v>904.24312499999826</v>
      </c>
      <c r="BE263" s="60">
        <f t="shared" ref="BE263:BE326" si="435">$A263*(30+$B263)</f>
        <v>55372.828422810366</v>
      </c>
      <c r="BF263" s="88">
        <f t="shared" si="382"/>
        <v>8.4826364498753488E-3</v>
      </c>
      <c r="BH263" s="61">
        <f t="shared" ref="BH263:BH326" si="436">$N263-BI$3</f>
        <v>197</v>
      </c>
      <c r="BI263" s="61">
        <f t="shared" ref="BI263:BI326" si="437">BJ$3</f>
        <v>7.8155999999999786</v>
      </c>
      <c r="BJ263" s="61">
        <v>1</v>
      </c>
      <c r="BK263" s="52">
        <f t="shared" ref="BK263:BK326" si="438">BK$3</f>
        <v>1.3</v>
      </c>
      <c r="BL263" s="60">
        <f t="shared" si="396"/>
        <v>139390040401920</v>
      </c>
      <c r="BM263" s="60">
        <f t="shared" ref="BM263:BM326" si="439">BH263*BL263*BK263</f>
        <v>3.5697789346931712E+16</v>
      </c>
      <c r="BN263" s="60">
        <f t="shared" ref="BN263:BN326" si="440">BJ$3*BL$3*POWER($M$1,BH263)</f>
        <v>340169525144023.37</v>
      </c>
      <c r="BO263" s="60">
        <f t="shared" ref="BO263:BO326" si="441">BP$3</f>
        <v>1172.3399999999967</v>
      </c>
      <c r="BP263" s="60">
        <f t="shared" ref="BP263:BP326" si="442">$A263*(30+$B263)</f>
        <v>55372.828422810366</v>
      </c>
      <c r="BQ263" s="88">
        <f t="shared" si="391"/>
        <v>9.5291482012530154E-3</v>
      </c>
      <c r="BS263" s="61">
        <f t="shared" ref="BS263:BS326" si="443">$N263-BT$3</f>
        <v>167</v>
      </c>
      <c r="BT263" s="61">
        <f t="shared" ref="BT263:BT326" si="444">BU$3</f>
        <v>9.9468999999999639</v>
      </c>
      <c r="BU263" s="61">
        <v>1</v>
      </c>
      <c r="BV263" s="52">
        <f t="shared" ref="BV263:BV326" si="445">BV$3</f>
        <v>1.45</v>
      </c>
      <c r="BW263" s="60">
        <f t="shared" si="397"/>
        <v>158038594560</v>
      </c>
      <c r="BX263" s="60">
        <f t="shared" ref="BX263:BX326" si="446">BS263*BW263*BV263</f>
        <v>38269045672704</v>
      </c>
      <c r="BY263" s="60">
        <f t="shared" ref="BY263:BY326" si="447">BU$3*BW$3*POWER($M$1,BS263)</f>
        <v>6764580313841.6211</v>
      </c>
      <c r="BZ263" s="60">
        <f t="shared" ref="BZ263:BZ326" si="448">CA$3</f>
        <v>1492.0349999999946</v>
      </c>
      <c r="CA263" s="60">
        <f t="shared" ref="CA263:CA326" si="449">$A263*(30+$B263)</f>
        <v>55372.828422810366</v>
      </c>
      <c r="CB263" s="88">
        <f t="shared" si="389"/>
        <v>0.17676375762530616</v>
      </c>
      <c r="CD263" s="61">
        <f t="shared" ref="CD263:CD326" si="450">$N263-CE$3</f>
        <v>105</v>
      </c>
      <c r="CE263" s="61">
        <f t="shared" ref="CE263:CE326" si="451">CF$3</f>
        <v>13.380340799999919</v>
      </c>
      <c r="CF263" s="61">
        <v>1</v>
      </c>
      <c r="CG263" s="52">
        <f t="shared" ref="CG263:CG326" si="452">CG$3</f>
        <v>0</v>
      </c>
      <c r="CH263" s="60">
        <f t="shared" si="398"/>
        <v>93600</v>
      </c>
      <c r="CI263" s="60">
        <f t="shared" ref="CI263:CI326" si="453">CD263*CH263*CG263</f>
        <v>0</v>
      </c>
      <c r="CJ263" s="60">
        <f t="shared" ref="CJ263:CJ326" si="454">CF$3*CH$3*POWER($M$1,CD263)</f>
        <v>1683636508.1640978</v>
      </c>
      <c r="CK263" s="60">
        <f t="shared" ref="CK263:CK326" si="455">CL$3</f>
        <v>2007.0511199999878</v>
      </c>
      <c r="CL263" s="60">
        <f t="shared" ref="CL263:CL326" si="456">$A263*(30+$B263)</f>
        <v>55372.828422810366</v>
      </c>
      <c r="CM263" s="88" t="e">
        <f t="shared" si="387"/>
        <v>#DIV/0!</v>
      </c>
      <c r="CO263" s="61">
        <f t="shared" ref="CO263:CO326" si="457">$N263-CP$3</f>
        <v>50</v>
      </c>
      <c r="CP263" s="61">
        <f t="shared" ref="CP263:CP326" si="458">CQ$3</f>
        <v>17.355934299999859</v>
      </c>
      <c r="CQ263" s="61">
        <v>1</v>
      </c>
      <c r="CR263" s="52">
        <f t="shared" ref="CR263:CR326" si="459">CR$3</f>
        <v>0</v>
      </c>
      <c r="CS263" s="60">
        <f t="shared" si="399"/>
        <v>50</v>
      </c>
      <c r="CT263" s="60">
        <f t="shared" ref="CT263:CT326" si="460">CO263*CS263*CR263</f>
        <v>0</v>
      </c>
      <c r="CU263" s="60">
        <f t="shared" ref="CU263:CU326" si="461">CQ$3*CS$3*POWER($M$1,CO263)</f>
        <v>1066348.603391995</v>
      </c>
      <c r="CV263" s="60">
        <f t="shared" ref="CV263:CV326" si="462">CW$3</f>
        <v>2603.3901449999789</v>
      </c>
      <c r="CW263" s="60">
        <f t="shared" ref="CW263:CW326" si="463">$A263*(30+$B263)</f>
        <v>55372.828422810366</v>
      </c>
      <c r="CX263" s="88" t="e">
        <f t="shared" si="388"/>
        <v>#DIV/0!</v>
      </c>
      <c r="CZ263" s="61">
        <f t="shared" ref="CZ263:CZ326" si="464">$N263-DA$3</f>
        <v>0</v>
      </c>
      <c r="DA263" s="61">
        <f t="shared" ref="DA263:DA326" si="465">DB$3</f>
        <v>21.89441929999979</v>
      </c>
      <c r="DB263" s="61">
        <v>1</v>
      </c>
      <c r="DC263" s="52">
        <f t="shared" ref="DC263:DC326" si="466">DC$3</f>
        <v>0</v>
      </c>
      <c r="DD263" s="60">
        <f t="shared" si="400"/>
        <v>1</v>
      </c>
      <c r="DE263" s="60">
        <f t="shared" ref="DE263:DE326" si="467">CZ263*DD263*DC263</f>
        <v>0</v>
      </c>
      <c r="DF263" s="60">
        <f t="shared" ref="DF263:DF326" si="468">DB$3*DD$3*POWER($M$1,CZ263)</f>
        <v>1313.6651579999873</v>
      </c>
      <c r="DG263" s="60">
        <f t="shared" ref="DG263:DG326" si="469">DH$3</f>
        <v>3284.1628949999686</v>
      </c>
      <c r="DH263" s="60">
        <f t="shared" ref="DH263:DH326" si="470">$A263*(30+$B263)</f>
        <v>55372.828422810366</v>
      </c>
      <c r="DK263" s="61">
        <f t="shared" ref="DK263:DK326" si="471">$N263-DL$3</f>
        <v>-63</v>
      </c>
      <c r="DL263" s="61">
        <f t="shared" ref="DL263:DL326" si="472">DM$3</f>
        <v>30.747799999999668</v>
      </c>
      <c r="DM263" s="61">
        <v>1</v>
      </c>
      <c r="DN263" s="52">
        <f t="shared" si="383"/>
        <v>0</v>
      </c>
      <c r="DO263" s="60">
        <f t="shared" si="401"/>
        <v>1</v>
      </c>
      <c r="DP263" s="60">
        <f t="shared" ref="DP263:DP326" si="473">DK263*DO263*DN263</f>
        <v>0</v>
      </c>
      <c r="DQ263" s="60">
        <f t="shared" ref="DQ263:DQ326" si="474">DM$3*DO$3*POWER($M$1,DK263)</f>
        <v>0.29715794925924455</v>
      </c>
      <c r="DR263" s="60">
        <f t="shared" ref="DR263:DR326" si="475">DS$3</f>
        <v>4612.1699999999501</v>
      </c>
      <c r="DS263" s="60">
        <f t="shared" ref="DS263:DS326" si="476">$A263*(30+$B263)</f>
        <v>55372.828422810366</v>
      </c>
    </row>
    <row r="264" spans="1:123">
      <c r="A264" s="52">
        <f t="shared" si="402"/>
        <v>1910.851566667415</v>
      </c>
      <c r="B264" s="52">
        <v>0</v>
      </c>
      <c r="C264" s="73">
        <f t="shared" si="386"/>
        <v>11.5</v>
      </c>
      <c r="D264" s="77"/>
      <c r="E264" s="49">
        <f t="shared" ref="E264:E327" si="477">E263+0.1%</f>
        <v>0.35800000000000021</v>
      </c>
      <c r="F264" s="49">
        <f t="shared" ref="F264:F327" si="478">F263+1%</f>
        <v>4.579999999999945</v>
      </c>
      <c r="G264" s="49">
        <f t="shared" ref="G264:G327" si="479">G263+0.5%</f>
        <v>2.2899999999999725</v>
      </c>
      <c r="H264" s="49">
        <v>1</v>
      </c>
      <c r="I264" s="50">
        <f t="shared" si="403"/>
        <v>2.2816399999999812</v>
      </c>
      <c r="J264" s="105">
        <f t="shared" si="404"/>
        <v>10.449911199999789</v>
      </c>
      <c r="K264" s="121">
        <f t="shared" si="405"/>
        <v>21.949911199999789</v>
      </c>
      <c r="L264" s="55">
        <f t="shared" si="406"/>
        <v>3413090282067817</v>
      </c>
      <c r="M264" s="52">
        <f t="shared" ref="M264:M327" si="480">LOG(L264,2)</f>
        <v>51.600000000000023</v>
      </c>
      <c r="N264" s="56">
        <v>258</v>
      </c>
      <c r="O264" s="61">
        <f t="shared" si="407"/>
        <v>258</v>
      </c>
      <c r="P264" s="61">
        <f t="shared" si="408"/>
        <v>3.2</v>
      </c>
      <c r="Q264" s="46">
        <v>1</v>
      </c>
      <c r="R264" s="52">
        <f t="shared" si="409"/>
        <v>2</v>
      </c>
      <c r="S264" s="60">
        <f t="shared" si="392"/>
        <v>4.34821952176128E+16</v>
      </c>
      <c r="T264" s="60">
        <f t="shared" si="410"/>
        <v>2.2436812732288205E+19</v>
      </c>
      <c r="U264" s="60">
        <f t="shared" si="411"/>
        <v>6.5531333415702093E+17</v>
      </c>
      <c r="V264" s="60">
        <f t="shared" si="412"/>
        <v>480</v>
      </c>
      <c r="W264" s="60">
        <f t="shared" si="413"/>
        <v>57325.547000022452</v>
      </c>
      <c r="X264" s="88">
        <f t="shared" si="414"/>
        <v>2.9207059932089972E-2</v>
      </c>
      <c r="AA264" s="61">
        <f t="shared" si="415"/>
        <v>258</v>
      </c>
      <c r="AB264" s="61">
        <f t="shared" si="416"/>
        <v>3.2</v>
      </c>
      <c r="AC264" s="61">
        <v>1</v>
      </c>
      <c r="AD264" s="52">
        <f t="shared" si="417"/>
        <v>1</v>
      </c>
      <c r="AE264" s="60">
        <f t="shared" si="393"/>
        <v>1.120098538944E+16</v>
      </c>
      <c r="AF264" s="60">
        <f t="shared" si="418"/>
        <v>2.88985423047552E+18</v>
      </c>
      <c r="AG264" s="60">
        <f t="shared" si="419"/>
        <v>6.5531333415702093E+17</v>
      </c>
      <c r="AH264" s="60">
        <f t="shared" si="420"/>
        <v>480</v>
      </c>
      <c r="AI264" s="60">
        <f t="shared" si="421"/>
        <v>57325.547000022452</v>
      </c>
      <c r="AJ264" s="88">
        <f t="shared" si="385"/>
        <v>0.22676345652534535</v>
      </c>
      <c r="AL264" s="61">
        <f t="shared" si="422"/>
        <v>243</v>
      </c>
      <c r="AM264" s="61">
        <f t="shared" si="423"/>
        <v>4.5093374999999956</v>
      </c>
      <c r="AN264" s="61">
        <v>1</v>
      </c>
      <c r="AO264" s="52">
        <f t="shared" si="424"/>
        <v>1.075</v>
      </c>
      <c r="AP264" s="60">
        <f t="shared" si="394"/>
        <v>1.88176554542592E+17</v>
      </c>
      <c r="AQ264" s="60">
        <f t="shared" si="425"/>
        <v>4.915642046038859E+19</v>
      </c>
      <c r="AR264" s="60">
        <f t="shared" si="426"/>
        <v>1.1543081999860466E+17</v>
      </c>
      <c r="AS264" s="60">
        <f t="shared" si="427"/>
        <v>676.40062499999931</v>
      </c>
      <c r="AT264" s="60">
        <f t="shared" si="428"/>
        <v>57325.547000022452</v>
      </c>
      <c r="AU264" s="88">
        <f t="shared" si="390"/>
        <v>2.348234857573113E-3</v>
      </c>
      <c r="AW264" s="61">
        <f t="shared" si="429"/>
        <v>223</v>
      </c>
      <c r="AX264" s="61">
        <f t="shared" si="430"/>
        <v>6.0282874999999887</v>
      </c>
      <c r="AY264" s="61">
        <v>1</v>
      </c>
      <c r="AZ264" s="52">
        <f t="shared" si="431"/>
        <v>1.175</v>
      </c>
      <c r="BA264" s="60">
        <f t="shared" si="395"/>
        <v>3794506655385600</v>
      </c>
      <c r="BB264" s="60">
        <f t="shared" si="432"/>
        <v>9.9425560637741184E+17</v>
      </c>
      <c r="BC264" s="60">
        <f t="shared" si="433"/>
        <v>9644573195512880</v>
      </c>
      <c r="BD264" s="60">
        <f t="shared" si="434"/>
        <v>904.24312499999826</v>
      </c>
      <c r="BE264" s="60">
        <f t="shared" si="435"/>
        <v>57325.547000022452</v>
      </c>
      <c r="BF264" s="88">
        <f t="shared" ref="BF264:BF327" si="481">BC264/BB264</f>
        <v>9.700295511184549E-3</v>
      </c>
      <c r="BH264" s="61">
        <f t="shared" si="436"/>
        <v>198</v>
      </c>
      <c r="BI264" s="61">
        <f t="shared" si="437"/>
        <v>7.8155999999999786</v>
      </c>
      <c r="BJ264" s="61">
        <v>1</v>
      </c>
      <c r="BK264" s="52">
        <f t="shared" si="438"/>
        <v>1.3</v>
      </c>
      <c r="BL264" s="60">
        <f t="shared" si="396"/>
        <v>139390040401920</v>
      </c>
      <c r="BM264" s="60">
        <f t="shared" si="439"/>
        <v>3.5878996399454208E+16</v>
      </c>
      <c r="BN264" s="60">
        <f t="shared" si="440"/>
        <v>390752173953062.31</v>
      </c>
      <c r="BO264" s="60">
        <f t="shared" si="441"/>
        <v>1172.3399999999967</v>
      </c>
      <c r="BP264" s="60">
        <f t="shared" si="442"/>
        <v>57325.547000022452</v>
      </c>
      <c r="BQ264" s="88">
        <f t="shared" si="391"/>
        <v>1.089083344480077E-2</v>
      </c>
      <c r="BS264" s="61">
        <f t="shared" si="443"/>
        <v>168</v>
      </c>
      <c r="BT264" s="61">
        <f t="shared" si="444"/>
        <v>9.9468999999999639</v>
      </c>
      <c r="BU264" s="61">
        <v>1</v>
      </c>
      <c r="BV264" s="52">
        <f t="shared" si="445"/>
        <v>1.45</v>
      </c>
      <c r="BW264" s="60">
        <f t="shared" si="397"/>
        <v>158038594560</v>
      </c>
      <c r="BX264" s="60">
        <f t="shared" si="446"/>
        <v>38498201634816</v>
      </c>
      <c r="BY264" s="60">
        <f t="shared" si="447"/>
        <v>7770462278755.1973</v>
      </c>
      <c r="BZ264" s="60">
        <f t="shared" si="448"/>
        <v>1492.0349999999946</v>
      </c>
      <c r="CA264" s="60">
        <f t="shared" si="449"/>
        <v>57325.547000022452</v>
      </c>
      <c r="CB264" s="88">
        <f t="shared" si="389"/>
        <v>0.20183961714533566</v>
      </c>
      <c r="CD264" s="61">
        <f t="shared" si="450"/>
        <v>106</v>
      </c>
      <c r="CE264" s="61">
        <f t="shared" si="451"/>
        <v>13.380340799999919</v>
      </c>
      <c r="CF264" s="61">
        <v>1</v>
      </c>
      <c r="CG264" s="52">
        <f t="shared" si="452"/>
        <v>0</v>
      </c>
      <c r="CH264" s="60">
        <f t="shared" si="398"/>
        <v>93600</v>
      </c>
      <c r="CI264" s="60">
        <f t="shared" si="453"/>
        <v>0</v>
      </c>
      <c r="CJ264" s="60">
        <f t="shared" si="454"/>
        <v>1933990487.3410511</v>
      </c>
      <c r="CK264" s="60">
        <f t="shared" si="455"/>
        <v>2007.0511199999878</v>
      </c>
      <c r="CL264" s="60">
        <f t="shared" si="456"/>
        <v>57325.547000022452</v>
      </c>
      <c r="CM264" s="88" t="e">
        <f t="shared" si="387"/>
        <v>#DIV/0!</v>
      </c>
      <c r="CO264" s="61">
        <f t="shared" si="457"/>
        <v>51</v>
      </c>
      <c r="CP264" s="61">
        <f t="shared" si="458"/>
        <v>17.355934299999859</v>
      </c>
      <c r="CQ264" s="61">
        <v>1</v>
      </c>
      <c r="CR264" s="52">
        <f t="shared" si="459"/>
        <v>0</v>
      </c>
      <c r="CS264" s="60">
        <f t="shared" si="399"/>
        <v>50</v>
      </c>
      <c r="CT264" s="60">
        <f t="shared" si="460"/>
        <v>0</v>
      </c>
      <c r="CU264" s="60">
        <f t="shared" si="461"/>
        <v>1224912.8865697705</v>
      </c>
      <c r="CV264" s="60">
        <f t="shared" si="462"/>
        <v>2603.3901449999789</v>
      </c>
      <c r="CW264" s="60">
        <f t="shared" si="463"/>
        <v>57325.547000022452</v>
      </c>
      <c r="CX264" s="88" t="e">
        <f t="shared" ref="CX264:CX327" si="482">CU264/CT264</f>
        <v>#DIV/0!</v>
      </c>
      <c r="CZ264" s="61">
        <f t="shared" si="464"/>
        <v>1</v>
      </c>
      <c r="DA264" s="61">
        <f t="shared" si="465"/>
        <v>21.89441929999979</v>
      </c>
      <c r="DB264" s="61">
        <v>1</v>
      </c>
      <c r="DC264" s="52">
        <f t="shared" si="466"/>
        <v>0</v>
      </c>
      <c r="DD264" s="60">
        <f t="shared" si="400"/>
        <v>1</v>
      </c>
      <c r="DE264" s="60">
        <f t="shared" si="467"/>
        <v>0</v>
      </c>
      <c r="DF264" s="60">
        <f t="shared" si="468"/>
        <v>1509.0050060115057</v>
      </c>
      <c r="DG264" s="60">
        <f t="shared" si="469"/>
        <v>3284.1628949999686</v>
      </c>
      <c r="DH264" s="60">
        <f t="shared" si="470"/>
        <v>57325.547000022452</v>
      </c>
      <c r="DI264" s="88" t="e">
        <f t="shared" ref="DI264:DI294" si="483">DF264/DE264</f>
        <v>#DIV/0!</v>
      </c>
      <c r="DK264" s="61">
        <f t="shared" si="471"/>
        <v>-62</v>
      </c>
      <c r="DL264" s="61">
        <f t="shared" si="472"/>
        <v>30.747799999999668</v>
      </c>
      <c r="DM264" s="61">
        <v>1</v>
      </c>
      <c r="DN264" s="52">
        <f t="shared" ref="DN264:DN327" si="484">DN263</f>
        <v>0</v>
      </c>
      <c r="DO264" s="60">
        <f t="shared" si="401"/>
        <v>1</v>
      </c>
      <c r="DP264" s="60">
        <f t="shared" si="473"/>
        <v>0</v>
      </c>
      <c r="DQ264" s="60">
        <f t="shared" si="474"/>
        <v>0.34134484748838667</v>
      </c>
      <c r="DR264" s="60">
        <f t="shared" si="475"/>
        <v>4612.1699999999501</v>
      </c>
      <c r="DS264" s="60">
        <f t="shared" si="476"/>
        <v>57325.547000022452</v>
      </c>
    </row>
    <row r="265" spans="1:123">
      <c r="A265" s="52">
        <f t="shared" si="402"/>
        <v>1978.2376016381183</v>
      </c>
      <c r="B265" s="52">
        <v>0</v>
      </c>
      <c r="C265" s="73">
        <f t="shared" si="386"/>
        <v>11.5</v>
      </c>
      <c r="D265" s="77"/>
      <c r="E265" s="49">
        <f t="shared" si="477"/>
        <v>0.35900000000000021</v>
      </c>
      <c r="F265" s="49">
        <f t="shared" si="478"/>
        <v>4.5899999999999448</v>
      </c>
      <c r="G265" s="49">
        <f t="shared" si="479"/>
        <v>2.2949999999999724</v>
      </c>
      <c r="H265" s="49">
        <v>1</v>
      </c>
      <c r="I265" s="50">
        <f t="shared" si="403"/>
        <v>2.2888099999999811</v>
      </c>
      <c r="J265" s="105">
        <f t="shared" si="404"/>
        <v>10.505637899999787</v>
      </c>
      <c r="K265" s="121">
        <f t="shared" si="405"/>
        <v>22.005637899999787</v>
      </c>
      <c r="L265" s="55">
        <f t="shared" si="406"/>
        <v>3920611192467668</v>
      </c>
      <c r="M265" s="52">
        <f t="shared" si="480"/>
        <v>51.800000000000026</v>
      </c>
      <c r="N265" s="56">
        <v>259</v>
      </c>
      <c r="O265" s="61">
        <f t="shared" si="407"/>
        <v>259</v>
      </c>
      <c r="P265" s="61">
        <f t="shared" si="408"/>
        <v>3.2</v>
      </c>
      <c r="Q265" s="46">
        <v>1</v>
      </c>
      <c r="R265" s="52">
        <f t="shared" si="409"/>
        <v>2</v>
      </c>
      <c r="S265" s="60">
        <f t="shared" si="392"/>
        <v>4.34821952176128E+16</v>
      </c>
      <c r="T265" s="60">
        <f t="shared" si="410"/>
        <v>2.252377712272343E+19</v>
      </c>
      <c r="U265" s="60">
        <f t="shared" si="411"/>
        <v>7.5275734895379226E+17</v>
      </c>
      <c r="V265" s="60">
        <f t="shared" si="412"/>
        <v>480</v>
      </c>
      <c r="W265" s="60">
        <f t="shared" si="413"/>
        <v>59347.128049143554</v>
      </c>
      <c r="X265" s="88">
        <f t="shared" si="414"/>
        <v>3.3420564626097389E-2</v>
      </c>
      <c r="AA265" s="61">
        <f t="shared" si="415"/>
        <v>259</v>
      </c>
      <c r="AB265" s="61">
        <f t="shared" si="416"/>
        <v>3.2</v>
      </c>
      <c r="AC265" s="61">
        <v>1</v>
      </c>
      <c r="AD265" s="52">
        <f t="shared" si="417"/>
        <v>1</v>
      </c>
      <c r="AE265" s="60">
        <f t="shared" si="393"/>
        <v>1.120098538944E+16</v>
      </c>
      <c r="AF265" s="60">
        <f t="shared" si="418"/>
        <v>2.90105521586496E+18</v>
      </c>
      <c r="AG265" s="60">
        <f t="shared" si="419"/>
        <v>7.5275734895379226E+17</v>
      </c>
      <c r="AH265" s="60">
        <f t="shared" si="420"/>
        <v>480</v>
      </c>
      <c r="AI265" s="60">
        <f t="shared" si="421"/>
        <v>59347.128049143554</v>
      </c>
      <c r="AJ265" s="88">
        <f t="shared" si="385"/>
        <v>0.25947708435096262</v>
      </c>
      <c r="AL265" s="61">
        <f t="shared" si="422"/>
        <v>244</v>
      </c>
      <c r="AM265" s="61">
        <f t="shared" si="423"/>
        <v>4.5093374999999956</v>
      </c>
      <c r="AN265" s="61">
        <v>1</v>
      </c>
      <c r="AO265" s="52">
        <f t="shared" si="424"/>
        <v>1.075</v>
      </c>
      <c r="AP265" s="60">
        <f t="shared" si="394"/>
        <v>1.88176554542592E+17</v>
      </c>
      <c r="AQ265" s="60">
        <f t="shared" si="425"/>
        <v>4.935871025652188E+19</v>
      </c>
      <c r="AR265" s="60">
        <f t="shared" si="426"/>
        <v>1.3259519304835603E+17</v>
      </c>
      <c r="AS265" s="60">
        <f t="shared" si="427"/>
        <v>676.40062499999931</v>
      </c>
      <c r="AT265" s="60">
        <f t="shared" si="428"/>
        <v>59347.128049143554</v>
      </c>
      <c r="AU265" s="88">
        <f t="shared" si="390"/>
        <v>2.6863585446063377E-3</v>
      </c>
      <c r="AW265" s="61">
        <f t="shared" si="429"/>
        <v>224</v>
      </c>
      <c r="AX265" s="61">
        <f t="shared" si="430"/>
        <v>6.0282874999999887</v>
      </c>
      <c r="AY265" s="61">
        <v>1</v>
      </c>
      <c r="AZ265" s="52">
        <f t="shared" si="431"/>
        <v>1.175</v>
      </c>
      <c r="BA265" s="60">
        <f t="shared" si="395"/>
        <v>3794506655385600</v>
      </c>
      <c r="BB265" s="60">
        <f t="shared" si="432"/>
        <v>9.9871415169748992E+17</v>
      </c>
      <c r="BC265" s="60">
        <f t="shared" si="433"/>
        <v>1.1078705364334142E+16</v>
      </c>
      <c r="BD265" s="60">
        <f t="shared" si="434"/>
        <v>904.24312499999826</v>
      </c>
      <c r="BE265" s="60">
        <f t="shared" si="435"/>
        <v>59347.128049143554</v>
      </c>
      <c r="BF265" s="88">
        <f t="shared" si="481"/>
        <v>1.1092969240001194E-2</v>
      </c>
      <c r="BH265" s="61">
        <f t="shared" si="436"/>
        <v>199</v>
      </c>
      <c r="BI265" s="61">
        <f t="shared" si="437"/>
        <v>7.8155999999999786</v>
      </c>
      <c r="BJ265" s="61">
        <v>1</v>
      </c>
      <c r="BK265" s="52">
        <f t="shared" si="438"/>
        <v>1.3</v>
      </c>
      <c r="BL265" s="60">
        <f t="shared" si="396"/>
        <v>139390040401920</v>
      </c>
      <c r="BM265" s="60">
        <f t="shared" si="439"/>
        <v>3.6060203451976704E+16</v>
      </c>
      <c r="BN265" s="60">
        <f t="shared" si="440"/>
        <v>448856379431397.94</v>
      </c>
      <c r="BO265" s="60">
        <f t="shared" si="441"/>
        <v>1172.3399999999967</v>
      </c>
      <c r="BP265" s="60">
        <f t="shared" si="442"/>
        <v>59347.128049143554</v>
      </c>
      <c r="BQ265" s="88">
        <f t="shared" si="391"/>
        <v>1.24474167215713E-2</v>
      </c>
      <c r="BS265" s="61">
        <f t="shared" si="443"/>
        <v>169</v>
      </c>
      <c r="BT265" s="61">
        <f t="shared" si="444"/>
        <v>9.9468999999999639</v>
      </c>
      <c r="BU265" s="61">
        <v>1</v>
      </c>
      <c r="BV265" s="52">
        <f t="shared" si="445"/>
        <v>1.45</v>
      </c>
      <c r="BW265" s="60">
        <f t="shared" si="397"/>
        <v>158038594560</v>
      </c>
      <c r="BX265" s="60">
        <f t="shared" si="446"/>
        <v>38727357596928</v>
      </c>
      <c r="BY265" s="60">
        <f t="shared" si="447"/>
        <v>8925917237172.6074</v>
      </c>
      <c r="BZ265" s="60">
        <f t="shared" si="448"/>
        <v>1492.0349999999946</v>
      </c>
      <c r="CA265" s="60">
        <f t="shared" si="449"/>
        <v>59347.128049143554</v>
      </c>
      <c r="CB265" s="88">
        <f t="shared" si="389"/>
        <v>0.2304809259147762</v>
      </c>
      <c r="CD265" s="61">
        <f t="shared" si="450"/>
        <v>107</v>
      </c>
      <c r="CE265" s="61">
        <f t="shared" si="451"/>
        <v>13.380340799999919</v>
      </c>
      <c r="CF265" s="61">
        <v>1</v>
      </c>
      <c r="CG265" s="52">
        <f t="shared" si="452"/>
        <v>0</v>
      </c>
      <c r="CH265" s="60">
        <f t="shared" si="398"/>
        <v>93600</v>
      </c>
      <c r="CI265" s="60">
        <f t="shared" si="453"/>
        <v>0</v>
      </c>
      <c r="CJ265" s="60">
        <f t="shared" si="454"/>
        <v>2221571691.3885798</v>
      </c>
      <c r="CK265" s="60">
        <f t="shared" si="455"/>
        <v>2007.0511199999878</v>
      </c>
      <c r="CL265" s="60">
        <f t="shared" si="456"/>
        <v>59347.128049143554</v>
      </c>
      <c r="CM265" s="88" t="e">
        <f t="shared" si="387"/>
        <v>#DIV/0!</v>
      </c>
      <c r="CO265" s="61">
        <f t="shared" si="457"/>
        <v>52</v>
      </c>
      <c r="CP265" s="61">
        <f t="shared" si="458"/>
        <v>17.355934299999859</v>
      </c>
      <c r="CQ265" s="61">
        <v>1</v>
      </c>
      <c r="CR265" s="52">
        <f t="shared" si="459"/>
        <v>0</v>
      </c>
      <c r="CS265" s="60">
        <f t="shared" si="399"/>
        <v>50</v>
      </c>
      <c r="CT265" s="60">
        <f t="shared" si="460"/>
        <v>0</v>
      </c>
      <c r="CU265" s="60">
        <f t="shared" si="461"/>
        <v>1407055.4178173651</v>
      </c>
      <c r="CV265" s="60">
        <f t="shared" si="462"/>
        <v>2603.3901449999789</v>
      </c>
      <c r="CW265" s="60">
        <f t="shared" si="463"/>
        <v>59347.128049143554</v>
      </c>
      <c r="CX265" s="88" t="e">
        <f t="shared" si="482"/>
        <v>#DIV/0!</v>
      </c>
      <c r="CZ265" s="61">
        <f t="shared" si="464"/>
        <v>2</v>
      </c>
      <c r="DA265" s="61">
        <f t="shared" si="465"/>
        <v>21.89441929999979</v>
      </c>
      <c r="DB265" s="61">
        <v>1</v>
      </c>
      <c r="DC265" s="52">
        <f t="shared" si="466"/>
        <v>0</v>
      </c>
      <c r="DD265" s="60">
        <f t="shared" si="400"/>
        <v>1</v>
      </c>
      <c r="DE265" s="60">
        <f t="shared" si="467"/>
        <v>0</v>
      </c>
      <c r="DF265" s="60">
        <f t="shared" si="468"/>
        <v>1733.3915680877076</v>
      </c>
      <c r="DG265" s="60">
        <f t="shared" si="469"/>
        <v>3284.1628949999686</v>
      </c>
      <c r="DH265" s="60">
        <f t="shared" si="470"/>
        <v>59347.128049143554</v>
      </c>
      <c r="DI265" s="88" t="e">
        <f t="shared" si="483"/>
        <v>#DIV/0!</v>
      </c>
      <c r="DK265" s="61">
        <f t="shared" si="471"/>
        <v>-61</v>
      </c>
      <c r="DL265" s="61">
        <f t="shared" si="472"/>
        <v>30.747799999999668</v>
      </c>
      <c r="DM265" s="61">
        <v>1</v>
      </c>
      <c r="DN265" s="52">
        <f t="shared" si="484"/>
        <v>0</v>
      </c>
      <c r="DO265" s="60">
        <f t="shared" si="401"/>
        <v>1</v>
      </c>
      <c r="DP265" s="60">
        <f t="shared" si="473"/>
        <v>0</v>
      </c>
      <c r="DQ265" s="60">
        <f t="shared" si="474"/>
        <v>0.39210226479662363</v>
      </c>
      <c r="DR265" s="60">
        <f t="shared" si="475"/>
        <v>4612.1699999999501</v>
      </c>
      <c r="DS265" s="60">
        <f t="shared" si="476"/>
        <v>59347.128049143554</v>
      </c>
    </row>
    <row r="266" spans="1:123">
      <c r="A266" s="52">
        <f t="shared" si="402"/>
        <v>2048.0000000000359</v>
      </c>
      <c r="B266" s="52">
        <v>0</v>
      </c>
      <c r="C266" s="73">
        <f t="shared" si="386"/>
        <v>13.8</v>
      </c>
      <c r="D266" s="76">
        <f>1+N266/200</f>
        <v>2.2999999999999998</v>
      </c>
      <c r="E266" s="49">
        <f t="shared" si="477"/>
        <v>0.36000000000000021</v>
      </c>
      <c r="F266" s="49">
        <f t="shared" si="478"/>
        <v>4.5999999999999446</v>
      </c>
      <c r="G266" s="49">
        <f t="shared" si="479"/>
        <v>2.2999999999999723</v>
      </c>
      <c r="H266" s="49">
        <v>1</v>
      </c>
      <c r="I266" s="50">
        <f t="shared" si="403"/>
        <v>2.2959999999999807</v>
      </c>
      <c r="J266" s="105">
        <f t="shared" si="404"/>
        <v>10.561599999999784</v>
      </c>
      <c r="K266" s="121">
        <f t="shared" si="405"/>
        <v>24.361599999999783</v>
      </c>
      <c r="L266" s="55">
        <f t="shared" si="406"/>
        <v>4503599627370574</v>
      </c>
      <c r="M266" s="52">
        <f t="shared" si="480"/>
        <v>52.000000000000028</v>
      </c>
      <c r="N266" s="56">
        <v>260</v>
      </c>
      <c r="O266" s="61">
        <f t="shared" si="407"/>
        <v>260</v>
      </c>
      <c r="P266" s="61">
        <f t="shared" si="408"/>
        <v>3.2</v>
      </c>
      <c r="Q266" s="46">
        <v>4</v>
      </c>
      <c r="R266" s="52">
        <f t="shared" si="409"/>
        <v>2</v>
      </c>
      <c r="S266" s="60">
        <f t="shared" si="392"/>
        <v>1.739287808704512E+17</v>
      </c>
      <c r="T266" s="60">
        <f t="shared" si="410"/>
        <v>9.0442966052634624E+19</v>
      </c>
      <c r="U266" s="60">
        <f t="shared" si="411"/>
        <v>8.6469112845515021E+17</v>
      </c>
      <c r="V266" s="60">
        <f t="shared" si="412"/>
        <v>480</v>
      </c>
      <c r="W266" s="60">
        <f t="shared" si="413"/>
        <v>61440.000000001077</v>
      </c>
      <c r="X266" s="88">
        <f t="shared" si="414"/>
        <v>9.5606232987972811E-3</v>
      </c>
      <c r="AA266" s="61">
        <f t="shared" si="415"/>
        <v>260</v>
      </c>
      <c r="AB266" s="61">
        <f t="shared" si="416"/>
        <v>3.2</v>
      </c>
      <c r="AC266" s="61">
        <v>15</v>
      </c>
      <c r="AD266" s="52">
        <f t="shared" si="417"/>
        <v>1</v>
      </c>
      <c r="AE266" s="60">
        <f t="shared" si="393"/>
        <v>1.680147808416E+17</v>
      </c>
      <c r="AF266" s="60">
        <f t="shared" si="418"/>
        <v>4.3683843018815996E+19</v>
      </c>
      <c r="AG266" s="60">
        <f t="shared" si="419"/>
        <v>8.6469112845515021E+17</v>
      </c>
      <c r="AH266" s="60">
        <f t="shared" si="420"/>
        <v>480</v>
      </c>
      <c r="AI266" s="60">
        <f t="shared" si="421"/>
        <v>61440.000000001077</v>
      </c>
      <c r="AJ266" s="88">
        <f t="shared" si="385"/>
        <v>1.9794300791775594E-2</v>
      </c>
      <c r="AL266" s="61">
        <f t="shared" si="422"/>
        <v>245</v>
      </c>
      <c r="AM266" s="61">
        <f t="shared" si="423"/>
        <v>4.5093374999999956</v>
      </c>
      <c r="AN266" s="61">
        <v>1</v>
      </c>
      <c r="AO266" s="52">
        <f t="shared" si="424"/>
        <v>1.075</v>
      </c>
      <c r="AP266" s="60">
        <f t="shared" si="394"/>
        <v>1.88176554542592E+17</v>
      </c>
      <c r="AQ266" s="60">
        <f t="shared" si="425"/>
        <v>4.956100005265517E+19</v>
      </c>
      <c r="AR266" s="60">
        <f t="shared" si="426"/>
        <v>1.5231188013516083E+17</v>
      </c>
      <c r="AS266" s="60">
        <f t="shared" si="427"/>
        <v>676.40062499999931</v>
      </c>
      <c r="AT266" s="60">
        <f t="shared" si="428"/>
        <v>61440.000000001077</v>
      </c>
      <c r="AU266" s="88">
        <f t="shared" si="390"/>
        <v>3.0732204752393997E-3</v>
      </c>
      <c r="AW266" s="61">
        <f t="shared" si="429"/>
        <v>225</v>
      </c>
      <c r="AX266" s="61">
        <f t="shared" si="430"/>
        <v>6.0282874999999887</v>
      </c>
      <c r="AY266" s="61">
        <v>1</v>
      </c>
      <c r="AZ266" s="52">
        <f t="shared" si="431"/>
        <v>1.175</v>
      </c>
      <c r="BA266" s="60">
        <f t="shared" si="395"/>
        <v>3794506655385600</v>
      </c>
      <c r="BB266" s="60">
        <f t="shared" si="432"/>
        <v>1.003172697017568E+18</v>
      </c>
      <c r="BC266" s="60">
        <f t="shared" si="433"/>
        <v>1.272609062750746E+16</v>
      </c>
      <c r="BD266" s="60">
        <f t="shared" si="434"/>
        <v>904.24312499999826</v>
      </c>
      <c r="BE266" s="60">
        <f t="shared" si="435"/>
        <v>61440.000000001077</v>
      </c>
      <c r="BF266" s="88">
        <f t="shared" si="481"/>
        <v>1.2685842293497541E-2</v>
      </c>
      <c r="BH266" s="61">
        <f t="shared" si="436"/>
        <v>200</v>
      </c>
      <c r="BI266" s="61">
        <f t="shared" si="437"/>
        <v>7.8155999999999786</v>
      </c>
      <c r="BJ266" s="61">
        <v>1</v>
      </c>
      <c r="BK266" s="52">
        <f t="shared" si="438"/>
        <v>1.3</v>
      </c>
      <c r="BL266" s="60">
        <f t="shared" si="396"/>
        <v>139390040401920</v>
      </c>
      <c r="BM266" s="60">
        <f t="shared" si="439"/>
        <v>3.62414105044992E+16</v>
      </c>
      <c r="BN266" s="60">
        <f t="shared" si="440"/>
        <v>515600584682771.81</v>
      </c>
      <c r="BO266" s="60">
        <f t="shared" si="441"/>
        <v>1172.3399999999967</v>
      </c>
      <c r="BP266" s="60">
        <f t="shared" si="442"/>
        <v>61440.000000001077</v>
      </c>
      <c r="BQ266" s="88">
        <f t="shared" si="391"/>
        <v>1.4226835476471382E-2</v>
      </c>
      <c r="BS266" s="61">
        <f t="shared" si="443"/>
        <v>170</v>
      </c>
      <c r="BT266" s="61">
        <f t="shared" si="444"/>
        <v>9.9468999999999639</v>
      </c>
      <c r="BU266" s="61">
        <v>1</v>
      </c>
      <c r="BV266" s="52">
        <f t="shared" si="445"/>
        <v>1.45</v>
      </c>
      <c r="BW266" s="60">
        <f t="shared" si="397"/>
        <v>158038594560</v>
      </c>
      <c r="BX266" s="60">
        <f t="shared" si="446"/>
        <v>38956513559040</v>
      </c>
      <c r="BY266" s="60">
        <f t="shared" si="447"/>
        <v>10253186447179.854</v>
      </c>
      <c r="BZ266" s="60">
        <f t="shared" si="448"/>
        <v>1492.0349999999946</v>
      </c>
      <c r="CA266" s="60">
        <f t="shared" si="449"/>
        <v>61440.000000001077</v>
      </c>
      <c r="CB266" s="88">
        <f t="shared" si="389"/>
        <v>0.26319568951263517</v>
      </c>
      <c r="CD266" s="61">
        <f t="shared" si="450"/>
        <v>108</v>
      </c>
      <c r="CE266" s="61">
        <f t="shared" si="451"/>
        <v>13.380340799999919</v>
      </c>
      <c r="CF266" s="61">
        <v>1</v>
      </c>
      <c r="CG266" s="52">
        <f t="shared" si="452"/>
        <v>0</v>
      </c>
      <c r="CH266" s="60">
        <f t="shared" si="398"/>
        <v>93600</v>
      </c>
      <c r="CI266" s="60">
        <f t="shared" si="453"/>
        <v>0</v>
      </c>
      <c r="CJ266" s="60">
        <f t="shared" si="454"/>
        <v>2551915747.4060426</v>
      </c>
      <c r="CK266" s="60">
        <f t="shared" si="455"/>
        <v>2007.0511199999878</v>
      </c>
      <c r="CL266" s="60">
        <f t="shared" si="456"/>
        <v>61440.000000001077</v>
      </c>
      <c r="CM266" s="88" t="e">
        <f t="shared" si="387"/>
        <v>#DIV/0!</v>
      </c>
      <c r="CO266" s="61">
        <f t="shared" si="457"/>
        <v>53</v>
      </c>
      <c r="CP266" s="61">
        <f t="shared" si="458"/>
        <v>17.355934299999859</v>
      </c>
      <c r="CQ266" s="61">
        <v>1</v>
      </c>
      <c r="CR266" s="52">
        <f t="shared" si="459"/>
        <v>0</v>
      </c>
      <c r="CS266" s="60">
        <f t="shared" si="399"/>
        <v>50</v>
      </c>
      <c r="CT266" s="60">
        <f t="shared" si="460"/>
        <v>0</v>
      </c>
      <c r="CU266" s="60">
        <f t="shared" si="461"/>
        <v>1616282.2438364732</v>
      </c>
      <c r="CV266" s="60">
        <f t="shared" si="462"/>
        <v>2603.3901449999789</v>
      </c>
      <c r="CW266" s="60">
        <f t="shared" si="463"/>
        <v>61440.000000001077</v>
      </c>
      <c r="CX266" s="88" t="e">
        <f t="shared" si="482"/>
        <v>#DIV/0!</v>
      </c>
      <c r="CZ266" s="61">
        <f t="shared" si="464"/>
        <v>3</v>
      </c>
      <c r="DA266" s="61">
        <f t="shared" si="465"/>
        <v>21.89441929999979</v>
      </c>
      <c r="DB266" s="61">
        <v>1</v>
      </c>
      <c r="DC266" s="52">
        <f t="shared" si="466"/>
        <v>0</v>
      </c>
      <c r="DD266" s="60">
        <f t="shared" si="400"/>
        <v>1</v>
      </c>
      <c r="DE266" s="60">
        <f t="shared" si="467"/>
        <v>0</v>
      </c>
      <c r="DF266" s="60">
        <f t="shared" si="468"/>
        <v>1991.1440428280807</v>
      </c>
      <c r="DG266" s="60">
        <f t="shared" si="469"/>
        <v>3284.1628949999686</v>
      </c>
      <c r="DH266" s="60">
        <f t="shared" si="470"/>
        <v>61440.000000001077</v>
      </c>
      <c r="DI266" s="88" t="e">
        <f t="shared" si="483"/>
        <v>#DIV/0!</v>
      </c>
      <c r="DK266" s="61">
        <f t="shared" si="471"/>
        <v>-60</v>
      </c>
      <c r="DL266" s="61">
        <f t="shared" si="472"/>
        <v>30.747799999999668</v>
      </c>
      <c r="DM266" s="61">
        <v>1</v>
      </c>
      <c r="DN266" s="52">
        <f t="shared" si="484"/>
        <v>0</v>
      </c>
      <c r="DO266" s="60">
        <f t="shared" si="401"/>
        <v>1</v>
      </c>
      <c r="DP266" s="60">
        <f t="shared" si="473"/>
        <v>0</v>
      </c>
      <c r="DQ266" s="60">
        <f t="shared" si="474"/>
        <v>0.45040722656249338</v>
      </c>
      <c r="DR266" s="60">
        <f t="shared" si="475"/>
        <v>4612.1699999999501</v>
      </c>
      <c r="DS266" s="60">
        <f t="shared" si="476"/>
        <v>61440.000000001077</v>
      </c>
    </row>
    <row r="267" spans="1:123">
      <c r="A267" s="52">
        <f t="shared" si="402"/>
        <v>2120.2225640271786</v>
      </c>
      <c r="B267" s="52">
        <v>0</v>
      </c>
      <c r="C267" s="73">
        <f t="shared" si="386"/>
        <v>13.8</v>
      </c>
      <c r="D267" s="77"/>
      <c r="E267" s="49">
        <f t="shared" si="477"/>
        <v>0.36100000000000021</v>
      </c>
      <c r="F267" s="49">
        <f t="shared" si="478"/>
        <v>4.6099999999999444</v>
      </c>
      <c r="G267" s="49">
        <f t="shared" si="479"/>
        <v>2.3049999999999722</v>
      </c>
      <c r="H267" s="49">
        <v>1</v>
      </c>
      <c r="I267" s="50">
        <f t="shared" si="403"/>
        <v>2.3032099999999804</v>
      </c>
      <c r="J267" s="105">
        <f t="shared" si="404"/>
        <v>10.617798099999781</v>
      </c>
      <c r="K267" s="121">
        <f t="shared" si="405"/>
        <v>24.417798099999782</v>
      </c>
      <c r="L267" s="55">
        <f t="shared" si="406"/>
        <v>5173277483525838</v>
      </c>
      <c r="M267" s="52">
        <f t="shared" si="480"/>
        <v>52.200000000000031</v>
      </c>
      <c r="N267" s="56">
        <v>261</v>
      </c>
      <c r="O267" s="61">
        <f t="shared" si="407"/>
        <v>261</v>
      </c>
      <c r="P267" s="61">
        <f t="shared" si="408"/>
        <v>3.2</v>
      </c>
      <c r="Q267" s="46">
        <v>1</v>
      </c>
      <c r="R267" s="52">
        <f t="shared" si="409"/>
        <v>2</v>
      </c>
      <c r="S267" s="60">
        <f t="shared" si="392"/>
        <v>1.739287808704512E+17</v>
      </c>
      <c r="T267" s="60">
        <f t="shared" si="410"/>
        <v>9.0790823614375526E+19</v>
      </c>
      <c r="U267" s="60">
        <f t="shared" si="411"/>
        <v>9.932692768369609E+17</v>
      </c>
      <c r="V267" s="60">
        <f t="shared" si="412"/>
        <v>480</v>
      </c>
      <c r="W267" s="60">
        <f t="shared" si="413"/>
        <v>63606.676920815356</v>
      </c>
      <c r="X267" s="88">
        <f t="shared" si="414"/>
        <v>1.0940194584595549E-2</v>
      </c>
      <c r="AA267" s="61">
        <f t="shared" si="415"/>
        <v>261</v>
      </c>
      <c r="AB267" s="61">
        <f t="shared" si="416"/>
        <v>3.2</v>
      </c>
      <c r="AC267" s="61">
        <v>1</v>
      </c>
      <c r="AD267" s="52">
        <f t="shared" si="417"/>
        <v>1</v>
      </c>
      <c r="AE267" s="60">
        <f t="shared" si="393"/>
        <v>1.680147808416E+17</v>
      </c>
      <c r="AF267" s="60">
        <f t="shared" si="418"/>
        <v>4.3851857799657603E+19</v>
      </c>
      <c r="AG267" s="60">
        <f t="shared" si="419"/>
        <v>9.932692768369609E+17</v>
      </c>
      <c r="AH267" s="60">
        <f t="shared" si="420"/>
        <v>480</v>
      </c>
      <c r="AI267" s="60">
        <f t="shared" si="421"/>
        <v>63606.676920815356</v>
      </c>
      <c r="AJ267" s="88">
        <f t="shared" si="385"/>
        <v>2.2650563207032848E-2</v>
      </c>
      <c r="AL267" s="61">
        <f t="shared" si="422"/>
        <v>246</v>
      </c>
      <c r="AM267" s="61">
        <f t="shared" si="423"/>
        <v>4.5093374999999956</v>
      </c>
      <c r="AN267" s="61">
        <v>1</v>
      </c>
      <c r="AO267" s="52">
        <f t="shared" si="424"/>
        <v>1.075</v>
      </c>
      <c r="AP267" s="60">
        <f t="shared" si="394"/>
        <v>1.88176554542592E+17</v>
      </c>
      <c r="AQ267" s="60">
        <f t="shared" si="425"/>
        <v>4.9763289848788451E+19</v>
      </c>
      <c r="AR267" s="60">
        <f t="shared" si="426"/>
        <v>1.7496040615776483E+17</v>
      </c>
      <c r="AS267" s="60">
        <f t="shared" si="427"/>
        <v>676.40062499999931</v>
      </c>
      <c r="AT267" s="60">
        <f t="shared" si="428"/>
        <v>63606.676920815356</v>
      </c>
      <c r="AU267" s="88">
        <f t="shared" si="390"/>
        <v>3.5158528845139138E-3</v>
      </c>
      <c r="AW267" s="61">
        <f t="shared" si="429"/>
        <v>226</v>
      </c>
      <c r="AX267" s="61">
        <f t="shared" si="430"/>
        <v>6.0282874999999887</v>
      </c>
      <c r="AY267" s="61">
        <v>1</v>
      </c>
      <c r="AZ267" s="52">
        <f t="shared" si="431"/>
        <v>1.175</v>
      </c>
      <c r="BA267" s="60">
        <f t="shared" si="395"/>
        <v>3794506655385600</v>
      </c>
      <c r="BB267" s="60">
        <f t="shared" si="432"/>
        <v>1.0076312423376461E+18</v>
      </c>
      <c r="BC267" s="60">
        <f t="shared" si="433"/>
        <v>1.4618439369361004E+16</v>
      </c>
      <c r="BD267" s="60">
        <f t="shared" si="434"/>
        <v>904.24312499999826</v>
      </c>
      <c r="BE267" s="60">
        <f t="shared" si="435"/>
        <v>63606.676920815356</v>
      </c>
      <c r="BF267" s="88">
        <f t="shared" si="481"/>
        <v>1.4507727385910616E-2</v>
      </c>
      <c r="BH267" s="61">
        <f t="shared" si="436"/>
        <v>201</v>
      </c>
      <c r="BI267" s="61">
        <f t="shared" si="437"/>
        <v>7.8155999999999786</v>
      </c>
      <c r="BJ267" s="61">
        <v>1</v>
      </c>
      <c r="BK267" s="52">
        <f t="shared" si="438"/>
        <v>1.3</v>
      </c>
      <c r="BL267" s="60">
        <f t="shared" si="396"/>
        <v>139390040401920</v>
      </c>
      <c r="BM267" s="60">
        <f t="shared" si="439"/>
        <v>3.6422617557021696E+16</v>
      </c>
      <c r="BN267" s="60">
        <f t="shared" si="440"/>
        <v>592269543460609.5</v>
      </c>
      <c r="BO267" s="60">
        <f t="shared" si="441"/>
        <v>1172.3399999999967</v>
      </c>
      <c r="BP267" s="60">
        <f t="shared" si="442"/>
        <v>63606.676920815356</v>
      </c>
      <c r="BQ267" s="88">
        <f t="shared" si="391"/>
        <v>1.6261037322026006E-2</v>
      </c>
      <c r="BS267" s="61">
        <f t="shared" si="443"/>
        <v>171</v>
      </c>
      <c r="BT267" s="61">
        <f t="shared" si="444"/>
        <v>9.9468999999999639</v>
      </c>
      <c r="BU267" s="61">
        <v>1</v>
      </c>
      <c r="BV267" s="52">
        <f t="shared" si="445"/>
        <v>1.45</v>
      </c>
      <c r="BW267" s="60">
        <f t="shared" si="397"/>
        <v>158038594560</v>
      </c>
      <c r="BX267" s="60">
        <f t="shared" si="446"/>
        <v>39185669521152</v>
      </c>
      <c r="BY267" s="60">
        <f t="shared" si="447"/>
        <v>11777818405353.395</v>
      </c>
      <c r="BZ267" s="60">
        <f t="shared" si="448"/>
        <v>1492.0349999999946</v>
      </c>
      <c r="CA267" s="60">
        <f t="shared" si="449"/>
        <v>63606.676920815356</v>
      </c>
      <c r="CB267" s="88">
        <f t="shared" si="389"/>
        <v>0.30056442952941903</v>
      </c>
      <c r="CD267" s="61">
        <f t="shared" si="450"/>
        <v>109</v>
      </c>
      <c r="CE267" s="61">
        <f t="shared" si="451"/>
        <v>13.380340799999919</v>
      </c>
      <c r="CF267" s="61">
        <v>1</v>
      </c>
      <c r="CG267" s="52">
        <f t="shared" si="452"/>
        <v>0</v>
      </c>
      <c r="CH267" s="60">
        <f t="shared" si="398"/>
        <v>93600</v>
      </c>
      <c r="CI267" s="60">
        <f t="shared" si="453"/>
        <v>0</v>
      </c>
      <c r="CJ267" s="60">
        <f t="shared" si="454"/>
        <v>2931381421.1363502</v>
      </c>
      <c r="CK267" s="60">
        <f t="shared" si="455"/>
        <v>2007.0511199999878</v>
      </c>
      <c r="CL267" s="60">
        <f t="shared" si="456"/>
        <v>63606.676920815356</v>
      </c>
      <c r="CM267" s="88" t="e">
        <f t="shared" si="387"/>
        <v>#DIV/0!</v>
      </c>
      <c r="CO267" s="61">
        <f t="shared" si="457"/>
        <v>54</v>
      </c>
      <c r="CP267" s="61">
        <f t="shared" si="458"/>
        <v>17.355934299999859</v>
      </c>
      <c r="CQ267" s="61">
        <v>1</v>
      </c>
      <c r="CR267" s="52">
        <f t="shared" si="459"/>
        <v>0</v>
      </c>
      <c r="CS267" s="60">
        <f t="shared" si="399"/>
        <v>50</v>
      </c>
      <c r="CT267" s="60">
        <f t="shared" si="460"/>
        <v>0</v>
      </c>
      <c r="CU267" s="60">
        <f t="shared" si="461"/>
        <v>1856620.7547058733</v>
      </c>
      <c r="CV267" s="60">
        <f t="shared" si="462"/>
        <v>2603.3901449999789</v>
      </c>
      <c r="CW267" s="60">
        <f t="shared" si="463"/>
        <v>63606.676920815356</v>
      </c>
      <c r="CX267" s="88" t="e">
        <f t="shared" si="482"/>
        <v>#DIV/0!</v>
      </c>
      <c r="CZ267" s="61">
        <f t="shared" si="464"/>
        <v>4</v>
      </c>
      <c r="DA267" s="61">
        <f t="shared" si="465"/>
        <v>21.89441929999979</v>
      </c>
      <c r="DB267" s="61">
        <v>1</v>
      </c>
      <c r="DC267" s="52">
        <f t="shared" si="466"/>
        <v>0</v>
      </c>
      <c r="DD267" s="60">
        <f t="shared" si="400"/>
        <v>1</v>
      </c>
      <c r="DE267" s="60">
        <f t="shared" si="467"/>
        <v>0</v>
      </c>
      <c r="DF267" s="60">
        <f t="shared" si="468"/>
        <v>2287.2238865587624</v>
      </c>
      <c r="DG267" s="60">
        <f t="shared" si="469"/>
        <v>3284.1628949999686</v>
      </c>
      <c r="DH267" s="60">
        <f t="shared" si="470"/>
        <v>63606.676920815356</v>
      </c>
      <c r="DI267" s="88" t="e">
        <f t="shared" si="483"/>
        <v>#DIV/0!</v>
      </c>
      <c r="DK267" s="61">
        <f t="shared" si="471"/>
        <v>-59</v>
      </c>
      <c r="DL267" s="61">
        <f t="shared" si="472"/>
        <v>30.747799999999668</v>
      </c>
      <c r="DM267" s="61">
        <v>1</v>
      </c>
      <c r="DN267" s="52">
        <f t="shared" si="484"/>
        <v>0</v>
      </c>
      <c r="DO267" s="60">
        <f t="shared" si="401"/>
        <v>1</v>
      </c>
      <c r="DP267" s="60">
        <f t="shared" si="473"/>
        <v>0</v>
      </c>
      <c r="DQ267" s="60">
        <f t="shared" si="474"/>
        <v>0.51738204023111312</v>
      </c>
      <c r="DR267" s="60">
        <f t="shared" si="475"/>
        <v>4612.1699999999501</v>
      </c>
      <c r="DS267" s="60">
        <f t="shared" si="476"/>
        <v>63606.676920815356</v>
      </c>
    </row>
    <row r="268" spans="1:123">
      <c r="A268" s="52">
        <f t="shared" si="402"/>
        <v>2194.992051274367</v>
      </c>
      <c r="B268" s="52">
        <v>0</v>
      </c>
      <c r="C268" s="73">
        <f t="shared" si="386"/>
        <v>13.8</v>
      </c>
      <c r="D268" s="77"/>
      <c r="E268" s="49">
        <f t="shared" si="477"/>
        <v>0.36200000000000021</v>
      </c>
      <c r="F268" s="49">
        <f t="shared" si="478"/>
        <v>4.6199999999999442</v>
      </c>
      <c r="G268" s="49">
        <f t="shared" si="479"/>
        <v>2.3099999999999721</v>
      </c>
      <c r="H268" s="49">
        <v>1</v>
      </c>
      <c r="I268" s="50">
        <f t="shared" si="403"/>
        <v>2.3104399999999807</v>
      </c>
      <c r="J268" s="105">
        <f t="shared" si="404"/>
        <v>10.674232799999782</v>
      </c>
      <c r="K268" s="121">
        <f t="shared" si="405"/>
        <v>24.474232799999783</v>
      </c>
      <c r="L268" s="55">
        <f t="shared" si="406"/>
        <v>5942535335269331</v>
      </c>
      <c r="M268" s="52">
        <f t="shared" si="480"/>
        <v>52.400000000000027</v>
      </c>
      <c r="N268" s="56">
        <v>262</v>
      </c>
      <c r="O268" s="61">
        <f t="shared" si="407"/>
        <v>262</v>
      </c>
      <c r="P268" s="61">
        <f t="shared" si="408"/>
        <v>3.2</v>
      </c>
      <c r="Q268" s="46">
        <v>1</v>
      </c>
      <c r="R268" s="52">
        <f t="shared" si="409"/>
        <v>2</v>
      </c>
      <c r="S268" s="60">
        <f t="shared" si="392"/>
        <v>1.739287808704512E+17</v>
      </c>
      <c r="T268" s="60">
        <f t="shared" si="410"/>
        <v>9.1138681176116429E+19</v>
      </c>
      <c r="U268" s="60">
        <f t="shared" si="411"/>
        <v>1.1409667843717115E+18</v>
      </c>
      <c r="V268" s="60">
        <f t="shared" si="412"/>
        <v>480</v>
      </c>
      <c r="W268" s="60">
        <f t="shared" si="413"/>
        <v>65849.761538231003</v>
      </c>
      <c r="X268" s="88">
        <f t="shared" si="414"/>
        <v>1.2519017936707981E-2</v>
      </c>
      <c r="AA268" s="61">
        <f t="shared" si="415"/>
        <v>262</v>
      </c>
      <c r="AB268" s="61">
        <f t="shared" si="416"/>
        <v>3.2</v>
      </c>
      <c r="AC268" s="61">
        <v>1</v>
      </c>
      <c r="AD268" s="52">
        <f t="shared" si="417"/>
        <v>1</v>
      </c>
      <c r="AE268" s="60">
        <f t="shared" si="393"/>
        <v>1.680147808416E+17</v>
      </c>
      <c r="AF268" s="60">
        <f t="shared" si="418"/>
        <v>4.4019872580499202E+19</v>
      </c>
      <c r="AG268" s="60">
        <f t="shared" si="419"/>
        <v>1.1409667843717115E+18</v>
      </c>
      <c r="AH268" s="60">
        <f t="shared" si="420"/>
        <v>480</v>
      </c>
      <c r="AI268" s="60">
        <f t="shared" si="421"/>
        <v>65849.761538231003</v>
      </c>
      <c r="AJ268" s="88">
        <f t="shared" si="385"/>
        <v>2.5919356815157155E-2</v>
      </c>
      <c r="AL268" s="61">
        <f t="shared" si="422"/>
        <v>247</v>
      </c>
      <c r="AM268" s="61">
        <f t="shared" si="423"/>
        <v>4.5093374999999956</v>
      </c>
      <c r="AN268" s="61">
        <v>1</v>
      </c>
      <c r="AO268" s="52">
        <f t="shared" si="424"/>
        <v>1.075</v>
      </c>
      <c r="AP268" s="60">
        <f t="shared" si="394"/>
        <v>1.88176554542592E+17</v>
      </c>
      <c r="AQ268" s="60">
        <f t="shared" si="425"/>
        <v>4.9965579644921733E+19</v>
      </c>
      <c r="AR268" s="60">
        <f t="shared" si="426"/>
        <v>2.009767307430377E+17</v>
      </c>
      <c r="AS268" s="60">
        <f t="shared" si="427"/>
        <v>676.40062499999931</v>
      </c>
      <c r="AT268" s="60">
        <f t="shared" si="428"/>
        <v>65849.761538231003</v>
      </c>
      <c r="AU268" s="88">
        <f t="shared" si="390"/>
        <v>4.0223035972217335E-3</v>
      </c>
      <c r="AW268" s="61">
        <f t="shared" si="429"/>
        <v>227</v>
      </c>
      <c r="AX268" s="61">
        <f t="shared" si="430"/>
        <v>6.0282874999999887</v>
      </c>
      <c r="AY268" s="61">
        <v>1</v>
      </c>
      <c r="AZ268" s="52">
        <f t="shared" si="431"/>
        <v>1.175</v>
      </c>
      <c r="BA268" s="60">
        <f t="shared" si="395"/>
        <v>3794506655385600</v>
      </c>
      <c r="BB268" s="60">
        <f t="shared" si="432"/>
        <v>1.0120897876577242E+18</v>
      </c>
      <c r="BC268" s="60">
        <f t="shared" si="433"/>
        <v>1.679217725620888E+16</v>
      </c>
      <c r="BD268" s="60">
        <f t="shared" si="434"/>
        <v>904.24312499999826</v>
      </c>
      <c r="BE268" s="60">
        <f t="shared" si="435"/>
        <v>65849.761538231003</v>
      </c>
      <c r="BF268" s="88">
        <f t="shared" si="481"/>
        <v>1.6591588474646066E-2</v>
      </c>
      <c r="BH268" s="61">
        <f t="shared" si="436"/>
        <v>202</v>
      </c>
      <c r="BI268" s="61">
        <f t="shared" si="437"/>
        <v>7.8155999999999786</v>
      </c>
      <c r="BJ268" s="61">
        <v>1</v>
      </c>
      <c r="BK268" s="52">
        <f t="shared" si="438"/>
        <v>1.3</v>
      </c>
      <c r="BL268" s="60">
        <f t="shared" si="396"/>
        <v>139390040401920</v>
      </c>
      <c r="BM268" s="60">
        <f t="shared" si="439"/>
        <v>3.6603824609544192E+16</v>
      </c>
      <c r="BN268" s="60">
        <f t="shared" si="440"/>
        <v>680339050288047.12</v>
      </c>
      <c r="BO268" s="60">
        <f t="shared" si="441"/>
        <v>1172.3399999999967</v>
      </c>
      <c r="BP268" s="60">
        <f t="shared" si="442"/>
        <v>65849.761538231003</v>
      </c>
      <c r="BQ268" s="88">
        <f t="shared" si="391"/>
        <v>1.858655639254302E-2</v>
      </c>
      <c r="BS268" s="61">
        <f t="shared" si="443"/>
        <v>172</v>
      </c>
      <c r="BT268" s="61">
        <f t="shared" si="444"/>
        <v>9.9468999999999639</v>
      </c>
      <c r="BU268" s="61">
        <v>14</v>
      </c>
      <c r="BV268" s="52">
        <f t="shared" si="445"/>
        <v>1.45</v>
      </c>
      <c r="BW268" s="60">
        <f t="shared" si="397"/>
        <v>2212540323840</v>
      </c>
      <c r="BX268" s="60">
        <f t="shared" si="446"/>
        <v>551807556765696</v>
      </c>
      <c r="BY268" s="60">
        <f t="shared" si="447"/>
        <v>13529160627683.248</v>
      </c>
      <c r="BZ268" s="60">
        <f t="shared" si="448"/>
        <v>1492.0349999999946</v>
      </c>
      <c r="CA268" s="60">
        <f t="shared" si="449"/>
        <v>65849.761538231003</v>
      </c>
      <c r="CB268" s="88">
        <f t="shared" si="389"/>
        <v>2.4517896614141312E-2</v>
      </c>
      <c r="CD268" s="61">
        <f t="shared" si="450"/>
        <v>110</v>
      </c>
      <c r="CE268" s="61">
        <f t="shared" si="451"/>
        <v>13.380340799999919</v>
      </c>
      <c r="CF268" s="61">
        <v>1</v>
      </c>
      <c r="CG268" s="52">
        <f t="shared" si="452"/>
        <v>0</v>
      </c>
      <c r="CH268" s="60">
        <f t="shared" si="398"/>
        <v>93600</v>
      </c>
      <c r="CI268" s="60">
        <f t="shared" si="453"/>
        <v>0</v>
      </c>
      <c r="CJ268" s="60">
        <f t="shared" si="454"/>
        <v>3367273016.3281965</v>
      </c>
      <c r="CK268" s="60">
        <f t="shared" si="455"/>
        <v>2007.0511199999878</v>
      </c>
      <c r="CL268" s="60">
        <f t="shared" si="456"/>
        <v>65849.761538231003</v>
      </c>
      <c r="CM268" s="88" t="e">
        <f t="shared" si="387"/>
        <v>#DIV/0!</v>
      </c>
      <c r="CO268" s="61">
        <f t="shared" si="457"/>
        <v>55</v>
      </c>
      <c r="CP268" s="61">
        <f t="shared" si="458"/>
        <v>17.355934299999859</v>
      </c>
      <c r="CQ268" s="61">
        <v>1</v>
      </c>
      <c r="CR268" s="52">
        <f t="shared" si="459"/>
        <v>0</v>
      </c>
      <c r="CS268" s="60">
        <f t="shared" si="399"/>
        <v>50</v>
      </c>
      <c r="CT268" s="60">
        <f t="shared" si="460"/>
        <v>0</v>
      </c>
      <c r="CU268" s="60">
        <f t="shared" si="461"/>
        <v>2132697.2067839908</v>
      </c>
      <c r="CV268" s="60">
        <f t="shared" si="462"/>
        <v>2603.3901449999789</v>
      </c>
      <c r="CW268" s="60">
        <f t="shared" si="463"/>
        <v>65849.761538231003</v>
      </c>
      <c r="CX268" s="88" t="e">
        <f t="shared" si="482"/>
        <v>#DIV/0!</v>
      </c>
      <c r="CZ268" s="61">
        <f t="shared" si="464"/>
        <v>5</v>
      </c>
      <c r="DA268" s="61">
        <f t="shared" si="465"/>
        <v>21.89441929999979</v>
      </c>
      <c r="DB268" s="61">
        <v>1</v>
      </c>
      <c r="DC268" s="52">
        <f t="shared" si="466"/>
        <v>0</v>
      </c>
      <c r="DD268" s="60">
        <f t="shared" si="400"/>
        <v>1</v>
      </c>
      <c r="DE268" s="60">
        <f t="shared" si="467"/>
        <v>0</v>
      </c>
      <c r="DF268" s="60">
        <f t="shared" si="468"/>
        <v>2627.330315999975</v>
      </c>
      <c r="DG268" s="60">
        <f t="shared" si="469"/>
        <v>3284.1628949999686</v>
      </c>
      <c r="DH268" s="60">
        <f t="shared" si="470"/>
        <v>65849.761538231003</v>
      </c>
      <c r="DI268" s="88" t="e">
        <f t="shared" si="483"/>
        <v>#DIV/0!</v>
      </c>
      <c r="DK268" s="61">
        <f t="shared" si="471"/>
        <v>-58</v>
      </c>
      <c r="DL268" s="61">
        <f t="shared" si="472"/>
        <v>30.747799999999668</v>
      </c>
      <c r="DM268" s="61">
        <v>1</v>
      </c>
      <c r="DN268" s="52">
        <f t="shared" si="484"/>
        <v>0</v>
      </c>
      <c r="DO268" s="60">
        <f t="shared" si="401"/>
        <v>1</v>
      </c>
      <c r="DP268" s="60">
        <f t="shared" si="473"/>
        <v>0</v>
      </c>
      <c r="DQ268" s="60">
        <f t="shared" si="474"/>
        <v>0.59431589851848943</v>
      </c>
      <c r="DR268" s="60">
        <f t="shared" si="475"/>
        <v>4612.1699999999501</v>
      </c>
      <c r="DS268" s="60">
        <f t="shared" si="476"/>
        <v>65849.761538231003</v>
      </c>
    </row>
    <row r="269" spans="1:123">
      <c r="A269" s="52">
        <f t="shared" si="402"/>
        <v>2272.3982787949872</v>
      </c>
      <c r="B269" s="52">
        <v>0</v>
      </c>
      <c r="C269" s="73">
        <f t="shared" si="386"/>
        <v>13.8</v>
      </c>
      <c r="D269" s="77"/>
      <c r="E269" s="49">
        <f t="shared" si="477"/>
        <v>0.36300000000000021</v>
      </c>
      <c r="F269" s="49">
        <f t="shared" si="478"/>
        <v>4.6299999999999439</v>
      </c>
      <c r="G269" s="49">
        <f t="shared" si="479"/>
        <v>2.314999999999972</v>
      </c>
      <c r="H269" s="49">
        <v>1</v>
      </c>
      <c r="I269" s="50">
        <f t="shared" si="403"/>
        <v>2.3176899999999803</v>
      </c>
      <c r="J269" s="105">
        <f t="shared" si="404"/>
        <v>10.730904699999778</v>
      </c>
      <c r="K269" s="121">
        <f t="shared" si="405"/>
        <v>24.53090469999978</v>
      </c>
      <c r="L269" s="55">
        <f t="shared" si="406"/>
        <v>6826180564135636</v>
      </c>
      <c r="M269" s="52">
        <f t="shared" si="480"/>
        <v>52.60000000000003</v>
      </c>
      <c r="N269" s="56">
        <v>263</v>
      </c>
      <c r="O269" s="61">
        <f t="shared" si="407"/>
        <v>263</v>
      </c>
      <c r="P269" s="61">
        <f t="shared" si="408"/>
        <v>3.2</v>
      </c>
      <c r="Q269" s="46">
        <v>1</v>
      </c>
      <c r="R269" s="52">
        <f t="shared" si="409"/>
        <v>2</v>
      </c>
      <c r="S269" s="60">
        <f t="shared" si="392"/>
        <v>1.739287808704512E+17</v>
      </c>
      <c r="T269" s="60">
        <f t="shared" si="410"/>
        <v>9.1486538737857331E+19</v>
      </c>
      <c r="U269" s="60">
        <f t="shared" si="411"/>
        <v>1.3106266683140421E+18</v>
      </c>
      <c r="V269" s="60">
        <f t="shared" si="412"/>
        <v>480</v>
      </c>
      <c r="W269" s="60">
        <f t="shared" si="413"/>
        <v>68171.948363849617</v>
      </c>
      <c r="X269" s="88">
        <f t="shared" si="414"/>
        <v>1.4325896316500407E-2</v>
      </c>
      <c r="AA269" s="61">
        <f t="shared" si="415"/>
        <v>263</v>
      </c>
      <c r="AB269" s="61">
        <f t="shared" si="416"/>
        <v>3.2</v>
      </c>
      <c r="AC269" s="61">
        <v>1</v>
      </c>
      <c r="AD269" s="52">
        <f t="shared" si="417"/>
        <v>1</v>
      </c>
      <c r="AE269" s="60">
        <f t="shared" si="393"/>
        <v>1.680147808416E+17</v>
      </c>
      <c r="AF269" s="60">
        <f t="shared" si="418"/>
        <v>4.4187887361340801E+19</v>
      </c>
      <c r="AG269" s="60">
        <f t="shared" si="419"/>
        <v>1.3106266683140421E+18</v>
      </c>
      <c r="AH269" s="60">
        <f t="shared" si="420"/>
        <v>480</v>
      </c>
      <c r="AI269" s="60">
        <f t="shared" si="421"/>
        <v>68171.948363849617</v>
      </c>
      <c r="AJ269" s="88">
        <f t="shared" si="385"/>
        <v>2.9660315226128827E-2</v>
      </c>
      <c r="AL269" s="61">
        <f t="shared" si="422"/>
        <v>248</v>
      </c>
      <c r="AM269" s="61">
        <f t="shared" si="423"/>
        <v>4.5093374999999956</v>
      </c>
      <c r="AN269" s="61">
        <v>1</v>
      </c>
      <c r="AO269" s="52">
        <f t="shared" si="424"/>
        <v>1.075</v>
      </c>
      <c r="AP269" s="60">
        <f t="shared" si="394"/>
        <v>1.88176554542592E+17</v>
      </c>
      <c r="AQ269" s="60">
        <f t="shared" si="425"/>
        <v>5.0167869441055023E+19</v>
      </c>
      <c r="AR269" s="60">
        <f t="shared" si="426"/>
        <v>2.3086163999720938E+17</v>
      </c>
      <c r="AS269" s="60">
        <f t="shared" si="427"/>
        <v>676.40062499999931</v>
      </c>
      <c r="AT269" s="60">
        <f t="shared" si="428"/>
        <v>68171.948363849617</v>
      </c>
      <c r="AU269" s="88">
        <f t="shared" si="390"/>
        <v>4.6017828257279561E-3</v>
      </c>
      <c r="AW269" s="61">
        <f t="shared" si="429"/>
        <v>228</v>
      </c>
      <c r="AX269" s="61">
        <f t="shared" si="430"/>
        <v>6.0282874999999887</v>
      </c>
      <c r="AY269" s="61">
        <v>1</v>
      </c>
      <c r="AZ269" s="52">
        <f t="shared" si="431"/>
        <v>1.175</v>
      </c>
      <c r="BA269" s="60">
        <f t="shared" si="395"/>
        <v>3794506655385600</v>
      </c>
      <c r="BB269" s="60">
        <f t="shared" si="432"/>
        <v>1.0165483329778022E+18</v>
      </c>
      <c r="BC269" s="60">
        <f t="shared" si="433"/>
        <v>1.9289146391025764E+16</v>
      </c>
      <c r="BD269" s="60">
        <f t="shared" si="434"/>
        <v>904.24312499999826</v>
      </c>
      <c r="BE269" s="60">
        <f t="shared" si="435"/>
        <v>68171.948363849617</v>
      </c>
      <c r="BF269" s="88">
        <f t="shared" si="481"/>
        <v>1.8975139464861009E-2</v>
      </c>
      <c r="BH269" s="61">
        <f t="shared" si="436"/>
        <v>203</v>
      </c>
      <c r="BI269" s="61">
        <f t="shared" si="437"/>
        <v>7.8155999999999786</v>
      </c>
      <c r="BJ269" s="61">
        <v>1</v>
      </c>
      <c r="BK269" s="52">
        <f t="shared" si="438"/>
        <v>1.3</v>
      </c>
      <c r="BL269" s="60">
        <f t="shared" si="396"/>
        <v>139390040401920</v>
      </c>
      <c r="BM269" s="60">
        <f t="shared" si="439"/>
        <v>3.6785031662066688E+16</v>
      </c>
      <c r="BN269" s="60">
        <f t="shared" si="440"/>
        <v>781504347906124.75</v>
      </c>
      <c r="BO269" s="60">
        <f t="shared" si="441"/>
        <v>1172.3399999999967</v>
      </c>
      <c r="BP269" s="60">
        <f t="shared" si="442"/>
        <v>68171.948363849617</v>
      </c>
      <c r="BQ269" s="88">
        <f t="shared" si="391"/>
        <v>2.1245172631236976E-2</v>
      </c>
      <c r="BS269" s="61">
        <f t="shared" si="443"/>
        <v>173</v>
      </c>
      <c r="BT269" s="61">
        <f t="shared" si="444"/>
        <v>9.9468999999999639</v>
      </c>
      <c r="BU269" s="61">
        <v>1</v>
      </c>
      <c r="BV269" s="52">
        <f t="shared" si="445"/>
        <v>1.45</v>
      </c>
      <c r="BW269" s="60">
        <f t="shared" si="397"/>
        <v>2212540323840</v>
      </c>
      <c r="BX269" s="60">
        <f t="shared" si="446"/>
        <v>555015740235264</v>
      </c>
      <c r="BY269" s="60">
        <f t="shared" si="447"/>
        <v>15540924557510.398</v>
      </c>
      <c r="BZ269" s="60">
        <f t="shared" si="448"/>
        <v>1492.0349999999946</v>
      </c>
      <c r="CA269" s="60">
        <f t="shared" si="449"/>
        <v>68171.948363849617</v>
      </c>
      <c r="CB269" s="88">
        <f t="shared" si="389"/>
        <v>2.8000871742705533E-2</v>
      </c>
      <c r="CD269" s="61">
        <f t="shared" si="450"/>
        <v>111</v>
      </c>
      <c r="CE269" s="61">
        <f t="shared" si="451"/>
        <v>13.380340799999919</v>
      </c>
      <c r="CF269" s="61">
        <v>1</v>
      </c>
      <c r="CG269" s="52">
        <f t="shared" si="452"/>
        <v>0</v>
      </c>
      <c r="CH269" s="60">
        <f t="shared" si="398"/>
        <v>93600</v>
      </c>
      <c r="CI269" s="60">
        <f t="shared" si="453"/>
        <v>0</v>
      </c>
      <c r="CJ269" s="60">
        <f t="shared" si="454"/>
        <v>3867980974.6821032</v>
      </c>
      <c r="CK269" s="60">
        <f t="shared" si="455"/>
        <v>2007.0511199999878</v>
      </c>
      <c r="CL269" s="60">
        <f t="shared" si="456"/>
        <v>68171.948363849617</v>
      </c>
      <c r="CM269" s="88" t="e">
        <f t="shared" si="387"/>
        <v>#DIV/0!</v>
      </c>
      <c r="CO269" s="61">
        <f t="shared" si="457"/>
        <v>56</v>
      </c>
      <c r="CP269" s="61">
        <f t="shared" si="458"/>
        <v>17.355934299999859</v>
      </c>
      <c r="CQ269" s="61">
        <v>1</v>
      </c>
      <c r="CR269" s="52">
        <f t="shared" si="459"/>
        <v>0</v>
      </c>
      <c r="CS269" s="60">
        <f t="shared" si="399"/>
        <v>50</v>
      </c>
      <c r="CT269" s="60">
        <f t="shared" si="460"/>
        <v>0</v>
      </c>
      <c r="CU269" s="60">
        <f t="shared" si="461"/>
        <v>2449825.773139542</v>
      </c>
      <c r="CV269" s="60">
        <f t="shared" si="462"/>
        <v>2603.3901449999789</v>
      </c>
      <c r="CW269" s="60">
        <f t="shared" si="463"/>
        <v>68171.948363849617</v>
      </c>
      <c r="CX269" s="88" t="e">
        <f t="shared" si="482"/>
        <v>#DIV/0!</v>
      </c>
      <c r="CZ269" s="61">
        <f t="shared" si="464"/>
        <v>6</v>
      </c>
      <c r="DA269" s="61">
        <f t="shared" si="465"/>
        <v>21.89441929999979</v>
      </c>
      <c r="DB269" s="61">
        <v>1</v>
      </c>
      <c r="DC269" s="52">
        <f t="shared" si="466"/>
        <v>0</v>
      </c>
      <c r="DD269" s="60">
        <f t="shared" si="400"/>
        <v>1</v>
      </c>
      <c r="DE269" s="60">
        <f t="shared" si="467"/>
        <v>0</v>
      </c>
      <c r="DF269" s="60">
        <f t="shared" si="468"/>
        <v>3018.0100120230118</v>
      </c>
      <c r="DG269" s="60">
        <f t="shared" si="469"/>
        <v>3284.1628949999686</v>
      </c>
      <c r="DH269" s="60">
        <f t="shared" si="470"/>
        <v>68171.948363849617</v>
      </c>
      <c r="DI269" s="88" t="e">
        <f t="shared" si="483"/>
        <v>#DIV/0!</v>
      </c>
      <c r="DK269" s="61">
        <f t="shared" si="471"/>
        <v>-57</v>
      </c>
      <c r="DL269" s="61">
        <f t="shared" si="472"/>
        <v>30.747799999999668</v>
      </c>
      <c r="DM269" s="61">
        <v>1</v>
      </c>
      <c r="DN269" s="52">
        <f t="shared" si="484"/>
        <v>0</v>
      </c>
      <c r="DO269" s="60">
        <f t="shared" si="401"/>
        <v>1</v>
      </c>
      <c r="DP269" s="60">
        <f t="shared" si="473"/>
        <v>0</v>
      </c>
      <c r="DQ269" s="60">
        <f t="shared" si="474"/>
        <v>0.68268969497677334</v>
      </c>
      <c r="DR269" s="60">
        <f t="shared" si="475"/>
        <v>4612.1699999999501</v>
      </c>
      <c r="DS269" s="60">
        <f t="shared" si="476"/>
        <v>68171.948363849617</v>
      </c>
    </row>
    <row r="270" spans="1:123">
      <c r="A270" s="52">
        <f t="shared" si="402"/>
        <v>2352.5342310339697</v>
      </c>
      <c r="B270" s="52">
        <v>0</v>
      </c>
      <c r="C270" s="73">
        <f t="shared" si="386"/>
        <v>13.8</v>
      </c>
      <c r="D270" s="77"/>
      <c r="E270" s="49">
        <f t="shared" si="477"/>
        <v>0.36400000000000021</v>
      </c>
      <c r="F270" s="49">
        <f t="shared" si="478"/>
        <v>4.6399999999999437</v>
      </c>
      <c r="G270" s="49">
        <f t="shared" si="479"/>
        <v>2.3199999999999719</v>
      </c>
      <c r="H270" s="49">
        <v>1</v>
      </c>
      <c r="I270" s="50">
        <f t="shared" si="403"/>
        <v>2.3249599999999804</v>
      </c>
      <c r="J270" s="105">
        <f t="shared" si="404"/>
        <v>10.787814399999778</v>
      </c>
      <c r="K270" s="121">
        <f t="shared" si="405"/>
        <v>24.587814399999779</v>
      </c>
      <c r="L270" s="55">
        <f t="shared" si="406"/>
        <v>7841222384935338</v>
      </c>
      <c r="M270" s="52">
        <f t="shared" si="480"/>
        <v>52.800000000000026</v>
      </c>
      <c r="N270" s="56">
        <v>264</v>
      </c>
      <c r="O270" s="61">
        <f t="shared" si="407"/>
        <v>264</v>
      </c>
      <c r="P270" s="61">
        <f t="shared" si="408"/>
        <v>3.2</v>
      </c>
      <c r="Q270" s="46">
        <v>1</v>
      </c>
      <c r="R270" s="52">
        <f t="shared" si="409"/>
        <v>2</v>
      </c>
      <c r="S270" s="60">
        <f t="shared" si="392"/>
        <v>1.739287808704512E+17</v>
      </c>
      <c r="T270" s="60">
        <f t="shared" si="410"/>
        <v>9.1834396299598234E+19</v>
      </c>
      <c r="U270" s="60">
        <f t="shared" si="411"/>
        <v>1.505514697907585E+18</v>
      </c>
      <c r="V270" s="60">
        <f t="shared" si="412"/>
        <v>480</v>
      </c>
      <c r="W270" s="60">
        <f t="shared" si="413"/>
        <v>70576.026931019092</v>
      </c>
      <c r="X270" s="88">
        <f t="shared" si="414"/>
        <v>1.6393799693483382E-2</v>
      </c>
      <c r="AA270" s="61">
        <f t="shared" si="415"/>
        <v>264</v>
      </c>
      <c r="AB270" s="61">
        <f t="shared" si="416"/>
        <v>3.2</v>
      </c>
      <c r="AC270" s="61">
        <v>1</v>
      </c>
      <c r="AD270" s="52">
        <f t="shared" si="417"/>
        <v>1</v>
      </c>
      <c r="AE270" s="60">
        <f t="shared" si="393"/>
        <v>1.680147808416E+17</v>
      </c>
      <c r="AF270" s="60">
        <f t="shared" si="418"/>
        <v>4.43559021421824E+19</v>
      </c>
      <c r="AG270" s="60">
        <f t="shared" si="419"/>
        <v>1.505514697907585E+18</v>
      </c>
      <c r="AH270" s="60">
        <f t="shared" si="420"/>
        <v>480</v>
      </c>
      <c r="AI270" s="60">
        <f t="shared" si="421"/>
        <v>70576.026931019092</v>
      </c>
      <c r="AJ270" s="88">
        <f t="shared" si="385"/>
        <v>3.3941699417625926E-2</v>
      </c>
      <c r="AL270" s="61">
        <f t="shared" si="422"/>
        <v>249</v>
      </c>
      <c r="AM270" s="61">
        <f t="shared" si="423"/>
        <v>4.5093374999999956</v>
      </c>
      <c r="AN270" s="61">
        <v>1</v>
      </c>
      <c r="AO270" s="52">
        <f t="shared" si="424"/>
        <v>1.075</v>
      </c>
      <c r="AP270" s="60">
        <f t="shared" si="394"/>
        <v>1.88176554542592E+17</v>
      </c>
      <c r="AQ270" s="60">
        <f t="shared" si="425"/>
        <v>5.0370159237188313E+19</v>
      </c>
      <c r="AR270" s="60">
        <f t="shared" si="426"/>
        <v>2.6519038609671222E+17</v>
      </c>
      <c r="AS270" s="60">
        <f t="shared" si="427"/>
        <v>676.40062499999931</v>
      </c>
      <c r="AT270" s="60">
        <f t="shared" si="428"/>
        <v>70576.026931019092</v>
      </c>
      <c r="AU270" s="88">
        <f t="shared" si="390"/>
        <v>5.2648312038871227E-3</v>
      </c>
      <c r="AW270" s="61">
        <f t="shared" si="429"/>
        <v>229</v>
      </c>
      <c r="AX270" s="61">
        <f t="shared" si="430"/>
        <v>6.0282874999999887</v>
      </c>
      <c r="AY270" s="61">
        <v>1</v>
      </c>
      <c r="AZ270" s="52">
        <f t="shared" si="431"/>
        <v>1.175</v>
      </c>
      <c r="BA270" s="60">
        <f t="shared" si="395"/>
        <v>3794506655385600</v>
      </c>
      <c r="BB270" s="60">
        <f t="shared" si="432"/>
        <v>1.0210068782978803E+18</v>
      </c>
      <c r="BC270" s="60">
        <f t="shared" si="433"/>
        <v>2.2157410728668292E+16</v>
      </c>
      <c r="BD270" s="60">
        <f t="shared" si="434"/>
        <v>904.24312499999826</v>
      </c>
      <c r="BE270" s="60">
        <f t="shared" si="435"/>
        <v>70576.026931019092</v>
      </c>
      <c r="BF270" s="88">
        <f t="shared" si="481"/>
        <v>2.170152934288444E-2</v>
      </c>
      <c r="BH270" s="61">
        <f t="shared" si="436"/>
        <v>204</v>
      </c>
      <c r="BI270" s="61">
        <f t="shared" si="437"/>
        <v>7.8155999999999786</v>
      </c>
      <c r="BJ270" s="61">
        <v>1</v>
      </c>
      <c r="BK270" s="52">
        <f t="shared" si="438"/>
        <v>1.3</v>
      </c>
      <c r="BL270" s="60">
        <f t="shared" si="396"/>
        <v>139390040401920</v>
      </c>
      <c r="BM270" s="60">
        <f t="shared" si="439"/>
        <v>3.6966238714589184E+16</v>
      </c>
      <c r="BN270" s="60">
        <f t="shared" si="440"/>
        <v>897712758862796.12</v>
      </c>
      <c r="BO270" s="60">
        <f t="shared" si="441"/>
        <v>1172.3399999999967</v>
      </c>
      <c r="BP270" s="60">
        <f t="shared" si="442"/>
        <v>70576.026931019092</v>
      </c>
      <c r="BQ270" s="88">
        <f t="shared" si="391"/>
        <v>2.4284665956791074E-2</v>
      </c>
      <c r="BS270" s="61">
        <f t="shared" si="443"/>
        <v>174</v>
      </c>
      <c r="BT270" s="61">
        <f t="shared" si="444"/>
        <v>9.9468999999999639</v>
      </c>
      <c r="BU270" s="61">
        <v>1</v>
      </c>
      <c r="BV270" s="52">
        <f t="shared" si="445"/>
        <v>1.45</v>
      </c>
      <c r="BW270" s="60">
        <f t="shared" si="397"/>
        <v>2212540323840</v>
      </c>
      <c r="BX270" s="60">
        <f t="shared" si="446"/>
        <v>558223923704832</v>
      </c>
      <c r="BY270" s="60">
        <f t="shared" si="447"/>
        <v>17851834474345.223</v>
      </c>
      <c r="BZ270" s="60">
        <f t="shared" si="448"/>
        <v>1492.0349999999946</v>
      </c>
      <c r="CA270" s="60">
        <f t="shared" si="449"/>
        <v>70576.026931019092</v>
      </c>
      <c r="CB270" s="88">
        <f t="shared" si="389"/>
        <v>3.1979701543183248E-2</v>
      </c>
      <c r="CD270" s="61">
        <f t="shared" si="450"/>
        <v>112</v>
      </c>
      <c r="CE270" s="61">
        <f t="shared" si="451"/>
        <v>13.380340799999919</v>
      </c>
      <c r="CF270" s="61">
        <v>1</v>
      </c>
      <c r="CG270" s="52">
        <f t="shared" si="452"/>
        <v>0</v>
      </c>
      <c r="CH270" s="60">
        <f t="shared" si="398"/>
        <v>93600</v>
      </c>
      <c r="CI270" s="60">
        <f t="shared" si="453"/>
        <v>0</v>
      </c>
      <c r="CJ270" s="60">
        <f t="shared" si="454"/>
        <v>4443143382.7771616</v>
      </c>
      <c r="CK270" s="60">
        <f t="shared" si="455"/>
        <v>2007.0511199999878</v>
      </c>
      <c r="CL270" s="60">
        <f t="shared" si="456"/>
        <v>70576.026931019092</v>
      </c>
      <c r="CM270" s="88" t="e">
        <f t="shared" si="387"/>
        <v>#DIV/0!</v>
      </c>
      <c r="CO270" s="61">
        <f t="shared" si="457"/>
        <v>57</v>
      </c>
      <c r="CP270" s="61">
        <f t="shared" si="458"/>
        <v>17.355934299999859</v>
      </c>
      <c r="CQ270" s="61">
        <v>1</v>
      </c>
      <c r="CR270" s="52">
        <f t="shared" si="459"/>
        <v>0</v>
      </c>
      <c r="CS270" s="60">
        <f t="shared" si="399"/>
        <v>50</v>
      </c>
      <c r="CT270" s="60">
        <f t="shared" si="460"/>
        <v>0</v>
      </c>
      <c r="CU270" s="60">
        <f t="shared" si="461"/>
        <v>2814110.8356347317</v>
      </c>
      <c r="CV270" s="60">
        <f t="shared" si="462"/>
        <v>2603.3901449999789</v>
      </c>
      <c r="CW270" s="60">
        <f t="shared" si="463"/>
        <v>70576.026931019092</v>
      </c>
      <c r="CX270" s="88" t="e">
        <f t="shared" si="482"/>
        <v>#DIV/0!</v>
      </c>
      <c r="CZ270" s="61">
        <f t="shared" si="464"/>
        <v>7</v>
      </c>
      <c r="DA270" s="61">
        <f t="shared" si="465"/>
        <v>21.89441929999979</v>
      </c>
      <c r="DB270" s="61">
        <v>1</v>
      </c>
      <c r="DC270" s="52">
        <f t="shared" si="466"/>
        <v>0</v>
      </c>
      <c r="DD270" s="60">
        <f t="shared" si="400"/>
        <v>1</v>
      </c>
      <c r="DE270" s="60">
        <f t="shared" si="467"/>
        <v>0</v>
      </c>
      <c r="DF270" s="60">
        <f t="shared" si="468"/>
        <v>3466.7831361754161</v>
      </c>
      <c r="DG270" s="60">
        <f t="shared" si="469"/>
        <v>3284.1628949999686</v>
      </c>
      <c r="DH270" s="60">
        <f t="shared" si="470"/>
        <v>70576.026931019092</v>
      </c>
      <c r="DI270" s="88" t="e">
        <f t="shared" si="483"/>
        <v>#DIV/0!</v>
      </c>
      <c r="DK270" s="61">
        <f t="shared" si="471"/>
        <v>-56</v>
      </c>
      <c r="DL270" s="61">
        <f t="shared" si="472"/>
        <v>30.747799999999668</v>
      </c>
      <c r="DM270" s="61">
        <v>1</v>
      </c>
      <c r="DN270" s="52">
        <f t="shared" si="484"/>
        <v>0</v>
      </c>
      <c r="DO270" s="60">
        <f t="shared" si="401"/>
        <v>1</v>
      </c>
      <c r="DP270" s="60">
        <f t="shared" si="473"/>
        <v>0</v>
      </c>
      <c r="DQ270" s="60">
        <f t="shared" si="474"/>
        <v>0.78420452959324738</v>
      </c>
      <c r="DR270" s="60">
        <f t="shared" si="475"/>
        <v>4612.1699999999501</v>
      </c>
      <c r="DS270" s="60">
        <f t="shared" si="476"/>
        <v>70576.026931019092</v>
      </c>
    </row>
    <row r="271" spans="1:123">
      <c r="A271" s="52">
        <f t="shared" si="402"/>
        <v>2435.4961715256163</v>
      </c>
      <c r="B271" s="52">
        <v>0</v>
      </c>
      <c r="C271" s="73">
        <f t="shared" si="386"/>
        <v>13.8</v>
      </c>
      <c r="D271" s="77"/>
      <c r="E271" s="49">
        <f t="shared" si="477"/>
        <v>0.36500000000000021</v>
      </c>
      <c r="F271" s="49">
        <f t="shared" si="478"/>
        <v>4.6499999999999435</v>
      </c>
      <c r="G271" s="49">
        <f t="shared" si="479"/>
        <v>2.3249999999999718</v>
      </c>
      <c r="H271" s="49">
        <v>1</v>
      </c>
      <c r="I271" s="50">
        <f t="shared" si="403"/>
        <v>2.3322499999999802</v>
      </c>
      <c r="J271" s="105">
        <f t="shared" si="404"/>
        <v>10.844962499999776</v>
      </c>
      <c r="K271" s="121">
        <f t="shared" si="405"/>
        <v>24.644962499999778</v>
      </c>
      <c r="L271" s="55">
        <f t="shared" si="406"/>
        <v>9007199254741152</v>
      </c>
      <c r="M271" s="52">
        <f t="shared" si="480"/>
        <v>53.000000000000028</v>
      </c>
      <c r="N271" s="56">
        <v>265</v>
      </c>
      <c r="O271" s="61">
        <f t="shared" si="407"/>
        <v>265</v>
      </c>
      <c r="P271" s="61">
        <f t="shared" si="408"/>
        <v>3.2</v>
      </c>
      <c r="Q271" s="46">
        <v>1</v>
      </c>
      <c r="R271" s="52">
        <f t="shared" si="409"/>
        <v>2</v>
      </c>
      <c r="S271" s="60">
        <f t="shared" si="392"/>
        <v>1.739287808704512E+17</v>
      </c>
      <c r="T271" s="60">
        <f t="shared" si="410"/>
        <v>9.2182253861339136E+19</v>
      </c>
      <c r="U271" s="60">
        <f t="shared" si="411"/>
        <v>1.7293822569103012E+18</v>
      </c>
      <c r="V271" s="60">
        <f t="shared" si="412"/>
        <v>480</v>
      </c>
      <c r="W271" s="60">
        <f t="shared" si="413"/>
        <v>73064.885145768494</v>
      </c>
      <c r="X271" s="88">
        <f t="shared" si="414"/>
        <v>1.8760468359904109E-2</v>
      </c>
      <c r="AA271" s="61">
        <f t="shared" si="415"/>
        <v>265</v>
      </c>
      <c r="AB271" s="61">
        <f t="shared" si="416"/>
        <v>3.2</v>
      </c>
      <c r="AC271" s="61">
        <v>1</v>
      </c>
      <c r="AD271" s="52">
        <f t="shared" si="417"/>
        <v>1</v>
      </c>
      <c r="AE271" s="60">
        <f t="shared" si="393"/>
        <v>1.680147808416E+17</v>
      </c>
      <c r="AF271" s="60">
        <f t="shared" si="418"/>
        <v>4.4523916923023999E+19</v>
      </c>
      <c r="AG271" s="60">
        <f t="shared" si="419"/>
        <v>1.7293822569103012E+18</v>
      </c>
      <c r="AH271" s="60">
        <f t="shared" si="420"/>
        <v>480</v>
      </c>
      <c r="AI271" s="60">
        <f t="shared" si="421"/>
        <v>73064.885145768494</v>
      </c>
      <c r="AJ271" s="88">
        <f t="shared" si="385"/>
        <v>3.8841646836691744E-2</v>
      </c>
      <c r="AL271" s="61">
        <f t="shared" si="422"/>
        <v>250</v>
      </c>
      <c r="AM271" s="61">
        <f t="shared" si="423"/>
        <v>4.5093374999999956</v>
      </c>
      <c r="AN271" s="61">
        <v>1</v>
      </c>
      <c r="AO271" s="52">
        <f t="shared" si="424"/>
        <v>1.075</v>
      </c>
      <c r="AP271" s="60">
        <f t="shared" si="394"/>
        <v>1.88176554542592E+17</v>
      </c>
      <c r="AQ271" s="60">
        <f t="shared" si="425"/>
        <v>5.0572449033321595E+19</v>
      </c>
      <c r="AR271" s="60">
        <f t="shared" si="426"/>
        <v>3.0462376027032179E+17</v>
      </c>
      <c r="AS271" s="60">
        <f t="shared" si="427"/>
        <v>676.40062499999931</v>
      </c>
      <c r="AT271" s="60">
        <f t="shared" si="428"/>
        <v>73064.885145768494</v>
      </c>
      <c r="AU271" s="88">
        <f t="shared" si="390"/>
        <v>6.023512131469227E-3</v>
      </c>
      <c r="AW271" s="61">
        <f t="shared" si="429"/>
        <v>230</v>
      </c>
      <c r="AX271" s="61">
        <f t="shared" si="430"/>
        <v>6.0282874999999887</v>
      </c>
      <c r="AY271" s="61">
        <v>1</v>
      </c>
      <c r="AZ271" s="52">
        <f t="shared" si="431"/>
        <v>1.175</v>
      </c>
      <c r="BA271" s="60">
        <f t="shared" si="395"/>
        <v>3794506655385600</v>
      </c>
      <c r="BB271" s="60">
        <f t="shared" si="432"/>
        <v>1.0254654236179584E+18</v>
      </c>
      <c r="BC271" s="60">
        <f t="shared" si="433"/>
        <v>2.545218125501492E+16</v>
      </c>
      <c r="BD271" s="60">
        <f t="shared" si="434"/>
        <v>904.24312499999826</v>
      </c>
      <c r="BE271" s="60">
        <f t="shared" si="435"/>
        <v>73064.885145768494</v>
      </c>
      <c r="BF271" s="88">
        <f t="shared" si="481"/>
        <v>2.4820126226408234E-2</v>
      </c>
      <c r="BH271" s="61">
        <f t="shared" si="436"/>
        <v>205</v>
      </c>
      <c r="BI271" s="61">
        <f t="shared" si="437"/>
        <v>7.8155999999999786</v>
      </c>
      <c r="BJ271" s="61">
        <v>14</v>
      </c>
      <c r="BK271" s="52">
        <f t="shared" si="438"/>
        <v>1.3</v>
      </c>
      <c r="BL271" s="60">
        <f t="shared" si="396"/>
        <v>1951460565626880</v>
      </c>
      <c r="BM271" s="60">
        <f t="shared" si="439"/>
        <v>5.2006424073956352E+17</v>
      </c>
      <c r="BN271" s="60">
        <f t="shared" si="440"/>
        <v>1031201169365544.1</v>
      </c>
      <c r="BO271" s="60">
        <f t="shared" si="441"/>
        <v>1172.3399999999967</v>
      </c>
      <c r="BP271" s="60">
        <f t="shared" si="442"/>
        <v>73064.885145768494</v>
      </c>
      <c r="BQ271" s="88">
        <f t="shared" si="391"/>
        <v>1.9828342127486257E-3</v>
      </c>
      <c r="BS271" s="61">
        <f t="shared" si="443"/>
        <v>175</v>
      </c>
      <c r="BT271" s="61">
        <f t="shared" si="444"/>
        <v>9.9468999999999639</v>
      </c>
      <c r="BU271" s="61">
        <v>1</v>
      </c>
      <c r="BV271" s="52">
        <f t="shared" si="445"/>
        <v>1.45</v>
      </c>
      <c r="BW271" s="60">
        <f t="shared" si="397"/>
        <v>2212540323840</v>
      </c>
      <c r="BX271" s="60">
        <f t="shared" si="446"/>
        <v>561432107174400</v>
      </c>
      <c r="BY271" s="60">
        <f t="shared" si="447"/>
        <v>20506372894359.715</v>
      </c>
      <c r="BZ271" s="60">
        <f t="shared" si="448"/>
        <v>1492.0349999999946</v>
      </c>
      <c r="CA271" s="60">
        <f t="shared" si="449"/>
        <v>73064.885145768494</v>
      </c>
      <c r="CB271" s="88">
        <f t="shared" si="389"/>
        <v>3.6525116095631013E-2</v>
      </c>
      <c r="CD271" s="61">
        <f t="shared" si="450"/>
        <v>113</v>
      </c>
      <c r="CE271" s="61">
        <f t="shared" si="451"/>
        <v>13.380340799999919</v>
      </c>
      <c r="CF271" s="61">
        <v>1</v>
      </c>
      <c r="CG271" s="52">
        <f t="shared" si="452"/>
        <v>0</v>
      </c>
      <c r="CH271" s="60">
        <f t="shared" si="398"/>
        <v>93600</v>
      </c>
      <c r="CI271" s="60">
        <f t="shared" si="453"/>
        <v>0</v>
      </c>
      <c r="CJ271" s="60">
        <f t="shared" si="454"/>
        <v>5103831494.8120871</v>
      </c>
      <c r="CK271" s="60">
        <f t="shared" si="455"/>
        <v>2007.0511199999878</v>
      </c>
      <c r="CL271" s="60">
        <f t="shared" si="456"/>
        <v>73064.885145768494</v>
      </c>
      <c r="CM271" s="88" t="e">
        <f t="shared" si="387"/>
        <v>#DIV/0!</v>
      </c>
      <c r="CO271" s="61">
        <f t="shared" si="457"/>
        <v>58</v>
      </c>
      <c r="CP271" s="61">
        <f t="shared" si="458"/>
        <v>17.355934299999859</v>
      </c>
      <c r="CQ271" s="61">
        <v>1</v>
      </c>
      <c r="CR271" s="52">
        <f t="shared" si="459"/>
        <v>0</v>
      </c>
      <c r="CS271" s="60">
        <f t="shared" si="399"/>
        <v>50</v>
      </c>
      <c r="CT271" s="60">
        <f t="shared" si="460"/>
        <v>0</v>
      </c>
      <c r="CU271" s="60">
        <f t="shared" si="461"/>
        <v>3232564.4876729473</v>
      </c>
      <c r="CV271" s="60">
        <f t="shared" si="462"/>
        <v>2603.3901449999789</v>
      </c>
      <c r="CW271" s="60">
        <f t="shared" si="463"/>
        <v>73064.885145768494</v>
      </c>
      <c r="CX271" s="88" t="e">
        <f t="shared" si="482"/>
        <v>#DIV/0!</v>
      </c>
      <c r="CZ271" s="61">
        <f t="shared" si="464"/>
        <v>8</v>
      </c>
      <c r="DA271" s="61">
        <f t="shared" si="465"/>
        <v>21.89441929999979</v>
      </c>
      <c r="DB271" s="61">
        <v>1</v>
      </c>
      <c r="DC271" s="52">
        <f t="shared" si="466"/>
        <v>0</v>
      </c>
      <c r="DD271" s="60">
        <f t="shared" si="400"/>
        <v>1</v>
      </c>
      <c r="DE271" s="60">
        <f t="shared" si="467"/>
        <v>0</v>
      </c>
      <c r="DF271" s="60">
        <f t="shared" si="468"/>
        <v>3982.2880856561628</v>
      </c>
      <c r="DG271" s="60">
        <f t="shared" si="469"/>
        <v>3284.1628949999686</v>
      </c>
      <c r="DH271" s="60">
        <f t="shared" si="470"/>
        <v>73064.885145768494</v>
      </c>
      <c r="DI271" s="88" t="e">
        <f t="shared" si="483"/>
        <v>#DIV/0!</v>
      </c>
      <c r="DK271" s="61">
        <f t="shared" si="471"/>
        <v>-55</v>
      </c>
      <c r="DL271" s="61">
        <f t="shared" si="472"/>
        <v>30.747799999999668</v>
      </c>
      <c r="DM271" s="61">
        <v>1</v>
      </c>
      <c r="DN271" s="52">
        <f t="shared" si="484"/>
        <v>0</v>
      </c>
      <c r="DO271" s="60">
        <f t="shared" si="401"/>
        <v>1</v>
      </c>
      <c r="DP271" s="60">
        <f t="shared" si="473"/>
        <v>0</v>
      </c>
      <c r="DQ271" s="60">
        <f t="shared" si="474"/>
        <v>0.90081445312498687</v>
      </c>
      <c r="DR271" s="60">
        <f t="shared" si="475"/>
        <v>4612.1699999999501</v>
      </c>
      <c r="DS271" s="60">
        <f t="shared" si="476"/>
        <v>73064.885145768494</v>
      </c>
    </row>
    <row r="272" spans="1:123">
      <c r="A272" s="52">
        <f t="shared" si="402"/>
        <v>2521.3837585304345</v>
      </c>
      <c r="B272" s="52">
        <v>0</v>
      </c>
      <c r="C272" s="73">
        <f t="shared" si="386"/>
        <v>13.8</v>
      </c>
      <c r="D272" s="77"/>
      <c r="E272" s="49">
        <f t="shared" si="477"/>
        <v>0.36600000000000021</v>
      </c>
      <c r="F272" s="49">
        <f t="shared" si="478"/>
        <v>4.6599999999999433</v>
      </c>
      <c r="G272" s="49">
        <f t="shared" si="479"/>
        <v>2.3299999999999716</v>
      </c>
      <c r="H272" s="49">
        <v>1</v>
      </c>
      <c r="I272" s="50">
        <f t="shared" si="403"/>
        <v>2.3395599999999801</v>
      </c>
      <c r="J272" s="105">
        <f t="shared" si="404"/>
        <v>10.902349599999775</v>
      </c>
      <c r="K272" s="121">
        <f t="shared" si="405"/>
        <v>24.702349599999778</v>
      </c>
      <c r="L272" s="55">
        <f t="shared" si="406"/>
        <v>1.034655496705168E+16</v>
      </c>
      <c r="M272" s="52">
        <f t="shared" si="480"/>
        <v>53.200000000000024</v>
      </c>
      <c r="N272" s="56">
        <v>266</v>
      </c>
      <c r="O272" s="61">
        <f t="shared" si="407"/>
        <v>266</v>
      </c>
      <c r="P272" s="61">
        <f t="shared" si="408"/>
        <v>3.2</v>
      </c>
      <c r="Q272" s="46">
        <v>1</v>
      </c>
      <c r="R272" s="52">
        <f t="shared" si="409"/>
        <v>2</v>
      </c>
      <c r="S272" s="60">
        <f t="shared" si="392"/>
        <v>1.739287808704512E+17</v>
      </c>
      <c r="T272" s="60">
        <f t="shared" si="410"/>
        <v>9.2530111423080038E+19</v>
      </c>
      <c r="U272" s="60">
        <f t="shared" si="411"/>
        <v>1.9865385536739226E+18</v>
      </c>
      <c r="V272" s="60">
        <f t="shared" si="412"/>
        <v>480</v>
      </c>
      <c r="W272" s="60">
        <f t="shared" si="413"/>
        <v>75641.512755913034</v>
      </c>
      <c r="X272" s="88">
        <f t="shared" si="414"/>
        <v>2.1469103658492028E-2</v>
      </c>
      <c r="AA272" s="61">
        <f t="shared" si="415"/>
        <v>266</v>
      </c>
      <c r="AB272" s="61">
        <f t="shared" si="416"/>
        <v>3.2</v>
      </c>
      <c r="AC272" s="61">
        <v>1</v>
      </c>
      <c r="AD272" s="52">
        <f t="shared" si="417"/>
        <v>1</v>
      </c>
      <c r="AE272" s="60">
        <f t="shared" si="393"/>
        <v>1.680147808416E+17</v>
      </c>
      <c r="AF272" s="60">
        <f t="shared" si="418"/>
        <v>4.4691931703865598E+19</v>
      </c>
      <c r="AG272" s="60">
        <f t="shared" si="419"/>
        <v>1.9865385536739226E+18</v>
      </c>
      <c r="AH272" s="60">
        <f t="shared" si="420"/>
        <v>480</v>
      </c>
      <c r="AI272" s="60">
        <f t="shared" si="421"/>
        <v>75641.512755913034</v>
      </c>
      <c r="AJ272" s="88">
        <f t="shared" si="385"/>
        <v>4.4449601481470494E-2</v>
      </c>
      <c r="AL272" s="61">
        <f t="shared" si="422"/>
        <v>251</v>
      </c>
      <c r="AM272" s="61">
        <f t="shared" si="423"/>
        <v>4.5093374999999956</v>
      </c>
      <c r="AN272" s="61">
        <v>1</v>
      </c>
      <c r="AO272" s="52">
        <f t="shared" si="424"/>
        <v>1.075</v>
      </c>
      <c r="AP272" s="60">
        <f t="shared" si="394"/>
        <v>1.88176554542592E+17</v>
      </c>
      <c r="AQ272" s="60">
        <f t="shared" si="425"/>
        <v>5.0774738829454877E+19</v>
      </c>
      <c r="AR272" s="60">
        <f t="shared" si="426"/>
        <v>3.4992081231552986E+17</v>
      </c>
      <c r="AS272" s="60">
        <f t="shared" si="427"/>
        <v>676.40062499999931</v>
      </c>
      <c r="AT272" s="60">
        <f t="shared" si="428"/>
        <v>75641.512755913034</v>
      </c>
      <c r="AU272" s="88">
        <f t="shared" si="390"/>
        <v>6.8916319489276756E-3</v>
      </c>
      <c r="AW272" s="61">
        <f t="shared" si="429"/>
        <v>231</v>
      </c>
      <c r="AX272" s="61">
        <f t="shared" si="430"/>
        <v>6.0282874999999887</v>
      </c>
      <c r="AY272" s="61">
        <v>1</v>
      </c>
      <c r="AZ272" s="52">
        <f t="shared" si="431"/>
        <v>1.175</v>
      </c>
      <c r="BA272" s="60">
        <f t="shared" si="395"/>
        <v>3794506655385600</v>
      </c>
      <c r="BB272" s="60">
        <f t="shared" si="432"/>
        <v>1.0299239689380365E+18</v>
      </c>
      <c r="BC272" s="60">
        <f t="shared" si="433"/>
        <v>2.9236878738722016E+16</v>
      </c>
      <c r="BD272" s="60">
        <f t="shared" si="434"/>
        <v>904.24312499999826</v>
      </c>
      <c r="BE272" s="60">
        <f t="shared" si="435"/>
        <v>75641.512755913034</v>
      </c>
      <c r="BF272" s="88">
        <f t="shared" si="481"/>
        <v>2.8387414625245022E-2</v>
      </c>
      <c r="BH272" s="61">
        <f t="shared" si="436"/>
        <v>206</v>
      </c>
      <c r="BI272" s="61">
        <f t="shared" si="437"/>
        <v>7.8155999999999786</v>
      </c>
      <c r="BJ272" s="61">
        <v>1</v>
      </c>
      <c r="BK272" s="52">
        <f t="shared" si="438"/>
        <v>1.3</v>
      </c>
      <c r="BL272" s="60">
        <f t="shared" si="396"/>
        <v>1951460565626880</v>
      </c>
      <c r="BM272" s="60">
        <f t="shared" si="439"/>
        <v>5.2260113947487846E+17</v>
      </c>
      <c r="BN272" s="60">
        <f t="shared" si="440"/>
        <v>1184539086921219.2</v>
      </c>
      <c r="BO272" s="60">
        <f t="shared" si="441"/>
        <v>1172.3399999999967</v>
      </c>
      <c r="BP272" s="60">
        <f t="shared" si="442"/>
        <v>75641.512755913034</v>
      </c>
      <c r="BQ272" s="88">
        <f t="shared" si="391"/>
        <v>2.2666217071617392E-3</v>
      </c>
      <c r="BS272" s="61">
        <f t="shared" si="443"/>
        <v>176</v>
      </c>
      <c r="BT272" s="61">
        <f t="shared" si="444"/>
        <v>9.9468999999999639</v>
      </c>
      <c r="BU272" s="61">
        <v>1</v>
      </c>
      <c r="BV272" s="52">
        <f t="shared" si="445"/>
        <v>1.45</v>
      </c>
      <c r="BW272" s="60">
        <f t="shared" si="397"/>
        <v>2212540323840</v>
      </c>
      <c r="BX272" s="60">
        <f t="shared" si="446"/>
        <v>564640290643968</v>
      </c>
      <c r="BY272" s="60">
        <f t="shared" si="447"/>
        <v>23555636810706.793</v>
      </c>
      <c r="BZ272" s="60">
        <f t="shared" si="448"/>
        <v>1492.0349999999946</v>
      </c>
      <c r="CA272" s="60">
        <f t="shared" si="449"/>
        <v>75641.512755913034</v>
      </c>
      <c r="CB272" s="88">
        <f t="shared" si="389"/>
        <v>4.1717952475268397E-2</v>
      </c>
      <c r="CD272" s="61">
        <f t="shared" si="450"/>
        <v>114</v>
      </c>
      <c r="CE272" s="61">
        <f t="shared" si="451"/>
        <v>13.380340799999919</v>
      </c>
      <c r="CF272" s="61">
        <v>1</v>
      </c>
      <c r="CG272" s="52">
        <f t="shared" si="452"/>
        <v>0</v>
      </c>
      <c r="CH272" s="60">
        <f t="shared" si="398"/>
        <v>93600</v>
      </c>
      <c r="CI272" s="60">
        <f t="shared" si="453"/>
        <v>0</v>
      </c>
      <c r="CJ272" s="60">
        <f t="shared" si="454"/>
        <v>5862762842.2727022</v>
      </c>
      <c r="CK272" s="60">
        <f t="shared" si="455"/>
        <v>2007.0511199999878</v>
      </c>
      <c r="CL272" s="60">
        <f t="shared" si="456"/>
        <v>75641.512755913034</v>
      </c>
      <c r="CM272" s="88" t="e">
        <f t="shared" si="387"/>
        <v>#DIV/0!</v>
      </c>
      <c r="CO272" s="61">
        <f t="shared" si="457"/>
        <v>59</v>
      </c>
      <c r="CP272" s="61">
        <f t="shared" si="458"/>
        <v>17.355934299999859</v>
      </c>
      <c r="CQ272" s="61">
        <v>1</v>
      </c>
      <c r="CR272" s="52">
        <f t="shared" si="459"/>
        <v>0</v>
      </c>
      <c r="CS272" s="60">
        <f t="shared" si="399"/>
        <v>50</v>
      </c>
      <c r="CT272" s="60">
        <f t="shared" si="460"/>
        <v>0</v>
      </c>
      <c r="CU272" s="60">
        <f t="shared" si="461"/>
        <v>3713241.509411748</v>
      </c>
      <c r="CV272" s="60">
        <f t="shared" si="462"/>
        <v>2603.3901449999789</v>
      </c>
      <c r="CW272" s="60">
        <f t="shared" si="463"/>
        <v>75641.512755913034</v>
      </c>
      <c r="CX272" s="88" t="e">
        <f t="shared" si="482"/>
        <v>#DIV/0!</v>
      </c>
      <c r="CZ272" s="61">
        <f t="shared" si="464"/>
        <v>9</v>
      </c>
      <c r="DA272" s="61">
        <f t="shared" si="465"/>
        <v>21.89441929999979</v>
      </c>
      <c r="DB272" s="61">
        <v>1</v>
      </c>
      <c r="DC272" s="52">
        <f t="shared" si="466"/>
        <v>0</v>
      </c>
      <c r="DD272" s="60">
        <f t="shared" si="400"/>
        <v>1</v>
      </c>
      <c r="DE272" s="60">
        <f t="shared" si="467"/>
        <v>0</v>
      </c>
      <c r="DF272" s="60">
        <f t="shared" si="468"/>
        <v>4574.4477731175266</v>
      </c>
      <c r="DG272" s="60">
        <f t="shared" si="469"/>
        <v>3284.1628949999686</v>
      </c>
      <c r="DH272" s="60">
        <f t="shared" si="470"/>
        <v>75641.512755913034</v>
      </c>
      <c r="DI272" s="88" t="e">
        <f t="shared" si="483"/>
        <v>#DIV/0!</v>
      </c>
      <c r="DK272" s="61">
        <f t="shared" si="471"/>
        <v>-54</v>
      </c>
      <c r="DL272" s="61">
        <f t="shared" si="472"/>
        <v>30.747799999999668</v>
      </c>
      <c r="DM272" s="61">
        <v>1</v>
      </c>
      <c r="DN272" s="52">
        <f t="shared" si="484"/>
        <v>0</v>
      </c>
      <c r="DO272" s="60">
        <f t="shared" si="401"/>
        <v>1</v>
      </c>
      <c r="DP272" s="60">
        <f t="shared" si="473"/>
        <v>0</v>
      </c>
      <c r="DQ272" s="60">
        <f t="shared" si="474"/>
        <v>1.0347640804622265</v>
      </c>
      <c r="DR272" s="60">
        <f t="shared" si="475"/>
        <v>4612.1699999999501</v>
      </c>
      <c r="DS272" s="60">
        <f t="shared" si="476"/>
        <v>75641.512755913034</v>
      </c>
    </row>
    <row r="273" spans="1:123">
      <c r="A273" s="52">
        <f t="shared" si="402"/>
        <v>2610.3001647498963</v>
      </c>
      <c r="B273" s="52">
        <v>0</v>
      </c>
      <c r="C273" s="73">
        <f t="shared" si="386"/>
        <v>13.8</v>
      </c>
      <c r="D273" s="77"/>
      <c r="E273" s="49">
        <f t="shared" si="477"/>
        <v>0.36700000000000021</v>
      </c>
      <c r="F273" s="49">
        <f t="shared" si="478"/>
        <v>4.6699999999999431</v>
      </c>
      <c r="G273" s="49">
        <f t="shared" si="479"/>
        <v>2.3349999999999715</v>
      </c>
      <c r="H273" s="49">
        <v>1</v>
      </c>
      <c r="I273" s="50">
        <f t="shared" si="403"/>
        <v>2.3468899999999797</v>
      </c>
      <c r="J273" s="105">
        <f t="shared" si="404"/>
        <v>10.959976299999772</v>
      </c>
      <c r="K273" s="121">
        <f t="shared" si="405"/>
        <v>24.759976299999771</v>
      </c>
      <c r="L273" s="55">
        <f t="shared" si="406"/>
        <v>1.1885070670538668E+16</v>
      </c>
      <c r="M273" s="52">
        <f t="shared" si="480"/>
        <v>53.400000000000027</v>
      </c>
      <c r="N273" s="56">
        <v>267</v>
      </c>
      <c r="O273" s="61">
        <f t="shared" si="407"/>
        <v>267</v>
      </c>
      <c r="P273" s="61">
        <f t="shared" si="408"/>
        <v>3.2</v>
      </c>
      <c r="Q273" s="46">
        <v>1</v>
      </c>
      <c r="R273" s="52">
        <f t="shared" si="409"/>
        <v>2</v>
      </c>
      <c r="S273" s="60">
        <f t="shared" si="392"/>
        <v>1.739287808704512E+17</v>
      </c>
      <c r="T273" s="60">
        <f t="shared" si="410"/>
        <v>9.2877968984820941E+19</v>
      </c>
      <c r="U273" s="60">
        <f t="shared" si="411"/>
        <v>2.2819335687434243E+18</v>
      </c>
      <c r="V273" s="60">
        <f t="shared" si="412"/>
        <v>480</v>
      </c>
      <c r="W273" s="60">
        <f t="shared" si="413"/>
        <v>78309.004942496889</v>
      </c>
      <c r="X273" s="88">
        <f t="shared" si="414"/>
        <v>2.4569158797134776E-2</v>
      </c>
      <c r="AA273" s="61">
        <f t="shared" si="415"/>
        <v>267</v>
      </c>
      <c r="AB273" s="61">
        <f t="shared" si="416"/>
        <v>3.2</v>
      </c>
      <c r="AC273" s="61">
        <v>1</v>
      </c>
      <c r="AD273" s="52">
        <f t="shared" si="417"/>
        <v>1</v>
      </c>
      <c r="AE273" s="60">
        <f t="shared" si="393"/>
        <v>1.680147808416E+17</v>
      </c>
      <c r="AF273" s="60">
        <f t="shared" si="418"/>
        <v>4.4859946484707197E+19</v>
      </c>
      <c r="AG273" s="60">
        <f t="shared" si="419"/>
        <v>2.2819335687434243E+18</v>
      </c>
      <c r="AH273" s="60">
        <f t="shared" si="420"/>
        <v>480</v>
      </c>
      <c r="AI273" s="60">
        <f t="shared" si="421"/>
        <v>78309.004942496889</v>
      </c>
      <c r="AJ273" s="88">
        <f t="shared" ref="AJ273:AJ336" si="485">AG273/AF273</f>
        <v>5.0867951202780363E-2</v>
      </c>
      <c r="AL273" s="61">
        <f t="shared" si="422"/>
        <v>252</v>
      </c>
      <c r="AM273" s="61">
        <f t="shared" si="423"/>
        <v>4.5093374999999956</v>
      </c>
      <c r="AN273" s="61">
        <v>1</v>
      </c>
      <c r="AO273" s="52">
        <f t="shared" si="424"/>
        <v>1.075</v>
      </c>
      <c r="AP273" s="60">
        <f t="shared" si="394"/>
        <v>1.88176554542592E+17</v>
      </c>
      <c r="AQ273" s="60">
        <f t="shared" si="425"/>
        <v>5.0977028625588167E+19</v>
      </c>
      <c r="AR273" s="60">
        <f t="shared" si="426"/>
        <v>4.0195346148607539E+17</v>
      </c>
      <c r="AS273" s="60">
        <f t="shared" si="427"/>
        <v>676.40062499999931</v>
      </c>
      <c r="AT273" s="60">
        <f t="shared" si="428"/>
        <v>78309.004942496889</v>
      </c>
      <c r="AU273" s="88">
        <f t="shared" si="390"/>
        <v>7.8849919723314923E-3</v>
      </c>
      <c r="AW273" s="61">
        <f t="shared" si="429"/>
        <v>232</v>
      </c>
      <c r="AX273" s="61">
        <f t="shared" si="430"/>
        <v>6.0282874999999887</v>
      </c>
      <c r="AY273" s="61">
        <v>1</v>
      </c>
      <c r="AZ273" s="52">
        <f t="shared" si="431"/>
        <v>1.175</v>
      </c>
      <c r="BA273" s="60">
        <f t="shared" si="395"/>
        <v>3794506655385600</v>
      </c>
      <c r="BB273" s="60">
        <f t="shared" si="432"/>
        <v>1.0343825142581146E+18</v>
      </c>
      <c r="BC273" s="60">
        <f t="shared" si="433"/>
        <v>3.3584354512417772E+16</v>
      </c>
      <c r="BD273" s="60">
        <f t="shared" si="434"/>
        <v>904.24312499999826</v>
      </c>
      <c r="BE273" s="60">
        <f t="shared" si="435"/>
        <v>78309.004942496889</v>
      </c>
      <c r="BF273" s="88">
        <f t="shared" si="481"/>
        <v>3.246802227366085E-2</v>
      </c>
      <c r="BH273" s="61">
        <f t="shared" si="436"/>
        <v>207</v>
      </c>
      <c r="BI273" s="61">
        <f t="shared" si="437"/>
        <v>7.8155999999999786</v>
      </c>
      <c r="BJ273" s="61">
        <v>1</v>
      </c>
      <c r="BK273" s="52">
        <f t="shared" si="438"/>
        <v>1.3</v>
      </c>
      <c r="BL273" s="60">
        <f t="shared" si="396"/>
        <v>1951460565626880</v>
      </c>
      <c r="BM273" s="60">
        <f t="shared" si="439"/>
        <v>5.2513803821019341E+17</v>
      </c>
      <c r="BN273" s="60">
        <f t="shared" si="440"/>
        <v>1360678100576094.5</v>
      </c>
      <c r="BO273" s="60">
        <f t="shared" si="441"/>
        <v>1172.3399999999967</v>
      </c>
      <c r="BP273" s="60">
        <f t="shared" si="442"/>
        <v>78309.004942496889</v>
      </c>
      <c r="BQ273" s="88">
        <f t="shared" si="391"/>
        <v>2.5910865364345693E-3</v>
      </c>
      <c r="BS273" s="61">
        <f t="shared" si="443"/>
        <v>177</v>
      </c>
      <c r="BT273" s="61">
        <f t="shared" si="444"/>
        <v>9.9468999999999639</v>
      </c>
      <c r="BU273" s="61">
        <v>1</v>
      </c>
      <c r="BV273" s="52">
        <f t="shared" si="445"/>
        <v>1.45</v>
      </c>
      <c r="BW273" s="60">
        <f t="shared" si="397"/>
        <v>2212540323840</v>
      </c>
      <c r="BX273" s="60">
        <f t="shared" si="446"/>
        <v>567848474113536</v>
      </c>
      <c r="BY273" s="60">
        <f t="shared" si="447"/>
        <v>27058321255366.504</v>
      </c>
      <c r="BZ273" s="60">
        <f t="shared" si="448"/>
        <v>1492.0349999999946</v>
      </c>
      <c r="CA273" s="60">
        <f t="shared" si="449"/>
        <v>78309.004942496889</v>
      </c>
      <c r="CB273" s="88">
        <f t="shared" si="389"/>
        <v>4.7650601329178609E-2</v>
      </c>
      <c r="CD273" s="61">
        <f t="shared" si="450"/>
        <v>115</v>
      </c>
      <c r="CE273" s="61">
        <f t="shared" si="451"/>
        <v>13.380340799999919</v>
      </c>
      <c r="CF273" s="61">
        <v>1</v>
      </c>
      <c r="CG273" s="52">
        <f t="shared" si="452"/>
        <v>0</v>
      </c>
      <c r="CH273" s="60">
        <f t="shared" si="398"/>
        <v>93600</v>
      </c>
      <c r="CI273" s="60">
        <f t="shared" si="453"/>
        <v>0</v>
      </c>
      <c r="CJ273" s="60">
        <f t="shared" si="454"/>
        <v>6734546032.6563959</v>
      </c>
      <c r="CK273" s="60">
        <f t="shared" si="455"/>
        <v>2007.0511199999878</v>
      </c>
      <c r="CL273" s="60">
        <f t="shared" si="456"/>
        <v>78309.004942496889</v>
      </c>
      <c r="CM273" s="88" t="e">
        <f t="shared" si="387"/>
        <v>#DIV/0!</v>
      </c>
      <c r="CO273" s="61">
        <f t="shared" si="457"/>
        <v>60</v>
      </c>
      <c r="CP273" s="61">
        <f t="shared" si="458"/>
        <v>17.355934299999859</v>
      </c>
      <c r="CQ273" s="61">
        <v>12</v>
      </c>
      <c r="CR273" s="52">
        <f t="shared" si="459"/>
        <v>0</v>
      </c>
      <c r="CS273" s="60">
        <f t="shared" si="399"/>
        <v>600</v>
      </c>
      <c r="CT273" s="60">
        <f t="shared" si="460"/>
        <v>0</v>
      </c>
      <c r="CU273" s="60">
        <f t="shared" si="461"/>
        <v>4265394.4135679826</v>
      </c>
      <c r="CV273" s="60">
        <f t="shared" si="462"/>
        <v>2603.3901449999789</v>
      </c>
      <c r="CW273" s="60">
        <f t="shared" si="463"/>
        <v>78309.004942496889</v>
      </c>
      <c r="CX273" s="88" t="e">
        <f t="shared" si="482"/>
        <v>#DIV/0!</v>
      </c>
      <c r="CZ273" s="61">
        <f t="shared" si="464"/>
        <v>10</v>
      </c>
      <c r="DA273" s="61">
        <f t="shared" si="465"/>
        <v>21.89441929999979</v>
      </c>
      <c r="DB273" s="61">
        <v>1</v>
      </c>
      <c r="DC273" s="52">
        <f t="shared" si="466"/>
        <v>0</v>
      </c>
      <c r="DD273" s="60">
        <f t="shared" si="400"/>
        <v>1</v>
      </c>
      <c r="DE273" s="60">
        <f t="shared" si="467"/>
        <v>0</v>
      </c>
      <c r="DF273" s="60">
        <f t="shared" si="468"/>
        <v>5254.6606319999528</v>
      </c>
      <c r="DG273" s="60">
        <f t="shared" si="469"/>
        <v>3284.1628949999686</v>
      </c>
      <c r="DH273" s="60">
        <f t="shared" si="470"/>
        <v>78309.004942496889</v>
      </c>
      <c r="DI273" s="88" t="e">
        <f t="shared" si="483"/>
        <v>#DIV/0!</v>
      </c>
      <c r="DK273" s="61">
        <f t="shared" si="471"/>
        <v>-53</v>
      </c>
      <c r="DL273" s="61">
        <f t="shared" si="472"/>
        <v>30.747799999999668</v>
      </c>
      <c r="DM273" s="61">
        <v>1</v>
      </c>
      <c r="DN273" s="52">
        <f t="shared" si="484"/>
        <v>0</v>
      </c>
      <c r="DO273" s="60">
        <f t="shared" si="401"/>
        <v>1</v>
      </c>
      <c r="DP273" s="60">
        <f t="shared" si="473"/>
        <v>0</v>
      </c>
      <c r="DQ273" s="60">
        <f t="shared" si="474"/>
        <v>1.1886317970369793</v>
      </c>
      <c r="DR273" s="60">
        <f t="shared" si="475"/>
        <v>4612.1699999999501</v>
      </c>
      <c r="DS273" s="60">
        <f t="shared" si="476"/>
        <v>78309.004942496889</v>
      </c>
    </row>
    <row r="274" spans="1:123">
      <c r="A274" s="52">
        <f t="shared" si="402"/>
        <v>2702.3522012629369</v>
      </c>
      <c r="B274" s="52">
        <v>0</v>
      </c>
      <c r="C274" s="73">
        <f t="shared" si="386"/>
        <v>13.8</v>
      </c>
      <c r="D274" s="77"/>
      <c r="E274" s="49">
        <f t="shared" si="477"/>
        <v>0.36800000000000022</v>
      </c>
      <c r="F274" s="49">
        <f t="shared" si="478"/>
        <v>4.6799999999999429</v>
      </c>
      <c r="G274" s="49">
        <f t="shared" si="479"/>
        <v>2.3399999999999714</v>
      </c>
      <c r="H274" s="49">
        <v>1</v>
      </c>
      <c r="I274" s="50">
        <f t="shared" si="403"/>
        <v>2.3542399999999799</v>
      </c>
      <c r="J274" s="105">
        <f t="shared" si="404"/>
        <v>11.017843199999771</v>
      </c>
      <c r="K274" s="121">
        <f t="shared" si="405"/>
        <v>24.817843199999771</v>
      </c>
      <c r="L274" s="55">
        <f t="shared" si="406"/>
        <v>1.3652361128271278E+16</v>
      </c>
      <c r="M274" s="52">
        <f t="shared" si="480"/>
        <v>53.60000000000003</v>
      </c>
      <c r="N274" s="56">
        <v>268</v>
      </c>
      <c r="O274" s="61">
        <f t="shared" si="407"/>
        <v>268</v>
      </c>
      <c r="P274" s="61">
        <f t="shared" si="408"/>
        <v>3.2</v>
      </c>
      <c r="Q274" s="46">
        <v>1</v>
      </c>
      <c r="R274" s="52">
        <f t="shared" si="409"/>
        <v>2</v>
      </c>
      <c r="S274" s="60">
        <f t="shared" si="392"/>
        <v>1.739287808704512E+17</v>
      </c>
      <c r="T274" s="60">
        <f t="shared" si="410"/>
        <v>9.3225826546561843E+19</v>
      </c>
      <c r="U274" s="60">
        <f t="shared" si="411"/>
        <v>2.6212533366280852E+18</v>
      </c>
      <c r="V274" s="60">
        <f t="shared" si="412"/>
        <v>480</v>
      </c>
      <c r="W274" s="60">
        <f t="shared" si="413"/>
        <v>81070.5660378881</v>
      </c>
      <c r="X274" s="88">
        <f t="shared" si="414"/>
        <v>2.8117244262982153E-2</v>
      </c>
      <c r="AA274" s="61">
        <f t="shared" si="415"/>
        <v>268</v>
      </c>
      <c r="AB274" s="61">
        <f t="shared" si="416"/>
        <v>3.2</v>
      </c>
      <c r="AC274" s="61">
        <v>1</v>
      </c>
      <c r="AD274" s="52">
        <f t="shared" si="417"/>
        <v>1</v>
      </c>
      <c r="AE274" s="60">
        <f t="shared" si="393"/>
        <v>1.680147808416E+17</v>
      </c>
      <c r="AF274" s="60">
        <f t="shared" si="418"/>
        <v>4.5027961265548804E+19</v>
      </c>
      <c r="AG274" s="60">
        <f t="shared" si="419"/>
        <v>2.6212533366280852E+18</v>
      </c>
      <c r="AH274" s="60">
        <f t="shared" si="420"/>
        <v>480</v>
      </c>
      <c r="AI274" s="60">
        <f t="shared" si="421"/>
        <v>81070.5660378881</v>
      </c>
      <c r="AJ274" s="88">
        <f t="shared" si="485"/>
        <v>5.8213902272178236E-2</v>
      </c>
      <c r="AL274" s="61">
        <f t="shared" si="422"/>
        <v>253</v>
      </c>
      <c r="AM274" s="61">
        <f t="shared" si="423"/>
        <v>4.5093374999999956</v>
      </c>
      <c r="AN274" s="61">
        <v>1</v>
      </c>
      <c r="AO274" s="52">
        <f t="shared" si="424"/>
        <v>1.075</v>
      </c>
      <c r="AP274" s="60">
        <f t="shared" si="394"/>
        <v>1.88176554542592E+17</v>
      </c>
      <c r="AQ274" s="60">
        <f t="shared" si="425"/>
        <v>5.1179318421721465E+19</v>
      </c>
      <c r="AR274" s="60">
        <f t="shared" si="426"/>
        <v>4.6172327999441888E+17</v>
      </c>
      <c r="AS274" s="60">
        <f t="shared" si="427"/>
        <v>676.40062499999931</v>
      </c>
      <c r="AT274" s="60">
        <f t="shared" si="428"/>
        <v>81070.5660378881</v>
      </c>
      <c r="AU274" s="88">
        <f t="shared" si="390"/>
        <v>9.0216770022176537E-3</v>
      </c>
      <c r="AW274" s="61">
        <f t="shared" si="429"/>
        <v>233</v>
      </c>
      <c r="AX274" s="61">
        <f t="shared" si="430"/>
        <v>6.0282874999999887</v>
      </c>
      <c r="AY274" s="61">
        <v>1</v>
      </c>
      <c r="AZ274" s="52">
        <f t="shared" si="431"/>
        <v>1.175</v>
      </c>
      <c r="BA274" s="60">
        <f t="shared" si="395"/>
        <v>3794506655385600</v>
      </c>
      <c r="BB274" s="60">
        <f t="shared" si="432"/>
        <v>1.0388410595781926E+18</v>
      </c>
      <c r="BC274" s="60">
        <f t="shared" si="433"/>
        <v>3.8578292782051552E+16</v>
      </c>
      <c r="BD274" s="60">
        <f t="shared" si="434"/>
        <v>904.24312499999826</v>
      </c>
      <c r="BE274" s="60">
        <f t="shared" si="435"/>
        <v>81070.5660378881</v>
      </c>
      <c r="BF274" s="88">
        <f t="shared" si="481"/>
        <v>3.7135895261702252E-2</v>
      </c>
      <c r="BH274" s="61">
        <f t="shared" si="436"/>
        <v>208</v>
      </c>
      <c r="BI274" s="61">
        <f t="shared" si="437"/>
        <v>7.8155999999999786</v>
      </c>
      <c r="BJ274" s="61">
        <v>1</v>
      </c>
      <c r="BK274" s="52">
        <f t="shared" si="438"/>
        <v>1.3</v>
      </c>
      <c r="BL274" s="60">
        <f t="shared" si="396"/>
        <v>1951460565626880</v>
      </c>
      <c r="BM274" s="60">
        <f t="shared" si="439"/>
        <v>5.2767493694550835E+17</v>
      </c>
      <c r="BN274" s="60">
        <f t="shared" si="440"/>
        <v>1563008695812250</v>
      </c>
      <c r="BO274" s="60">
        <f t="shared" si="441"/>
        <v>1172.3399999999967</v>
      </c>
      <c r="BP274" s="60">
        <f t="shared" si="442"/>
        <v>81070.5660378881</v>
      </c>
      <c r="BQ274" s="88">
        <f t="shared" si="391"/>
        <v>2.9620673380090024E-3</v>
      </c>
      <c r="BS274" s="61">
        <f t="shared" si="443"/>
        <v>178</v>
      </c>
      <c r="BT274" s="61">
        <f t="shared" si="444"/>
        <v>9.9468999999999639</v>
      </c>
      <c r="BU274" s="61">
        <v>1</v>
      </c>
      <c r="BV274" s="52">
        <f t="shared" si="445"/>
        <v>1.45</v>
      </c>
      <c r="BW274" s="60">
        <f t="shared" si="397"/>
        <v>2212540323840</v>
      </c>
      <c r="BX274" s="60">
        <f t="shared" si="446"/>
        <v>571056657583104</v>
      </c>
      <c r="BY274" s="60">
        <f t="shared" si="447"/>
        <v>31081849115020.812</v>
      </c>
      <c r="BZ274" s="60">
        <f t="shared" si="448"/>
        <v>1492.0349999999946</v>
      </c>
      <c r="CA274" s="60">
        <f t="shared" si="449"/>
        <v>81070.5660378881</v>
      </c>
      <c r="CB274" s="88">
        <f t="shared" si="389"/>
        <v>5.4428660803236627E-2</v>
      </c>
      <c r="CD274" s="61">
        <f t="shared" si="450"/>
        <v>116</v>
      </c>
      <c r="CE274" s="61">
        <f t="shared" si="451"/>
        <v>13.380340799999919</v>
      </c>
      <c r="CF274" s="61">
        <v>1</v>
      </c>
      <c r="CG274" s="52">
        <f t="shared" si="452"/>
        <v>0</v>
      </c>
      <c r="CH274" s="60">
        <f t="shared" si="398"/>
        <v>93600</v>
      </c>
      <c r="CI274" s="60">
        <f t="shared" si="453"/>
        <v>0</v>
      </c>
      <c r="CJ274" s="60">
        <f t="shared" si="454"/>
        <v>7735961949.3642101</v>
      </c>
      <c r="CK274" s="60">
        <f t="shared" si="455"/>
        <v>2007.0511199999878</v>
      </c>
      <c r="CL274" s="60">
        <f t="shared" si="456"/>
        <v>81070.5660378881</v>
      </c>
      <c r="CM274" s="88" t="e">
        <f t="shared" si="387"/>
        <v>#DIV/0!</v>
      </c>
      <c r="CO274" s="61">
        <f t="shared" si="457"/>
        <v>61</v>
      </c>
      <c r="CP274" s="61">
        <f t="shared" si="458"/>
        <v>17.355934299999859</v>
      </c>
      <c r="CQ274" s="61">
        <v>1</v>
      </c>
      <c r="CR274" s="52">
        <f t="shared" si="459"/>
        <v>0</v>
      </c>
      <c r="CS274" s="60">
        <f t="shared" si="399"/>
        <v>600</v>
      </c>
      <c r="CT274" s="60">
        <f t="shared" si="460"/>
        <v>0</v>
      </c>
      <c r="CU274" s="60">
        <f t="shared" si="461"/>
        <v>4899651.5462790849</v>
      </c>
      <c r="CV274" s="60">
        <f t="shared" si="462"/>
        <v>2603.3901449999789</v>
      </c>
      <c r="CW274" s="60">
        <f t="shared" si="463"/>
        <v>81070.5660378881</v>
      </c>
      <c r="CX274" s="88" t="e">
        <f t="shared" si="482"/>
        <v>#DIV/0!</v>
      </c>
      <c r="CZ274" s="61">
        <f t="shared" si="464"/>
        <v>11</v>
      </c>
      <c r="DA274" s="61">
        <f t="shared" si="465"/>
        <v>21.89441929999979</v>
      </c>
      <c r="DB274" s="61">
        <v>1</v>
      </c>
      <c r="DC274" s="52">
        <f t="shared" si="466"/>
        <v>0</v>
      </c>
      <c r="DD274" s="60">
        <f t="shared" si="400"/>
        <v>1</v>
      </c>
      <c r="DE274" s="60">
        <f t="shared" si="467"/>
        <v>0</v>
      </c>
      <c r="DF274" s="60">
        <f t="shared" si="468"/>
        <v>6036.0200240460263</v>
      </c>
      <c r="DG274" s="60">
        <f t="shared" si="469"/>
        <v>3284.1628949999686</v>
      </c>
      <c r="DH274" s="60">
        <f t="shared" si="470"/>
        <v>81070.5660378881</v>
      </c>
      <c r="DI274" s="88" t="e">
        <f t="shared" si="483"/>
        <v>#DIV/0!</v>
      </c>
      <c r="DK274" s="61">
        <f t="shared" si="471"/>
        <v>-52</v>
      </c>
      <c r="DL274" s="61">
        <f t="shared" si="472"/>
        <v>30.747799999999668</v>
      </c>
      <c r="DM274" s="61">
        <v>1</v>
      </c>
      <c r="DN274" s="52">
        <f t="shared" si="484"/>
        <v>0</v>
      </c>
      <c r="DO274" s="60">
        <f t="shared" si="401"/>
        <v>1</v>
      </c>
      <c r="DP274" s="60">
        <f t="shared" si="473"/>
        <v>0</v>
      </c>
      <c r="DQ274" s="60">
        <f t="shared" si="474"/>
        <v>1.3653793899535476</v>
      </c>
      <c r="DR274" s="60">
        <f t="shared" si="475"/>
        <v>4612.1699999999501</v>
      </c>
      <c r="DS274" s="60">
        <f t="shared" si="476"/>
        <v>81070.5660378881</v>
      </c>
    </row>
    <row r="275" spans="1:123">
      <c r="A275" s="52">
        <f t="shared" si="402"/>
        <v>2797.6504458330528</v>
      </c>
      <c r="B275" s="52">
        <v>0</v>
      </c>
      <c r="C275" s="73">
        <f t="shared" si="386"/>
        <v>13.8</v>
      </c>
      <c r="D275" s="77"/>
      <c r="E275" s="49">
        <f t="shared" si="477"/>
        <v>0.36900000000000022</v>
      </c>
      <c r="F275" s="49">
        <f t="shared" si="478"/>
        <v>4.6899999999999427</v>
      </c>
      <c r="G275" s="49">
        <f t="shared" si="479"/>
        <v>2.3449999999999713</v>
      </c>
      <c r="H275" s="49">
        <v>1</v>
      </c>
      <c r="I275" s="50">
        <f t="shared" si="403"/>
        <v>2.3616099999999793</v>
      </c>
      <c r="J275" s="105">
        <f t="shared" si="404"/>
        <v>11.075950899999768</v>
      </c>
      <c r="K275" s="121">
        <f t="shared" si="405"/>
        <v>24.875950899999768</v>
      </c>
      <c r="L275" s="55">
        <f t="shared" si="406"/>
        <v>1.5682444769870682E+16</v>
      </c>
      <c r="M275" s="52">
        <f t="shared" si="480"/>
        <v>53.800000000000033</v>
      </c>
      <c r="N275" s="56">
        <v>269</v>
      </c>
      <c r="O275" s="61">
        <f t="shared" si="407"/>
        <v>269</v>
      </c>
      <c r="P275" s="61">
        <f t="shared" si="408"/>
        <v>3.2</v>
      </c>
      <c r="Q275" s="46">
        <v>1</v>
      </c>
      <c r="R275" s="52">
        <f t="shared" si="409"/>
        <v>2</v>
      </c>
      <c r="S275" s="60">
        <f t="shared" si="392"/>
        <v>1.739287808704512E+17</v>
      </c>
      <c r="T275" s="60">
        <f t="shared" si="410"/>
        <v>9.3573684108302746E+19</v>
      </c>
      <c r="U275" s="60">
        <f t="shared" si="411"/>
        <v>3.0110293958151711E+18</v>
      </c>
      <c r="V275" s="60">
        <f t="shared" si="412"/>
        <v>480</v>
      </c>
      <c r="W275" s="60">
        <f t="shared" si="413"/>
        <v>83929.513374991584</v>
      </c>
      <c r="X275" s="88">
        <f t="shared" si="414"/>
        <v>3.2178164454123526E-2</v>
      </c>
      <c r="AA275" s="61">
        <f t="shared" si="415"/>
        <v>269</v>
      </c>
      <c r="AB275" s="61">
        <f t="shared" si="416"/>
        <v>3.2</v>
      </c>
      <c r="AC275" s="61">
        <v>1</v>
      </c>
      <c r="AD275" s="52">
        <f t="shared" si="417"/>
        <v>1</v>
      </c>
      <c r="AE275" s="60">
        <f t="shared" si="393"/>
        <v>1.680147808416E+17</v>
      </c>
      <c r="AF275" s="60">
        <f t="shared" si="418"/>
        <v>4.5195976046390403E+19</v>
      </c>
      <c r="AG275" s="60">
        <f t="shared" si="419"/>
        <v>3.0110293958151711E+18</v>
      </c>
      <c r="AH275" s="60">
        <f t="shared" si="420"/>
        <v>480</v>
      </c>
      <c r="AI275" s="60">
        <f t="shared" si="421"/>
        <v>83929.513374991584</v>
      </c>
      <c r="AJ275" s="88">
        <f t="shared" si="485"/>
        <v>6.6621625622700728E-2</v>
      </c>
      <c r="AL275" s="61">
        <f t="shared" si="422"/>
        <v>254</v>
      </c>
      <c r="AM275" s="61">
        <f t="shared" si="423"/>
        <v>4.5093374999999956</v>
      </c>
      <c r="AN275" s="61">
        <v>1</v>
      </c>
      <c r="AO275" s="52">
        <f t="shared" si="424"/>
        <v>1.075</v>
      </c>
      <c r="AP275" s="60">
        <f t="shared" si="394"/>
        <v>1.88176554542592E+17</v>
      </c>
      <c r="AQ275" s="60">
        <f t="shared" si="425"/>
        <v>5.1381608217854747E+19</v>
      </c>
      <c r="AR275" s="60">
        <f t="shared" si="426"/>
        <v>5.3038077219342445E+17</v>
      </c>
      <c r="AS275" s="60">
        <f t="shared" si="427"/>
        <v>676.40062499999931</v>
      </c>
      <c r="AT275" s="60">
        <f t="shared" si="428"/>
        <v>83929.513374991584</v>
      </c>
      <c r="AU275" s="88">
        <f t="shared" si="390"/>
        <v>1.0322385588723572E-2</v>
      </c>
      <c r="AW275" s="61">
        <f t="shared" si="429"/>
        <v>234</v>
      </c>
      <c r="AX275" s="61">
        <f t="shared" si="430"/>
        <v>6.0282874999999887</v>
      </c>
      <c r="AY275" s="61">
        <v>1</v>
      </c>
      <c r="AZ275" s="52">
        <f t="shared" si="431"/>
        <v>1.175</v>
      </c>
      <c r="BA275" s="60">
        <f t="shared" si="395"/>
        <v>3794506655385600</v>
      </c>
      <c r="BB275" s="60">
        <f t="shared" si="432"/>
        <v>1.0432996048982707E+18</v>
      </c>
      <c r="BC275" s="60">
        <f t="shared" si="433"/>
        <v>4.43148214573366E+16</v>
      </c>
      <c r="BD275" s="60">
        <f t="shared" si="434"/>
        <v>904.24312499999826</v>
      </c>
      <c r="BE275" s="60">
        <f t="shared" si="435"/>
        <v>83929.513374991584</v>
      </c>
      <c r="BF275" s="88">
        <f t="shared" si="481"/>
        <v>4.2475642901884943E-2</v>
      </c>
      <c r="BH275" s="61">
        <f t="shared" si="436"/>
        <v>209</v>
      </c>
      <c r="BI275" s="61">
        <f t="shared" si="437"/>
        <v>7.8155999999999786</v>
      </c>
      <c r="BJ275" s="61">
        <v>1</v>
      </c>
      <c r="BK275" s="52">
        <f t="shared" si="438"/>
        <v>1.3</v>
      </c>
      <c r="BL275" s="60">
        <f t="shared" si="396"/>
        <v>1951460565626880</v>
      </c>
      <c r="BM275" s="60">
        <f t="shared" si="439"/>
        <v>5.302118356808233E+17</v>
      </c>
      <c r="BN275" s="60">
        <f t="shared" si="440"/>
        <v>1795425517725593</v>
      </c>
      <c r="BO275" s="60">
        <f t="shared" si="441"/>
        <v>1172.3399999999967</v>
      </c>
      <c r="BP275" s="60">
        <f t="shared" si="442"/>
        <v>83929.513374991584</v>
      </c>
      <c r="BQ275" s="88">
        <f t="shared" si="391"/>
        <v>3.3862418695730558E-3</v>
      </c>
      <c r="BS275" s="61">
        <f t="shared" si="443"/>
        <v>179</v>
      </c>
      <c r="BT275" s="61">
        <f t="shared" si="444"/>
        <v>9.9468999999999639</v>
      </c>
      <c r="BU275" s="61">
        <v>1</v>
      </c>
      <c r="BV275" s="52">
        <f t="shared" si="445"/>
        <v>1.45</v>
      </c>
      <c r="BW275" s="60">
        <f t="shared" si="397"/>
        <v>2212540323840</v>
      </c>
      <c r="BX275" s="60">
        <f t="shared" si="446"/>
        <v>574264841052672</v>
      </c>
      <c r="BY275" s="60">
        <f t="shared" si="447"/>
        <v>35703668948690.453</v>
      </c>
      <c r="BZ275" s="60">
        <f t="shared" si="448"/>
        <v>1492.0349999999946</v>
      </c>
      <c r="CA275" s="60">
        <f t="shared" si="449"/>
        <v>83929.513374991584</v>
      </c>
      <c r="CB275" s="88">
        <f t="shared" si="389"/>
        <v>6.2172827581160738E-2</v>
      </c>
      <c r="CD275" s="61">
        <f t="shared" si="450"/>
        <v>117</v>
      </c>
      <c r="CE275" s="61">
        <f t="shared" si="451"/>
        <v>13.380340799999919</v>
      </c>
      <c r="CF275" s="61">
        <v>1</v>
      </c>
      <c r="CG275" s="52">
        <f t="shared" si="452"/>
        <v>0</v>
      </c>
      <c r="CH275" s="60">
        <f t="shared" si="398"/>
        <v>93600</v>
      </c>
      <c r="CI275" s="60">
        <f t="shared" si="453"/>
        <v>0</v>
      </c>
      <c r="CJ275" s="60">
        <f t="shared" si="454"/>
        <v>8886286765.5543232</v>
      </c>
      <c r="CK275" s="60">
        <f t="shared" si="455"/>
        <v>2007.0511199999878</v>
      </c>
      <c r="CL275" s="60">
        <f t="shared" si="456"/>
        <v>83929.513374991584</v>
      </c>
      <c r="CM275" s="88" t="e">
        <f t="shared" si="387"/>
        <v>#DIV/0!</v>
      </c>
      <c r="CO275" s="61">
        <f t="shared" si="457"/>
        <v>62</v>
      </c>
      <c r="CP275" s="61">
        <f t="shared" si="458"/>
        <v>17.355934299999859</v>
      </c>
      <c r="CQ275" s="61">
        <v>1</v>
      </c>
      <c r="CR275" s="52">
        <f t="shared" si="459"/>
        <v>0</v>
      </c>
      <c r="CS275" s="60">
        <f t="shared" si="399"/>
        <v>600</v>
      </c>
      <c r="CT275" s="60">
        <f t="shared" si="460"/>
        <v>0</v>
      </c>
      <c r="CU275" s="60">
        <f t="shared" si="461"/>
        <v>5628221.6712694634</v>
      </c>
      <c r="CV275" s="60">
        <f t="shared" si="462"/>
        <v>2603.3901449999789</v>
      </c>
      <c r="CW275" s="60">
        <f t="shared" si="463"/>
        <v>83929.513374991584</v>
      </c>
      <c r="CX275" s="88" t="e">
        <f t="shared" si="482"/>
        <v>#DIV/0!</v>
      </c>
      <c r="CZ275" s="61">
        <f t="shared" si="464"/>
        <v>12</v>
      </c>
      <c r="DA275" s="61">
        <f t="shared" si="465"/>
        <v>21.89441929999979</v>
      </c>
      <c r="DB275" s="61">
        <v>1</v>
      </c>
      <c r="DC275" s="52">
        <f t="shared" si="466"/>
        <v>0</v>
      </c>
      <c r="DD275" s="60">
        <f t="shared" si="400"/>
        <v>1</v>
      </c>
      <c r="DE275" s="60">
        <f t="shared" si="467"/>
        <v>0</v>
      </c>
      <c r="DF275" s="60">
        <f t="shared" si="468"/>
        <v>6933.5662723508349</v>
      </c>
      <c r="DG275" s="60">
        <f t="shared" si="469"/>
        <v>3284.1628949999686</v>
      </c>
      <c r="DH275" s="60">
        <f t="shared" si="470"/>
        <v>83929.513374991584</v>
      </c>
      <c r="DI275" s="88" t="e">
        <f t="shared" si="483"/>
        <v>#DIV/0!</v>
      </c>
      <c r="DK275" s="61">
        <f t="shared" si="471"/>
        <v>-51</v>
      </c>
      <c r="DL275" s="61">
        <f t="shared" si="472"/>
        <v>30.747799999999668</v>
      </c>
      <c r="DM275" s="61">
        <v>1</v>
      </c>
      <c r="DN275" s="52">
        <f t="shared" si="484"/>
        <v>0</v>
      </c>
      <c r="DO275" s="60">
        <f t="shared" si="401"/>
        <v>1</v>
      </c>
      <c r="DP275" s="60">
        <f t="shared" si="473"/>
        <v>0</v>
      </c>
      <c r="DQ275" s="60">
        <f t="shared" si="474"/>
        <v>1.5684090591864954</v>
      </c>
      <c r="DR275" s="60">
        <f t="shared" si="475"/>
        <v>4612.1699999999501</v>
      </c>
      <c r="DS275" s="60">
        <f t="shared" si="476"/>
        <v>83929.513374991584</v>
      </c>
    </row>
    <row r="276" spans="1:123">
      <c r="A276" s="52">
        <f t="shared" si="402"/>
        <v>2896.3093757401516</v>
      </c>
      <c r="B276" s="52">
        <v>0</v>
      </c>
      <c r="C276" s="73">
        <f t="shared" si="386"/>
        <v>13.8</v>
      </c>
      <c r="D276" s="77"/>
      <c r="E276" s="49">
        <f t="shared" si="477"/>
        <v>0.37000000000000022</v>
      </c>
      <c r="F276" s="49">
        <f t="shared" si="478"/>
        <v>4.6999999999999424</v>
      </c>
      <c r="G276" s="49">
        <f t="shared" si="479"/>
        <v>2.3499999999999712</v>
      </c>
      <c r="H276" s="49">
        <v>1</v>
      </c>
      <c r="I276" s="50">
        <f t="shared" si="403"/>
        <v>2.3689999999999793</v>
      </c>
      <c r="J276" s="105">
        <f t="shared" si="404"/>
        <v>11.134299999999767</v>
      </c>
      <c r="K276" s="121">
        <f t="shared" si="405"/>
        <v>24.934299999999766</v>
      </c>
      <c r="L276" s="55">
        <f t="shared" si="406"/>
        <v>1.8014398509482304E+16</v>
      </c>
      <c r="M276" s="52">
        <f t="shared" si="480"/>
        <v>54.000000000000021</v>
      </c>
      <c r="N276" s="56">
        <v>270</v>
      </c>
      <c r="O276" s="61">
        <f t="shared" si="407"/>
        <v>270</v>
      </c>
      <c r="P276" s="61">
        <f t="shared" si="408"/>
        <v>3.2</v>
      </c>
      <c r="Q276" s="46">
        <v>4</v>
      </c>
      <c r="R276" s="52">
        <f t="shared" si="409"/>
        <v>2</v>
      </c>
      <c r="S276" s="60">
        <f t="shared" si="392"/>
        <v>6.957151234818048E+17</v>
      </c>
      <c r="T276" s="60">
        <f t="shared" si="410"/>
        <v>3.7568616668017459E+20</v>
      </c>
      <c r="U276" s="60">
        <f t="shared" si="411"/>
        <v>3.4587645138206024E+18</v>
      </c>
      <c r="V276" s="60">
        <f t="shared" si="412"/>
        <v>480</v>
      </c>
      <c r="W276" s="60">
        <f t="shared" si="413"/>
        <v>86889.281272204549</v>
      </c>
      <c r="X276" s="88">
        <f t="shared" si="414"/>
        <v>9.2065261395825725E-3</v>
      </c>
      <c r="AA276" s="61">
        <f t="shared" si="415"/>
        <v>270</v>
      </c>
      <c r="AB276" s="61">
        <f t="shared" si="416"/>
        <v>3.2</v>
      </c>
      <c r="AC276" s="61">
        <v>1</v>
      </c>
      <c r="AD276" s="52">
        <f t="shared" si="417"/>
        <v>1</v>
      </c>
      <c r="AE276" s="60">
        <f t="shared" si="393"/>
        <v>1.680147808416E+17</v>
      </c>
      <c r="AF276" s="60">
        <f t="shared" si="418"/>
        <v>4.5363990827232002E+19</v>
      </c>
      <c r="AG276" s="60">
        <f t="shared" si="419"/>
        <v>3.4587645138206024E+18</v>
      </c>
      <c r="AH276" s="60">
        <f t="shared" si="420"/>
        <v>480</v>
      </c>
      <c r="AI276" s="60">
        <f t="shared" si="421"/>
        <v>86889.281272204549</v>
      </c>
      <c r="AJ276" s="88">
        <f t="shared" si="485"/>
        <v>7.6244714160913427E-2</v>
      </c>
      <c r="AL276" s="61">
        <f t="shared" si="422"/>
        <v>255</v>
      </c>
      <c r="AM276" s="61">
        <f t="shared" si="423"/>
        <v>4.5093374999999956</v>
      </c>
      <c r="AN276" s="61">
        <v>15</v>
      </c>
      <c r="AO276" s="52">
        <f t="shared" si="424"/>
        <v>1.075</v>
      </c>
      <c r="AP276" s="60">
        <f t="shared" si="394"/>
        <v>2.82264831813888E+18</v>
      </c>
      <c r="AQ276" s="60">
        <f t="shared" si="425"/>
        <v>7.7375847020982043E+20</v>
      </c>
      <c r="AR276" s="60">
        <f t="shared" si="426"/>
        <v>6.0924752054064384E+17</v>
      </c>
      <c r="AS276" s="60">
        <f t="shared" si="427"/>
        <v>676.40062499999931</v>
      </c>
      <c r="AT276" s="60">
        <f t="shared" si="428"/>
        <v>86889.281272204549</v>
      </c>
      <c r="AU276" s="88">
        <f t="shared" si="390"/>
        <v>7.8738720672800382E-4</v>
      </c>
      <c r="AW276" s="61">
        <f t="shared" si="429"/>
        <v>235</v>
      </c>
      <c r="AX276" s="61">
        <f t="shared" si="430"/>
        <v>6.0282874999999887</v>
      </c>
      <c r="AY276" s="61">
        <v>1</v>
      </c>
      <c r="AZ276" s="52">
        <f t="shared" si="431"/>
        <v>1.175</v>
      </c>
      <c r="BA276" s="60">
        <f t="shared" si="395"/>
        <v>3794506655385600</v>
      </c>
      <c r="BB276" s="60">
        <f t="shared" si="432"/>
        <v>1.0477581502183488E+18</v>
      </c>
      <c r="BC276" s="60">
        <f t="shared" si="433"/>
        <v>5.0904362510029864E+16</v>
      </c>
      <c r="BD276" s="60">
        <f t="shared" si="434"/>
        <v>904.24312499999826</v>
      </c>
      <c r="BE276" s="60">
        <f t="shared" si="435"/>
        <v>86889.281272204549</v>
      </c>
      <c r="BF276" s="88">
        <f t="shared" si="481"/>
        <v>4.8584076868714014E-2</v>
      </c>
      <c r="BH276" s="61">
        <f t="shared" si="436"/>
        <v>210</v>
      </c>
      <c r="BI276" s="61">
        <f t="shared" si="437"/>
        <v>7.8155999999999786</v>
      </c>
      <c r="BJ276" s="61">
        <v>1</v>
      </c>
      <c r="BK276" s="52">
        <f t="shared" si="438"/>
        <v>1.3</v>
      </c>
      <c r="BL276" s="60">
        <f t="shared" si="396"/>
        <v>1951460565626880</v>
      </c>
      <c r="BM276" s="60">
        <f t="shared" si="439"/>
        <v>5.3274873441613824E+17</v>
      </c>
      <c r="BN276" s="60">
        <f t="shared" si="440"/>
        <v>2062402338731088.5</v>
      </c>
      <c r="BO276" s="60">
        <f t="shared" si="441"/>
        <v>1172.3399999999967</v>
      </c>
      <c r="BP276" s="60">
        <f t="shared" si="442"/>
        <v>86889.281272204549</v>
      </c>
      <c r="BQ276" s="88">
        <f t="shared" si="391"/>
        <v>3.8712477486996981E-3</v>
      </c>
      <c r="BS276" s="61">
        <f t="shared" si="443"/>
        <v>180</v>
      </c>
      <c r="BT276" s="61">
        <f t="shared" si="444"/>
        <v>9.9468999999999639</v>
      </c>
      <c r="BU276" s="61">
        <v>1</v>
      </c>
      <c r="BV276" s="52">
        <f t="shared" si="445"/>
        <v>1.45</v>
      </c>
      <c r="BW276" s="60">
        <f t="shared" si="397"/>
        <v>2212540323840</v>
      </c>
      <c r="BX276" s="60">
        <f t="shared" si="446"/>
        <v>577473024522240</v>
      </c>
      <c r="BY276" s="60">
        <f t="shared" si="447"/>
        <v>41012745788719.445</v>
      </c>
      <c r="BZ276" s="60">
        <f t="shared" si="448"/>
        <v>1492.0349999999946</v>
      </c>
      <c r="CA276" s="60">
        <f t="shared" si="449"/>
        <v>86889.281272204549</v>
      </c>
      <c r="CB276" s="88">
        <f t="shared" si="389"/>
        <v>7.1021059074838119E-2</v>
      </c>
      <c r="CD276" s="61">
        <f t="shared" si="450"/>
        <v>118</v>
      </c>
      <c r="CE276" s="61">
        <f t="shared" si="451"/>
        <v>13.380340799999919</v>
      </c>
      <c r="CF276" s="61">
        <v>1</v>
      </c>
      <c r="CG276" s="52">
        <f t="shared" si="452"/>
        <v>0</v>
      </c>
      <c r="CH276" s="60">
        <f t="shared" si="398"/>
        <v>93600</v>
      </c>
      <c r="CI276" s="60">
        <f t="shared" si="453"/>
        <v>0</v>
      </c>
      <c r="CJ276" s="60">
        <f t="shared" si="454"/>
        <v>10207662989.624174</v>
      </c>
      <c r="CK276" s="60">
        <f t="shared" si="455"/>
        <v>2007.0511199999878</v>
      </c>
      <c r="CL276" s="60">
        <f t="shared" si="456"/>
        <v>86889.281272204549</v>
      </c>
      <c r="CM276" s="88" t="e">
        <f t="shared" si="387"/>
        <v>#DIV/0!</v>
      </c>
      <c r="CO276" s="61">
        <f t="shared" si="457"/>
        <v>63</v>
      </c>
      <c r="CP276" s="61">
        <f t="shared" si="458"/>
        <v>17.355934299999859</v>
      </c>
      <c r="CQ276" s="61">
        <v>1</v>
      </c>
      <c r="CR276" s="52">
        <f t="shared" si="459"/>
        <v>0</v>
      </c>
      <c r="CS276" s="60">
        <f t="shared" si="399"/>
        <v>600</v>
      </c>
      <c r="CT276" s="60">
        <f t="shared" si="460"/>
        <v>0</v>
      </c>
      <c r="CU276" s="60">
        <f t="shared" si="461"/>
        <v>6465128.9753458975</v>
      </c>
      <c r="CV276" s="60">
        <f t="shared" si="462"/>
        <v>2603.3901449999789</v>
      </c>
      <c r="CW276" s="60">
        <f t="shared" si="463"/>
        <v>86889.281272204549</v>
      </c>
      <c r="CX276" s="88" t="e">
        <f t="shared" si="482"/>
        <v>#DIV/0!</v>
      </c>
      <c r="CZ276" s="61">
        <f t="shared" si="464"/>
        <v>13</v>
      </c>
      <c r="DA276" s="61">
        <f t="shared" si="465"/>
        <v>21.89441929999979</v>
      </c>
      <c r="DB276" s="61">
        <v>1</v>
      </c>
      <c r="DC276" s="52">
        <f t="shared" si="466"/>
        <v>0</v>
      </c>
      <c r="DD276" s="60">
        <f t="shared" si="400"/>
        <v>1</v>
      </c>
      <c r="DE276" s="60">
        <f t="shared" si="467"/>
        <v>0</v>
      </c>
      <c r="DF276" s="60">
        <f t="shared" si="468"/>
        <v>7964.5761713123275</v>
      </c>
      <c r="DG276" s="60">
        <f t="shared" si="469"/>
        <v>3284.1628949999686</v>
      </c>
      <c r="DH276" s="60">
        <f t="shared" si="470"/>
        <v>86889.281272204549</v>
      </c>
      <c r="DI276" s="88" t="e">
        <f t="shared" si="483"/>
        <v>#DIV/0!</v>
      </c>
      <c r="DK276" s="61">
        <f t="shared" si="471"/>
        <v>-50</v>
      </c>
      <c r="DL276" s="61">
        <f t="shared" si="472"/>
        <v>30.747799999999668</v>
      </c>
      <c r="DM276" s="61">
        <v>1</v>
      </c>
      <c r="DN276" s="52">
        <f t="shared" si="484"/>
        <v>0</v>
      </c>
      <c r="DO276" s="60">
        <f t="shared" si="401"/>
        <v>1</v>
      </c>
      <c r="DP276" s="60">
        <f t="shared" si="473"/>
        <v>0</v>
      </c>
      <c r="DQ276" s="60">
        <f t="shared" si="474"/>
        <v>1.8016289062499746</v>
      </c>
      <c r="DR276" s="60">
        <f t="shared" si="475"/>
        <v>4612.1699999999501</v>
      </c>
      <c r="DS276" s="60">
        <f t="shared" si="476"/>
        <v>86889.281272204549</v>
      </c>
    </row>
    <row r="277" spans="1:123">
      <c r="A277" s="52">
        <f t="shared" si="402"/>
        <v>2998.4475052966964</v>
      </c>
      <c r="B277" s="52">
        <v>0</v>
      </c>
      <c r="C277" s="73">
        <f t="shared" si="386"/>
        <v>13.8</v>
      </c>
      <c r="D277" s="77"/>
      <c r="E277" s="49">
        <f t="shared" si="477"/>
        <v>0.37100000000000022</v>
      </c>
      <c r="F277" s="49">
        <f t="shared" si="478"/>
        <v>4.7099999999999422</v>
      </c>
      <c r="G277" s="49">
        <f t="shared" si="479"/>
        <v>2.3549999999999711</v>
      </c>
      <c r="H277" s="49">
        <v>1</v>
      </c>
      <c r="I277" s="50">
        <f t="shared" si="403"/>
        <v>2.3764099999999795</v>
      </c>
      <c r="J277" s="105">
        <f t="shared" si="404"/>
        <v>11.192891099999766</v>
      </c>
      <c r="K277" s="121">
        <f t="shared" si="405"/>
        <v>24.992891099999767</v>
      </c>
      <c r="L277" s="55">
        <f t="shared" si="406"/>
        <v>2.0693109934103368E+16</v>
      </c>
      <c r="M277" s="52">
        <f t="shared" si="480"/>
        <v>54.200000000000024</v>
      </c>
      <c r="N277" s="56">
        <v>271</v>
      </c>
      <c r="O277" s="61">
        <f t="shared" si="407"/>
        <v>271</v>
      </c>
      <c r="P277" s="61">
        <f t="shared" si="408"/>
        <v>3.2</v>
      </c>
      <c r="Q277" s="46">
        <v>1</v>
      </c>
      <c r="R277" s="52">
        <f t="shared" si="409"/>
        <v>2</v>
      </c>
      <c r="S277" s="60">
        <f t="shared" si="392"/>
        <v>6.957151234818048E+17</v>
      </c>
      <c r="T277" s="60">
        <f t="shared" si="410"/>
        <v>3.770775969271382E+20</v>
      </c>
      <c r="U277" s="60">
        <f t="shared" si="411"/>
        <v>3.9730771073478467E+18</v>
      </c>
      <c r="V277" s="60">
        <f t="shared" si="412"/>
        <v>480</v>
      </c>
      <c r="W277" s="60">
        <f t="shared" si="413"/>
        <v>89953.425158900893</v>
      </c>
      <c r="X277" s="88">
        <f t="shared" si="414"/>
        <v>1.0536497367451811E-2</v>
      </c>
      <c r="AA277" s="61">
        <f t="shared" si="415"/>
        <v>271</v>
      </c>
      <c r="AB277" s="61">
        <f t="shared" si="416"/>
        <v>3.2</v>
      </c>
      <c r="AC277" s="61">
        <v>1</v>
      </c>
      <c r="AD277" s="52">
        <f t="shared" si="417"/>
        <v>1</v>
      </c>
      <c r="AE277" s="60">
        <f t="shared" si="393"/>
        <v>1.680147808416E+17</v>
      </c>
      <c r="AF277" s="60">
        <f t="shared" si="418"/>
        <v>4.5532005608073601E+19</v>
      </c>
      <c r="AG277" s="60">
        <f t="shared" si="419"/>
        <v>3.9730771073478467E+18</v>
      </c>
      <c r="AH277" s="60">
        <f t="shared" si="420"/>
        <v>480</v>
      </c>
      <c r="AI277" s="60">
        <f t="shared" si="421"/>
        <v>89953.425158900893</v>
      </c>
      <c r="AJ277" s="88">
        <f t="shared" si="485"/>
        <v>8.7258996266207797E-2</v>
      </c>
      <c r="AL277" s="61">
        <f t="shared" si="422"/>
        <v>256</v>
      </c>
      <c r="AM277" s="61">
        <f t="shared" si="423"/>
        <v>4.5093374999999956</v>
      </c>
      <c r="AN277" s="61">
        <v>1</v>
      </c>
      <c r="AO277" s="52">
        <f t="shared" si="424"/>
        <v>1.075</v>
      </c>
      <c r="AP277" s="60">
        <f t="shared" si="394"/>
        <v>2.82264831813888E+18</v>
      </c>
      <c r="AQ277" s="60">
        <f t="shared" si="425"/>
        <v>7.7679281715181978E+20</v>
      </c>
      <c r="AR277" s="60">
        <f t="shared" si="426"/>
        <v>6.9984162463105997E+17</v>
      </c>
      <c r="AS277" s="60">
        <f t="shared" si="427"/>
        <v>676.40062499999931</v>
      </c>
      <c r="AT277" s="60">
        <f t="shared" si="428"/>
        <v>89953.425158900893</v>
      </c>
      <c r="AU277" s="88">
        <f t="shared" si="390"/>
        <v>9.0093730165669115E-4</v>
      </c>
      <c r="AW277" s="61">
        <f t="shared" si="429"/>
        <v>236</v>
      </c>
      <c r="AX277" s="61">
        <f t="shared" si="430"/>
        <v>6.0282874999999887</v>
      </c>
      <c r="AY277" s="61">
        <v>1</v>
      </c>
      <c r="AZ277" s="52">
        <f t="shared" si="431"/>
        <v>1.175</v>
      </c>
      <c r="BA277" s="60">
        <f t="shared" si="395"/>
        <v>3794506655385600</v>
      </c>
      <c r="BB277" s="60">
        <f t="shared" si="432"/>
        <v>1.0522166955384269E+18</v>
      </c>
      <c r="BC277" s="60">
        <f t="shared" si="433"/>
        <v>5.8473757477444056E+16</v>
      </c>
      <c r="BD277" s="60">
        <f t="shared" si="434"/>
        <v>904.24312499999826</v>
      </c>
      <c r="BE277" s="60">
        <f t="shared" si="435"/>
        <v>89953.425158900893</v>
      </c>
      <c r="BF277" s="88">
        <f t="shared" si="481"/>
        <v>5.5571972698572905E-2</v>
      </c>
      <c r="BH277" s="61">
        <f t="shared" si="436"/>
        <v>211</v>
      </c>
      <c r="BI277" s="61">
        <f t="shared" si="437"/>
        <v>7.8155999999999786</v>
      </c>
      <c r="BJ277" s="61">
        <v>1</v>
      </c>
      <c r="BK277" s="52">
        <f t="shared" si="438"/>
        <v>1.3</v>
      </c>
      <c r="BL277" s="60">
        <f t="shared" si="396"/>
        <v>1951460565626880</v>
      </c>
      <c r="BM277" s="60">
        <f t="shared" si="439"/>
        <v>5.3528563315145318E+17</v>
      </c>
      <c r="BN277" s="60">
        <f t="shared" si="440"/>
        <v>2369078173842439.5</v>
      </c>
      <c r="BO277" s="60">
        <f t="shared" si="441"/>
        <v>1172.3399999999967</v>
      </c>
      <c r="BP277" s="60">
        <f t="shared" si="442"/>
        <v>89953.425158900893</v>
      </c>
      <c r="BQ277" s="88">
        <f t="shared" si="391"/>
        <v>4.4258205846001751E-3</v>
      </c>
      <c r="BS277" s="61">
        <f t="shared" si="443"/>
        <v>181</v>
      </c>
      <c r="BT277" s="61">
        <f t="shared" si="444"/>
        <v>9.9468999999999639</v>
      </c>
      <c r="BU277" s="61">
        <v>1</v>
      </c>
      <c r="BV277" s="52">
        <f t="shared" si="445"/>
        <v>1.45</v>
      </c>
      <c r="BW277" s="60">
        <f t="shared" si="397"/>
        <v>2212540323840</v>
      </c>
      <c r="BX277" s="60">
        <f t="shared" si="446"/>
        <v>580681207991808</v>
      </c>
      <c r="BY277" s="60">
        <f t="shared" si="447"/>
        <v>47111273621413.602</v>
      </c>
      <c r="BZ277" s="60">
        <f t="shared" si="448"/>
        <v>1492.0349999999946</v>
      </c>
      <c r="CA277" s="60">
        <f t="shared" si="449"/>
        <v>89953.425158900893</v>
      </c>
      <c r="CB277" s="88">
        <f t="shared" si="389"/>
        <v>8.1131045697759571E-2</v>
      </c>
      <c r="CD277" s="61">
        <f t="shared" si="450"/>
        <v>119</v>
      </c>
      <c r="CE277" s="61">
        <f t="shared" si="451"/>
        <v>13.380340799999919</v>
      </c>
      <c r="CF277" s="61">
        <v>1</v>
      </c>
      <c r="CG277" s="52">
        <f t="shared" si="452"/>
        <v>0</v>
      </c>
      <c r="CH277" s="60">
        <f t="shared" si="398"/>
        <v>93600</v>
      </c>
      <c r="CI277" s="60">
        <f t="shared" si="453"/>
        <v>0</v>
      </c>
      <c r="CJ277" s="60">
        <f t="shared" si="454"/>
        <v>11725525684.545412</v>
      </c>
      <c r="CK277" s="60">
        <f t="shared" si="455"/>
        <v>2007.0511199999878</v>
      </c>
      <c r="CL277" s="60">
        <f t="shared" si="456"/>
        <v>89953.425158900893</v>
      </c>
      <c r="CM277" s="88" t="e">
        <f t="shared" si="387"/>
        <v>#DIV/0!</v>
      </c>
      <c r="CO277" s="61">
        <f t="shared" si="457"/>
        <v>64</v>
      </c>
      <c r="CP277" s="61">
        <f t="shared" si="458"/>
        <v>17.355934299999859</v>
      </c>
      <c r="CQ277" s="61">
        <v>1</v>
      </c>
      <c r="CR277" s="52">
        <f t="shared" si="459"/>
        <v>0</v>
      </c>
      <c r="CS277" s="60">
        <f t="shared" si="399"/>
        <v>600</v>
      </c>
      <c r="CT277" s="60">
        <f t="shared" si="460"/>
        <v>0</v>
      </c>
      <c r="CU277" s="60">
        <f t="shared" si="461"/>
        <v>7426483.0188234998</v>
      </c>
      <c r="CV277" s="60">
        <f t="shared" si="462"/>
        <v>2603.3901449999789</v>
      </c>
      <c r="CW277" s="60">
        <f t="shared" si="463"/>
        <v>89953.425158900893</v>
      </c>
      <c r="CX277" s="88" t="e">
        <f t="shared" si="482"/>
        <v>#DIV/0!</v>
      </c>
      <c r="CZ277" s="61">
        <f t="shared" si="464"/>
        <v>14</v>
      </c>
      <c r="DA277" s="61">
        <f t="shared" si="465"/>
        <v>21.89441929999979</v>
      </c>
      <c r="DB277" s="61">
        <v>1</v>
      </c>
      <c r="DC277" s="52">
        <f t="shared" si="466"/>
        <v>0</v>
      </c>
      <c r="DD277" s="60">
        <f t="shared" si="400"/>
        <v>1</v>
      </c>
      <c r="DE277" s="60">
        <f t="shared" si="467"/>
        <v>0</v>
      </c>
      <c r="DF277" s="60">
        <f t="shared" si="468"/>
        <v>9148.8955462350532</v>
      </c>
      <c r="DG277" s="60">
        <f t="shared" si="469"/>
        <v>3284.1628949999686</v>
      </c>
      <c r="DH277" s="60">
        <f t="shared" si="470"/>
        <v>89953.425158900893</v>
      </c>
      <c r="DI277" s="88" t="e">
        <f t="shared" si="483"/>
        <v>#DIV/0!</v>
      </c>
      <c r="DK277" s="61">
        <f t="shared" si="471"/>
        <v>-49</v>
      </c>
      <c r="DL277" s="61">
        <f t="shared" si="472"/>
        <v>30.747799999999668</v>
      </c>
      <c r="DM277" s="61">
        <v>1</v>
      </c>
      <c r="DN277" s="52">
        <f t="shared" si="484"/>
        <v>0</v>
      </c>
      <c r="DO277" s="60">
        <f t="shared" si="401"/>
        <v>1</v>
      </c>
      <c r="DP277" s="60">
        <f t="shared" si="473"/>
        <v>0</v>
      </c>
      <c r="DQ277" s="60">
        <f t="shared" si="474"/>
        <v>2.0695281609244534</v>
      </c>
      <c r="DR277" s="60">
        <f t="shared" si="475"/>
        <v>4612.1699999999501</v>
      </c>
      <c r="DS277" s="60">
        <f t="shared" si="476"/>
        <v>89953.425158900893</v>
      </c>
    </row>
    <row r="278" spans="1:123">
      <c r="A278" s="52">
        <f t="shared" si="402"/>
        <v>3104.1875282133524</v>
      </c>
      <c r="B278" s="52">
        <v>0</v>
      </c>
      <c r="C278" s="73">
        <f t="shared" ref="C278:C341" si="486">IF(D278&gt;0,C277+D278,C277)</f>
        <v>13.8</v>
      </c>
      <c r="D278" s="77"/>
      <c r="E278" s="49">
        <f t="shared" si="477"/>
        <v>0.37200000000000022</v>
      </c>
      <c r="F278" s="49">
        <f t="shared" si="478"/>
        <v>4.719999999999942</v>
      </c>
      <c r="G278" s="49">
        <f t="shared" si="479"/>
        <v>2.359999999999971</v>
      </c>
      <c r="H278" s="49">
        <v>1</v>
      </c>
      <c r="I278" s="50">
        <f t="shared" si="403"/>
        <v>2.3838399999999793</v>
      </c>
      <c r="J278" s="105">
        <f t="shared" si="404"/>
        <v>11.251724799999764</v>
      </c>
      <c r="K278" s="121">
        <f t="shared" si="405"/>
        <v>25.051724799999764</v>
      </c>
      <c r="L278" s="55">
        <f t="shared" si="406"/>
        <v>2.3770141341077344E+16</v>
      </c>
      <c r="M278" s="52">
        <f t="shared" si="480"/>
        <v>54.400000000000027</v>
      </c>
      <c r="N278" s="56">
        <v>272</v>
      </c>
      <c r="O278" s="61">
        <f t="shared" si="407"/>
        <v>272</v>
      </c>
      <c r="P278" s="61">
        <f t="shared" si="408"/>
        <v>3.2</v>
      </c>
      <c r="Q278" s="46">
        <v>1</v>
      </c>
      <c r="R278" s="52">
        <f t="shared" si="409"/>
        <v>2</v>
      </c>
      <c r="S278" s="60">
        <f t="shared" si="392"/>
        <v>6.957151234818048E+17</v>
      </c>
      <c r="T278" s="60">
        <f t="shared" si="410"/>
        <v>3.7846902717410181E+20</v>
      </c>
      <c r="U278" s="60">
        <f t="shared" si="411"/>
        <v>4.56386713748685E+18</v>
      </c>
      <c r="V278" s="60">
        <f t="shared" si="412"/>
        <v>480</v>
      </c>
      <c r="W278" s="60">
        <f t="shared" si="413"/>
        <v>93125.625846400566</v>
      </c>
      <c r="X278" s="88">
        <f t="shared" si="414"/>
        <v>1.205875992432902E-2</v>
      </c>
      <c r="AA278" s="61">
        <f t="shared" si="415"/>
        <v>272</v>
      </c>
      <c r="AB278" s="61">
        <f t="shared" si="416"/>
        <v>3.2</v>
      </c>
      <c r="AC278" s="61">
        <v>1</v>
      </c>
      <c r="AD278" s="52">
        <f t="shared" si="417"/>
        <v>1</v>
      </c>
      <c r="AE278" s="60">
        <f t="shared" si="393"/>
        <v>1.680147808416E+17</v>
      </c>
      <c r="AF278" s="60">
        <f t="shared" si="418"/>
        <v>4.57000203889152E+19</v>
      </c>
      <c r="AG278" s="60">
        <f t="shared" si="419"/>
        <v>4.56386713748685E+18</v>
      </c>
      <c r="AH278" s="60">
        <f t="shared" si="420"/>
        <v>480</v>
      </c>
      <c r="AI278" s="60">
        <f t="shared" si="421"/>
        <v>93125.625846400566</v>
      </c>
      <c r="AJ278" s="88">
        <f t="shared" si="485"/>
        <v>9.9865757140752659E-2</v>
      </c>
      <c r="AL278" s="61">
        <f t="shared" si="422"/>
        <v>257</v>
      </c>
      <c r="AM278" s="61">
        <f t="shared" si="423"/>
        <v>4.5093374999999956</v>
      </c>
      <c r="AN278" s="61">
        <v>1</v>
      </c>
      <c r="AO278" s="52">
        <f t="shared" si="424"/>
        <v>1.075</v>
      </c>
      <c r="AP278" s="60">
        <f t="shared" si="394"/>
        <v>2.82264831813888E+18</v>
      </c>
      <c r="AQ278" s="60">
        <f t="shared" si="425"/>
        <v>7.7982716409381913E+20</v>
      </c>
      <c r="AR278" s="60">
        <f t="shared" si="426"/>
        <v>8.0390692297215104E+17</v>
      </c>
      <c r="AS278" s="60">
        <f t="shared" si="427"/>
        <v>676.40062499999931</v>
      </c>
      <c r="AT278" s="60">
        <f t="shared" si="428"/>
        <v>93125.625846400566</v>
      </c>
      <c r="AU278" s="88">
        <f t="shared" si="390"/>
        <v>1.0308783279001485E-3</v>
      </c>
      <c r="AW278" s="61">
        <f t="shared" si="429"/>
        <v>237</v>
      </c>
      <c r="AX278" s="61">
        <f t="shared" si="430"/>
        <v>6.0282874999999887</v>
      </c>
      <c r="AY278" s="61">
        <v>1</v>
      </c>
      <c r="AZ278" s="52">
        <f t="shared" si="431"/>
        <v>1.175</v>
      </c>
      <c r="BA278" s="60">
        <f t="shared" si="395"/>
        <v>3794506655385600</v>
      </c>
      <c r="BB278" s="60">
        <f t="shared" si="432"/>
        <v>1.056675240858505E+18</v>
      </c>
      <c r="BC278" s="60">
        <f t="shared" si="433"/>
        <v>6.7168709024835552E+16</v>
      </c>
      <c r="BD278" s="60">
        <f t="shared" si="434"/>
        <v>904.24312499999826</v>
      </c>
      <c r="BE278" s="60">
        <f t="shared" si="435"/>
        <v>93125.625846400566</v>
      </c>
      <c r="BF278" s="88">
        <f t="shared" si="481"/>
        <v>6.3566085801597616E-2</v>
      </c>
      <c r="BH278" s="61">
        <f t="shared" si="436"/>
        <v>212</v>
      </c>
      <c r="BI278" s="61">
        <f t="shared" si="437"/>
        <v>7.8155999999999786</v>
      </c>
      <c r="BJ278" s="61">
        <v>1</v>
      </c>
      <c r="BK278" s="52">
        <f t="shared" si="438"/>
        <v>1.3</v>
      </c>
      <c r="BL278" s="60">
        <f t="shared" si="396"/>
        <v>1951460565626880</v>
      </c>
      <c r="BM278" s="60">
        <f t="shared" si="439"/>
        <v>5.3782253188676813E+17</v>
      </c>
      <c r="BN278" s="60">
        <f t="shared" si="440"/>
        <v>2721356201152190.5</v>
      </c>
      <c r="BO278" s="60">
        <f t="shared" si="441"/>
        <v>1172.3399999999967</v>
      </c>
      <c r="BP278" s="60">
        <f t="shared" si="442"/>
        <v>93125.625846400566</v>
      </c>
      <c r="BQ278" s="88">
        <f t="shared" si="391"/>
        <v>5.0599520098297745E-3</v>
      </c>
      <c r="BS278" s="61">
        <f t="shared" si="443"/>
        <v>182</v>
      </c>
      <c r="BT278" s="61">
        <f t="shared" si="444"/>
        <v>9.9468999999999639</v>
      </c>
      <c r="BU278" s="61">
        <v>1</v>
      </c>
      <c r="BV278" s="52">
        <f t="shared" si="445"/>
        <v>1.45</v>
      </c>
      <c r="BW278" s="60">
        <f t="shared" si="397"/>
        <v>2212540323840</v>
      </c>
      <c r="BX278" s="60">
        <f t="shared" si="446"/>
        <v>583889391461376</v>
      </c>
      <c r="BY278" s="60">
        <f t="shared" si="447"/>
        <v>54116642510733.016</v>
      </c>
      <c r="BZ278" s="60">
        <f t="shared" si="448"/>
        <v>1492.0349999999946</v>
      </c>
      <c r="CA278" s="60">
        <f t="shared" si="449"/>
        <v>93125.625846400566</v>
      </c>
      <c r="CB278" s="88">
        <f t="shared" si="389"/>
        <v>9.268303775016061E-2</v>
      </c>
      <c r="CD278" s="61">
        <f t="shared" si="450"/>
        <v>120</v>
      </c>
      <c r="CE278" s="61">
        <f t="shared" si="451"/>
        <v>13.380340799999919</v>
      </c>
      <c r="CF278" s="61">
        <v>14</v>
      </c>
      <c r="CG278" s="52">
        <f t="shared" si="452"/>
        <v>0</v>
      </c>
      <c r="CH278" s="60">
        <f t="shared" si="398"/>
        <v>1310400</v>
      </c>
      <c r="CI278" s="60">
        <f t="shared" si="453"/>
        <v>0</v>
      </c>
      <c r="CJ278" s="60">
        <f t="shared" si="454"/>
        <v>13469092065.312794</v>
      </c>
      <c r="CK278" s="60">
        <f t="shared" si="455"/>
        <v>2007.0511199999878</v>
      </c>
      <c r="CL278" s="60">
        <f t="shared" si="456"/>
        <v>93125.625846400566</v>
      </c>
      <c r="CM278" s="88" t="e">
        <f t="shared" ref="CM278:CM341" si="487">CJ278/CI278</f>
        <v>#DIV/0!</v>
      </c>
      <c r="CO278" s="61">
        <f t="shared" si="457"/>
        <v>65</v>
      </c>
      <c r="CP278" s="61">
        <f t="shared" si="458"/>
        <v>17.355934299999859</v>
      </c>
      <c r="CQ278" s="61">
        <v>1</v>
      </c>
      <c r="CR278" s="52">
        <f t="shared" si="459"/>
        <v>0</v>
      </c>
      <c r="CS278" s="60">
        <f t="shared" si="399"/>
        <v>600</v>
      </c>
      <c r="CT278" s="60">
        <f t="shared" si="460"/>
        <v>0</v>
      </c>
      <c r="CU278" s="60">
        <f t="shared" si="461"/>
        <v>8530788.827135969</v>
      </c>
      <c r="CV278" s="60">
        <f t="shared" si="462"/>
        <v>2603.3901449999789</v>
      </c>
      <c r="CW278" s="60">
        <f t="shared" si="463"/>
        <v>93125.625846400566</v>
      </c>
      <c r="CX278" s="88" t="e">
        <f t="shared" si="482"/>
        <v>#DIV/0!</v>
      </c>
      <c r="CZ278" s="61">
        <f t="shared" si="464"/>
        <v>15</v>
      </c>
      <c r="DA278" s="61">
        <f t="shared" si="465"/>
        <v>21.89441929999979</v>
      </c>
      <c r="DB278" s="61">
        <v>1</v>
      </c>
      <c r="DC278" s="52">
        <f t="shared" si="466"/>
        <v>0</v>
      </c>
      <c r="DD278" s="60">
        <f t="shared" si="400"/>
        <v>1</v>
      </c>
      <c r="DE278" s="60">
        <f t="shared" si="467"/>
        <v>0</v>
      </c>
      <c r="DF278" s="60">
        <f t="shared" si="468"/>
        <v>10509.321263999907</v>
      </c>
      <c r="DG278" s="60">
        <f t="shared" si="469"/>
        <v>3284.1628949999686</v>
      </c>
      <c r="DH278" s="60">
        <f t="shared" si="470"/>
        <v>93125.625846400566</v>
      </c>
      <c r="DI278" s="88" t="e">
        <f t="shared" si="483"/>
        <v>#DIV/0!</v>
      </c>
      <c r="DK278" s="61">
        <f t="shared" si="471"/>
        <v>-48</v>
      </c>
      <c r="DL278" s="61">
        <f t="shared" si="472"/>
        <v>30.747799999999668</v>
      </c>
      <c r="DM278" s="61">
        <v>1</v>
      </c>
      <c r="DN278" s="52">
        <f t="shared" si="484"/>
        <v>0</v>
      </c>
      <c r="DO278" s="60">
        <f t="shared" si="401"/>
        <v>1</v>
      </c>
      <c r="DP278" s="60">
        <f t="shared" si="473"/>
        <v>0</v>
      </c>
      <c r="DQ278" s="60">
        <f t="shared" si="474"/>
        <v>2.3772635940739586</v>
      </c>
      <c r="DR278" s="60">
        <f t="shared" si="475"/>
        <v>4612.1699999999501</v>
      </c>
      <c r="DS278" s="60">
        <f t="shared" si="476"/>
        <v>93125.625846400566</v>
      </c>
    </row>
    <row r="279" spans="1:123">
      <c r="A279" s="52">
        <f t="shared" si="402"/>
        <v>3213.6564649851507</v>
      </c>
      <c r="B279" s="52">
        <v>0</v>
      </c>
      <c r="C279" s="73">
        <f t="shared" si="486"/>
        <v>13.8</v>
      </c>
      <c r="D279" s="77"/>
      <c r="E279" s="49">
        <f t="shared" si="477"/>
        <v>0.37300000000000022</v>
      </c>
      <c r="F279" s="49">
        <f t="shared" si="478"/>
        <v>4.7299999999999418</v>
      </c>
      <c r="G279" s="49">
        <f t="shared" si="479"/>
        <v>2.3649999999999709</v>
      </c>
      <c r="H279" s="49">
        <v>1</v>
      </c>
      <c r="I279" s="50">
        <f t="shared" si="403"/>
        <v>2.3912899999999793</v>
      </c>
      <c r="J279" s="105">
        <f t="shared" si="404"/>
        <v>11.310801699999763</v>
      </c>
      <c r="K279" s="121">
        <f t="shared" si="405"/>
        <v>25.110801699999762</v>
      </c>
      <c r="L279" s="55">
        <f t="shared" si="406"/>
        <v>2.7304722256542564E+16</v>
      </c>
      <c r="M279" s="52">
        <f t="shared" si="480"/>
        <v>54.60000000000003</v>
      </c>
      <c r="N279" s="56">
        <v>273</v>
      </c>
      <c r="O279" s="61">
        <f t="shared" si="407"/>
        <v>273</v>
      </c>
      <c r="P279" s="61">
        <f t="shared" si="408"/>
        <v>3.2</v>
      </c>
      <c r="Q279" s="46">
        <v>1</v>
      </c>
      <c r="R279" s="52">
        <f t="shared" si="409"/>
        <v>2</v>
      </c>
      <c r="S279" s="60">
        <f t="shared" si="392"/>
        <v>6.957151234818048E+17</v>
      </c>
      <c r="T279" s="60">
        <f t="shared" si="410"/>
        <v>3.7986045742106542E+20</v>
      </c>
      <c r="U279" s="60">
        <f t="shared" si="411"/>
        <v>5.2425066732561725E+18</v>
      </c>
      <c r="V279" s="60">
        <f t="shared" si="412"/>
        <v>480</v>
      </c>
      <c r="W279" s="60">
        <f t="shared" si="413"/>
        <v>96409.693949554523</v>
      </c>
      <c r="X279" s="88">
        <f t="shared" si="414"/>
        <v>1.3801138209668901E-2</v>
      </c>
      <c r="AA279" s="61">
        <f t="shared" si="415"/>
        <v>273</v>
      </c>
      <c r="AB279" s="61">
        <f t="shared" si="416"/>
        <v>3.2</v>
      </c>
      <c r="AC279" s="61">
        <v>1</v>
      </c>
      <c r="AD279" s="52">
        <f t="shared" si="417"/>
        <v>1</v>
      </c>
      <c r="AE279" s="60">
        <f t="shared" si="393"/>
        <v>1.680147808416E+17</v>
      </c>
      <c r="AF279" s="60">
        <f t="shared" si="418"/>
        <v>4.5868035169756799E+19</v>
      </c>
      <c r="AG279" s="60">
        <f t="shared" si="419"/>
        <v>5.2425066732561725E+18</v>
      </c>
      <c r="AH279" s="60">
        <f t="shared" si="420"/>
        <v>480</v>
      </c>
      <c r="AI279" s="60">
        <f t="shared" si="421"/>
        <v>96409.693949554523</v>
      </c>
      <c r="AJ279" s="88">
        <f t="shared" si="485"/>
        <v>0.11429542717174927</v>
      </c>
      <c r="AL279" s="61">
        <f t="shared" si="422"/>
        <v>258</v>
      </c>
      <c r="AM279" s="61">
        <f t="shared" si="423"/>
        <v>4.5093374999999956</v>
      </c>
      <c r="AN279" s="61">
        <v>1</v>
      </c>
      <c r="AO279" s="52">
        <f t="shared" si="424"/>
        <v>1.075</v>
      </c>
      <c r="AP279" s="60">
        <f t="shared" si="394"/>
        <v>2.82264831813888E+18</v>
      </c>
      <c r="AQ279" s="60">
        <f t="shared" si="425"/>
        <v>7.8286151103581834E+20</v>
      </c>
      <c r="AR279" s="60">
        <f t="shared" si="426"/>
        <v>9.2344655998883814E+17</v>
      </c>
      <c r="AS279" s="60">
        <f t="shared" si="427"/>
        <v>676.40062499999931</v>
      </c>
      <c r="AT279" s="60">
        <f t="shared" si="428"/>
        <v>96409.693949554523</v>
      </c>
      <c r="AU279" s="88">
        <f t="shared" si="390"/>
        <v>1.1795784400832391E-3</v>
      </c>
      <c r="AW279" s="61">
        <f t="shared" si="429"/>
        <v>238</v>
      </c>
      <c r="AX279" s="61">
        <f t="shared" si="430"/>
        <v>6.0282874999999887</v>
      </c>
      <c r="AY279" s="61">
        <v>1</v>
      </c>
      <c r="AZ279" s="52">
        <f t="shared" si="431"/>
        <v>1.175</v>
      </c>
      <c r="BA279" s="60">
        <f t="shared" si="395"/>
        <v>3794506655385600</v>
      </c>
      <c r="BB279" s="60">
        <f t="shared" si="432"/>
        <v>1.061133786178583E+18</v>
      </c>
      <c r="BC279" s="60">
        <f t="shared" si="433"/>
        <v>7.7156585564103104E+16</v>
      </c>
      <c r="BD279" s="60">
        <f t="shared" si="434"/>
        <v>904.24312499999826</v>
      </c>
      <c r="BE279" s="60">
        <f t="shared" si="435"/>
        <v>96409.693949554523</v>
      </c>
      <c r="BF279" s="88">
        <f t="shared" si="481"/>
        <v>7.2711458789719532E-2</v>
      </c>
      <c r="BH279" s="61">
        <f t="shared" si="436"/>
        <v>213</v>
      </c>
      <c r="BI279" s="61">
        <f t="shared" si="437"/>
        <v>7.8155999999999786</v>
      </c>
      <c r="BJ279" s="61">
        <v>1</v>
      </c>
      <c r="BK279" s="52">
        <f t="shared" si="438"/>
        <v>1.3</v>
      </c>
      <c r="BL279" s="60">
        <f t="shared" si="396"/>
        <v>1951460565626880</v>
      </c>
      <c r="BM279" s="60">
        <f t="shared" si="439"/>
        <v>5.4035943062208307E+17</v>
      </c>
      <c r="BN279" s="60">
        <f t="shared" si="440"/>
        <v>3126017391624501</v>
      </c>
      <c r="BO279" s="60">
        <f t="shared" si="441"/>
        <v>1172.3399999999967</v>
      </c>
      <c r="BP279" s="60">
        <f t="shared" si="442"/>
        <v>96409.693949554523</v>
      </c>
      <c r="BQ279" s="88">
        <f t="shared" si="391"/>
        <v>5.7850704817452832E-3</v>
      </c>
      <c r="BS279" s="61">
        <f t="shared" si="443"/>
        <v>183</v>
      </c>
      <c r="BT279" s="61">
        <f t="shared" si="444"/>
        <v>9.9468999999999639</v>
      </c>
      <c r="BU279" s="61">
        <v>1</v>
      </c>
      <c r="BV279" s="52">
        <f t="shared" si="445"/>
        <v>1.45</v>
      </c>
      <c r="BW279" s="60">
        <f t="shared" si="397"/>
        <v>2212540323840</v>
      </c>
      <c r="BX279" s="60">
        <f t="shared" si="446"/>
        <v>587097574930944</v>
      </c>
      <c r="BY279" s="60">
        <f t="shared" si="447"/>
        <v>62163698230041.648</v>
      </c>
      <c r="BZ279" s="60">
        <f t="shared" si="448"/>
        <v>1492.0349999999946</v>
      </c>
      <c r="CA279" s="60">
        <f t="shared" si="449"/>
        <v>96409.693949554523</v>
      </c>
      <c r="CB279" s="88">
        <f t="shared" si="389"/>
        <v>0.10588307784673359</v>
      </c>
      <c r="CD279" s="61">
        <f t="shared" si="450"/>
        <v>121</v>
      </c>
      <c r="CE279" s="61">
        <f t="shared" si="451"/>
        <v>13.380340799999919</v>
      </c>
      <c r="CF279" s="61">
        <v>1</v>
      </c>
      <c r="CG279" s="52">
        <f t="shared" si="452"/>
        <v>0</v>
      </c>
      <c r="CH279" s="60">
        <f t="shared" si="398"/>
        <v>1310400</v>
      </c>
      <c r="CI279" s="60">
        <f t="shared" si="453"/>
        <v>0</v>
      </c>
      <c r="CJ279" s="60">
        <f t="shared" si="454"/>
        <v>15471923898.72843</v>
      </c>
      <c r="CK279" s="60">
        <f t="shared" si="455"/>
        <v>2007.0511199999878</v>
      </c>
      <c r="CL279" s="60">
        <f t="shared" si="456"/>
        <v>96409.693949554523</v>
      </c>
      <c r="CM279" s="88" t="e">
        <f t="shared" si="487"/>
        <v>#DIV/0!</v>
      </c>
      <c r="CO279" s="61">
        <f t="shared" si="457"/>
        <v>66</v>
      </c>
      <c r="CP279" s="61">
        <f t="shared" si="458"/>
        <v>17.355934299999859</v>
      </c>
      <c r="CQ279" s="61">
        <v>1</v>
      </c>
      <c r="CR279" s="52">
        <f t="shared" si="459"/>
        <v>0</v>
      </c>
      <c r="CS279" s="60">
        <f t="shared" si="399"/>
        <v>600</v>
      </c>
      <c r="CT279" s="60">
        <f t="shared" si="460"/>
        <v>0</v>
      </c>
      <c r="CU279" s="60">
        <f t="shared" si="461"/>
        <v>9799303.0925581753</v>
      </c>
      <c r="CV279" s="60">
        <f t="shared" si="462"/>
        <v>2603.3901449999789</v>
      </c>
      <c r="CW279" s="60">
        <f t="shared" si="463"/>
        <v>96409.693949554523</v>
      </c>
      <c r="CX279" s="88" t="e">
        <f t="shared" si="482"/>
        <v>#DIV/0!</v>
      </c>
      <c r="CZ279" s="61">
        <f t="shared" si="464"/>
        <v>16</v>
      </c>
      <c r="DA279" s="61">
        <f t="shared" si="465"/>
        <v>21.89441929999979</v>
      </c>
      <c r="DB279" s="61">
        <v>1</v>
      </c>
      <c r="DC279" s="52">
        <f t="shared" si="466"/>
        <v>0</v>
      </c>
      <c r="DD279" s="60">
        <f t="shared" si="400"/>
        <v>1</v>
      </c>
      <c r="DE279" s="60">
        <f t="shared" si="467"/>
        <v>0</v>
      </c>
      <c r="DF279" s="60">
        <f t="shared" si="468"/>
        <v>12072.040048092056</v>
      </c>
      <c r="DG279" s="60">
        <f t="shared" si="469"/>
        <v>3284.1628949999686</v>
      </c>
      <c r="DH279" s="60">
        <f t="shared" si="470"/>
        <v>96409.693949554523</v>
      </c>
      <c r="DI279" s="88" t="e">
        <f t="shared" si="483"/>
        <v>#DIV/0!</v>
      </c>
      <c r="DK279" s="61">
        <f t="shared" si="471"/>
        <v>-47</v>
      </c>
      <c r="DL279" s="61">
        <f t="shared" si="472"/>
        <v>30.747799999999668</v>
      </c>
      <c r="DM279" s="61">
        <v>1</v>
      </c>
      <c r="DN279" s="52">
        <f t="shared" si="484"/>
        <v>0</v>
      </c>
      <c r="DO279" s="60">
        <f t="shared" si="401"/>
        <v>1</v>
      </c>
      <c r="DP279" s="60">
        <f t="shared" si="473"/>
        <v>0</v>
      </c>
      <c r="DQ279" s="60">
        <f t="shared" si="474"/>
        <v>2.7307587799070965</v>
      </c>
      <c r="DR279" s="60">
        <f t="shared" si="475"/>
        <v>4612.1699999999501</v>
      </c>
      <c r="DS279" s="60">
        <f t="shared" si="476"/>
        <v>96409.693949554523</v>
      </c>
    </row>
    <row r="280" spans="1:123">
      <c r="A280" s="52">
        <f t="shared" si="402"/>
        <v>3326.9858154752037</v>
      </c>
      <c r="B280" s="52">
        <v>0</v>
      </c>
      <c r="C280" s="73">
        <f t="shared" si="486"/>
        <v>13.8</v>
      </c>
      <c r="D280" s="77"/>
      <c r="E280" s="49">
        <f t="shared" si="477"/>
        <v>0.37400000000000022</v>
      </c>
      <c r="F280" s="49">
        <f t="shared" si="478"/>
        <v>4.7399999999999416</v>
      </c>
      <c r="G280" s="49">
        <f t="shared" si="479"/>
        <v>2.3699999999999708</v>
      </c>
      <c r="H280" s="49">
        <v>1</v>
      </c>
      <c r="I280" s="50">
        <f t="shared" si="403"/>
        <v>2.3987599999999789</v>
      </c>
      <c r="J280" s="105">
        <f t="shared" si="404"/>
        <v>11.37012239999976</v>
      </c>
      <c r="K280" s="121">
        <f t="shared" si="405"/>
        <v>25.170122399999762</v>
      </c>
      <c r="L280" s="55">
        <f t="shared" si="406"/>
        <v>3.1364889539741372E+16</v>
      </c>
      <c r="M280" s="52">
        <f t="shared" si="480"/>
        <v>54.800000000000026</v>
      </c>
      <c r="N280" s="56">
        <v>274</v>
      </c>
      <c r="O280" s="61">
        <f t="shared" si="407"/>
        <v>274</v>
      </c>
      <c r="P280" s="61">
        <f t="shared" si="408"/>
        <v>3.2</v>
      </c>
      <c r="Q280" s="46">
        <v>1</v>
      </c>
      <c r="R280" s="52">
        <f t="shared" si="409"/>
        <v>2</v>
      </c>
      <c r="S280" s="60">
        <f t="shared" si="392"/>
        <v>6.957151234818048E+17</v>
      </c>
      <c r="T280" s="60">
        <f t="shared" si="410"/>
        <v>3.8125188766802903E+20</v>
      </c>
      <c r="U280" s="60">
        <f t="shared" si="411"/>
        <v>6.0220587916303432E+18</v>
      </c>
      <c r="V280" s="60">
        <f t="shared" si="412"/>
        <v>480</v>
      </c>
      <c r="W280" s="60">
        <f t="shared" si="413"/>
        <v>99809.574464256119</v>
      </c>
      <c r="X280" s="88">
        <f t="shared" si="414"/>
        <v>1.5795485836056989E-2</v>
      </c>
      <c r="AA280" s="61">
        <f t="shared" si="415"/>
        <v>274</v>
      </c>
      <c r="AB280" s="61">
        <f t="shared" si="416"/>
        <v>3.2</v>
      </c>
      <c r="AC280" s="61">
        <v>1</v>
      </c>
      <c r="AD280" s="52">
        <f t="shared" si="417"/>
        <v>1</v>
      </c>
      <c r="AE280" s="60">
        <f t="shared" si="393"/>
        <v>1.680147808416E+17</v>
      </c>
      <c r="AF280" s="60">
        <f t="shared" si="418"/>
        <v>4.6036049950598398E+19</v>
      </c>
      <c r="AG280" s="60">
        <f t="shared" si="419"/>
        <v>6.0220587916303432E+18</v>
      </c>
      <c r="AH280" s="60">
        <f t="shared" si="420"/>
        <v>480</v>
      </c>
      <c r="AI280" s="60">
        <f t="shared" si="421"/>
        <v>99809.574464256119</v>
      </c>
      <c r="AJ280" s="88">
        <f t="shared" si="485"/>
        <v>0.13081180505479198</v>
      </c>
      <c r="AL280" s="61">
        <f t="shared" si="422"/>
        <v>259</v>
      </c>
      <c r="AM280" s="61">
        <f t="shared" si="423"/>
        <v>4.5093374999999956</v>
      </c>
      <c r="AN280" s="61">
        <v>1</v>
      </c>
      <c r="AO280" s="52">
        <f t="shared" si="424"/>
        <v>1.075</v>
      </c>
      <c r="AP280" s="60">
        <f t="shared" si="394"/>
        <v>2.82264831813888E+18</v>
      </c>
      <c r="AQ280" s="60">
        <f t="shared" si="425"/>
        <v>7.8589585797781756E+20</v>
      </c>
      <c r="AR280" s="60">
        <f t="shared" si="426"/>
        <v>1.0607615443868493E+18</v>
      </c>
      <c r="AS280" s="60">
        <f t="shared" si="427"/>
        <v>676.40062499999931</v>
      </c>
      <c r="AT280" s="60">
        <f t="shared" si="428"/>
        <v>99809.574464256119</v>
      </c>
      <c r="AU280" s="88">
        <f t="shared" si="390"/>
        <v>1.3497482314212552E-3</v>
      </c>
      <c r="AW280" s="61">
        <f t="shared" si="429"/>
        <v>239</v>
      </c>
      <c r="AX280" s="61">
        <f t="shared" si="430"/>
        <v>6.0282874999999887</v>
      </c>
      <c r="AY280" s="61">
        <v>1</v>
      </c>
      <c r="AZ280" s="52">
        <f t="shared" si="431"/>
        <v>1.175</v>
      </c>
      <c r="BA280" s="60">
        <f t="shared" si="395"/>
        <v>3794506655385600</v>
      </c>
      <c r="BB280" s="60">
        <f t="shared" si="432"/>
        <v>1.0655923314986611E+18</v>
      </c>
      <c r="BC280" s="60">
        <f t="shared" si="433"/>
        <v>8.8629642914673216E+16</v>
      </c>
      <c r="BD280" s="60">
        <f t="shared" si="434"/>
        <v>904.24312499999826</v>
      </c>
      <c r="BE280" s="60">
        <f t="shared" si="435"/>
        <v>99809.574464256119</v>
      </c>
      <c r="BF280" s="88">
        <f t="shared" si="481"/>
        <v>8.3174062251389777E-2</v>
      </c>
      <c r="BH280" s="61">
        <f t="shared" si="436"/>
        <v>214</v>
      </c>
      <c r="BI280" s="61">
        <f t="shared" si="437"/>
        <v>7.8155999999999786</v>
      </c>
      <c r="BJ280" s="61">
        <v>1</v>
      </c>
      <c r="BK280" s="52">
        <f t="shared" si="438"/>
        <v>1.3</v>
      </c>
      <c r="BL280" s="60">
        <f t="shared" si="396"/>
        <v>1951460565626880</v>
      </c>
      <c r="BM280" s="60">
        <f t="shared" si="439"/>
        <v>5.4289632935739802E+17</v>
      </c>
      <c r="BN280" s="60">
        <f t="shared" si="440"/>
        <v>3590851035451187</v>
      </c>
      <c r="BO280" s="60">
        <f t="shared" si="441"/>
        <v>1172.3399999999967</v>
      </c>
      <c r="BP280" s="60">
        <f t="shared" si="442"/>
        <v>99809.574464256119</v>
      </c>
      <c r="BQ280" s="88">
        <f t="shared" si="391"/>
        <v>6.6142481377641955E-3</v>
      </c>
      <c r="BS280" s="61">
        <f t="shared" si="443"/>
        <v>184</v>
      </c>
      <c r="BT280" s="61">
        <f t="shared" si="444"/>
        <v>9.9468999999999639</v>
      </c>
      <c r="BU280" s="61">
        <v>1</v>
      </c>
      <c r="BV280" s="52">
        <f t="shared" si="445"/>
        <v>1.45</v>
      </c>
      <c r="BW280" s="60">
        <f t="shared" si="397"/>
        <v>2212540323840</v>
      </c>
      <c r="BX280" s="60">
        <f t="shared" si="446"/>
        <v>590305758400512</v>
      </c>
      <c r="BY280" s="60">
        <f t="shared" si="447"/>
        <v>71407337897380.937</v>
      </c>
      <c r="BZ280" s="60">
        <f t="shared" si="448"/>
        <v>1492.0349999999946</v>
      </c>
      <c r="CA280" s="60">
        <f t="shared" si="449"/>
        <v>99809.574464256119</v>
      </c>
      <c r="CB280" s="88">
        <f t="shared" si="389"/>
        <v>0.12096669714160627</v>
      </c>
      <c r="CD280" s="61">
        <f t="shared" si="450"/>
        <v>122</v>
      </c>
      <c r="CE280" s="61">
        <f t="shared" si="451"/>
        <v>13.380340799999919</v>
      </c>
      <c r="CF280" s="61">
        <v>1</v>
      </c>
      <c r="CG280" s="52">
        <f t="shared" si="452"/>
        <v>0</v>
      </c>
      <c r="CH280" s="60">
        <f t="shared" si="398"/>
        <v>1310400</v>
      </c>
      <c r="CI280" s="60">
        <f t="shared" si="453"/>
        <v>0</v>
      </c>
      <c r="CJ280" s="60">
        <f t="shared" si="454"/>
        <v>17772573531.108654</v>
      </c>
      <c r="CK280" s="60">
        <f t="shared" si="455"/>
        <v>2007.0511199999878</v>
      </c>
      <c r="CL280" s="60">
        <f t="shared" si="456"/>
        <v>99809.574464256119</v>
      </c>
      <c r="CM280" s="88" t="e">
        <f t="shared" si="487"/>
        <v>#DIV/0!</v>
      </c>
      <c r="CO280" s="61">
        <f t="shared" si="457"/>
        <v>67</v>
      </c>
      <c r="CP280" s="61">
        <f t="shared" si="458"/>
        <v>17.355934299999859</v>
      </c>
      <c r="CQ280" s="61">
        <v>1</v>
      </c>
      <c r="CR280" s="52">
        <f t="shared" si="459"/>
        <v>0</v>
      </c>
      <c r="CS280" s="60">
        <f t="shared" si="399"/>
        <v>600</v>
      </c>
      <c r="CT280" s="60">
        <f t="shared" si="460"/>
        <v>0</v>
      </c>
      <c r="CU280" s="60">
        <f t="shared" si="461"/>
        <v>11256443.342538932</v>
      </c>
      <c r="CV280" s="60">
        <f t="shared" si="462"/>
        <v>2603.3901449999789</v>
      </c>
      <c r="CW280" s="60">
        <f t="shared" si="463"/>
        <v>99809.574464256119</v>
      </c>
      <c r="CX280" s="88" t="e">
        <f t="shared" si="482"/>
        <v>#DIV/0!</v>
      </c>
      <c r="CZ280" s="61">
        <f t="shared" si="464"/>
        <v>17</v>
      </c>
      <c r="DA280" s="61">
        <f t="shared" si="465"/>
        <v>21.89441929999979</v>
      </c>
      <c r="DB280" s="61">
        <v>1</v>
      </c>
      <c r="DC280" s="52">
        <f t="shared" si="466"/>
        <v>0</v>
      </c>
      <c r="DD280" s="60">
        <f t="shared" si="400"/>
        <v>1</v>
      </c>
      <c r="DE280" s="60">
        <f t="shared" si="467"/>
        <v>0</v>
      </c>
      <c r="DF280" s="60">
        <f t="shared" si="468"/>
        <v>13867.132544701673</v>
      </c>
      <c r="DG280" s="60">
        <f t="shared" si="469"/>
        <v>3284.1628949999686</v>
      </c>
      <c r="DH280" s="60">
        <f t="shared" si="470"/>
        <v>99809.574464256119</v>
      </c>
      <c r="DI280" s="88" t="e">
        <f t="shared" si="483"/>
        <v>#DIV/0!</v>
      </c>
      <c r="DK280" s="61">
        <f t="shared" si="471"/>
        <v>-46</v>
      </c>
      <c r="DL280" s="61">
        <f t="shared" si="472"/>
        <v>30.747799999999668</v>
      </c>
      <c r="DM280" s="61">
        <v>1</v>
      </c>
      <c r="DN280" s="52">
        <f t="shared" si="484"/>
        <v>0</v>
      </c>
      <c r="DO280" s="60">
        <f t="shared" si="401"/>
        <v>1</v>
      </c>
      <c r="DP280" s="60">
        <f t="shared" si="473"/>
        <v>0</v>
      </c>
      <c r="DQ280" s="60">
        <f t="shared" si="474"/>
        <v>3.1368181183729922</v>
      </c>
      <c r="DR280" s="60">
        <f t="shared" si="475"/>
        <v>4612.1699999999501</v>
      </c>
      <c r="DS280" s="60">
        <f t="shared" si="476"/>
        <v>99809.574464256119</v>
      </c>
    </row>
    <row r="281" spans="1:123">
      <c r="A281" s="52">
        <f t="shared" si="402"/>
        <v>3444.3117168792796</v>
      </c>
      <c r="B281" s="52">
        <v>0</v>
      </c>
      <c r="C281" s="73">
        <f t="shared" si="486"/>
        <v>13.8</v>
      </c>
      <c r="D281" s="77"/>
      <c r="E281" s="49">
        <f t="shared" si="477"/>
        <v>0.37500000000000022</v>
      </c>
      <c r="F281" s="49">
        <f t="shared" si="478"/>
        <v>4.7499999999999414</v>
      </c>
      <c r="G281" s="49">
        <f t="shared" si="479"/>
        <v>2.3749999999999707</v>
      </c>
      <c r="H281" s="49">
        <v>1</v>
      </c>
      <c r="I281" s="50">
        <f t="shared" si="403"/>
        <v>2.4062499999999787</v>
      </c>
      <c r="J281" s="105">
        <f t="shared" si="404"/>
        <v>11.429687499999758</v>
      </c>
      <c r="K281" s="121">
        <f t="shared" si="405"/>
        <v>25.229687499999759</v>
      </c>
      <c r="L281" s="55">
        <f t="shared" si="406"/>
        <v>3.6028797018964632E+16</v>
      </c>
      <c r="M281" s="52">
        <f t="shared" si="480"/>
        <v>55.000000000000028</v>
      </c>
      <c r="N281" s="56">
        <v>275</v>
      </c>
      <c r="O281" s="61">
        <f t="shared" si="407"/>
        <v>275</v>
      </c>
      <c r="P281" s="61">
        <f t="shared" si="408"/>
        <v>3.2</v>
      </c>
      <c r="Q281" s="46">
        <v>1</v>
      </c>
      <c r="R281" s="52">
        <f t="shared" si="409"/>
        <v>2</v>
      </c>
      <c r="S281" s="60">
        <f t="shared" si="392"/>
        <v>6.957151234818048E+17</v>
      </c>
      <c r="T281" s="60">
        <f t="shared" si="410"/>
        <v>3.8264331791499264E+20</v>
      </c>
      <c r="U281" s="60">
        <f t="shared" si="411"/>
        <v>6.9175290276412088E+18</v>
      </c>
      <c r="V281" s="60">
        <f t="shared" si="412"/>
        <v>480</v>
      </c>
      <c r="W281" s="60">
        <f t="shared" si="413"/>
        <v>103329.35150637839</v>
      </c>
      <c r="X281" s="88">
        <f t="shared" si="414"/>
        <v>1.8078269510453059E-2</v>
      </c>
      <c r="AA281" s="61">
        <f t="shared" si="415"/>
        <v>275</v>
      </c>
      <c r="AB281" s="61">
        <f t="shared" si="416"/>
        <v>3.2</v>
      </c>
      <c r="AC281" s="61">
        <v>1</v>
      </c>
      <c r="AD281" s="52">
        <f t="shared" si="417"/>
        <v>1</v>
      </c>
      <c r="AE281" s="60">
        <f t="shared" si="393"/>
        <v>1.680147808416E+17</v>
      </c>
      <c r="AF281" s="60">
        <f t="shared" si="418"/>
        <v>4.6204064731439997E+19</v>
      </c>
      <c r="AG281" s="60">
        <f t="shared" si="419"/>
        <v>6.9175290276412088E+18</v>
      </c>
      <c r="AH281" s="60">
        <f t="shared" si="420"/>
        <v>480</v>
      </c>
      <c r="AI281" s="60">
        <f t="shared" si="421"/>
        <v>103329.35150637839</v>
      </c>
      <c r="AJ281" s="88">
        <f t="shared" si="485"/>
        <v>0.14971689326143009</v>
      </c>
      <c r="AL281" s="61">
        <f t="shared" si="422"/>
        <v>260</v>
      </c>
      <c r="AM281" s="61">
        <f t="shared" si="423"/>
        <v>4.5093374999999956</v>
      </c>
      <c r="AN281" s="61">
        <v>1</v>
      </c>
      <c r="AO281" s="52">
        <f t="shared" si="424"/>
        <v>1.075</v>
      </c>
      <c r="AP281" s="60">
        <f t="shared" si="394"/>
        <v>2.82264831813888E+18</v>
      </c>
      <c r="AQ281" s="60">
        <f t="shared" si="425"/>
        <v>7.8893020491981691E+20</v>
      </c>
      <c r="AR281" s="60">
        <f t="shared" si="426"/>
        <v>1.2184950410812879E+18</v>
      </c>
      <c r="AS281" s="60">
        <f t="shared" si="427"/>
        <v>676.40062499999931</v>
      </c>
      <c r="AT281" s="60">
        <f t="shared" si="428"/>
        <v>103329.35150637839</v>
      </c>
      <c r="AU281" s="88">
        <f t="shared" si="390"/>
        <v>1.5444902901203155E-3</v>
      </c>
      <c r="AW281" s="61">
        <f t="shared" si="429"/>
        <v>240</v>
      </c>
      <c r="AX281" s="61">
        <f t="shared" si="430"/>
        <v>6.0282874999999887</v>
      </c>
      <c r="AY281" s="61">
        <v>15</v>
      </c>
      <c r="AZ281" s="52">
        <f t="shared" si="431"/>
        <v>1.175</v>
      </c>
      <c r="BA281" s="60">
        <f t="shared" si="395"/>
        <v>5.6917599830784E+16</v>
      </c>
      <c r="BB281" s="60">
        <f t="shared" si="432"/>
        <v>1.6050763152281088E+19</v>
      </c>
      <c r="BC281" s="60">
        <f t="shared" si="433"/>
        <v>1.0180872502005978E+17</v>
      </c>
      <c r="BD281" s="60">
        <f t="shared" si="434"/>
        <v>904.24312499999826</v>
      </c>
      <c r="BE281" s="60">
        <f t="shared" si="435"/>
        <v>103329.35150637839</v>
      </c>
      <c r="BF281" s="88">
        <f t="shared" si="481"/>
        <v>6.3429211467487768E-3</v>
      </c>
      <c r="BH281" s="61">
        <f t="shared" si="436"/>
        <v>215</v>
      </c>
      <c r="BI281" s="61">
        <f t="shared" si="437"/>
        <v>7.8155999999999786</v>
      </c>
      <c r="BJ281" s="61">
        <v>1</v>
      </c>
      <c r="BK281" s="52">
        <f t="shared" si="438"/>
        <v>1.3</v>
      </c>
      <c r="BL281" s="60">
        <f t="shared" si="396"/>
        <v>1951460565626880</v>
      </c>
      <c r="BM281" s="60">
        <f t="shared" si="439"/>
        <v>5.4543322809271296E+17</v>
      </c>
      <c r="BN281" s="60">
        <f t="shared" si="440"/>
        <v>4124804677462179</v>
      </c>
      <c r="BO281" s="60">
        <f t="shared" si="441"/>
        <v>1172.3399999999967</v>
      </c>
      <c r="BP281" s="60">
        <f t="shared" si="442"/>
        <v>103329.35150637839</v>
      </c>
      <c r="BQ281" s="88">
        <f t="shared" si="391"/>
        <v>7.5624374625761579E-3</v>
      </c>
      <c r="BS281" s="61">
        <f t="shared" si="443"/>
        <v>185</v>
      </c>
      <c r="BT281" s="61">
        <f t="shared" si="444"/>
        <v>9.9468999999999639</v>
      </c>
      <c r="BU281" s="61">
        <v>1</v>
      </c>
      <c r="BV281" s="52">
        <f t="shared" si="445"/>
        <v>1.45</v>
      </c>
      <c r="BW281" s="60">
        <f t="shared" si="397"/>
        <v>2212540323840</v>
      </c>
      <c r="BX281" s="60">
        <f t="shared" si="446"/>
        <v>593513941870080</v>
      </c>
      <c r="BY281" s="60">
        <f t="shared" si="447"/>
        <v>82025491577438.937</v>
      </c>
      <c r="BZ281" s="60">
        <f t="shared" si="448"/>
        <v>1492.0349999999946</v>
      </c>
      <c r="CA281" s="60">
        <f t="shared" si="449"/>
        <v>103329.35150637839</v>
      </c>
      <c r="CB281" s="88">
        <f t="shared" si="389"/>
        <v>0.13820314198346884</v>
      </c>
      <c r="CD281" s="61">
        <f t="shared" si="450"/>
        <v>123</v>
      </c>
      <c r="CE281" s="61">
        <f t="shared" si="451"/>
        <v>13.380340799999919</v>
      </c>
      <c r="CF281" s="61">
        <v>1</v>
      </c>
      <c r="CG281" s="52">
        <f t="shared" si="452"/>
        <v>0</v>
      </c>
      <c r="CH281" s="60">
        <f t="shared" si="398"/>
        <v>1310400</v>
      </c>
      <c r="CI281" s="60">
        <f t="shared" si="453"/>
        <v>0</v>
      </c>
      <c r="CJ281" s="60">
        <f t="shared" si="454"/>
        <v>20415325979.24836</v>
      </c>
      <c r="CK281" s="60">
        <f t="shared" si="455"/>
        <v>2007.0511199999878</v>
      </c>
      <c r="CL281" s="60">
        <f t="shared" si="456"/>
        <v>103329.35150637839</v>
      </c>
      <c r="CM281" s="88" t="e">
        <f t="shared" si="487"/>
        <v>#DIV/0!</v>
      </c>
      <c r="CO281" s="61">
        <f t="shared" si="457"/>
        <v>68</v>
      </c>
      <c r="CP281" s="61">
        <f t="shared" si="458"/>
        <v>17.355934299999859</v>
      </c>
      <c r="CQ281" s="61">
        <v>1</v>
      </c>
      <c r="CR281" s="52">
        <f t="shared" si="459"/>
        <v>0</v>
      </c>
      <c r="CS281" s="60">
        <f t="shared" si="399"/>
        <v>600</v>
      </c>
      <c r="CT281" s="60">
        <f t="shared" si="460"/>
        <v>0</v>
      </c>
      <c r="CU281" s="60">
        <f t="shared" si="461"/>
        <v>12930257.950691801</v>
      </c>
      <c r="CV281" s="60">
        <f t="shared" si="462"/>
        <v>2603.3901449999789</v>
      </c>
      <c r="CW281" s="60">
        <f t="shared" si="463"/>
        <v>103329.35150637839</v>
      </c>
      <c r="CX281" s="88" t="e">
        <f t="shared" si="482"/>
        <v>#DIV/0!</v>
      </c>
      <c r="CZ281" s="61">
        <f t="shared" si="464"/>
        <v>18</v>
      </c>
      <c r="DA281" s="61">
        <f t="shared" si="465"/>
        <v>21.89441929999979</v>
      </c>
      <c r="DB281" s="61">
        <v>1</v>
      </c>
      <c r="DC281" s="52">
        <f t="shared" si="466"/>
        <v>0</v>
      </c>
      <c r="DD281" s="60">
        <f t="shared" si="400"/>
        <v>1</v>
      </c>
      <c r="DE281" s="60">
        <f t="shared" si="467"/>
        <v>0</v>
      </c>
      <c r="DF281" s="60">
        <f t="shared" si="468"/>
        <v>15929.15234262466</v>
      </c>
      <c r="DG281" s="60">
        <f t="shared" si="469"/>
        <v>3284.1628949999686</v>
      </c>
      <c r="DH281" s="60">
        <f t="shared" si="470"/>
        <v>103329.35150637839</v>
      </c>
      <c r="DI281" s="88" t="e">
        <f t="shared" si="483"/>
        <v>#DIV/0!</v>
      </c>
      <c r="DK281" s="61">
        <f t="shared" si="471"/>
        <v>-45</v>
      </c>
      <c r="DL281" s="61">
        <f t="shared" si="472"/>
        <v>30.747799999999668</v>
      </c>
      <c r="DM281" s="61">
        <v>1</v>
      </c>
      <c r="DN281" s="52">
        <f t="shared" si="484"/>
        <v>0</v>
      </c>
      <c r="DO281" s="60">
        <f t="shared" si="401"/>
        <v>1</v>
      </c>
      <c r="DP281" s="60">
        <f t="shared" si="473"/>
        <v>0</v>
      </c>
      <c r="DQ281" s="60">
        <f t="shared" si="474"/>
        <v>3.603257812499951</v>
      </c>
      <c r="DR281" s="60">
        <f t="shared" si="475"/>
        <v>4612.1699999999501</v>
      </c>
      <c r="DS281" s="60">
        <f t="shared" si="476"/>
        <v>103329.35150637839</v>
      </c>
    </row>
    <row r="282" spans="1:123">
      <c r="A282" s="52">
        <f t="shared" si="402"/>
        <v>3565.7751072609922</v>
      </c>
      <c r="B282" s="52">
        <v>0</v>
      </c>
      <c r="C282" s="73">
        <f t="shared" si="486"/>
        <v>13.8</v>
      </c>
      <c r="D282" s="77"/>
      <c r="E282" s="49">
        <f t="shared" si="477"/>
        <v>0.37600000000000022</v>
      </c>
      <c r="F282" s="49">
        <f t="shared" si="478"/>
        <v>4.7599999999999412</v>
      </c>
      <c r="G282" s="49">
        <f t="shared" si="479"/>
        <v>2.3799999999999706</v>
      </c>
      <c r="H282" s="49">
        <v>1</v>
      </c>
      <c r="I282" s="50">
        <f t="shared" si="403"/>
        <v>2.4137599999999786</v>
      </c>
      <c r="J282" s="105">
        <f t="shared" si="404"/>
        <v>11.489497599999757</v>
      </c>
      <c r="K282" s="121">
        <f t="shared" si="405"/>
        <v>25.289497599999756</v>
      </c>
      <c r="L282" s="55">
        <f t="shared" si="406"/>
        <v>4.1386219868206752E+16</v>
      </c>
      <c r="M282" s="52">
        <f t="shared" si="480"/>
        <v>55.200000000000031</v>
      </c>
      <c r="N282" s="56">
        <v>276</v>
      </c>
      <c r="O282" s="61">
        <f t="shared" si="407"/>
        <v>276</v>
      </c>
      <c r="P282" s="61">
        <f t="shared" si="408"/>
        <v>3.2</v>
      </c>
      <c r="Q282" s="46">
        <v>1</v>
      </c>
      <c r="R282" s="52">
        <f t="shared" si="409"/>
        <v>2</v>
      </c>
      <c r="S282" s="60">
        <f t="shared" si="392"/>
        <v>6.957151234818048E+17</v>
      </c>
      <c r="T282" s="60">
        <f t="shared" si="410"/>
        <v>3.8403474816195625E+20</v>
      </c>
      <c r="U282" s="60">
        <f t="shared" si="411"/>
        <v>7.9461542146956964E+18</v>
      </c>
      <c r="V282" s="60">
        <f t="shared" si="412"/>
        <v>480</v>
      </c>
      <c r="W282" s="60">
        <f t="shared" si="413"/>
        <v>106973.25321782977</v>
      </c>
      <c r="X282" s="88">
        <f t="shared" si="414"/>
        <v>2.0691237583908999E-2</v>
      </c>
      <c r="AA282" s="61">
        <f t="shared" si="415"/>
        <v>276</v>
      </c>
      <c r="AB282" s="61">
        <f t="shared" si="416"/>
        <v>3.2</v>
      </c>
      <c r="AC282" s="61">
        <v>1</v>
      </c>
      <c r="AD282" s="52">
        <f t="shared" si="417"/>
        <v>1</v>
      </c>
      <c r="AE282" s="60">
        <f t="shared" si="393"/>
        <v>1.680147808416E+17</v>
      </c>
      <c r="AF282" s="60">
        <f t="shared" si="418"/>
        <v>4.6372079512281596E+19</v>
      </c>
      <c r="AG282" s="60">
        <f t="shared" si="419"/>
        <v>7.9461542146956964E+18</v>
      </c>
      <c r="AH282" s="60">
        <f t="shared" si="420"/>
        <v>480</v>
      </c>
      <c r="AI282" s="60">
        <f t="shared" si="421"/>
        <v>106973.25321782977</v>
      </c>
      <c r="AJ282" s="88">
        <f t="shared" si="485"/>
        <v>0.17135643469668352</v>
      </c>
      <c r="AL282" s="61">
        <f t="shared" si="422"/>
        <v>261</v>
      </c>
      <c r="AM282" s="61">
        <f t="shared" si="423"/>
        <v>4.5093374999999956</v>
      </c>
      <c r="AN282" s="61">
        <v>1</v>
      </c>
      <c r="AO282" s="52">
        <f t="shared" si="424"/>
        <v>1.075</v>
      </c>
      <c r="AP282" s="60">
        <f t="shared" si="394"/>
        <v>2.82264831813888E+18</v>
      </c>
      <c r="AQ282" s="60">
        <f t="shared" si="425"/>
        <v>7.9196455186181626E+20</v>
      </c>
      <c r="AR282" s="60">
        <f t="shared" si="426"/>
        <v>1.3996832492621202E+18</v>
      </c>
      <c r="AS282" s="60">
        <f t="shared" si="427"/>
        <v>676.40062499999931</v>
      </c>
      <c r="AT282" s="60">
        <f t="shared" si="428"/>
        <v>106973.25321782977</v>
      </c>
      <c r="AU282" s="88">
        <f t="shared" si="390"/>
        <v>1.7673559327518234E-3</v>
      </c>
      <c r="AW282" s="61">
        <f t="shared" si="429"/>
        <v>241</v>
      </c>
      <c r="AX282" s="61">
        <f t="shared" si="430"/>
        <v>6.0282874999999887</v>
      </c>
      <c r="AY282" s="61">
        <v>1</v>
      </c>
      <c r="AZ282" s="52">
        <f t="shared" si="431"/>
        <v>1.175</v>
      </c>
      <c r="BA282" s="60">
        <f t="shared" si="395"/>
        <v>5.6917599830784E+16</v>
      </c>
      <c r="BB282" s="60">
        <f t="shared" si="432"/>
        <v>1.611764133208226E+19</v>
      </c>
      <c r="BC282" s="60">
        <f t="shared" si="433"/>
        <v>1.1694751495488814E+17</v>
      </c>
      <c r="BD282" s="60">
        <f t="shared" si="434"/>
        <v>904.24312499999826</v>
      </c>
      <c r="BE282" s="60">
        <f t="shared" si="435"/>
        <v>106973.25321782977</v>
      </c>
      <c r="BF282" s="88">
        <f t="shared" si="481"/>
        <v>7.2558702942535037E-3</v>
      </c>
      <c r="BH282" s="61">
        <f t="shared" si="436"/>
        <v>216</v>
      </c>
      <c r="BI282" s="61">
        <f t="shared" si="437"/>
        <v>7.8155999999999786</v>
      </c>
      <c r="BJ282" s="61">
        <v>1</v>
      </c>
      <c r="BK282" s="52">
        <f t="shared" si="438"/>
        <v>1.3</v>
      </c>
      <c r="BL282" s="60">
        <f t="shared" si="396"/>
        <v>1951460565626880</v>
      </c>
      <c r="BM282" s="60">
        <f t="shared" si="439"/>
        <v>5.479701268280279E+17</v>
      </c>
      <c r="BN282" s="60">
        <f t="shared" si="440"/>
        <v>4738156347684880</v>
      </c>
      <c r="BO282" s="60">
        <f t="shared" si="441"/>
        <v>1172.3399999999967</v>
      </c>
      <c r="BP282" s="60">
        <f t="shared" si="442"/>
        <v>106973.25321782977</v>
      </c>
      <c r="BQ282" s="88">
        <f t="shared" si="391"/>
        <v>8.6467420680614547E-3</v>
      </c>
      <c r="BS282" s="61">
        <f t="shared" si="443"/>
        <v>186</v>
      </c>
      <c r="BT282" s="61">
        <f t="shared" si="444"/>
        <v>9.9468999999999639</v>
      </c>
      <c r="BU282" s="61">
        <v>1</v>
      </c>
      <c r="BV282" s="52">
        <f t="shared" si="445"/>
        <v>1.45</v>
      </c>
      <c r="BW282" s="60">
        <f t="shared" si="397"/>
        <v>2212540323840</v>
      </c>
      <c r="BX282" s="60">
        <f t="shared" si="446"/>
        <v>596722125339648</v>
      </c>
      <c r="BY282" s="60">
        <f t="shared" si="447"/>
        <v>94222547242827.234</v>
      </c>
      <c r="BZ282" s="60">
        <f t="shared" si="448"/>
        <v>1492.0349999999946</v>
      </c>
      <c r="CA282" s="60">
        <f t="shared" si="449"/>
        <v>106973.25321782977</v>
      </c>
      <c r="CB282" s="88">
        <f t="shared" si="389"/>
        <v>0.15790020721822029</v>
      </c>
      <c r="CD282" s="61">
        <f t="shared" si="450"/>
        <v>124</v>
      </c>
      <c r="CE282" s="61">
        <f t="shared" si="451"/>
        <v>13.380340799999919</v>
      </c>
      <c r="CF282" s="61">
        <v>1</v>
      </c>
      <c r="CG282" s="52">
        <f t="shared" si="452"/>
        <v>0</v>
      </c>
      <c r="CH282" s="60">
        <f t="shared" si="398"/>
        <v>1310400</v>
      </c>
      <c r="CI282" s="60">
        <f t="shared" si="453"/>
        <v>0</v>
      </c>
      <c r="CJ282" s="60">
        <f t="shared" si="454"/>
        <v>23451051369.090824</v>
      </c>
      <c r="CK282" s="60">
        <f t="shared" si="455"/>
        <v>2007.0511199999878</v>
      </c>
      <c r="CL282" s="60">
        <f t="shared" si="456"/>
        <v>106973.25321782977</v>
      </c>
      <c r="CM282" s="88" t="e">
        <f t="shared" si="487"/>
        <v>#DIV/0!</v>
      </c>
      <c r="CO282" s="61">
        <f t="shared" si="457"/>
        <v>69</v>
      </c>
      <c r="CP282" s="61">
        <f t="shared" si="458"/>
        <v>17.355934299999859</v>
      </c>
      <c r="CQ282" s="61">
        <v>1</v>
      </c>
      <c r="CR282" s="52">
        <f t="shared" si="459"/>
        <v>0</v>
      </c>
      <c r="CS282" s="60">
        <f t="shared" si="399"/>
        <v>600</v>
      </c>
      <c r="CT282" s="60">
        <f t="shared" si="460"/>
        <v>0</v>
      </c>
      <c r="CU282" s="60">
        <f t="shared" si="461"/>
        <v>14852966.037647003</v>
      </c>
      <c r="CV282" s="60">
        <f t="shared" si="462"/>
        <v>2603.3901449999789</v>
      </c>
      <c r="CW282" s="60">
        <f t="shared" si="463"/>
        <v>106973.25321782977</v>
      </c>
      <c r="CX282" s="88" t="e">
        <f t="shared" si="482"/>
        <v>#DIV/0!</v>
      </c>
      <c r="CZ282" s="61">
        <f t="shared" si="464"/>
        <v>19</v>
      </c>
      <c r="DA282" s="61">
        <f t="shared" si="465"/>
        <v>21.89441929999979</v>
      </c>
      <c r="DB282" s="61">
        <v>1</v>
      </c>
      <c r="DC282" s="52">
        <f t="shared" si="466"/>
        <v>0</v>
      </c>
      <c r="DD282" s="60">
        <f t="shared" si="400"/>
        <v>1</v>
      </c>
      <c r="DE282" s="60">
        <f t="shared" si="467"/>
        <v>0</v>
      </c>
      <c r="DF282" s="60">
        <f t="shared" si="468"/>
        <v>18297.791092470117</v>
      </c>
      <c r="DG282" s="60">
        <f t="shared" si="469"/>
        <v>3284.1628949999686</v>
      </c>
      <c r="DH282" s="60">
        <f t="shared" si="470"/>
        <v>106973.25321782977</v>
      </c>
      <c r="DI282" s="88" t="e">
        <f t="shared" si="483"/>
        <v>#DIV/0!</v>
      </c>
      <c r="DK282" s="61">
        <f t="shared" si="471"/>
        <v>-44</v>
      </c>
      <c r="DL282" s="61">
        <f t="shared" si="472"/>
        <v>30.747799999999668</v>
      </c>
      <c r="DM282" s="61">
        <v>1</v>
      </c>
      <c r="DN282" s="52">
        <f t="shared" si="484"/>
        <v>0</v>
      </c>
      <c r="DO282" s="60">
        <f t="shared" si="401"/>
        <v>1</v>
      </c>
      <c r="DP282" s="60">
        <f t="shared" si="473"/>
        <v>0</v>
      </c>
      <c r="DQ282" s="60">
        <f t="shared" si="474"/>
        <v>4.1390563218489085</v>
      </c>
      <c r="DR282" s="60">
        <f t="shared" si="475"/>
        <v>4612.1699999999501</v>
      </c>
      <c r="DS282" s="60">
        <f t="shared" si="476"/>
        <v>106973.25321782977</v>
      </c>
    </row>
    <row r="283" spans="1:123">
      <c r="A283" s="52">
        <f t="shared" si="402"/>
        <v>3691.5218948540301</v>
      </c>
      <c r="B283" s="52">
        <v>0</v>
      </c>
      <c r="C283" s="73">
        <f t="shared" si="486"/>
        <v>13.8</v>
      </c>
      <c r="D283" s="77"/>
      <c r="E283" s="49">
        <f t="shared" si="477"/>
        <v>0.37700000000000022</v>
      </c>
      <c r="F283" s="49">
        <f t="shared" si="478"/>
        <v>4.769999999999941</v>
      </c>
      <c r="G283" s="49">
        <f t="shared" si="479"/>
        <v>2.3849999999999705</v>
      </c>
      <c r="H283" s="49">
        <v>1</v>
      </c>
      <c r="I283" s="50">
        <f t="shared" si="403"/>
        <v>2.4212899999999786</v>
      </c>
      <c r="J283" s="105">
        <f t="shared" si="404"/>
        <v>11.549553299999754</v>
      </c>
      <c r="K283" s="121">
        <f t="shared" si="405"/>
        <v>25.349553299999755</v>
      </c>
      <c r="L283" s="55">
        <f t="shared" si="406"/>
        <v>4.7540282682154696E+16</v>
      </c>
      <c r="M283" s="52">
        <f t="shared" si="480"/>
        <v>55.400000000000034</v>
      </c>
      <c r="N283" s="56">
        <v>277</v>
      </c>
      <c r="O283" s="61">
        <f t="shared" si="407"/>
        <v>277</v>
      </c>
      <c r="P283" s="61">
        <f t="shared" si="408"/>
        <v>3.2</v>
      </c>
      <c r="Q283" s="46">
        <v>1</v>
      </c>
      <c r="R283" s="52">
        <f t="shared" si="409"/>
        <v>2</v>
      </c>
      <c r="S283" s="60">
        <f t="shared" si="392"/>
        <v>6.957151234818048E+17</v>
      </c>
      <c r="T283" s="60">
        <f t="shared" si="410"/>
        <v>3.8542617840891986E+20</v>
      </c>
      <c r="U283" s="60">
        <f t="shared" si="411"/>
        <v>9.1277342749737021E+18</v>
      </c>
      <c r="V283" s="60">
        <f t="shared" si="412"/>
        <v>480</v>
      </c>
      <c r="W283" s="60">
        <f t="shared" si="413"/>
        <v>110745.65684562091</v>
      </c>
      <c r="X283" s="88">
        <f t="shared" si="414"/>
        <v>2.368218555536097E-2</v>
      </c>
      <c r="AA283" s="61">
        <f t="shared" si="415"/>
        <v>277</v>
      </c>
      <c r="AB283" s="61">
        <f t="shared" si="416"/>
        <v>3.2</v>
      </c>
      <c r="AC283" s="61">
        <v>1</v>
      </c>
      <c r="AD283" s="52">
        <f t="shared" si="417"/>
        <v>1</v>
      </c>
      <c r="AE283" s="60">
        <f t="shared" si="393"/>
        <v>1.680147808416E+17</v>
      </c>
      <c r="AF283" s="60">
        <f t="shared" si="418"/>
        <v>4.6540094293123203E+19</v>
      </c>
      <c r="AG283" s="60">
        <f t="shared" si="419"/>
        <v>9.1277342749737021E+18</v>
      </c>
      <c r="AH283" s="60">
        <f t="shared" si="420"/>
        <v>480</v>
      </c>
      <c r="AI283" s="60">
        <f t="shared" si="421"/>
        <v>110745.65684562091</v>
      </c>
      <c r="AJ283" s="88">
        <f t="shared" si="485"/>
        <v>0.19612625229086444</v>
      </c>
      <c r="AL283" s="61">
        <f t="shared" si="422"/>
        <v>262</v>
      </c>
      <c r="AM283" s="61">
        <f t="shared" si="423"/>
        <v>4.5093374999999956</v>
      </c>
      <c r="AN283" s="61">
        <v>1</v>
      </c>
      <c r="AO283" s="52">
        <f t="shared" si="424"/>
        <v>1.075</v>
      </c>
      <c r="AP283" s="60">
        <f t="shared" si="394"/>
        <v>2.82264831813888E+18</v>
      </c>
      <c r="AQ283" s="60">
        <f t="shared" si="425"/>
        <v>7.9499889880381561E+20</v>
      </c>
      <c r="AR283" s="60">
        <f t="shared" si="426"/>
        <v>1.6078138459443023E+18</v>
      </c>
      <c r="AS283" s="60">
        <f t="shared" si="427"/>
        <v>676.40062499999931</v>
      </c>
      <c r="AT283" s="60">
        <f t="shared" si="428"/>
        <v>110745.65684562091</v>
      </c>
      <c r="AU283" s="88">
        <f t="shared" si="390"/>
        <v>2.0224101547354064E-3</v>
      </c>
      <c r="AW283" s="61">
        <f t="shared" si="429"/>
        <v>242</v>
      </c>
      <c r="AX283" s="61">
        <f t="shared" si="430"/>
        <v>6.0282874999999887</v>
      </c>
      <c r="AY283" s="61">
        <v>1</v>
      </c>
      <c r="AZ283" s="52">
        <f t="shared" si="431"/>
        <v>1.175</v>
      </c>
      <c r="BA283" s="60">
        <f t="shared" si="395"/>
        <v>5.6917599830784E+16</v>
      </c>
      <c r="BB283" s="60">
        <f t="shared" si="432"/>
        <v>1.6184519511883432E+19</v>
      </c>
      <c r="BC283" s="60">
        <f t="shared" si="433"/>
        <v>1.3433741804967117E+17</v>
      </c>
      <c r="BD283" s="60">
        <f t="shared" si="434"/>
        <v>904.24312499999826</v>
      </c>
      <c r="BE283" s="60">
        <f t="shared" si="435"/>
        <v>110745.65684562091</v>
      </c>
      <c r="BF283" s="88">
        <f t="shared" si="481"/>
        <v>8.3003649228532463E-3</v>
      </c>
      <c r="BH283" s="61">
        <f t="shared" si="436"/>
        <v>217</v>
      </c>
      <c r="BI283" s="61">
        <f t="shared" si="437"/>
        <v>7.8155999999999786</v>
      </c>
      <c r="BJ283" s="61">
        <v>1</v>
      </c>
      <c r="BK283" s="52">
        <f t="shared" si="438"/>
        <v>1.3</v>
      </c>
      <c r="BL283" s="60">
        <f t="shared" si="396"/>
        <v>1951460565626880</v>
      </c>
      <c r="BM283" s="60">
        <f t="shared" si="439"/>
        <v>5.5050702556334285E+17</v>
      </c>
      <c r="BN283" s="60">
        <f t="shared" si="440"/>
        <v>5442712402304384</v>
      </c>
      <c r="BO283" s="60">
        <f t="shared" si="441"/>
        <v>1172.3399999999967</v>
      </c>
      <c r="BP283" s="60">
        <f t="shared" si="442"/>
        <v>110745.65684562091</v>
      </c>
      <c r="BQ283" s="88">
        <f t="shared" si="391"/>
        <v>9.8867265076858328E-3</v>
      </c>
      <c r="BS283" s="61">
        <f t="shared" si="443"/>
        <v>187</v>
      </c>
      <c r="BT283" s="61">
        <f t="shared" si="444"/>
        <v>9.9468999999999639</v>
      </c>
      <c r="BU283" s="61">
        <v>1</v>
      </c>
      <c r="BV283" s="52">
        <f t="shared" si="445"/>
        <v>1.45</v>
      </c>
      <c r="BW283" s="60">
        <f t="shared" si="397"/>
        <v>2212540323840</v>
      </c>
      <c r="BX283" s="60">
        <f t="shared" si="446"/>
        <v>599930308809216</v>
      </c>
      <c r="BY283" s="60">
        <f t="shared" si="447"/>
        <v>108233285021466.06</v>
      </c>
      <c r="BZ283" s="60">
        <f t="shared" si="448"/>
        <v>1492.0349999999946</v>
      </c>
      <c r="CA283" s="60">
        <f t="shared" si="449"/>
        <v>110745.65684562091</v>
      </c>
      <c r="CB283" s="88">
        <f t="shared" si="389"/>
        <v>0.18040976332116829</v>
      </c>
      <c r="CD283" s="61">
        <f t="shared" si="450"/>
        <v>125</v>
      </c>
      <c r="CE283" s="61">
        <f t="shared" si="451"/>
        <v>13.380340799999919</v>
      </c>
      <c r="CF283" s="61">
        <v>1</v>
      </c>
      <c r="CG283" s="52">
        <f t="shared" si="452"/>
        <v>0</v>
      </c>
      <c r="CH283" s="60">
        <f t="shared" si="398"/>
        <v>1310400</v>
      </c>
      <c r="CI283" s="60">
        <f t="shared" si="453"/>
        <v>0</v>
      </c>
      <c r="CJ283" s="60">
        <f t="shared" si="454"/>
        <v>26938184130.625595</v>
      </c>
      <c r="CK283" s="60">
        <f t="shared" si="455"/>
        <v>2007.0511199999878</v>
      </c>
      <c r="CL283" s="60">
        <f t="shared" si="456"/>
        <v>110745.65684562091</v>
      </c>
      <c r="CM283" s="88" t="e">
        <f t="shared" si="487"/>
        <v>#DIV/0!</v>
      </c>
      <c r="CO283" s="61">
        <f t="shared" si="457"/>
        <v>70</v>
      </c>
      <c r="CP283" s="61">
        <f t="shared" si="458"/>
        <v>17.355934299999859</v>
      </c>
      <c r="CQ283" s="61">
        <v>1</v>
      </c>
      <c r="CR283" s="52">
        <f t="shared" si="459"/>
        <v>0</v>
      </c>
      <c r="CS283" s="60">
        <f t="shared" si="399"/>
        <v>600</v>
      </c>
      <c r="CT283" s="60">
        <f t="shared" si="460"/>
        <v>0</v>
      </c>
      <c r="CU283" s="60">
        <f t="shared" si="461"/>
        <v>17061577.654271942</v>
      </c>
      <c r="CV283" s="60">
        <f t="shared" si="462"/>
        <v>2603.3901449999789</v>
      </c>
      <c r="CW283" s="60">
        <f t="shared" si="463"/>
        <v>110745.65684562091</v>
      </c>
      <c r="CX283" s="88" t="e">
        <f t="shared" si="482"/>
        <v>#DIV/0!</v>
      </c>
      <c r="CZ283" s="61">
        <f t="shared" si="464"/>
        <v>20</v>
      </c>
      <c r="DA283" s="61">
        <f t="shared" si="465"/>
        <v>21.89441929999979</v>
      </c>
      <c r="DB283" s="61">
        <v>6</v>
      </c>
      <c r="DC283" s="52">
        <f t="shared" si="466"/>
        <v>0</v>
      </c>
      <c r="DD283" s="60">
        <f t="shared" si="400"/>
        <v>6</v>
      </c>
      <c r="DE283" s="60">
        <f t="shared" si="467"/>
        <v>0</v>
      </c>
      <c r="DF283" s="60">
        <f t="shared" si="468"/>
        <v>21018.642527999826</v>
      </c>
      <c r="DG283" s="60">
        <f t="shared" si="469"/>
        <v>3284.1628949999686</v>
      </c>
      <c r="DH283" s="60">
        <f t="shared" si="470"/>
        <v>110745.65684562091</v>
      </c>
      <c r="DI283" s="88" t="e">
        <f t="shared" si="483"/>
        <v>#DIV/0!</v>
      </c>
      <c r="DK283" s="61">
        <f t="shared" si="471"/>
        <v>-43</v>
      </c>
      <c r="DL283" s="61">
        <f t="shared" si="472"/>
        <v>30.747799999999668</v>
      </c>
      <c r="DM283" s="61">
        <v>1</v>
      </c>
      <c r="DN283" s="52">
        <f t="shared" si="484"/>
        <v>0</v>
      </c>
      <c r="DO283" s="60">
        <f t="shared" si="401"/>
        <v>1</v>
      </c>
      <c r="DP283" s="60">
        <f t="shared" si="473"/>
        <v>0</v>
      </c>
      <c r="DQ283" s="60">
        <f t="shared" si="474"/>
        <v>4.754527188147919</v>
      </c>
      <c r="DR283" s="60">
        <f t="shared" si="475"/>
        <v>4612.1699999999501</v>
      </c>
      <c r="DS283" s="60">
        <f t="shared" si="476"/>
        <v>110745.65684562091</v>
      </c>
    </row>
    <row r="284" spans="1:123">
      <c r="A284" s="52">
        <f t="shared" si="402"/>
        <v>3821.7031333348355</v>
      </c>
      <c r="B284" s="52">
        <v>0</v>
      </c>
      <c r="C284" s="73">
        <f t="shared" si="486"/>
        <v>13.8</v>
      </c>
      <c r="D284" s="77"/>
      <c r="E284" s="49">
        <f t="shared" si="477"/>
        <v>0.37800000000000022</v>
      </c>
      <c r="F284" s="49">
        <f t="shared" si="478"/>
        <v>4.7799999999999407</v>
      </c>
      <c r="G284" s="49">
        <f t="shared" si="479"/>
        <v>2.3899999999999704</v>
      </c>
      <c r="H284" s="49">
        <v>1</v>
      </c>
      <c r="I284" s="50">
        <f t="shared" si="403"/>
        <v>2.4288399999999783</v>
      </c>
      <c r="J284" s="105">
        <f t="shared" si="404"/>
        <v>11.609855199999753</v>
      </c>
      <c r="K284" s="121">
        <f t="shared" si="405"/>
        <v>25.409855199999754</v>
      </c>
      <c r="L284" s="55">
        <f t="shared" si="406"/>
        <v>5.4609444513085136E+16</v>
      </c>
      <c r="M284" s="52">
        <f t="shared" si="480"/>
        <v>55.600000000000023</v>
      </c>
      <c r="N284" s="56">
        <v>278</v>
      </c>
      <c r="O284" s="61">
        <f t="shared" si="407"/>
        <v>278</v>
      </c>
      <c r="P284" s="61">
        <f t="shared" si="408"/>
        <v>3.2</v>
      </c>
      <c r="Q284" s="46">
        <v>1</v>
      </c>
      <c r="R284" s="52">
        <f t="shared" si="409"/>
        <v>2</v>
      </c>
      <c r="S284" s="60">
        <f t="shared" si="392"/>
        <v>6.957151234818048E+17</v>
      </c>
      <c r="T284" s="60">
        <f t="shared" si="410"/>
        <v>3.8681760865588347E+20</v>
      </c>
      <c r="U284" s="60">
        <f t="shared" si="411"/>
        <v>1.0485013346512347E+19</v>
      </c>
      <c r="V284" s="60">
        <f t="shared" si="412"/>
        <v>480</v>
      </c>
      <c r="W284" s="60">
        <f t="shared" si="413"/>
        <v>114651.09400004506</v>
      </c>
      <c r="X284" s="88">
        <f t="shared" si="414"/>
        <v>2.7105832598846118E-2</v>
      </c>
      <c r="AA284" s="61">
        <f t="shared" si="415"/>
        <v>278</v>
      </c>
      <c r="AB284" s="61">
        <f t="shared" si="416"/>
        <v>3.2</v>
      </c>
      <c r="AC284" s="61">
        <v>1</v>
      </c>
      <c r="AD284" s="52">
        <f t="shared" si="417"/>
        <v>1</v>
      </c>
      <c r="AE284" s="60">
        <f t="shared" si="393"/>
        <v>1.680147808416E+17</v>
      </c>
      <c r="AF284" s="60">
        <f t="shared" si="418"/>
        <v>4.6708109073964802E+19</v>
      </c>
      <c r="AG284" s="60">
        <f t="shared" si="419"/>
        <v>1.0485013346512347E+19</v>
      </c>
      <c r="AH284" s="60">
        <f t="shared" si="420"/>
        <v>480</v>
      </c>
      <c r="AI284" s="60">
        <f t="shared" si="421"/>
        <v>114651.09400004506</v>
      </c>
      <c r="AJ284" s="88">
        <f t="shared" si="485"/>
        <v>0.22447950804235653</v>
      </c>
      <c r="AL284" s="61">
        <f t="shared" si="422"/>
        <v>263</v>
      </c>
      <c r="AM284" s="61">
        <f t="shared" si="423"/>
        <v>4.5093374999999956</v>
      </c>
      <c r="AN284" s="61">
        <v>1</v>
      </c>
      <c r="AO284" s="52">
        <f t="shared" si="424"/>
        <v>1.075</v>
      </c>
      <c r="AP284" s="60">
        <f t="shared" si="394"/>
        <v>2.82264831813888E+18</v>
      </c>
      <c r="AQ284" s="60">
        <f t="shared" si="425"/>
        <v>7.980332457458147E+20</v>
      </c>
      <c r="AR284" s="60">
        <f t="shared" si="426"/>
        <v>1.8468931199776768E+18</v>
      </c>
      <c r="AS284" s="60">
        <f t="shared" si="427"/>
        <v>676.40062499999931</v>
      </c>
      <c r="AT284" s="60">
        <f t="shared" si="428"/>
        <v>114651.09400004506</v>
      </c>
      <c r="AU284" s="88">
        <f t="shared" si="390"/>
        <v>2.3143059889085614E-3</v>
      </c>
      <c r="AW284" s="61">
        <f t="shared" si="429"/>
        <v>243</v>
      </c>
      <c r="AX284" s="61">
        <f t="shared" si="430"/>
        <v>6.0282874999999887</v>
      </c>
      <c r="AY284" s="61">
        <v>1</v>
      </c>
      <c r="AZ284" s="52">
        <f t="shared" si="431"/>
        <v>1.175</v>
      </c>
      <c r="BA284" s="60">
        <f t="shared" si="395"/>
        <v>5.6917599830784E+16</v>
      </c>
      <c r="BB284" s="60">
        <f t="shared" si="432"/>
        <v>1.6251397691684602E+19</v>
      </c>
      <c r="BC284" s="60">
        <f t="shared" si="433"/>
        <v>1.5431317112820627E+17</v>
      </c>
      <c r="BD284" s="60">
        <f t="shared" si="434"/>
        <v>904.24312499999826</v>
      </c>
      <c r="BE284" s="60">
        <f t="shared" si="435"/>
        <v>114651.09400004506</v>
      </c>
      <c r="BF284" s="88">
        <f t="shared" si="481"/>
        <v>9.4953784317987691E-3</v>
      </c>
      <c r="BH284" s="61">
        <f t="shared" si="436"/>
        <v>218</v>
      </c>
      <c r="BI284" s="61">
        <f t="shared" si="437"/>
        <v>7.8155999999999786</v>
      </c>
      <c r="BJ284" s="61">
        <v>1</v>
      </c>
      <c r="BK284" s="52">
        <f t="shared" si="438"/>
        <v>1.3</v>
      </c>
      <c r="BL284" s="60">
        <f t="shared" si="396"/>
        <v>1951460565626880</v>
      </c>
      <c r="BM284" s="60">
        <f t="shared" si="439"/>
        <v>5.5304392429865779E+17</v>
      </c>
      <c r="BN284" s="60">
        <f t="shared" si="440"/>
        <v>6252034783249005</v>
      </c>
      <c r="BO284" s="60">
        <f t="shared" si="441"/>
        <v>1172.3399999999967</v>
      </c>
      <c r="BP284" s="60">
        <f t="shared" si="442"/>
        <v>114651.09400004506</v>
      </c>
      <c r="BQ284" s="88">
        <f t="shared" si="391"/>
        <v>1.1304770757905926E-2</v>
      </c>
      <c r="BS284" s="61">
        <f t="shared" si="443"/>
        <v>188</v>
      </c>
      <c r="BT284" s="61">
        <f t="shared" si="444"/>
        <v>9.9468999999999639</v>
      </c>
      <c r="BU284" s="61">
        <v>1</v>
      </c>
      <c r="BV284" s="52">
        <f t="shared" si="445"/>
        <v>1.45</v>
      </c>
      <c r="BW284" s="60">
        <f t="shared" si="397"/>
        <v>2212540323840</v>
      </c>
      <c r="BX284" s="60">
        <f t="shared" si="446"/>
        <v>603138492278784</v>
      </c>
      <c r="BY284" s="60">
        <f t="shared" si="447"/>
        <v>124327396460083.31</v>
      </c>
      <c r="BZ284" s="60">
        <f t="shared" si="448"/>
        <v>1492.0349999999946</v>
      </c>
      <c r="CA284" s="60">
        <f t="shared" si="449"/>
        <v>114651.09400004506</v>
      </c>
      <c r="CB284" s="88">
        <f t="shared" si="389"/>
        <v>0.20613407708459838</v>
      </c>
      <c r="CD284" s="61">
        <f t="shared" si="450"/>
        <v>126</v>
      </c>
      <c r="CE284" s="61">
        <f t="shared" si="451"/>
        <v>13.380340799999919</v>
      </c>
      <c r="CF284" s="61">
        <v>1</v>
      </c>
      <c r="CG284" s="52">
        <f t="shared" si="452"/>
        <v>0</v>
      </c>
      <c r="CH284" s="60">
        <f t="shared" si="398"/>
        <v>1310400</v>
      </c>
      <c r="CI284" s="60">
        <f t="shared" si="453"/>
        <v>0</v>
      </c>
      <c r="CJ284" s="60">
        <f t="shared" si="454"/>
        <v>30943847797.45686</v>
      </c>
      <c r="CK284" s="60">
        <f t="shared" si="455"/>
        <v>2007.0511199999878</v>
      </c>
      <c r="CL284" s="60">
        <f t="shared" si="456"/>
        <v>114651.09400004506</v>
      </c>
      <c r="CM284" s="88" t="e">
        <f t="shared" si="487"/>
        <v>#DIV/0!</v>
      </c>
      <c r="CO284" s="61">
        <f t="shared" si="457"/>
        <v>71</v>
      </c>
      <c r="CP284" s="61">
        <f t="shared" si="458"/>
        <v>17.355934299999859</v>
      </c>
      <c r="CQ284" s="61">
        <v>1</v>
      </c>
      <c r="CR284" s="52">
        <f t="shared" si="459"/>
        <v>0</v>
      </c>
      <c r="CS284" s="60">
        <f t="shared" si="399"/>
        <v>600</v>
      </c>
      <c r="CT284" s="60">
        <f t="shared" si="460"/>
        <v>0</v>
      </c>
      <c r="CU284" s="60">
        <f t="shared" si="461"/>
        <v>19598606.185116354</v>
      </c>
      <c r="CV284" s="60">
        <f t="shared" si="462"/>
        <v>2603.3901449999789</v>
      </c>
      <c r="CW284" s="60">
        <f t="shared" si="463"/>
        <v>114651.09400004506</v>
      </c>
      <c r="CX284" s="88" t="e">
        <f t="shared" si="482"/>
        <v>#DIV/0!</v>
      </c>
      <c r="CZ284" s="61">
        <f t="shared" si="464"/>
        <v>21</v>
      </c>
      <c r="DA284" s="61">
        <f t="shared" si="465"/>
        <v>21.89441929999979</v>
      </c>
      <c r="DB284" s="61">
        <v>1</v>
      </c>
      <c r="DC284" s="52">
        <f t="shared" si="466"/>
        <v>0</v>
      </c>
      <c r="DD284" s="60">
        <f t="shared" si="400"/>
        <v>6</v>
      </c>
      <c r="DE284" s="60">
        <f t="shared" si="467"/>
        <v>0</v>
      </c>
      <c r="DF284" s="60">
        <f t="shared" si="468"/>
        <v>24144.080096184116</v>
      </c>
      <c r="DG284" s="60">
        <f t="shared" si="469"/>
        <v>3284.1628949999686</v>
      </c>
      <c r="DH284" s="60">
        <f t="shared" si="470"/>
        <v>114651.09400004506</v>
      </c>
      <c r="DI284" s="88" t="e">
        <f t="shared" si="483"/>
        <v>#DIV/0!</v>
      </c>
      <c r="DK284" s="61">
        <f t="shared" si="471"/>
        <v>-42</v>
      </c>
      <c r="DL284" s="61">
        <f t="shared" si="472"/>
        <v>30.747799999999668</v>
      </c>
      <c r="DM284" s="61">
        <v>1</v>
      </c>
      <c r="DN284" s="52">
        <f t="shared" si="484"/>
        <v>0</v>
      </c>
      <c r="DO284" s="60">
        <f t="shared" si="401"/>
        <v>1</v>
      </c>
      <c r="DP284" s="60">
        <f t="shared" si="473"/>
        <v>0</v>
      </c>
      <c r="DQ284" s="60">
        <f t="shared" si="474"/>
        <v>5.4615175598141938</v>
      </c>
      <c r="DR284" s="60">
        <f t="shared" si="475"/>
        <v>4612.1699999999501</v>
      </c>
      <c r="DS284" s="60">
        <f t="shared" si="476"/>
        <v>114651.09400004506</v>
      </c>
    </row>
    <row r="285" spans="1:123">
      <c r="A285" s="52">
        <f t="shared" si="402"/>
        <v>3956.4752032762431</v>
      </c>
      <c r="B285" s="52">
        <v>0</v>
      </c>
      <c r="C285" s="73">
        <f t="shared" si="486"/>
        <v>13.8</v>
      </c>
      <c r="D285" s="77"/>
      <c r="E285" s="49">
        <f t="shared" si="477"/>
        <v>0.37900000000000023</v>
      </c>
      <c r="F285" s="49">
        <f t="shared" si="478"/>
        <v>4.7899999999999405</v>
      </c>
      <c r="G285" s="49">
        <f t="shared" si="479"/>
        <v>2.3949999999999703</v>
      </c>
      <c r="H285" s="49">
        <v>1</v>
      </c>
      <c r="I285" s="50">
        <f t="shared" si="403"/>
        <v>2.4364099999999782</v>
      </c>
      <c r="J285" s="105">
        <f t="shared" si="404"/>
        <v>11.670403899999751</v>
      </c>
      <c r="K285" s="121">
        <f t="shared" si="405"/>
        <v>25.470403899999752</v>
      </c>
      <c r="L285" s="55">
        <f t="shared" si="406"/>
        <v>6.2729779079482768E+16</v>
      </c>
      <c r="M285" s="52">
        <f t="shared" si="480"/>
        <v>55.800000000000026</v>
      </c>
      <c r="N285" s="56">
        <v>279</v>
      </c>
      <c r="O285" s="61">
        <f t="shared" si="407"/>
        <v>279</v>
      </c>
      <c r="P285" s="61">
        <f t="shared" si="408"/>
        <v>3.2</v>
      </c>
      <c r="Q285" s="46">
        <v>1</v>
      </c>
      <c r="R285" s="52">
        <f t="shared" si="409"/>
        <v>2</v>
      </c>
      <c r="S285" s="60">
        <f t="shared" si="392"/>
        <v>6.957151234818048E+17</v>
      </c>
      <c r="T285" s="60">
        <f t="shared" si="410"/>
        <v>3.8820903890284708E+20</v>
      </c>
      <c r="U285" s="60">
        <f t="shared" si="411"/>
        <v>1.2044117583260692E+19</v>
      </c>
      <c r="V285" s="60">
        <f t="shared" si="412"/>
        <v>480</v>
      </c>
      <c r="W285" s="60">
        <f t="shared" si="413"/>
        <v>118694.2560982873</v>
      </c>
      <c r="X285" s="88">
        <f t="shared" si="414"/>
        <v>3.1024825226377187E-2</v>
      </c>
      <c r="AA285" s="61">
        <f t="shared" si="415"/>
        <v>279</v>
      </c>
      <c r="AB285" s="61">
        <f t="shared" si="416"/>
        <v>3.2</v>
      </c>
      <c r="AC285" s="61">
        <v>1</v>
      </c>
      <c r="AD285" s="52">
        <f t="shared" si="417"/>
        <v>1</v>
      </c>
      <c r="AE285" s="60">
        <f t="shared" si="393"/>
        <v>1.680147808416E+17</v>
      </c>
      <c r="AF285" s="60">
        <f t="shared" si="418"/>
        <v>4.6876123854806401E+19</v>
      </c>
      <c r="AG285" s="60">
        <f t="shared" si="419"/>
        <v>1.2044117583260692E+19</v>
      </c>
      <c r="AH285" s="60">
        <f t="shared" si="420"/>
        <v>480</v>
      </c>
      <c r="AI285" s="60">
        <f t="shared" si="421"/>
        <v>118694.2560982873</v>
      </c>
      <c r="AJ285" s="88">
        <f t="shared" si="485"/>
        <v>0.25693501494632986</v>
      </c>
      <c r="AL285" s="61">
        <f t="shared" si="422"/>
        <v>264</v>
      </c>
      <c r="AM285" s="61">
        <f t="shared" si="423"/>
        <v>4.5093374999999956</v>
      </c>
      <c r="AN285" s="61">
        <v>1</v>
      </c>
      <c r="AO285" s="52">
        <f t="shared" si="424"/>
        <v>1.075</v>
      </c>
      <c r="AP285" s="60">
        <f t="shared" si="394"/>
        <v>2.82264831813888E+18</v>
      </c>
      <c r="AQ285" s="60">
        <f t="shared" si="425"/>
        <v>8.0106759268781405E+20</v>
      </c>
      <c r="AR285" s="60">
        <f t="shared" si="426"/>
        <v>2.1215230887736991E+18</v>
      </c>
      <c r="AS285" s="60">
        <f t="shared" si="427"/>
        <v>676.40062499999931</v>
      </c>
      <c r="AT285" s="60">
        <f t="shared" si="428"/>
        <v>118694.2560982873</v>
      </c>
      <c r="AU285" s="88">
        <f t="shared" si="390"/>
        <v>2.6483696358947364E-3</v>
      </c>
      <c r="AW285" s="61">
        <f t="shared" si="429"/>
        <v>244</v>
      </c>
      <c r="AX285" s="61">
        <f t="shared" si="430"/>
        <v>6.0282874999999887</v>
      </c>
      <c r="AY285" s="61">
        <v>1</v>
      </c>
      <c r="AZ285" s="52">
        <f t="shared" si="431"/>
        <v>1.175</v>
      </c>
      <c r="BA285" s="60">
        <f t="shared" si="395"/>
        <v>5.6917599830784E+16</v>
      </c>
      <c r="BB285" s="60">
        <f t="shared" si="432"/>
        <v>1.6318275871485774E+19</v>
      </c>
      <c r="BC285" s="60">
        <f t="shared" si="433"/>
        <v>1.7725928582934653E+17</v>
      </c>
      <c r="BD285" s="60">
        <f t="shared" si="434"/>
        <v>904.24312499999826</v>
      </c>
      <c r="BE285" s="60">
        <f t="shared" si="435"/>
        <v>118694.2560982873</v>
      </c>
      <c r="BF285" s="88">
        <f t="shared" si="481"/>
        <v>1.0862623430645993E-2</v>
      </c>
      <c r="BH285" s="61">
        <f t="shared" si="436"/>
        <v>219</v>
      </c>
      <c r="BI285" s="61">
        <f t="shared" si="437"/>
        <v>7.8155999999999786</v>
      </c>
      <c r="BJ285" s="61">
        <v>1</v>
      </c>
      <c r="BK285" s="52">
        <f t="shared" si="438"/>
        <v>1.3</v>
      </c>
      <c r="BL285" s="60">
        <f t="shared" si="396"/>
        <v>1951460565626880</v>
      </c>
      <c r="BM285" s="60">
        <f t="shared" si="439"/>
        <v>5.5558082303397274E+17</v>
      </c>
      <c r="BN285" s="60">
        <f t="shared" si="440"/>
        <v>7181702070902376</v>
      </c>
      <c r="BO285" s="60">
        <f t="shared" si="441"/>
        <v>1172.3399999999967</v>
      </c>
      <c r="BP285" s="60">
        <f t="shared" si="442"/>
        <v>118694.2560982873</v>
      </c>
      <c r="BQ285" s="88">
        <f t="shared" si="391"/>
        <v>1.2926475812616786E-2</v>
      </c>
      <c r="BS285" s="61">
        <f t="shared" si="443"/>
        <v>189</v>
      </c>
      <c r="BT285" s="61">
        <f t="shared" si="444"/>
        <v>9.9468999999999639</v>
      </c>
      <c r="BU285" s="61">
        <v>1</v>
      </c>
      <c r="BV285" s="52">
        <f t="shared" si="445"/>
        <v>1.45</v>
      </c>
      <c r="BW285" s="60">
        <f t="shared" si="397"/>
        <v>2212540323840</v>
      </c>
      <c r="BX285" s="60">
        <f t="shared" si="446"/>
        <v>606346675748352</v>
      </c>
      <c r="BY285" s="60">
        <f t="shared" si="447"/>
        <v>142814675794761.91</v>
      </c>
      <c r="BZ285" s="60">
        <f t="shared" si="448"/>
        <v>1492.0349999999946</v>
      </c>
      <c r="CA285" s="60">
        <f t="shared" si="449"/>
        <v>118694.2560982873</v>
      </c>
      <c r="CB285" s="88">
        <f t="shared" si="389"/>
        <v>0.23553303993709587</v>
      </c>
      <c r="CD285" s="61">
        <f t="shared" si="450"/>
        <v>127</v>
      </c>
      <c r="CE285" s="61">
        <f t="shared" si="451"/>
        <v>13.380340799999919</v>
      </c>
      <c r="CF285" s="61">
        <v>1</v>
      </c>
      <c r="CG285" s="52">
        <f t="shared" si="452"/>
        <v>0</v>
      </c>
      <c r="CH285" s="60">
        <f t="shared" si="398"/>
        <v>1310400</v>
      </c>
      <c r="CI285" s="60">
        <f t="shared" si="453"/>
        <v>0</v>
      </c>
      <c r="CJ285" s="60">
        <f t="shared" si="454"/>
        <v>35545147062.217323</v>
      </c>
      <c r="CK285" s="60">
        <f t="shared" si="455"/>
        <v>2007.0511199999878</v>
      </c>
      <c r="CL285" s="60">
        <f t="shared" si="456"/>
        <v>118694.2560982873</v>
      </c>
      <c r="CM285" s="88" t="e">
        <f t="shared" si="487"/>
        <v>#DIV/0!</v>
      </c>
      <c r="CO285" s="61">
        <f t="shared" si="457"/>
        <v>72</v>
      </c>
      <c r="CP285" s="61">
        <f t="shared" si="458"/>
        <v>17.355934299999859</v>
      </c>
      <c r="CQ285" s="61">
        <v>1</v>
      </c>
      <c r="CR285" s="52">
        <f t="shared" si="459"/>
        <v>0</v>
      </c>
      <c r="CS285" s="60">
        <f t="shared" si="399"/>
        <v>600</v>
      </c>
      <c r="CT285" s="60">
        <f t="shared" si="460"/>
        <v>0</v>
      </c>
      <c r="CU285" s="60">
        <f t="shared" si="461"/>
        <v>22512886.685077872</v>
      </c>
      <c r="CV285" s="60">
        <f t="shared" si="462"/>
        <v>2603.3901449999789</v>
      </c>
      <c r="CW285" s="60">
        <f t="shared" si="463"/>
        <v>118694.2560982873</v>
      </c>
      <c r="CX285" s="88" t="e">
        <f t="shared" si="482"/>
        <v>#DIV/0!</v>
      </c>
      <c r="CZ285" s="61">
        <f t="shared" si="464"/>
        <v>22</v>
      </c>
      <c r="DA285" s="61">
        <f t="shared" si="465"/>
        <v>21.89441929999979</v>
      </c>
      <c r="DB285" s="61">
        <v>1</v>
      </c>
      <c r="DC285" s="52">
        <f t="shared" si="466"/>
        <v>0</v>
      </c>
      <c r="DD285" s="60">
        <f t="shared" si="400"/>
        <v>6</v>
      </c>
      <c r="DE285" s="60">
        <f t="shared" si="467"/>
        <v>0</v>
      </c>
      <c r="DF285" s="60">
        <f t="shared" si="468"/>
        <v>27734.265089403354</v>
      </c>
      <c r="DG285" s="60">
        <f t="shared" si="469"/>
        <v>3284.1628949999686</v>
      </c>
      <c r="DH285" s="60">
        <f t="shared" si="470"/>
        <v>118694.2560982873</v>
      </c>
      <c r="DI285" s="88" t="e">
        <f t="shared" si="483"/>
        <v>#DIV/0!</v>
      </c>
      <c r="DK285" s="61">
        <f t="shared" si="471"/>
        <v>-41</v>
      </c>
      <c r="DL285" s="61">
        <f t="shared" si="472"/>
        <v>30.747799999999668</v>
      </c>
      <c r="DM285" s="61">
        <v>1</v>
      </c>
      <c r="DN285" s="52">
        <f t="shared" si="484"/>
        <v>0</v>
      </c>
      <c r="DO285" s="60">
        <f t="shared" si="401"/>
        <v>1</v>
      </c>
      <c r="DP285" s="60">
        <f t="shared" si="473"/>
        <v>0</v>
      </c>
      <c r="DQ285" s="60">
        <f t="shared" si="474"/>
        <v>6.2736362367459853</v>
      </c>
      <c r="DR285" s="60">
        <f t="shared" si="475"/>
        <v>4612.1699999999501</v>
      </c>
      <c r="DS285" s="60">
        <f t="shared" si="476"/>
        <v>118694.2560982873</v>
      </c>
    </row>
    <row r="286" spans="1:123">
      <c r="A286" s="52">
        <f t="shared" si="402"/>
        <v>4096.0000000000782</v>
      </c>
      <c r="B286" s="52">
        <v>0</v>
      </c>
      <c r="C286" s="73">
        <f t="shared" si="486"/>
        <v>13.8</v>
      </c>
      <c r="D286" s="77"/>
      <c r="E286" s="49">
        <f t="shared" si="477"/>
        <v>0.38000000000000023</v>
      </c>
      <c r="F286" s="49">
        <f t="shared" si="478"/>
        <v>4.7999999999999403</v>
      </c>
      <c r="G286" s="49">
        <f t="shared" si="479"/>
        <v>2.3999999999999702</v>
      </c>
      <c r="H286" s="49">
        <v>1</v>
      </c>
      <c r="I286" s="50">
        <f t="shared" si="403"/>
        <v>2.4439999999999782</v>
      </c>
      <c r="J286" s="105">
        <f t="shared" si="404"/>
        <v>11.731199999999749</v>
      </c>
      <c r="K286" s="121">
        <f t="shared" si="405"/>
        <v>25.53119999999975</v>
      </c>
      <c r="L286" s="55">
        <f t="shared" si="406"/>
        <v>7.205759403792928E+16</v>
      </c>
      <c r="M286" s="52">
        <f t="shared" si="480"/>
        <v>56.000000000000028</v>
      </c>
      <c r="N286" s="56">
        <v>280</v>
      </c>
      <c r="O286" s="61">
        <f t="shared" si="407"/>
        <v>280</v>
      </c>
      <c r="P286" s="61">
        <f t="shared" si="408"/>
        <v>3.2</v>
      </c>
      <c r="Q286" s="46">
        <v>4</v>
      </c>
      <c r="R286" s="52">
        <f t="shared" si="409"/>
        <v>2</v>
      </c>
      <c r="S286" s="60">
        <f t="shared" si="392"/>
        <v>2.7828604939272192E+18</v>
      </c>
      <c r="T286" s="60">
        <f t="shared" si="410"/>
        <v>1.5584018765992428E+21</v>
      </c>
      <c r="U286" s="60">
        <f t="shared" si="411"/>
        <v>1.3835058055282422E+19</v>
      </c>
      <c r="V286" s="60">
        <f t="shared" si="412"/>
        <v>480</v>
      </c>
      <c r="W286" s="60">
        <f t="shared" si="413"/>
        <v>122880.00000000234</v>
      </c>
      <c r="X286" s="88">
        <f t="shared" si="414"/>
        <v>8.8777216345974873E-3</v>
      </c>
      <c r="AA286" s="61">
        <f t="shared" si="415"/>
        <v>280</v>
      </c>
      <c r="AB286" s="61">
        <f t="shared" si="416"/>
        <v>3.2</v>
      </c>
      <c r="AC286" s="61">
        <v>15</v>
      </c>
      <c r="AD286" s="52">
        <f t="shared" si="417"/>
        <v>1</v>
      </c>
      <c r="AE286" s="60">
        <f t="shared" si="393"/>
        <v>2.520221712624E+18</v>
      </c>
      <c r="AF286" s="60">
        <f t="shared" si="418"/>
        <v>7.0566207953471996E+20</v>
      </c>
      <c r="AG286" s="60">
        <f t="shared" si="419"/>
        <v>1.3835058055282422E+19</v>
      </c>
      <c r="AH286" s="60">
        <f t="shared" si="420"/>
        <v>480</v>
      </c>
      <c r="AI286" s="60">
        <f t="shared" si="421"/>
        <v>122880.00000000234</v>
      </c>
      <c r="AJ286" s="88">
        <f t="shared" si="485"/>
        <v>1.9605783641377755E-2</v>
      </c>
      <c r="AL286" s="61">
        <f t="shared" si="422"/>
        <v>265</v>
      </c>
      <c r="AM286" s="61">
        <f t="shared" si="423"/>
        <v>4.5093374999999956</v>
      </c>
      <c r="AN286" s="61">
        <v>1</v>
      </c>
      <c r="AO286" s="52">
        <f t="shared" si="424"/>
        <v>1.075</v>
      </c>
      <c r="AP286" s="60">
        <f t="shared" si="394"/>
        <v>2.82264831813888E+18</v>
      </c>
      <c r="AQ286" s="60">
        <f t="shared" si="425"/>
        <v>8.041019396298134E+20</v>
      </c>
      <c r="AR286" s="60">
        <f t="shared" si="426"/>
        <v>2.4369900821625774E+18</v>
      </c>
      <c r="AS286" s="60">
        <f t="shared" si="427"/>
        <v>676.40062499999931</v>
      </c>
      <c r="AT286" s="60">
        <f t="shared" si="428"/>
        <v>122880.00000000234</v>
      </c>
      <c r="AU286" s="88">
        <f t="shared" si="390"/>
        <v>3.0306979277832623E-3</v>
      </c>
      <c r="AW286" s="61">
        <f t="shared" si="429"/>
        <v>245</v>
      </c>
      <c r="AX286" s="61">
        <f t="shared" si="430"/>
        <v>6.0282874999999887</v>
      </c>
      <c r="AY286" s="61">
        <v>1</v>
      </c>
      <c r="AZ286" s="52">
        <f t="shared" si="431"/>
        <v>1.175</v>
      </c>
      <c r="BA286" s="60">
        <f t="shared" si="395"/>
        <v>5.6917599830784E+16</v>
      </c>
      <c r="BB286" s="60">
        <f t="shared" si="432"/>
        <v>1.6385154051286944E+19</v>
      </c>
      <c r="BC286" s="60">
        <f t="shared" si="433"/>
        <v>2.0361745004011955E+17</v>
      </c>
      <c r="BD286" s="60">
        <f t="shared" si="434"/>
        <v>904.24312499999826</v>
      </c>
      <c r="BE286" s="60">
        <f t="shared" si="435"/>
        <v>122880.00000000234</v>
      </c>
      <c r="BF286" s="88">
        <f t="shared" si="481"/>
        <v>1.2426947552813931E-2</v>
      </c>
      <c r="BH286" s="61">
        <f t="shared" si="436"/>
        <v>220</v>
      </c>
      <c r="BI286" s="61">
        <f t="shared" si="437"/>
        <v>7.8155999999999786</v>
      </c>
      <c r="BJ286" s="61">
        <v>1</v>
      </c>
      <c r="BK286" s="52">
        <f t="shared" si="438"/>
        <v>1.3</v>
      </c>
      <c r="BL286" s="60">
        <f t="shared" si="396"/>
        <v>1951460565626880</v>
      </c>
      <c r="BM286" s="60">
        <f t="shared" si="439"/>
        <v>5.5811772176928768E+17</v>
      </c>
      <c r="BN286" s="60">
        <f t="shared" si="440"/>
        <v>8249609354924360</v>
      </c>
      <c r="BO286" s="60">
        <f t="shared" si="441"/>
        <v>1172.3399999999967</v>
      </c>
      <c r="BP286" s="60">
        <f t="shared" si="442"/>
        <v>122880.00000000234</v>
      </c>
      <c r="BQ286" s="88">
        <f t="shared" si="391"/>
        <v>1.4781127767762494E-2</v>
      </c>
      <c r="BS286" s="61">
        <f t="shared" si="443"/>
        <v>190</v>
      </c>
      <c r="BT286" s="61">
        <f t="shared" si="444"/>
        <v>9.9468999999999639</v>
      </c>
      <c r="BU286" s="61">
        <v>1</v>
      </c>
      <c r="BV286" s="52">
        <f t="shared" si="445"/>
        <v>1.45</v>
      </c>
      <c r="BW286" s="60">
        <f t="shared" si="397"/>
        <v>2212540323840</v>
      </c>
      <c r="BX286" s="60">
        <f t="shared" si="446"/>
        <v>609554859217920</v>
      </c>
      <c r="BY286" s="60">
        <f t="shared" si="447"/>
        <v>164050983154877.87</v>
      </c>
      <c r="BZ286" s="60">
        <f t="shared" si="448"/>
        <v>1492.0349999999946</v>
      </c>
      <c r="CA286" s="60">
        <f t="shared" si="449"/>
        <v>122880.00000000234</v>
      </c>
      <c r="CB286" s="88">
        <f t="shared" si="389"/>
        <v>0.26913243438886036</v>
      </c>
      <c r="CD286" s="61">
        <f t="shared" si="450"/>
        <v>128</v>
      </c>
      <c r="CE286" s="61">
        <f t="shared" si="451"/>
        <v>13.380340799999919</v>
      </c>
      <c r="CF286" s="61">
        <v>1</v>
      </c>
      <c r="CG286" s="52">
        <f t="shared" si="452"/>
        <v>0</v>
      </c>
      <c r="CH286" s="60">
        <f t="shared" si="398"/>
        <v>1310400</v>
      </c>
      <c r="CI286" s="60">
        <f t="shared" si="453"/>
        <v>0</v>
      </c>
      <c r="CJ286" s="60">
        <f t="shared" si="454"/>
        <v>40830651958.496735</v>
      </c>
      <c r="CK286" s="60">
        <f t="shared" si="455"/>
        <v>2007.0511199999878</v>
      </c>
      <c r="CL286" s="60">
        <f t="shared" si="456"/>
        <v>122880.00000000234</v>
      </c>
      <c r="CM286" s="88" t="e">
        <f t="shared" si="487"/>
        <v>#DIV/0!</v>
      </c>
      <c r="CO286" s="61">
        <f t="shared" si="457"/>
        <v>73</v>
      </c>
      <c r="CP286" s="61">
        <f t="shared" si="458"/>
        <v>17.355934299999859</v>
      </c>
      <c r="CQ286" s="61">
        <v>1</v>
      </c>
      <c r="CR286" s="52">
        <f t="shared" si="459"/>
        <v>0</v>
      </c>
      <c r="CS286" s="60">
        <f t="shared" si="399"/>
        <v>600</v>
      </c>
      <c r="CT286" s="60">
        <f t="shared" si="460"/>
        <v>0</v>
      </c>
      <c r="CU286" s="60">
        <f t="shared" si="461"/>
        <v>25860515.901383609</v>
      </c>
      <c r="CV286" s="60">
        <f t="shared" si="462"/>
        <v>2603.3901449999789</v>
      </c>
      <c r="CW286" s="60">
        <f t="shared" si="463"/>
        <v>122880.00000000234</v>
      </c>
      <c r="CX286" s="88" t="e">
        <f t="shared" si="482"/>
        <v>#DIV/0!</v>
      </c>
      <c r="CZ286" s="61">
        <f t="shared" si="464"/>
        <v>23</v>
      </c>
      <c r="DA286" s="61">
        <f t="shared" si="465"/>
        <v>21.89441929999979</v>
      </c>
      <c r="DB286" s="61">
        <v>1</v>
      </c>
      <c r="DC286" s="52">
        <f t="shared" si="466"/>
        <v>0</v>
      </c>
      <c r="DD286" s="60">
        <f t="shared" si="400"/>
        <v>6</v>
      </c>
      <c r="DE286" s="60">
        <f t="shared" si="467"/>
        <v>0</v>
      </c>
      <c r="DF286" s="60">
        <f t="shared" si="468"/>
        <v>31858.304685249335</v>
      </c>
      <c r="DG286" s="60">
        <f t="shared" si="469"/>
        <v>3284.1628949999686</v>
      </c>
      <c r="DH286" s="60">
        <f t="shared" si="470"/>
        <v>122880.00000000234</v>
      </c>
      <c r="DI286" s="88" t="e">
        <f t="shared" si="483"/>
        <v>#DIV/0!</v>
      </c>
      <c r="DK286" s="61">
        <f t="shared" si="471"/>
        <v>-40</v>
      </c>
      <c r="DL286" s="61">
        <f t="shared" si="472"/>
        <v>30.747799999999668</v>
      </c>
      <c r="DM286" s="61">
        <v>1</v>
      </c>
      <c r="DN286" s="52">
        <f t="shared" si="484"/>
        <v>0</v>
      </c>
      <c r="DO286" s="60">
        <f t="shared" si="401"/>
        <v>1</v>
      </c>
      <c r="DP286" s="60">
        <f t="shared" si="473"/>
        <v>0</v>
      </c>
      <c r="DQ286" s="60">
        <f t="shared" si="474"/>
        <v>7.2065156249999029</v>
      </c>
      <c r="DR286" s="60">
        <f t="shared" si="475"/>
        <v>4612.1699999999501</v>
      </c>
      <c r="DS286" s="60">
        <f t="shared" si="476"/>
        <v>122880.00000000234</v>
      </c>
    </row>
    <row r="287" spans="1:123">
      <c r="A287" s="52">
        <f t="shared" si="402"/>
        <v>4240.4451280543635</v>
      </c>
      <c r="B287" s="52">
        <v>0</v>
      </c>
      <c r="C287" s="73">
        <f t="shared" si="486"/>
        <v>13.8</v>
      </c>
      <c r="D287" s="77"/>
      <c r="E287" s="49">
        <f t="shared" si="477"/>
        <v>0.38100000000000023</v>
      </c>
      <c r="F287" s="49">
        <f t="shared" si="478"/>
        <v>4.8099999999999401</v>
      </c>
      <c r="G287" s="49">
        <f t="shared" si="479"/>
        <v>2.4049999999999701</v>
      </c>
      <c r="H287" s="49">
        <v>1</v>
      </c>
      <c r="I287" s="50">
        <f t="shared" si="403"/>
        <v>2.4516099999999783</v>
      </c>
      <c r="J287" s="105">
        <f t="shared" si="404"/>
        <v>11.792244099999749</v>
      </c>
      <c r="K287" s="121">
        <f t="shared" si="405"/>
        <v>25.59224409999975</v>
      </c>
      <c r="L287" s="55">
        <f t="shared" si="406"/>
        <v>8.2772439736413536E+16</v>
      </c>
      <c r="M287" s="52">
        <f t="shared" si="480"/>
        <v>56.200000000000031</v>
      </c>
      <c r="N287" s="56">
        <v>281</v>
      </c>
      <c r="O287" s="61">
        <f t="shared" si="407"/>
        <v>281</v>
      </c>
      <c r="P287" s="61">
        <f t="shared" si="408"/>
        <v>3.2</v>
      </c>
      <c r="Q287" s="46">
        <v>1</v>
      </c>
      <c r="R287" s="52">
        <f t="shared" si="409"/>
        <v>2</v>
      </c>
      <c r="S287" s="60">
        <f t="shared" si="392"/>
        <v>2.7828604939272192E+18</v>
      </c>
      <c r="T287" s="60">
        <f t="shared" si="410"/>
        <v>1.5639675975870972E+21</v>
      </c>
      <c r="U287" s="60">
        <f t="shared" si="411"/>
        <v>1.5892308429391399E+19</v>
      </c>
      <c r="V287" s="60">
        <f t="shared" si="412"/>
        <v>480</v>
      </c>
      <c r="W287" s="60">
        <f t="shared" si="413"/>
        <v>127213.3538416309</v>
      </c>
      <c r="X287" s="88">
        <f t="shared" si="414"/>
        <v>1.016153304832542E-2</v>
      </c>
      <c r="AA287" s="61">
        <f t="shared" si="415"/>
        <v>281</v>
      </c>
      <c r="AB287" s="61">
        <f t="shared" si="416"/>
        <v>3.2</v>
      </c>
      <c r="AC287" s="61">
        <v>1</v>
      </c>
      <c r="AD287" s="52">
        <f t="shared" si="417"/>
        <v>1</v>
      </c>
      <c r="AE287" s="60">
        <f t="shared" si="393"/>
        <v>2.520221712624E+18</v>
      </c>
      <c r="AF287" s="60">
        <f t="shared" si="418"/>
        <v>7.0818230124734395E+20</v>
      </c>
      <c r="AG287" s="60">
        <f t="shared" si="419"/>
        <v>1.5892308429391399E+19</v>
      </c>
      <c r="AH287" s="60">
        <f t="shared" si="420"/>
        <v>480</v>
      </c>
      <c r="AI287" s="60">
        <f t="shared" si="421"/>
        <v>127213.3538416309</v>
      </c>
      <c r="AJ287" s="88">
        <f t="shared" si="485"/>
        <v>2.2440985042127954E-2</v>
      </c>
      <c r="AL287" s="61">
        <f t="shared" si="422"/>
        <v>266</v>
      </c>
      <c r="AM287" s="61">
        <f t="shared" si="423"/>
        <v>4.5093374999999956</v>
      </c>
      <c r="AN287" s="61">
        <v>1</v>
      </c>
      <c r="AO287" s="52">
        <f t="shared" si="424"/>
        <v>1.075</v>
      </c>
      <c r="AP287" s="60">
        <f t="shared" si="394"/>
        <v>2.82264831813888E+18</v>
      </c>
      <c r="AQ287" s="60">
        <f t="shared" si="425"/>
        <v>8.0713628657181275E+20</v>
      </c>
      <c r="AR287" s="60">
        <f t="shared" si="426"/>
        <v>2.7993664985242414E+18</v>
      </c>
      <c r="AS287" s="60">
        <f t="shared" si="427"/>
        <v>676.40062499999931</v>
      </c>
      <c r="AT287" s="60">
        <f t="shared" si="428"/>
        <v>127213.3538416309</v>
      </c>
      <c r="AU287" s="88">
        <f t="shared" si="390"/>
        <v>3.4682699131445573E-3</v>
      </c>
      <c r="AW287" s="61">
        <f t="shared" si="429"/>
        <v>246</v>
      </c>
      <c r="AX287" s="61">
        <f t="shared" si="430"/>
        <v>6.0282874999999887</v>
      </c>
      <c r="AY287" s="61">
        <v>1</v>
      </c>
      <c r="AZ287" s="52">
        <f t="shared" si="431"/>
        <v>1.175</v>
      </c>
      <c r="BA287" s="60">
        <f t="shared" si="395"/>
        <v>5.6917599830784E+16</v>
      </c>
      <c r="BB287" s="60">
        <f t="shared" si="432"/>
        <v>1.6452032231088116E+19</v>
      </c>
      <c r="BC287" s="60">
        <f t="shared" si="433"/>
        <v>2.3389502990977632E+17</v>
      </c>
      <c r="BD287" s="60">
        <f t="shared" si="434"/>
        <v>904.24312499999826</v>
      </c>
      <c r="BE287" s="60">
        <f t="shared" si="435"/>
        <v>127213.3538416309</v>
      </c>
      <c r="BF287" s="88">
        <f t="shared" si="481"/>
        <v>1.4216786511504835E-2</v>
      </c>
      <c r="BH287" s="61">
        <f t="shared" si="436"/>
        <v>221</v>
      </c>
      <c r="BI287" s="61">
        <f t="shared" si="437"/>
        <v>7.8155999999999786</v>
      </c>
      <c r="BJ287" s="61">
        <v>1</v>
      </c>
      <c r="BK287" s="52">
        <f t="shared" si="438"/>
        <v>1.3</v>
      </c>
      <c r="BL287" s="60">
        <f t="shared" si="396"/>
        <v>1951460565626880</v>
      </c>
      <c r="BM287" s="60">
        <f t="shared" si="439"/>
        <v>5.6065462050460262E+17</v>
      </c>
      <c r="BN287" s="60">
        <f t="shared" si="440"/>
        <v>9476312695369764</v>
      </c>
      <c r="BO287" s="60">
        <f t="shared" si="441"/>
        <v>1172.3399999999967</v>
      </c>
      <c r="BP287" s="60">
        <f t="shared" si="442"/>
        <v>127213.3538416309</v>
      </c>
      <c r="BQ287" s="88">
        <f t="shared" si="391"/>
        <v>1.6902228838925566E-2</v>
      </c>
      <c r="BS287" s="61">
        <f t="shared" si="443"/>
        <v>191</v>
      </c>
      <c r="BT287" s="61">
        <f t="shared" si="444"/>
        <v>9.9468999999999639</v>
      </c>
      <c r="BU287" s="61">
        <v>1</v>
      </c>
      <c r="BV287" s="52">
        <f t="shared" si="445"/>
        <v>1.45</v>
      </c>
      <c r="BW287" s="60">
        <f t="shared" si="397"/>
        <v>2212540323840</v>
      </c>
      <c r="BX287" s="60">
        <f t="shared" si="446"/>
        <v>612763042687488</v>
      </c>
      <c r="BY287" s="60">
        <f t="shared" si="447"/>
        <v>188445094485654.56</v>
      </c>
      <c r="BZ287" s="60">
        <f t="shared" si="448"/>
        <v>1492.0349999999946</v>
      </c>
      <c r="CA287" s="60">
        <f t="shared" si="449"/>
        <v>127213.3538416309</v>
      </c>
      <c r="CB287" s="88">
        <f t="shared" ref="CB287:CB350" si="488">BY287/BX287</f>
        <v>0.30753338788051293</v>
      </c>
      <c r="CD287" s="61">
        <f t="shared" si="450"/>
        <v>129</v>
      </c>
      <c r="CE287" s="61">
        <f t="shared" si="451"/>
        <v>13.380340799999919</v>
      </c>
      <c r="CF287" s="61">
        <v>1</v>
      </c>
      <c r="CG287" s="52">
        <f t="shared" si="452"/>
        <v>0</v>
      </c>
      <c r="CH287" s="60">
        <f t="shared" si="398"/>
        <v>1310400</v>
      </c>
      <c r="CI287" s="60">
        <f t="shared" si="453"/>
        <v>0</v>
      </c>
      <c r="CJ287" s="60">
        <f t="shared" si="454"/>
        <v>46902102738.181671</v>
      </c>
      <c r="CK287" s="60">
        <f t="shared" si="455"/>
        <v>2007.0511199999878</v>
      </c>
      <c r="CL287" s="60">
        <f t="shared" si="456"/>
        <v>127213.3538416309</v>
      </c>
      <c r="CM287" s="88" t="e">
        <f t="shared" si="487"/>
        <v>#DIV/0!</v>
      </c>
      <c r="CO287" s="61">
        <f t="shared" si="457"/>
        <v>74</v>
      </c>
      <c r="CP287" s="61">
        <f t="shared" si="458"/>
        <v>17.355934299999859</v>
      </c>
      <c r="CQ287" s="61">
        <v>1</v>
      </c>
      <c r="CR287" s="52">
        <f t="shared" si="459"/>
        <v>0</v>
      </c>
      <c r="CS287" s="60">
        <f t="shared" si="399"/>
        <v>600</v>
      </c>
      <c r="CT287" s="60">
        <f t="shared" si="460"/>
        <v>0</v>
      </c>
      <c r="CU287" s="60">
        <f t="shared" si="461"/>
        <v>29705932.075294018</v>
      </c>
      <c r="CV287" s="60">
        <f t="shared" si="462"/>
        <v>2603.3901449999789</v>
      </c>
      <c r="CW287" s="60">
        <f t="shared" si="463"/>
        <v>127213.3538416309</v>
      </c>
      <c r="CX287" s="88" t="e">
        <f t="shared" si="482"/>
        <v>#DIV/0!</v>
      </c>
      <c r="CZ287" s="61">
        <f t="shared" si="464"/>
        <v>24</v>
      </c>
      <c r="DA287" s="61">
        <f t="shared" si="465"/>
        <v>21.89441929999979</v>
      </c>
      <c r="DB287" s="61">
        <v>1</v>
      </c>
      <c r="DC287" s="52">
        <f t="shared" si="466"/>
        <v>0</v>
      </c>
      <c r="DD287" s="60">
        <f t="shared" si="400"/>
        <v>6</v>
      </c>
      <c r="DE287" s="60">
        <f t="shared" si="467"/>
        <v>0</v>
      </c>
      <c r="DF287" s="60">
        <f t="shared" si="468"/>
        <v>36595.582184940242</v>
      </c>
      <c r="DG287" s="60">
        <f t="shared" si="469"/>
        <v>3284.1628949999686</v>
      </c>
      <c r="DH287" s="60">
        <f t="shared" si="470"/>
        <v>127213.3538416309</v>
      </c>
      <c r="DI287" s="88" t="e">
        <f t="shared" si="483"/>
        <v>#DIV/0!</v>
      </c>
      <c r="DK287" s="61">
        <f t="shared" si="471"/>
        <v>-39</v>
      </c>
      <c r="DL287" s="61">
        <f t="shared" si="472"/>
        <v>30.747799999999668</v>
      </c>
      <c r="DM287" s="61">
        <v>1</v>
      </c>
      <c r="DN287" s="52">
        <f t="shared" si="484"/>
        <v>0</v>
      </c>
      <c r="DO287" s="60">
        <f t="shared" si="401"/>
        <v>1</v>
      </c>
      <c r="DP287" s="60">
        <f t="shared" si="473"/>
        <v>0</v>
      </c>
      <c r="DQ287" s="60">
        <f t="shared" si="474"/>
        <v>8.2781126436978187</v>
      </c>
      <c r="DR287" s="60">
        <f t="shared" si="475"/>
        <v>4612.1699999999501</v>
      </c>
      <c r="DS287" s="60">
        <f t="shared" si="476"/>
        <v>127213.3538416309</v>
      </c>
    </row>
    <row r="288" spans="1:123">
      <c r="A288" s="52">
        <f t="shared" si="402"/>
        <v>4389.9841025487412</v>
      </c>
      <c r="B288" s="52">
        <v>0</v>
      </c>
      <c r="C288" s="73">
        <f t="shared" si="486"/>
        <v>13.8</v>
      </c>
      <c r="D288" s="77"/>
      <c r="E288" s="49">
        <f t="shared" si="477"/>
        <v>0.38200000000000023</v>
      </c>
      <c r="F288" s="49">
        <f t="shared" si="478"/>
        <v>4.8199999999999399</v>
      </c>
      <c r="G288" s="49">
        <f t="shared" si="479"/>
        <v>2.4099999999999699</v>
      </c>
      <c r="H288" s="49">
        <v>1</v>
      </c>
      <c r="I288" s="50">
        <f t="shared" si="403"/>
        <v>2.4592399999999781</v>
      </c>
      <c r="J288" s="105">
        <f t="shared" si="404"/>
        <v>11.853536799999747</v>
      </c>
      <c r="K288" s="121">
        <f t="shared" si="405"/>
        <v>25.653536799999749</v>
      </c>
      <c r="L288" s="55">
        <f t="shared" si="406"/>
        <v>9.5080565364309424E+16</v>
      </c>
      <c r="M288" s="52">
        <f t="shared" si="480"/>
        <v>56.400000000000027</v>
      </c>
      <c r="N288" s="56">
        <v>282</v>
      </c>
      <c r="O288" s="61">
        <f t="shared" si="407"/>
        <v>282</v>
      </c>
      <c r="P288" s="61">
        <f t="shared" si="408"/>
        <v>3.2</v>
      </c>
      <c r="Q288" s="46">
        <v>1</v>
      </c>
      <c r="R288" s="52">
        <f t="shared" si="409"/>
        <v>2</v>
      </c>
      <c r="S288" s="60">
        <f t="shared" si="392"/>
        <v>2.7828604939272192E+18</v>
      </c>
      <c r="T288" s="60">
        <f t="shared" si="410"/>
        <v>1.5695333185749516E+21</v>
      </c>
      <c r="U288" s="60">
        <f t="shared" si="411"/>
        <v>1.8255468549947408E+19</v>
      </c>
      <c r="V288" s="60">
        <f t="shared" si="412"/>
        <v>480</v>
      </c>
      <c r="W288" s="60">
        <f t="shared" si="413"/>
        <v>131699.52307646224</v>
      </c>
      <c r="X288" s="88">
        <f t="shared" si="414"/>
        <v>1.1631144324175514E-2</v>
      </c>
      <c r="AA288" s="61">
        <f t="shared" si="415"/>
        <v>282</v>
      </c>
      <c r="AB288" s="61">
        <f t="shared" si="416"/>
        <v>3.2</v>
      </c>
      <c r="AC288" s="61">
        <v>1</v>
      </c>
      <c r="AD288" s="52">
        <f t="shared" si="417"/>
        <v>1</v>
      </c>
      <c r="AE288" s="60">
        <f t="shared" si="393"/>
        <v>2.520221712624E+18</v>
      </c>
      <c r="AF288" s="60">
        <f t="shared" si="418"/>
        <v>7.1070252295996794E+20</v>
      </c>
      <c r="AG288" s="60">
        <f t="shared" si="419"/>
        <v>1.8255468549947408E+19</v>
      </c>
      <c r="AH288" s="60">
        <f t="shared" si="420"/>
        <v>480</v>
      </c>
      <c r="AI288" s="60">
        <f t="shared" si="421"/>
        <v>131699.52307646224</v>
      </c>
      <c r="AJ288" s="88">
        <f t="shared" si="485"/>
        <v>2.568651152934727E-2</v>
      </c>
      <c r="AL288" s="61">
        <f t="shared" si="422"/>
        <v>267</v>
      </c>
      <c r="AM288" s="61">
        <f t="shared" si="423"/>
        <v>4.5093374999999956</v>
      </c>
      <c r="AN288" s="61">
        <v>1</v>
      </c>
      <c r="AO288" s="52">
        <f t="shared" si="424"/>
        <v>1.075</v>
      </c>
      <c r="AP288" s="60">
        <f t="shared" si="394"/>
        <v>2.82264831813888E+18</v>
      </c>
      <c r="AQ288" s="60">
        <f t="shared" si="425"/>
        <v>8.101706335138121E+20</v>
      </c>
      <c r="AR288" s="60">
        <f t="shared" si="426"/>
        <v>3.2156276918886062E+18</v>
      </c>
      <c r="AS288" s="60">
        <f t="shared" si="427"/>
        <v>676.40062499999931</v>
      </c>
      <c r="AT288" s="60">
        <f t="shared" si="428"/>
        <v>131699.52307646224</v>
      </c>
      <c r="AU288" s="88">
        <f t="shared" si="390"/>
        <v>3.9690746107915861E-3</v>
      </c>
      <c r="AW288" s="61">
        <f t="shared" si="429"/>
        <v>247</v>
      </c>
      <c r="AX288" s="61">
        <f t="shared" si="430"/>
        <v>6.0282874999999887</v>
      </c>
      <c r="AY288" s="61">
        <v>1</v>
      </c>
      <c r="AZ288" s="52">
        <f t="shared" si="431"/>
        <v>1.175</v>
      </c>
      <c r="BA288" s="60">
        <f t="shared" si="395"/>
        <v>5.6917599830784E+16</v>
      </c>
      <c r="BB288" s="60">
        <f t="shared" si="432"/>
        <v>1.6518910410889288E+19</v>
      </c>
      <c r="BC288" s="60">
        <f t="shared" si="433"/>
        <v>2.686748360993425E+17</v>
      </c>
      <c r="BD288" s="60">
        <f t="shared" si="434"/>
        <v>904.24312499999826</v>
      </c>
      <c r="BE288" s="60">
        <f t="shared" si="435"/>
        <v>131699.52307646224</v>
      </c>
      <c r="BF288" s="88">
        <f t="shared" si="481"/>
        <v>1.6264682682837948E-2</v>
      </c>
      <c r="BH288" s="61">
        <f t="shared" si="436"/>
        <v>222</v>
      </c>
      <c r="BI288" s="61">
        <f t="shared" si="437"/>
        <v>7.8155999999999786</v>
      </c>
      <c r="BJ288" s="61">
        <v>1</v>
      </c>
      <c r="BK288" s="52">
        <f t="shared" si="438"/>
        <v>1.3</v>
      </c>
      <c r="BL288" s="60">
        <f t="shared" si="396"/>
        <v>1951460565626880</v>
      </c>
      <c r="BM288" s="60">
        <f t="shared" si="439"/>
        <v>5.6319151923991757E+17</v>
      </c>
      <c r="BN288" s="60">
        <f t="shared" si="440"/>
        <v>1.0885424804608768E+16</v>
      </c>
      <c r="BO288" s="60">
        <f t="shared" si="441"/>
        <v>1172.3399999999967</v>
      </c>
      <c r="BP288" s="60">
        <f t="shared" si="442"/>
        <v>131699.52307646224</v>
      </c>
      <c r="BQ288" s="88">
        <f t="shared" si="391"/>
        <v>1.9328104974484915E-2</v>
      </c>
      <c r="BS288" s="61">
        <f t="shared" si="443"/>
        <v>192</v>
      </c>
      <c r="BT288" s="61">
        <f t="shared" si="444"/>
        <v>9.9468999999999639</v>
      </c>
      <c r="BU288" s="61">
        <v>14</v>
      </c>
      <c r="BV288" s="52">
        <f t="shared" si="445"/>
        <v>1.45</v>
      </c>
      <c r="BW288" s="60">
        <f t="shared" si="397"/>
        <v>30975564533760</v>
      </c>
      <c r="BX288" s="60">
        <f t="shared" si="446"/>
        <v>8623597166198784</v>
      </c>
      <c r="BY288" s="60">
        <f t="shared" si="447"/>
        <v>216466570042932.25</v>
      </c>
      <c r="BZ288" s="60">
        <f t="shared" si="448"/>
        <v>1492.0349999999946</v>
      </c>
      <c r="CA288" s="60">
        <f t="shared" si="449"/>
        <v>131699.52307646224</v>
      </c>
      <c r="CB288" s="88">
        <f t="shared" si="488"/>
        <v>2.5101656057335185E-2</v>
      </c>
      <c r="CD288" s="61">
        <f t="shared" si="450"/>
        <v>130</v>
      </c>
      <c r="CE288" s="61">
        <f t="shared" si="451"/>
        <v>13.380340799999919</v>
      </c>
      <c r="CF288" s="61">
        <v>1</v>
      </c>
      <c r="CG288" s="52">
        <f t="shared" si="452"/>
        <v>0</v>
      </c>
      <c r="CH288" s="60">
        <f t="shared" si="398"/>
        <v>1310400</v>
      </c>
      <c r="CI288" s="60">
        <f t="shared" si="453"/>
        <v>0</v>
      </c>
      <c r="CJ288" s="60">
        <f t="shared" si="454"/>
        <v>53876368261.251213</v>
      </c>
      <c r="CK288" s="60">
        <f t="shared" si="455"/>
        <v>2007.0511199999878</v>
      </c>
      <c r="CL288" s="60">
        <f t="shared" si="456"/>
        <v>131699.52307646224</v>
      </c>
      <c r="CM288" s="88" t="e">
        <f t="shared" si="487"/>
        <v>#DIV/0!</v>
      </c>
      <c r="CO288" s="61">
        <f t="shared" si="457"/>
        <v>75</v>
      </c>
      <c r="CP288" s="61">
        <f t="shared" si="458"/>
        <v>17.355934299999859</v>
      </c>
      <c r="CQ288" s="61">
        <v>1</v>
      </c>
      <c r="CR288" s="52">
        <f t="shared" si="459"/>
        <v>0</v>
      </c>
      <c r="CS288" s="60">
        <f t="shared" si="399"/>
        <v>600</v>
      </c>
      <c r="CT288" s="60">
        <f t="shared" si="460"/>
        <v>0</v>
      </c>
      <c r="CU288" s="60">
        <f t="shared" si="461"/>
        <v>34123155.308543891</v>
      </c>
      <c r="CV288" s="60">
        <f t="shared" si="462"/>
        <v>2603.3901449999789</v>
      </c>
      <c r="CW288" s="60">
        <f t="shared" si="463"/>
        <v>131699.52307646224</v>
      </c>
      <c r="CX288" s="88" t="e">
        <f t="shared" si="482"/>
        <v>#DIV/0!</v>
      </c>
      <c r="CZ288" s="61">
        <f t="shared" si="464"/>
        <v>25</v>
      </c>
      <c r="DA288" s="61">
        <f t="shared" si="465"/>
        <v>21.89441929999979</v>
      </c>
      <c r="DB288" s="61">
        <v>1</v>
      </c>
      <c r="DC288" s="52">
        <f t="shared" si="466"/>
        <v>0</v>
      </c>
      <c r="DD288" s="60">
        <f t="shared" si="400"/>
        <v>6</v>
      </c>
      <c r="DE288" s="60">
        <f t="shared" si="467"/>
        <v>0</v>
      </c>
      <c r="DF288" s="60">
        <f t="shared" si="468"/>
        <v>42037.285055999666</v>
      </c>
      <c r="DG288" s="60">
        <f t="shared" si="469"/>
        <v>3284.1628949999686</v>
      </c>
      <c r="DH288" s="60">
        <f t="shared" si="470"/>
        <v>131699.52307646224</v>
      </c>
      <c r="DI288" s="88" t="e">
        <f t="shared" si="483"/>
        <v>#DIV/0!</v>
      </c>
      <c r="DK288" s="61">
        <f t="shared" si="471"/>
        <v>-38</v>
      </c>
      <c r="DL288" s="61">
        <f t="shared" si="472"/>
        <v>30.747799999999668</v>
      </c>
      <c r="DM288" s="61">
        <v>1</v>
      </c>
      <c r="DN288" s="52">
        <f t="shared" si="484"/>
        <v>0</v>
      </c>
      <c r="DO288" s="60">
        <f t="shared" si="401"/>
        <v>1</v>
      </c>
      <c r="DP288" s="60">
        <f t="shared" si="473"/>
        <v>0</v>
      </c>
      <c r="DQ288" s="60">
        <f t="shared" si="474"/>
        <v>9.5090543762958433</v>
      </c>
      <c r="DR288" s="60">
        <f t="shared" si="475"/>
        <v>4612.1699999999501</v>
      </c>
      <c r="DS288" s="60">
        <f t="shared" si="476"/>
        <v>131699.52307646224</v>
      </c>
    </row>
    <row r="289" spans="1:123">
      <c r="A289" s="52">
        <f t="shared" si="402"/>
        <v>4544.7965575899816</v>
      </c>
      <c r="B289" s="52">
        <v>0</v>
      </c>
      <c r="C289" s="73">
        <f t="shared" si="486"/>
        <v>13.8</v>
      </c>
      <c r="D289" s="77"/>
      <c r="E289" s="49">
        <f t="shared" si="477"/>
        <v>0.38300000000000023</v>
      </c>
      <c r="F289" s="49">
        <f t="shared" si="478"/>
        <v>4.8299999999999397</v>
      </c>
      <c r="G289" s="49">
        <f t="shared" si="479"/>
        <v>2.4149999999999698</v>
      </c>
      <c r="H289" s="49">
        <v>1</v>
      </c>
      <c r="I289" s="50">
        <f t="shared" si="403"/>
        <v>2.466889999999978</v>
      </c>
      <c r="J289" s="105">
        <f t="shared" si="404"/>
        <v>11.915078699999745</v>
      </c>
      <c r="K289" s="121">
        <f t="shared" si="405"/>
        <v>25.715078699999744</v>
      </c>
      <c r="L289" s="55">
        <f t="shared" si="406"/>
        <v>1.092188890261703E+17</v>
      </c>
      <c r="M289" s="52">
        <f t="shared" si="480"/>
        <v>56.60000000000003</v>
      </c>
      <c r="N289" s="56">
        <v>283</v>
      </c>
      <c r="O289" s="61">
        <f t="shared" si="407"/>
        <v>283</v>
      </c>
      <c r="P289" s="61">
        <f t="shared" si="408"/>
        <v>3.2</v>
      </c>
      <c r="Q289" s="46">
        <v>1</v>
      </c>
      <c r="R289" s="52">
        <f t="shared" si="409"/>
        <v>2</v>
      </c>
      <c r="S289" s="60">
        <f t="shared" si="392"/>
        <v>2.7828604939272192E+18</v>
      </c>
      <c r="T289" s="60">
        <f t="shared" si="410"/>
        <v>1.5750990395628061E+21</v>
      </c>
      <c r="U289" s="60">
        <f t="shared" si="411"/>
        <v>2.0970026693024698E+19</v>
      </c>
      <c r="V289" s="60">
        <f t="shared" si="412"/>
        <v>480</v>
      </c>
      <c r="W289" s="60">
        <f t="shared" si="413"/>
        <v>136343.89672769944</v>
      </c>
      <c r="X289" s="88">
        <f t="shared" si="414"/>
        <v>1.3313465481412054E-2</v>
      </c>
      <c r="AA289" s="61">
        <f t="shared" si="415"/>
        <v>283</v>
      </c>
      <c r="AB289" s="61">
        <f t="shared" si="416"/>
        <v>3.2</v>
      </c>
      <c r="AC289" s="61">
        <v>1</v>
      </c>
      <c r="AD289" s="52">
        <f t="shared" si="417"/>
        <v>1</v>
      </c>
      <c r="AE289" s="60">
        <f t="shared" si="393"/>
        <v>2.520221712624E+18</v>
      </c>
      <c r="AF289" s="60">
        <f t="shared" si="418"/>
        <v>7.1322274467259194E+20</v>
      </c>
      <c r="AG289" s="60">
        <f t="shared" si="419"/>
        <v>2.0970026693024698E+19</v>
      </c>
      <c r="AH289" s="60">
        <f t="shared" si="420"/>
        <v>480</v>
      </c>
      <c r="AI289" s="60">
        <f t="shared" si="421"/>
        <v>136343.89672769944</v>
      </c>
      <c r="AJ289" s="88">
        <f t="shared" si="485"/>
        <v>2.9401791866089579E-2</v>
      </c>
      <c r="AL289" s="61">
        <f t="shared" si="422"/>
        <v>268</v>
      </c>
      <c r="AM289" s="61">
        <f t="shared" si="423"/>
        <v>4.5093374999999956</v>
      </c>
      <c r="AN289" s="61">
        <v>1</v>
      </c>
      <c r="AO289" s="52">
        <f t="shared" si="424"/>
        <v>1.075</v>
      </c>
      <c r="AP289" s="60">
        <f t="shared" si="394"/>
        <v>2.82264831813888E+18</v>
      </c>
      <c r="AQ289" s="60">
        <f t="shared" si="425"/>
        <v>8.1320498045581119E+20</v>
      </c>
      <c r="AR289" s="60">
        <f t="shared" si="426"/>
        <v>3.6937862399553551E+18</v>
      </c>
      <c r="AS289" s="60">
        <f t="shared" si="427"/>
        <v>676.40062499999931</v>
      </c>
      <c r="AT289" s="60">
        <f t="shared" si="428"/>
        <v>136343.89672769944</v>
      </c>
      <c r="AU289" s="88">
        <f t="shared" si="390"/>
        <v>4.5422572767384473E-3</v>
      </c>
      <c r="AW289" s="61">
        <f t="shared" si="429"/>
        <v>248</v>
      </c>
      <c r="AX289" s="61">
        <f t="shared" si="430"/>
        <v>6.0282874999999887</v>
      </c>
      <c r="AY289" s="61">
        <v>1</v>
      </c>
      <c r="AZ289" s="52">
        <f t="shared" si="431"/>
        <v>1.175</v>
      </c>
      <c r="BA289" s="60">
        <f t="shared" si="395"/>
        <v>5.6917599830784E+16</v>
      </c>
      <c r="BB289" s="60">
        <f t="shared" si="432"/>
        <v>1.6585788590690458E+19</v>
      </c>
      <c r="BC289" s="60">
        <f t="shared" si="433"/>
        <v>3.0862634225641267E+17</v>
      </c>
      <c r="BD289" s="60">
        <f t="shared" si="434"/>
        <v>904.24312499999826</v>
      </c>
      <c r="BE289" s="60">
        <f t="shared" si="435"/>
        <v>136343.89672769944</v>
      </c>
      <c r="BF289" s="88">
        <f t="shared" si="481"/>
        <v>1.8607878701025014E-2</v>
      </c>
      <c r="BH289" s="61">
        <f t="shared" si="436"/>
        <v>223</v>
      </c>
      <c r="BI289" s="61">
        <f t="shared" si="437"/>
        <v>7.8155999999999786</v>
      </c>
      <c r="BJ289" s="61">
        <v>1</v>
      </c>
      <c r="BK289" s="52">
        <f t="shared" si="438"/>
        <v>1.3</v>
      </c>
      <c r="BL289" s="60">
        <f t="shared" si="396"/>
        <v>1951460565626880</v>
      </c>
      <c r="BM289" s="60">
        <f t="shared" si="439"/>
        <v>5.6572841797523251E+17</v>
      </c>
      <c r="BN289" s="60">
        <f t="shared" si="440"/>
        <v>1.2504069566498016E+16</v>
      </c>
      <c r="BO289" s="60">
        <f t="shared" si="441"/>
        <v>1172.3399999999967</v>
      </c>
      <c r="BP289" s="60">
        <f t="shared" si="442"/>
        <v>136343.89672769944</v>
      </c>
      <c r="BQ289" s="88">
        <f t="shared" si="391"/>
        <v>2.2102601123080653E-2</v>
      </c>
      <c r="BS289" s="61">
        <f t="shared" si="443"/>
        <v>193</v>
      </c>
      <c r="BT289" s="61">
        <f t="shared" si="444"/>
        <v>9.9468999999999639</v>
      </c>
      <c r="BU289" s="61">
        <v>1</v>
      </c>
      <c r="BV289" s="52">
        <f t="shared" si="445"/>
        <v>1.45</v>
      </c>
      <c r="BW289" s="60">
        <f t="shared" si="397"/>
        <v>30975564533760</v>
      </c>
      <c r="BX289" s="60">
        <f t="shared" si="446"/>
        <v>8668511734772736</v>
      </c>
      <c r="BY289" s="60">
        <f t="shared" si="447"/>
        <v>248654792920166.75</v>
      </c>
      <c r="BZ289" s="60">
        <f t="shared" si="448"/>
        <v>1492.0349999999946</v>
      </c>
      <c r="CA289" s="60">
        <f t="shared" si="449"/>
        <v>136343.89672769944</v>
      </c>
      <c r="CB289" s="88">
        <f t="shared" si="488"/>
        <v>2.8684830860032953E-2</v>
      </c>
      <c r="CD289" s="61">
        <f t="shared" si="450"/>
        <v>131</v>
      </c>
      <c r="CE289" s="61">
        <f t="shared" si="451"/>
        <v>13.380340799999919</v>
      </c>
      <c r="CF289" s="61">
        <v>1</v>
      </c>
      <c r="CG289" s="52">
        <f t="shared" si="452"/>
        <v>0</v>
      </c>
      <c r="CH289" s="60">
        <f t="shared" si="398"/>
        <v>1310400</v>
      </c>
      <c r="CI289" s="60">
        <f t="shared" si="453"/>
        <v>0</v>
      </c>
      <c r="CJ289" s="60">
        <f t="shared" si="454"/>
        <v>61887695594.913742</v>
      </c>
      <c r="CK289" s="60">
        <f t="shared" si="455"/>
        <v>2007.0511199999878</v>
      </c>
      <c r="CL289" s="60">
        <f t="shared" si="456"/>
        <v>136343.89672769944</v>
      </c>
      <c r="CM289" s="88" t="e">
        <f t="shared" si="487"/>
        <v>#DIV/0!</v>
      </c>
      <c r="CO289" s="61">
        <f t="shared" si="457"/>
        <v>76</v>
      </c>
      <c r="CP289" s="61">
        <f t="shared" si="458"/>
        <v>17.355934299999859</v>
      </c>
      <c r="CQ289" s="61">
        <v>1</v>
      </c>
      <c r="CR289" s="52">
        <f t="shared" si="459"/>
        <v>0</v>
      </c>
      <c r="CS289" s="60">
        <f t="shared" si="399"/>
        <v>600</v>
      </c>
      <c r="CT289" s="60">
        <f t="shared" si="460"/>
        <v>0</v>
      </c>
      <c r="CU289" s="60">
        <f t="shared" si="461"/>
        <v>39197212.370232724</v>
      </c>
      <c r="CV289" s="60">
        <f t="shared" si="462"/>
        <v>2603.3901449999789</v>
      </c>
      <c r="CW289" s="60">
        <f t="shared" si="463"/>
        <v>136343.89672769944</v>
      </c>
      <c r="CX289" s="88" t="e">
        <f t="shared" si="482"/>
        <v>#DIV/0!</v>
      </c>
      <c r="CZ289" s="61">
        <f t="shared" si="464"/>
        <v>26</v>
      </c>
      <c r="DA289" s="61">
        <f t="shared" si="465"/>
        <v>21.89441929999979</v>
      </c>
      <c r="DB289" s="61">
        <v>1</v>
      </c>
      <c r="DC289" s="52">
        <f t="shared" si="466"/>
        <v>0</v>
      </c>
      <c r="DD289" s="60">
        <f t="shared" si="400"/>
        <v>6</v>
      </c>
      <c r="DE289" s="60">
        <f t="shared" si="467"/>
        <v>0</v>
      </c>
      <c r="DF289" s="60">
        <f t="shared" si="468"/>
        <v>48288.160192368254</v>
      </c>
      <c r="DG289" s="60">
        <f t="shared" si="469"/>
        <v>3284.1628949999686</v>
      </c>
      <c r="DH289" s="60">
        <f t="shared" si="470"/>
        <v>136343.89672769944</v>
      </c>
      <c r="DI289" s="88" t="e">
        <f t="shared" si="483"/>
        <v>#DIV/0!</v>
      </c>
      <c r="DK289" s="61">
        <f t="shared" si="471"/>
        <v>-37</v>
      </c>
      <c r="DL289" s="61">
        <f t="shared" si="472"/>
        <v>30.747799999999668</v>
      </c>
      <c r="DM289" s="61">
        <v>1</v>
      </c>
      <c r="DN289" s="52">
        <f t="shared" si="484"/>
        <v>0</v>
      </c>
      <c r="DO289" s="60">
        <f t="shared" si="401"/>
        <v>1</v>
      </c>
      <c r="DP289" s="60">
        <f t="shared" si="473"/>
        <v>0</v>
      </c>
      <c r="DQ289" s="60">
        <f t="shared" si="474"/>
        <v>10.923035119628393</v>
      </c>
      <c r="DR289" s="60">
        <f t="shared" si="475"/>
        <v>4612.1699999999501</v>
      </c>
      <c r="DS289" s="60">
        <f t="shared" si="476"/>
        <v>136343.89672769944</v>
      </c>
    </row>
    <row r="290" spans="1:123">
      <c r="A290" s="52">
        <f t="shared" si="402"/>
        <v>4705.0684620679476</v>
      </c>
      <c r="B290" s="52">
        <v>0</v>
      </c>
      <c r="C290" s="73">
        <f t="shared" si="486"/>
        <v>13.8</v>
      </c>
      <c r="D290" s="77"/>
      <c r="E290" s="49">
        <f t="shared" si="477"/>
        <v>0.38400000000000023</v>
      </c>
      <c r="F290" s="49">
        <f t="shared" si="478"/>
        <v>4.8399999999999395</v>
      </c>
      <c r="G290" s="49">
        <f t="shared" si="479"/>
        <v>2.4199999999999697</v>
      </c>
      <c r="H290" s="49">
        <v>1</v>
      </c>
      <c r="I290" s="50">
        <f t="shared" si="403"/>
        <v>2.4745599999999777</v>
      </c>
      <c r="J290" s="105">
        <f t="shared" si="404"/>
        <v>11.976870399999742</v>
      </c>
      <c r="K290" s="121">
        <f t="shared" si="405"/>
        <v>25.776870399999744</v>
      </c>
      <c r="L290" s="55">
        <f t="shared" si="406"/>
        <v>1.2545955815896558E+17</v>
      </c>
      <c r="M290" s="52">
        <f t="shared" si="480"/>
        <v>56.800000000000033</v>
      </c>
      <c r="N290" s="56">
        <v>284</v>
      </c>
      <c r="O290" s="61">
        <f t="shared" si="407"/>
        <v>284</v>
      </c>
      <c r="P290" s="61">
        <f t="shared" si="408"/>
        <v>3.2</v>
      </c>
      <c r="Q290" s="46">
        <v>1</v>
      </c>
      <c r="R290" s="52">
        <f t="shared" si="409"/>
        <v>2</v>
      </c>
      <c r="S290" s="60">
        <f t="shared" si="392"/>
        <v>2.7828604939272192E+18</v>
      </c>
      <c r="T290" s="60">
        <f t="shared" si="410"/>
        <v>1.5806647605506605E+21</v>
      </c>
      <c r="U290" s="60">
        <f t="shared" si="411"/>
        <v>2.4088235166521393E+19</v>
      </c>
      <c r="V290" s="60">
        <f t="shared" si="412"/>
        <v>480</v>
      </c>
      <c r="W290" s="60">
        <f t="shared" si="413"/>
        <v>141152.05386203842</v>
      </c>
      <c r="X290" s="88">
        <f t="shared" si="414"/>
        <v>1.5239306757322602E-2</v>
      </c>
      <c r="AA290" s="61">
        <f t="shared" si="415"/>
        <v>284</v>
      </c>
      <c r="AB290" s="61">
        <f t="shared" si="416"/>
        <v>3.2</v>
      </c>
      <c r="AC290" s="61">
        <v>1</v>
      </c>
      <c r="AD290" s="52">
        <f t="shared" si="417"/>
        <v>1</v>
      </c>
      <c r="AE290" s="60">
        <f t="shared" si="393"/>
        <v>2.520221712624E+18</v>
      </c>
      <c r="AF290" s="60">
        <f t="shared" si="418"/>
        <v>7.1574296638521606E+20</v>
      </c>
      <c r="AG290" s="60">
        <f t="shared" si="419"/>
        <v>2.4088235166521393E+19</v>
      </c>
      <c r="AH290" s="60">
        <f t="shared" si="420"/>
        <v>480</v>
      </c>
      <c r="AI290" s="60">
        <f t="shared" si="421"/>
        <v>141152.05386203842</v>
      </c>
      <c r="AJ290" s="88">
        <f t="shared" si="485"/>
        <v>3.3654868154941807E-2</v>
      </c>
      <c r="AL290" s="61">
        <f t="shared" si="422"/>
        <v>269</v>
      </c>
      <c r="AM290" s="61">
        <f t="shared" si="423"/>
        <v>4.5093374999999956</v>
      </c>
      <c r="AN290" s="61">
        <v>1</v>
      </c>
      <c r="AO290" s="52">
        <f t="shared" si="424"/>
        <v>1.075</v>
      </c>
      <c r="AP290" s="60">
        <f t="shared" si="394"/>
        <v>2.82264831813888E+18</v>
      </c>
      <c r="AQ290" s="60">
        <f t="shared" si="425"/>
        <v>8.1623932739781054E+20</v>
      </c>
      <c r="AR290" s="60">
        <f t="shared" si="426"/>
        <v>4.2430461775473997E+18</v>
      </c>
      <c r="AS290" s="60">
        <f t="shared" si="427"/>
        <v>676.40062499999931</v>
      </c>
      <c r="AT290" s="60">
        <f t="shared" si="428"/>
        <v>141152.05386203842</v>
      </c>
      <c r="AU290" s="88">
        <f t="shared" si="390"/>
        <v>5.1982868689681092E-3</v>
      </c>
      <c r="AW290" s="61">
        <f t="shared" si="429"/>
        <v>249</v>
      </c>
      <c r="AX290" s="61">
        <f t="shared" si="430"/>
        <v>6.0282874999999887</v>
      </c>
      <c r="AY290" s="61">
        <v>1</v>
      </c>
      <c r="AZ290" s="52">
        <f t="shared" si="431"/>
        <v>1.175</v>
      </c>
      <c r="BA290" s="60">
        <f t="shared" si="395"/>
        <v>5.6917599830784E+16</v>
      </c>
      <c r="BB290" s="60">
        <f t="shared" si="432"/>
        <v>1.665266677049163E+19</v>
      </c>
      <c r="BC290" s="60">
        <f t="shared" si="433"/>
        <v>3.5451857165869325E+17</v>
      </c>
      <c r="BD290" s="60">
        <f t="shared" si="434"/>
        <v>904.24312499999826</v>
      </c>
      <c r="BE290" s="60">
        <f t="shared" si="435"/>
        <v>141152.05386203842</v>
      </c>
      <c r="BF290" s="88">
        <f t="shared" si="481"/>
        <v>2.1288996924318262E-2</v>
      </c>
      <c r="BH290" s="61">
        <f t="shared" si="436"/>
        <v>224</v>
      </c>
      <c r="BI290" s="61">
        <f t="shared" si="437"/>
        <v>7.8155999999999786</v>
      </c>
      <c r="BJ290" s="61">
        <v>1</v>
      </c>
      <c r="BK290" s="52">
        <f t="shared" si="438"/>
        <v>1.3</v>
      </c>
      <c r="BL290" s="60">
        <f t="shared" si="396"/>
        <v>1951460565626880</v>
      </c>
      <c r="BM290" s="60">
        <f t="shared" si="439"/>
        <v>5.6826531671054746E+17</v>
      </c>
      <c r="BN290" s="60">
        <f t="shared" si="440"/>
        <v>1.436340414180476E+16</v>
      </c>
      <c r="BO290" s="60">
        <f t="shared" si="441"/>
        <v>1172.3399999999967</v>
      </c>
      <c r="BP290" s="60">
        <f t="shared" si="442"/>
        <v>141152.05386203842</v>
      </c>
      <c r="BQ290" s="88">
        <f t="shared" si="391"/>
        <v>2.5275876812170337E-2</v>
      </c>
      <c r="BS290" s="61">
        <f t="shared" si="443"/>
        <v>194</v>
      </c>
      <c r="BT290" s="61">
        <f t="shared" si="444"/>
        <v>9.9468999999999639</v>
      </c>
      <c r="BU290" s="61">
        <v>1</v>
      </c>
      <c r="BV290" s="52">
        <f t="shared" si="445"/>
        <v>1.45</v>
      </c>
      <c r="BW290" s="60">
        <f t="shared" si="397"/>
        <v>30975564533760</v>
      </c>
      <c r="BX290" s="60">
        <f t="shared" si="446"/>
        <v>8713426303346688</v>
      </c>
      <c r="BY290" s="60">
        <f t="shared" si="447"/>
        <v>285629351589524</v>
      </c>
      <c r="BZ290" s="60">
        <f t="shared" si="448"/>
        <v>1492.0349999999946</v>
      </c>
      <c r="CA290" s="60">
        <f t="shared" si="449"/>
        <v>141152.05386203842</v>
      </c>
      <c r="CB290" s="88">
        <f t="shared" si="488"/>
        <v>3.2780371537637076E-2</v>
      </c>
      <c r="CD290" s="61">
        <f t="shared" si="450"/>
        <v>132</v>
      </c>
      <c r="CE290" s="61">
        <f t="shared" si="451"/>
        <v>13.380340799999919</v>
      </c>
      <c r="CF290" s="61">
        <v>1</v>
      </c>
      <c r="CG290" s="52">
        <f t="shared" si="452"/>
        <v>0</v>
      </c>
      <c r="CH290" s="60">
        <f t="shared" si="398"/>
        <v>1310400</v>
      </c>
      <c r="CI290" s="60">
        <f t="shared" si="453"/>
        <v>0</v>
      </c>
      <c r="CJ290" s="60">
        <f t="shared" si="454"/>
        <v>71090294124.434677</v>
      </c>
      <c r="CK290" s="60">
        <f t="shared" si="455"/>
        <v>2007.0511199999878</v>
      </c>
      <c r="CL290" s="60">
        <f t="shared" si="456"/>
        <v>141152.05386203842</v>
      </c>
      <c r="CM290" s="88" t="e">
        <f t="shared" si="487"/>
        <v>#DIV/0!</v>
      </c>
      <c r="CO290" s="61">
        <f t="shared" si="457"/>
        <v>77</v>
      </c>
      <c r="CP290" s="61">
        <f t="shared" si="458"/>
        <v>17.355934299999859</v>
      </c>
      <c r="CQ290" s="61">
        <v>1</v>
      </c>
      <c r="CR290" s="52">
        <f t="shared" si="459"/>
        <v>0</v>
      </c>
      <c r="CS290" s="60">
        <f t="shared" si="399"/>
        <v>600</v>
      </c>
      <c r="CT290" s="60">
        <f t="shared" si="460"/>
        <v>0</v>
      </c>
      <c r="CU290" s="60">
        <f t="shared" si="461"/>
        <v>45025773.370155759</v>
      </c>
      <c r="CV290" s="60">
        <f t="shared" si="462"/>
        <v>2603.3901449999789</v>
      </c>
      <c r="CW290" s="60">
        <f t="shared" si="463"/>
        <v>141152.05386203842</v>
      </c>
      <c r="CX290" s="88" t="e">
        <f t="shared" si="482"/>
        <v>#DIV/0!</v>
      </c>
      <c r="CZ290" s="61">
        <f t="shared" si="464"/>
        <v>27</v>
      </c>
      <c r="DA290" s="61">
        <f t="shared" si="465"/>
        <v>21.89441929999979</v>
      </c>
      <c r="DB290" s="61">
        <v>1</v>
      </c>
      <c r="DC290" s="52">
        <f t="shared" si="466"/>
        <v>0</v>
      </c>
      <c r="DD290" s="60">
        <f t="shared" si="400"/>
        <v>6</v>
      </c>
      <c r="DE290" s="60">
        <f t="shared" si="467"/>
        <v>0</v>
      </c>
      <c r="DF290" s="60">
        <f t="shared" si="468"/>
        <v>55468.530178806723</v>
      </c>
      <c r="DG290" s="60">
        <f t="shared" si="469"/>
        <v>3284.1628949999686</v>
      </c>
      <c r="DH290" s="60">
        <f t="shared" si="470"/>
        <v>141152.05386203842</v>
      </c>
      <c r="DI290" s="88" t="e">
        <f t="shared" si="483"/>
        <v>#DIV/0!</v>
      </c>
      <c r="DK290" s="61">
        <f t="shared" si="471"/>
        <v>-36</v>
      </c>
      <c r="DL290" s="61">
        <f t="shared" si="472"/>
        <v>30.747799999999668</v>
      </c>
      <c r="DM290" s="61">
        <v>1</v>
      </c>
      <c r="DN290" s="52">
        <f t="shared" si="484"/>
        <v>0</v>
      </c>
      <c r="DO290" s="60">
        <f t="shared" si="401"/>
        <v>1</v>
      </c>
      <c r="DP290" s="60">
        <f t="shared" si="473"/>
        <v>0</v>
      </c>
      <c r="DQ290" s="60">
        <f t="shared" si="474"/>
        <v>12.547272473491974</v>
      </c>
      <c r="DR290" s="60">
        <f t="shared" si="475"/>
        <v>4612.1699999999501</v>
      </c>
      <c r="DS290" s="60">
        <f t="shared" si="476"/>
        <v>141152.05386203842</v>
      </c>
    </row>
    <row r="291" spans="1:123">
      <c r="A291" s="52">
        <f t="shared" si="402"/>
        <v>4870.9923430512408</v>
      </c>
      <c r="B291" s="52">
        <v>0</v>
      </c>
      <c r="C291" s="73">
        <f t="shared" si="486"/>
        <v>13.8</v>
      </c>
      <c r="D291" s="77"/>
      <c r="E291" s="49">
        <f t="shared" si="477"/>
        <v>0.38500000000000023</v>
      </c>
      <c r="F291" s="49">
        <f t="shared" si="478"/>
        <v>4.8499999999999392</v>
      </c>
      <c r="G291" s="49">
        <f t="shared" si="479"/>
        <v>2.4249999999999696</v>
      </c>
      <c r="H291" s="49">
        <v>1</v>
      </c>
      <c r="I291" s="50">
        <f t="shared" si="403"/>
        <v>2.4822499999999774</v>
      </c>
      <c r="J291" s="105">
        <f t="shared" si="404"/>
        <v>12.038912499999739</v>
      </c>
      <c r="K291" s="121">
        <f t="shared" si="405"/>
        <v>25.83891249999974</v>
      </c>
      <c r="L291" s="55">
        <f t="shared" si="406"/>
        <v>1.4411518807585862E+17</v>
      </c>
      <c r="M291" s="52">
        <f t="shared" si="480"/>
        <v>57.000000000000036</v>
      </c>
      <c r="N291" s="56">
        <v>285</v>
      </c>
      <c r="O291" s="61">
        <f t="shared" si="407"/>
        <v>285</v>
      </c>
      <c r="P291" s="61">
        <f t="shared" si="408"/>
        <v>3.2</v>
      </c>
      <c r="Q291" s="46">
        <v>1</v>
      </c>
      <c r="R291" s="52">
        <f t="shared" si="409"/>
        <v>2</v>
      </c>
      <c r="S291" s="60">
        <f t="shared" si="392"/>
        <v>2.7828604939272192E+18</v>
      </c>
      <c r="T291" s="60">
        <f t="shared" si="410"/>
        <v>1.5862304815385149E+21</v>
      </c>
      <c r="U291" s="60">
        <f t="shared" si="411"/>
        <v>2.7670116110564856E+19</v>
      </c>
      <c r="V291" s="60">
        <f t="shared" si="412"/>
        <v>480</v>
      </c>
      <c r="W291" s="60">
        <f t="shared" si="413"/>
        <v>146129.77029153722</v>
      </c>
      <c r="X291" s="88">
        <f t="shared" si="414"/>
        <v>1.7443944264472263E-2</v>
      </c>
      <c r="AA291" s="61">
        <f t="shared" si="415"/>
        <v>285</v>
      </c>
      <c r="AB291" s="61">
        <f t="shared" si="416"/>
        <v>3.2</v>
      </c>
      <c r="AC291" s="61">
        <v>1</v>
      </c>
      <c r="AD291" s="52">
        <f t="shared" si="417"/>
        <v>1</v>
      </c>
      <c r="AE291" s="60">
        <f t="shared" si="393"/>
        <v>2.520221712624E+18</v>
      </c>
      <c r="AF291" s="60">
        <f t="shared" si="418"/>
        <v>7.1826318809784005E+20</v>
      </c>
      <c r="AG291" s="60">
        <f t="shared" si="419"/>
        <v>2.7670116110564856E+19</v>
      </c>
      <c r="AH291" s="60">
        <f t="shared" si="420"/>
        <v>480</v>
      </c>
      <c r="AI291" s="60">
        <f t="shared" si="421"/>
        <v>146129.77029153722</v>
      </c>
      <c r="AJ291" s="88">
        <f t="shared" si="485"/>
        <v>3.8523645049724727E-2</v>
      </c>
      <c r="AL291" s="61">
        <f t="shared" si="422"/>
        <v>270</v>
      </c>
      <c r="AM291" s="61">
        <f t="shared" si="423"/>
        <v>4.5093374999999956</v>
      </c>
      <c r="AN291" s="61">
        <v>1</v>
      </c>
      <c r="AO291" s="52">
        <f t="shared" si="424"/>
        <v>1.075</v>
      </c>
      <c r="AP291" s="60">
        <f t="shared" si="394"/>
        <v>2.82264831813888E+18</v>
      </c>
      <c r="AQ291" s="60">
        <f t="shared" si="425"/>
        <v>8.1927367433980989E+20</v>
      </c>
      <c r="AR291" s="60">
        <f t="shared" si="426"/>
        <v>4.8739801643251548E+18</v>
      </c>
      <c r="AS291" s="60">
        <f t="shared" si="427"/>
        <v>676.40062499999931</v>
      </c>
      <c r="AT291" s="60">
        <f t="shared" si="428"/>
        <v>146129.77029153722</v>
      </c>
      <c r="AU291" s="88">
        <f t="shared" si="390"/>
        <v>5.9491477841671445E-3</v>
      </c>
      <c r="AW291" s="61">
        <f t="shared" si="429"/>
        <v>250</v>
      </c>
      <c r="AX291" s="61">
        <f t="shared" si="430"/>
        <v>6.0282874999999887</v>
      </c>
      <c r="AY291" s="61">
        <v>1</v>
      </c>
      <c r="AZ291" s="52">
        <f t="shared" si="431"/>
        <v>1.175</v>
      </c>
      <c r="BA291" s="60">
        <f t="shared" si="395"/>
        <v>5.6917599830784E+16</v>
      </c>
      <c r="BB291" s="60">
        <f t="shared" si="432"/>
        <v>1.6719544950292802E+19</v>
      </c>
      <c r="BC291" s="60">
        <f t="shared" si="433"/>
        <v>4.072349000802393E+17</v>
      </c>
      <c r="BD291" s="60">
        <f t="shared" si="434"/>
        <v>904.24312499999826</v>
      </c>
      <c r="BE291" s="60">
        <f t="shared" si="435"/>
        <v>146129.77029153722</v>
      </c>
      <c r="BF291" s="88">
        <f t="shared" si="481"/>
        <v>2.4356817203515315E-2</v>
      </c>
      <c r="BH291" s="61">
        <f t="shared" si="436"/>
        <v>225</v>
      </c>
      <c r="BI291" s="61">
        <f t="shared" si="437"/>
        <v>7.8155999999999786</v>
      </c>
      <c r="BJ291" s="61">
        <v>15</v>
      </c>
      <c r="BK291" s="52">
        <f t="shared" si="438"/>
        <v>1.3</v>
      </c>
      <c r="BL291" s="60">
        <f t="shared" si="396"/>
        <v>2.92719084844032E+16</v>
      </c>
      <c r="BM291" s="60">
        <f t="shared" si="439"/>
        <v>8.562033231687936E+18</v>
      </c>
      <c r="BN291" s="60">
        <f t="shared" si="440"/>
        <v>1.649921870984873E+16</v>
      </c>
      <c r="BO291" s="60">
        <f t="shared" si="441"/>
        <v>1172.3399999999967</v>
      </c>
      <c r="BP291" s="60">
        <f t="shared" si="442"/>
        <v>146129.77029153722</v>
      </c>
      <c r="BQ291" s="88">
        <f t="shared" si="391"/>
        <v>1.9270211015749634E-3</v>
      </c>
      <c r="BS291" s="61">
        <f t="shared" si="443"/>
        <v>195</v>
      </c>
      <c r="BT291" s="61">
        <f t="shared" si="444"/>
        <v>9.9468999999999639</v>
      </c>
      <c r="BU291" s="61">
        <v>1</v>
      </c>
      <c r="BV291" s="52">
        <f t="shared" si="445"/>
        <v>1.45</v>
      </c>
      <c r="BW291" s="60">
        <f t="shared" si="397"/>
        <v>30975564533760</v>
      </c>
      <c r="BX291" s="60">
        <f t="shared" si="446"/>
        <v>8758340871920640</v>
      </c>
      <c r="BY291" s="60">
        <f t="shared" si="447"/>
        <v>328101966309755.94</v>
      </c>
      <c r="BZ291" s="60">
        <f t="shared" si="448"/>
        <v>1492.0349999999946</v>
      </c>
      <c r="CA291" s="60">
        <f t="shared" si="449"/>
        <v>146129.77029153722</v>
      </c>
      <c r="CB291" s="88">
        <f t="shared" si="488"/>
        <v>3.7461657533980584E-2</v>
      </c>
      <c r="CD291" s="61">
        <f t="shared" si="450"/>
        <v>133</v>
      </c>
      <c r="CE291" s="61">
        <f t="shared" si="451"/>
        <v>13.380340799999919</v>
      </c>
      <c r="CF291" s="61">
        <v>1</v>
      </c>
      <c r="CG291" s="52">
        <f t="shared" si="452"/>
        <v>0</v>
      </c>
      <c r="CH291" s="60">
        <f t="shared" si="398"/>
        <v>1310400</v>
      </c>
      <c r="CI291" s="60">
        <f t="shared" si="453"/>
        <v>0</v>
      </c>
      <c r="CJ291" s="60">
        <f t="shared" si="454"/>
        <v>81661303916.9935</v>
      </c>
      <c r="CK291" s="60">
        <f t="shared" si="455"/>
        <v>2007.0511199999878</v>
      </c>
      <c r="CL291" s="60">
        <f t="shared" si="456"/>
        <v>146129.77029153722</v>
      </c>
      <c r="CM291" s="88" t="e">
        <f t="shared" si="487"/>
        <v>#DIV/0!</v>
      </c>
      <c r="CO291" s="61">
        <f t="shared" si="457"/>
        <v>78</v>
      </c>
      <c r="CP291" s="61">
        <f t="shared" si="458"/>
        <v>17.355934299999859</v>
      </c>
      <c r="CQ291" s="61">
        <v>1</v>
      </c>
      <c r="CR291" s="52">
        <f t="shared" si="459"/>
        <v>0</v>
      </c>
      <c r="CS291" s="60">
        <f t="shared" si="399"/>
        <v>600</v>
      </c>
      <c r="CT291" s="60">
        <f t="shared" si="460"/>
        <v>0</v>
      </c>
      <c r="CU291" s="60">
        <f t="shared" si="461"/>
        <v>51721031.802767225</v>
      </c>
      <c r="CV291" s="60">
        <f t="shared" si="462"/>
        <v>2603.3901449999789</v>
      </c>
      <c r="CW291" s="60">
        <f t="shared" si="463"/>
        <v>146129.77029153722</v>
      </c>
      <c r="CX291" s="88" t="e">
        <f t="shared" si="482"/>
        <v>#DIV/0!</v>
      </c>
      <c r="CZ291" s="61">
        <f t="shared" si="464"/>
        <v>28</v>
      </c>
      <c r="DA291" s="61">
        <f t="shared" si="465"/>
        <v>21.89441929999979</v>
      </c>
      <c r="DB291" s="61">
        <v>1</v>
      </c>
      <c r="DC291" s="52">
        <f t="shared" si="466"/>
        <v>0</v>
      </c>
      <c r="DD291" s="60">
        <f t="shared" si="400"/>
        <v>6</v>
      </c>
      <c r="DE291" s="60">
        <f t="shared" si="467"/>
        <v>0</v>
      </c>
      <c r="DF291" s="60">
        <f t="shared" si="468"/>
        <v>63716.609370498685</v>
      </c>
      <c r="DG291" s="60">
        <f t="shared" si="469"/>
        <v>3284.1628949999686</v>
      </c>
      <c r="DH291" s="60">
        <f t="shared" si="470"/>
        <v>146129.77029153722</v>
      </c>
      <c r="DI291" s="88" t="e">
        <f t="shared" si="483"/>
        <v>#DIV/0!</v>
      </c>
      <c r="DK291" s="61">
        <f t="shared" si="471"/>
        <v>-35</v>
      </c>
      <c r="DL291" s="61">
        <f t="shared" si="472"/>
        <v>30.747799999999668</v>
      </c>
      <c r="DM291" s="61">
        <v>1</v>
      </c>
      <c r="DN291" s="52">
        <f t="shared" si="484"/>
        <v>0</v>
      </c>
      <c r="DO291" s="60">
        <f t="shared" si="401"/>
        <v>1</v>
      </c>
      <c r="DP291" s="60">
        <f t="shared" si="473"/>
        <v>0</v>
      </c>
      <c r="DQ291" s="60">
        <f t="shared" si="474"/>
        <v>14.413031249999809</v>
      </c>
      <c r="DR291" s="60">
        <f t="shared" si="475"/>
        <v>4612.1699999999501</v>
      </c>
      <c r="DS291" s="60">
        <f t="shared" si="476"/>
        <v>146129.77029153722</v>
      </c>
    </row>
    <row r="292" spans="1:123">
      <c r="A292" s="52">
        <f t="shared" si="402"/>
        <v>5042.7675170608754</v>
      </c>
      <c r="B292" s="52">
        <v>0</v>
      </c>
      <c r="C292" s="73">
        <f t="shared" si="486"/>
        <v>13.8</v>
      </c>
      <c r="D292" s="77"/>
      <c r="E292" s="49">
        <f t="shared" si="477"/>
        <v>0.38600000000000023</v>
      </c>
      <c r="F292" s="49">
        <f t="shared" si="478"/>
        <v>4.859999999999939</v>
      </c>
      <c r="G292" s="49">
        <f t="shared" si="479"/>
        <v>2.4299999999999695</v>
      </c>
      <c r="H292" s="49">
        <v>1</v>
      </c>
      <c r="I292" s="50">
        <f t="shared" si="403"/>
        <v>2.4899599999999773</v>
      </c>
      <c r="J292" s="105">
        <f t="shared" si="404"/>
        <v>12.101205599999737</v>
      </c>
      <c r="K292" s="121">
        <f t="shared" si="405"/>
        <v>25.901205599999738</v>
      </c>
      <c r="L292" s="55">
        <f t="shared" si="406"/>
        <v>1.6554487947282707E+17</v>
      </c>
      <c r="M292" s="52">
        <f t="shared" si="480"/>
        <v>57.200000000000024</v>
      </c>
      <c r="N292" s="56">
        <v>286</v>
      </c>
      <c r="O292" s="61">
        <f t="shared" si="407"/>
        <v>286</v>
      </c>
      <c r="P292" s="61">
        <f t="shared" si="408"/>
        <v>3.2</v>
      </c>
      <c r="Q292" s="46">
        <v>1</v>
      </c>
      <c r="R292" s="52">
        <f t="shared" si="409"/>
        <v>2</v>
      </c>
      <c r="S292" s="60">
        <f t="shared" si="392"/>
        <v>2.7828604939272192E+18</v>
      </c>
      <c r="T292" s="60">
        <f t="shared" si="410"/>
        <v>1.5917962025263694E+21</v>
      </c>
      <c r="U292" s="60">
        <f t="shared" si="411"/>
        <v>3.1784616858782798E+19</v>
      </c>
      <c r="V292" s="60">
        <f t="shared" si="412"/>
        <v>480</v>
      </c>
      <c r="W292" s="60">
        <f t="shared" si="413"/>
        <v>151283.02551182627</v>
      </c>
      <c r="X292" s="88">
        <f t="shared" si="414"/>
        <v>1.9967767738317783E-2</v>
      </c>
      <c r="AA292" s="61">
        <f t="shared" si="415"/>
        <v>286</v>
      </c>
      <c r="AB292" s="61">
        <f t="shared" si="416"/>
        <v>3.2</v>
      </c>
      <c r="AC292" s="61">
        <v>1</v>
      </c>
      <c r="AD292" s="52">
        <f t="shared" si="417"/>
        <v>1</v>
      </c>
      <c r="AE292" s="60">
        <f t="shared" si="393"/>
        <v>2.520221712624E+18</v>
      </c>
      <c r="AF292" s="60">
        <f t="shared" si="418"/>
        <v>7.2078340981046405E+20</v>
      </c>
      <c r="AG292" s="60">
        <f t="shared" si="419"/>
        <v>3.1784616858782798E+19</v>
      </c>
      <c r="AH292" s="60">
        <f t="shared" si="420"/>
        <v>480</v>
      </c>
      <c r="AI292" s="60">
        <f t="shared" si="421"/>
        <v>151283.02551182627</v>
      </c>
      <c r="AJ292" s="88">
        <f t="shared" si="485"/>
        <v>4.4097320257608076E-2</v>
      </c>
      <c r="AL292" s="61">
        <f t="shared" si="422"/>
        <v>271</v>
      </c>
      <c r="AM292" s="61">
        <f t="shared" si="423"/>
        <v>4.5093374999999956</v>
      </c>
      <c r="AN292" s="61">
        <v>1</v>
      </c>
      <c r="AO292" s="52">
        <f t="shared" si="424"/>
        <v>1.075</v>
      </c>
      <c r="AP292" s="60">
        <f t="shared" si="394"/>
        <v>2.82264831813888E+18</v>
      </c>
      <c r="AQ292" s="60">
        <f t="shared" si="425"/>
        <v>8.2230802128180924E+20</v>
      </c>
      <c r="AR292" s="60">
        <f t="shared" si="426"/>
        <v>5.5987329970484849E+18</v>
      </c>
      <c r="AS292" s="60">
        <f t="shared" si="427"/>
        <v>676.40062499999931</v>
      </c>
      <c r="AT292" s="60">
        <f t="shared" si="428"/>
        <v>151283.02551182627</v>
      </c>
      <c r="AU292" s="88">
        <f t="shared" si="390"/>
        <v>6.8085593866896868E-3</v>
      </c>
      <c r="AW292" s="61">
        <f t="shared" si="429"/>
        <v>251</v>
      </c>
      <c r="AX292" s="61">
        <f t="shared" si="430"/>
        <v>6.0282874999999887</v>
      </c>
      <c r="AY292" s="61">
        <v>1</v>
      </c>
      <c r="AZ292" s="52">
        <f t="shared" si="431"/>
        <v>1.175</v>
      </c>
      <c r="BA292" s="60">
        <f t="shared" si="395"/>
        <v>5.6917599830784E+16</v>
      </c>
      <c r="BB292" s="60">
        <f t="shared" si="432"/>
        <v>1.6786423130093971E+19</v>
      </c>
      <c r="BC292" s="60">
        <f t="shared" si="433"/>
        <v>4.6779005981955283E+17</v>
      </c>
      <c r="BD292" s="60">
        <f t="shared" si="434"/>
        <v>904.24312499999826</v>
      </c>
      <c r="BE292" s="60">
        <f t="shared" si="435"/>
        <v>151283.02551182627</v>
      </c>
      <c r="BF292" s="88">
        <f t="shared" si="481"/>
        <v>2.7867167185897934E-2</v>
      </c>
      <c r="BH292" s="61">
        <f t="shared" si="436"/>
        <v>226</v>
      </c>
      <c r="BI292" s="61">
        <f t="shared" si="437"/>
        <v>7.8155999999999786</v>
      </c>
      <c r="BJ292" s="61">
        <v>1</v>
      </c>
      <c r="BK292" s="52">
        <f t="shared" si="438"/>
        <v>1.3</v>
      </c>
      <c r="BL292" s="60">
        <f t="shared" si="396"/>
        <v>2.92719084844032E+16</v>
      </c>
      <c r="BM292" s="60">
        <f t="shared" si="439"/>
        <v>8.6000867127176602E+18</v>
      </c>
      <c r="BN292" s="60">
        <f t="shared" si="440"/>
        <v>1.8952625390739536E+16</v>
      </c>
      <c r="BO292" s="60">
        <f t="shared" si="441"/>
        <v>1172.3399999999967</v>
      </c>
      <c r="BP292" s="60">
        <f t="shared" si="442"/>
        <v>151283.02551182627</v>
      </c>
      <c r="BQ292" s="88">
        <f t="shared" si="391"/>
        <v>2.2037714297360187E-3</v>
      </c>
      <c r="BS292" s="61">
        <f t="shared" si="443"/>
        <v>196</v>
      </c>
      <c r="BT292" s="61">
        <f t="shared" si="444"/>
        <v>9.9468999999999639</v>
      </c>
      <c r="BU292" s="61">
        <v>1</v>
      </c>
      <c r="BV292" s="52">
        <f t="shared" si="445"/>
        <v>1.45</v>
      </c>
      <c r="BW292" s="60">
        <f t="shared" si="397"/>
        <v>30975564533760</v>
      </c>
      <c r="BX292" s="60">
        <f t="shared" si="446"/>
        <v>8803255440494592</v>
      </c>
      <c r="BY292" s="60">
        <f t="shared" si="447"/>
        <v>376890188971309.25</v>
      </c>
      <c r="BZ292" s="60">
        <f t="shared" si="448"/>
        <v>1492.0349999999946</v>
      </c>
      <c r="CA292" s="60">
        <f t="shared" si="449"/>
        <v>151283.02551182627</v>
      </c>
      <c r="CB292" s="88">
        <f t="shared" si="488"/>
        <v>4.2812592627680751E-2</v>
      </c>
      <c r="CD292" s="61">
        <f t="shared" si="450"/>
        <v>134</v>
      </c>
      <c r="CE292" s="61">
        <f t="shared" si="451"/>
        <v>13.380340799999919</v>
      </c>
      <c r="CF292" s="61">
        <v>1</v>
      </c>
      <c r="CG292" s="52">
        <f t="shared" si="452"/>
        <v>0</v>
      </c>
      <c r="CH292" s="60">
        <f t="shared" si="398"/>
        <v>1310400</v>
      </c>
      <c r="CI292" s="60">
        <f t="shared" si="453"/>
        <v>0</v>
      </c>
      <c r="CJ292" s="60">
        <f t="shared" si="454"/>
        <v>93804205476.363358</v>
      </c>
      <c r="CK292" s="60">
        <f t="shared" si="455"/>
        <v>2007.0511199999878</v>
      </c>
      <c r="CL292" s="60">
        <f t="shared" si="456"/>
        <v>151283.02551182627</v>
      </c>
      <c r="CM292" s="88" t="e">
        <f t="shared" si="487"/>
        <v>#DIV/0!</v>
      </c>
      <c r="CO292" s="61">
        <f t="shared" si="457"/>
        <v>79</v>
      </c>
      <c r="CP292" s="61">
        <f t="shared" si="458"/>
        <v>17.355934299999859</v>
      </c>
      <c r="CQ292" s="61">
        <v>1</v>
      </c>
      <c r="CR292" s="52">
        <f t="shared" si="459"/>
        <v>0</v>
      </c>
      <c r="CS292" s="60">
        <f t="shared" si="399"/>
        <v>600</v>
      </c>
      <c r="CT292" s="60">
        <f t="shared" si="460"/>
        <v>0</v>
      </c>
      <c r="CU292" s="60">
        <f t="shared" si="461"/>
        <v>59411864.15058805</v>
      </c>
      <c r="CV292" s="60">
        <f t="shared" si="462"/>
        <v>2603.3901449999789</v>
      </c>
      <c r="CW292" s="60">
        <f t="shared" si="463"/>
        <v>151283.02551182627</v>
      </c>
      <c r="CX292" s="88" t="e">
        <f t="shared" si="482"/>
        <v>#DIV/0!</v>
      </c>
      <c r="CZ292" s="61">
        <f t="shared" si="464"/>
        <v>29</v>
      </c>
      <c r="DA292" s="61">
        <f t="shared" si="465"/>
        <v>21.89441929999979</v>
      </c>
      <c r="DB292" s="61">
        <v>1</v>
      </c>
      <c r="DC292" s="52">
        <f t="shared" si="466"/>
        <v>0</v>
      </c>
      <c r="DD292" s="60">
        <f t="shared" si="400"/>
        <v>6</v>
      </c>
      <c r="DE292" s="60">
        <f t="shared" si="467"/>
        <v>0</v>
      </c>
      <c r="DF292" s="60">
        <f t="shared" si="468"/>
        <v>73191.164369880513</v>
      </c>
      <c r="DG292" s="60">
        <f t="shared" si="469"/>
        <v>3284.1628949999686</v>
      </c>
      <c r="DH292" s="60">
        <f t="shared" si="470"/>
        <v>151283.02551182627</v>
      </c>
      <c r="DI292" s="88" t="e">
        <f t="shared" si="483"/>
        <v>#DIV/0!</v>
      </c>
      <c r="DK292" s="61">
        <f t="shared" si="471"/>
        <v>-34</v>
      </c>
      <c r="DL292" s="61">
        <f t="shared" si="472"/>
        <v>30.747799999999668</v>
      </c>
      <c r="DM292" s="61">
        <v>1</v>
      </c>
      <c r="DN292" s="52">
        <f t="shared" si="484"/>
        <v>0</v>
      </c>
      <c r="DO292" s="60">
        <f t="shared" si="401"/>
        <v>1</v>
      </c>
      <c r="DP292" s="60">
        <f t="shared" si="473"/>
        <v>0</v>
      </c>
      <c r="DQ292" s="60">
        <f t="shared" si="474"/>
        <v>16.556225287395645</v>
      </c>
      <c r="DR292" s="60">
        <f t="shared" si="475"/>
        <v>4612.1699999999501</v>
      </c>
      <c r="DS292" s="60">
        <f t="shared" si="476"/>
        <v>151283.02551182627</v>
      </c>
    </row>
    <row r="293" spans="1:123">
      <c r="A293" s="52">
        <f t="shared" si="402"/>
        <v>5220.6003294998009</v>
      </c>
      <c r="B293" s="52">
        <v>0</v>
      </c>
      <c r="C293" s="73">
        <f t="shared" si="486"/>
        <v>13.8</v>
      </c>
      <c r="D293" s="77"/>
      <c r="E293" s="49">
        <f t="shared" si="477"/>
        <v>0.38700000000000023</v>
      </c>
      <c r="F293" s="49">
        <f t="shared" si="478"/>
        <v>4.8699999999999388</v>
      </c>
      <c r="G293" s="49">
        <f t="shared" si="479"/>
        <v>2.4349999999999694</v>
      </c>
      <c r="H293" s="49">
        <v>1</v>
      </c>
      <c r="I293" s="50">
        <f t="shared" si="403"/>
        <v>2.4976899999999773</v>
      </c>
      <c r="J293" s="105">
        <f t="shared" si="404"/>
        <v>12.163750299999737</v>
      </c>
      <c r="K293" s="121">
        <f t="shared" si="405"/>
        <v>25.963750299999738</v>
      </c>
      <c r="L293" s="55">
        <f t="shared" si="406"/>
        <v>1.9016113072861894E+17</v>
      </c>
      <c r="M293" s="52">
        <f t="shared" si="480"/>
        <v>57.400000000000027</v>
      </c>
      <c r="N293" s="56">
        <v>287</v>
      </c>
      <c r="O293" s="61">
        <f t="shared" si="407"/>
        <v>287</v>
      </c>
      <c r="P293" s="61">
        <f t="shared" si="408"/>
        <v>3.2</v>
      </c>
      <c r="Q293" s="46">
        <v>1</v>
      </c>
      <c r="R293" s="52">
        <f t="shared" si="409"/>
        <v>2</v>
      </c>
      <c r="S293" s="60">
        <f t="shared" si="392"/>
        <v>2.7828604939272192E+18</v>
      </c>
      <c r="T293" s="60">
        <f t="shared" si="410"/>
        <v>1.5973619235142238E+21</v>
      </c>
      <c r="U293" s="60">
        <f t="shared" si="411"/>
        <v>3.6510937099894837E+19</v>
      </c>
      <c r="V293" s="60">
        <f t="shared" si="412"/>
        <v>480</v>
      </c>
      <c r="W293" s="60">
        <f t="shared" si="413"/>
        <v>156618.00988499401</v>
      </c>
      <c r="X293" s="88">
        <f t="shared" si="414"/>
        <v>2.2857022295592312E-2</v>
      </c>
      <c r="AA293" s="61">
        <f t="shared" si="415"/>
        <v>287</v>
      </c>
      <c r="AB293" s="61">
        <f t="shared" si="416"/>
        <v>3.2</v>
      </c>
      <c r="AC293" s="61">
        <v>1</v>
      </c>
      <c r="AD293" s="52">
        <f t="shared" si="417"/>
        <v>1</v>
      </c>
      <c r="AE293" s="60">
        <f t="shared" si="393"/>
        <v>2.520221712624E+18</v>
      </c>
      <c r="AF293" s="60">
        <f t="shared" si="418"/>
        <v>7.2330363152308804E+20</v>
      </c>
      <c r="AG293" s="60">
        <f t="shared" si="419"/>
        <v>3.6510937099894837E+19</v>
      </c>
      <c r="AH293" s="60">
        <f t="shared" si="420"/>
        <v>480</v>
      </c>
      <c r="AI293" s="60">
        <f t="shared" si="421"/>
        <v>156618.00988499401</v>
      </c>
      <c r="AJ293" s="88">
        <f t="shared" si="485"/>
        <v>5.0478022656975138E-2</v>
      </c>
      <c r="AL293" s="61">
        <f t="shared" si="422"/>
        <v>272</v>
      </c>
      <c r="AM293" s="61">
        <f t="shared" si="423"/>
        <v>4.5093374999999956</v>
      </c>
      <c r="AN293" s="61">
        <v>1</v>
      </c>
      <c r="AO293" s="52">
        <f t="shared" si="424"/>
        <v>1.075</v>
      </c>
      <c r="AP293" s="60">
        <f t="shared" si="394"/>
        <v>2.82264831813888E+18</v>
      </c>
      <c r="AQ293" s="60">
        <f t="shared" si="425"/>
        <v>8.2534236822380845E+20</v>
      </c>
      <c r="AR293" s="60">
        <f t="shared" si="426"/>
        <v>6.4312553837772145E+18</v>
      </c>
      <c r="AS293" s="60">
        <f t="shared" si="427"/>
        <v>676.40062499999931</v>
      </c>
      <c r="AT293" s="60">
        <f t="shared" si="428"/>
        <v>156618.00988499401</v>
      </c>
      <c r="AU293" s="88">
        <f t="shared" si="390"/>
        <v>7.7922273608923079E-3</v>
      </c>
      <c r="AW293" s="61">
        <f t="shared" si="429"/>
        <v>252</v>
      </c>
      <c r="AX293" s="61">
        <f t="shared" si="430"/>
        <v>6.0282874999999887</v>
      </c>
      <c r="AY293" s="61">
        <v>1</v>
      </c>
      <c r="AZ293" s="52">
        <f t="shared" si="431"/>
        <v>1.175</v>
      </c>
      <c r="BA293" s="60">
        <f t="shared" si="395"/>
        <v>5.6917599830784E+16</v>
      </c>
      <c r="BB293" s="60">
        <f t="shared" si="432"/>
        <v>1.6853301309895143E+19</v>
      </c>
      <c r="BC293" s="60">
        <f t="shared" si="433"/>
        <v>5.3734967219868499E+17</v>
      </c>
      <c r="BD293" s="60">
        <f t="shared" si="434"/>
        <v>904.24312499999826</v>
      </c>
      <c r="BE293" s="60">
        <f t="shared" si="435"/>
        <v>156618.00988499401</v>
      </c>
      <c r="BF293" s="88">
        <f t="shared" si="481"/>
        <v>3.1883941449690263E-2</v>
      </c>
      <c r="BH293" s="61">
        <f t="shared" si="436"/>
        <v>227</v>
      </c>
      <c r="BI293" s="61">
        <f t="shared" si="437"/>
        <v>7.8155999999999786</v>
      </c>
      <c r="BJ293" s="61">
        <v>1</v>
      </c>
      <c r="BK293" s="52">
        <f t="shared" si="438"/>
        <v>1.3</v>
      </c>
      <c r="BL293" s="60">
        <f t="shared" si="396"/>
        <v>2.92719084844032E+16</v>
      </c>
      <c r="BM293" s="60">
        <f t="shared" si="439"/>
        <v>8.6381401937473843E+18</v>
      </c>
      <c r="BN293" s="60">
        <f t="shared" si="440"/>
        <v>2.1770849609217544E+16</v>
      </c>
      <c r="BO293" s="60">
        <f t="shared" si="441"/>
        <v>1172.3399999999967</v>
      </c>
      <c r="BP293" s="60">
        <f t="shared" si="442"/>
        <v>156618.00988499401</v>
      </c>
      <c r="BQ293" s="88">
        <f t="shared" si="391"/>
        <v>2.5203167720033205E-3</v>
      </c>
      <c r="BS293" s="61">
        <f t="shared" si="443"/>
        <v>197</v>
      </c>
      <c r="BT293" s="61">
        <f t="shared" si="444"/>
        <v>9.9468999999999639</v>
      </c>
      <c r="BU293" s="61">
        <v>1</v>
      </c>
      <c r="BV293" s="52">
        <f t="shared" si="445"/>
        <v>1.45</v>
      </c>
      <c r="BW293" s="60">
        <f t="shared" si="397"/>
        <v>30975564533760</v>
      </c>
      <c r="BX293" s="60">
        <f t="shared" si="446"/>
        <v>8848170009068544</v>
      </c>
      <c r="BY293" s="60">
        <f t="shared" si="447"/>
        <v>432933140085864.56</v>
      </c>
      <c r="BZ293" s="60">
        <f t="shared" si="448"/>
        <v>1492.0349999999946</v>
      </c>
      <c r="CA293" s="60">
        <f t="shared" si="449"/>
        <v>156618.00988499401</v>
      </c>
      <c r="CB293" s="88">
        <f t="shared" si="488"/>
        <v>4.8929116375719353E-2</v>
      </c>
      <c r="CD293" s="61">
        <f t="shared" si="450"/>
        <v>135</v>
      </c>
      <c r="CE293" s="61">
        <f t="shared" si="451"/>
        <v>13.380340799999919</v>
      </c>
      <c r="CF293" s="61">
        <v>1</v>
      </c>
      <c r="CG293" s="52">
        <f t="shared" si="452"/>
        <v>0</v>
      </c>
      <c r="CH293" s="60">
        <f t="shared" si="398"/>
        <v>1310400</v>
      </c>
      <c r="CI293" s="60">
        <f t="shared" si="453"/>
        <v>0</v>
      </c>
      <c r="CJ293" s="60">
        <f t="shared" si="454"/>
        <v>107752736522.50247</v>
      </c>
      <c r="CK293" s="60">
        <f t="shared" si="455"/>
        <v>2007.0511199999878</v>
      </c>
      <c r="CL293" s="60">
        <f t="shared" si="456"/>
        <v>156618.00988499401</v>
      </c>
      <c r="CM293" s="88" t="e">
        <f t="shared" si="487"/>
        <v>#DIV/0!</v>
      </c>
      <c r="CO293" s="61">
        <f t="shared" si="457"/>
        <v>80</v>
      </c>
      <c r="CP293" s="61">
        <f t="shared" si="458"/>
        <v>17.355934299999859</v>
      </c>
      <c r="CQ293" s="61">
        <v>12</v>
      </c>
      <c r="CR293" s="52">
        <f t="shared" si="459"/>
        <v>0</v>
      </c>
      <c r="CS293" s="60">
        <f t="shared" si="399"/>
        <v>7200</v>
      </c>
      <c r="CT293" s="60">
        <f t="shared" si="460"/>
        <v>0</v>
      </c>
      <c r="CU293" s="60">
        <f t="shared" si="461"/>
        <v>68246310.617087811</v>
      </c>
      <c r="CV293" s="60">
        <f t="shared" si="462"/>
        <v>2603.3901449999789</v>
      </c>
      <c r="CW293" s="60">
        <f t="shared" si="463"/>
        <v>156618.00988499401</v>
      </c>
      <c r="CX293" s="88" t="e">
        <f t="shared" si="482"/>
        <v>#DIV/0!</v>
      </c>
      <c r="CZ293" s="61">
        <f t="shared" si="464"/>
        <v>30</v>
      </c>
      <c r="DA293" s="61">
        <f t="shared" si="465"/>
        <v>21.89441929999979</v>
      </c>
      <c r="DB293" s="61">
        <v>1</v>
      </c>
      <c r="DC293" s="52">
        <f t="shared" si="466"/>
        <v>0</v>
      </c>
      <c r="DD293" s="60">
        <f t="shared" si="400"/>
        <v>6</v>
      </c>
      <c r="DE293" s="60">
        <f t="shared" si="467"/>
        <v>0</v>
      </c>
      <c r="DF293" s="60">
        <f t="shared" si="468"/>
        <v>84074.570111999332</v>
      </c>
      <c r="DG293" s="60">
        <f t="shared" si="469"/>
        <v>3284.1628949999686</v>
      </c>
      <c r="DH293" s="60">
        <f t="shared" si="470"/>
        <v>156618.00988499401</v>
      </c>
      <c r="DI293" s="88" t="e">
        <f t="shared" si="483"/>
        <v>#DIV/0!</v>
      </c>
      <c r="DK293" s="61">
        <f t="shared" si="471"/>
        <v>-33</v>
      </c>
      <c r="DL293" s="61">
        <f t="shared" si="472"/>
        <v>30.747799999999668</v>
      </c>
      <c r="DM293" s="61">
        <v>1</v>
      </c>
      <c r="DN293" s="52">
        <f t="shared" si="484"/>
        <v>0</v>
      </c>
      <c r="DO293" s="60">
        <f t="shared" si="401"/>
        <v>1</v>
      </c>
      <c r="DP293" s="60">
        <f t="shared" si="473"/>
        <v>0</v>
      </c>
      <c r="DQ293" s="60">
        <f t="shared" si="474"/>
        <v>19.01810875259169</v>
      </c>
      <c r="DR293" s="60">
        <f t="shared" si="475"/>
        <v>4612.1699999999501</v>
      </c>
      <c r="DS293" s="60">
        <f t="shared" si="476"/>
        <v>156618.00988499401</v>
      </c>
    </row>
    <row r="294" spans="1:123">
      <c r="A294" s="52">
        <f t="shared" si="402"/>
        <v>5404.704402525882</v>
      </c>
      <c r="B294" s="52">
        <v>0</v>
      </c>
      <c r="C294" s="73">
        <f t="shared" si="486"/>
        <v>13.8</v>
      </c>
      <c r="D294" s="77"/>
      <c r="E294" s="49">
        <f t="shared" si="477"/>
        <v>0.38800000000000023</v>
      </c>
      <c r="F294" s="49">
        <f t="shared" si="478"/>
        <v>4.8799999999999386</v>
      </c>
      <c r="G294" s="49">
        <f t="shared" si="479"/>
        <v>2.4399999999999693</v>
      </c>
      <c r="H294" s="49">
        <v>1</v>
      </c>
      <c r="I294" s="50">
        <f t="shared" si="403"/>
        <v>2.505439999999977</v>
      </c>
      <c r="J294" s="105">
        <f t="shared" si="404"/>
        <v>12.226547199999734</v>
      </c>
      <c r="K294" s="121">
        <f t="shared" si="405"/>
        <v>26.026547199999733</v>
      </c>
      <c r="L294" s="55">
        <f t="shared" si="406"/>
        <v>2.1843777805234074E+17</v>
      </c>
      <c r="M294" s="52">
        <f t="shared" si="480"/>
        <v>57.60000000000003</v>
      </c>
      <c r="N294" s="56">
        <v>288</v>
      </c>
      <c r="O294" s="61">
        <f t="shared" si="407"/>
        <v>288</v>
      </c>
      <c r="P294" s="61">
        <f t="shared" si="408"/>
        <v>3.2</v>
      </c>
      <c r="Q294" s="46">
        <v>1</v>
      </c>
      <c r="R294" s="52">
        <f t="shared" si="409"/>
        <v>2</v>
      </c>
      <c r="S294" s="60">
        <f t="shared" si="392"/>
        <v>2.7828604939272192E+18</v>
      </c>
      <c r="T294" s="60">
        <f t="shared" si="410"/>
        <v>1.6029276445020783E+21</v>
      </c>
      <c r="U294" s="60">
        <f t="shared" si="411"/>
        <v>4.1940053386049421E+19</v>
      </c>
      <c r="V294" s="60">
        <f t="shared" si="412"/>
        <v>480</v>
      </c>
      <c r="W294" s="60">
        <f t="shared" si="413"/>
        <v>162141.13207577646</v>
      </c>
      <c r="X294" s="88">
        <f t="shared" si="414"/>
        <v>2.616465785583065E-2</v>
      </c>
      <c r="AA294" s="61">
        <f t="shared" si="415"/>
        <v>288</v>
      </c>
      <c r="AB294" s="61">
        <f t="shared" si="416"/>
        <v>3.2</v>
      </c>
      <c r="AC294" s="61">
        <v>1</v>
      </c>
      <c r="AD294" s="52">
        <f t="shared" si="417"/>
        <v>1</v>
      </c>
      <c r="AE294" s="60">
        <f t="shared" si="393"/>
        <v>2.520221712624E+18</v>
      </c>
      <c r="AF294" s="60">
        <f t="shared" si="418"/>
        <v>7.2582385323571203E+20</v>
      </c>
      <c r="AG294" s="60">
        <f t="shared" si="419"/>
        <v>4.1940053386049421E+19</v>
      </c>
      <c r="AH294" s="60">
        <f t="shared" si="420"/>
        <v>480</v>
      </c>
      <c r="AI294" s="60">
        <f t="shared" si="421"/>
        <v>162141.13207577646</v>
      </c>
      <c r="AJ294" s="88">
        <f t="shared" si="485"/>
        <v>5.7782688181273294E-2</v>
      </c>
      <c r="AL294" s="61">
        <f t="shared" si="422"/>
        <v>273</v>
      </c>
      <c r="AM294" s="61">
        <f t="shared" si="423"/>
        <v>4.5093374999999956</v>
      </c>
      <c r="AN294" s="61">
        <v>1</v>
      </c>
      <c r="AO294" s="52">
        <f t="shared" si="424"/>
        <v>1.075</v>
      </c>
      <c r="AP294" s="60">
        <f t="shared" si="394"/>
        <v>2.82264831813888E+18</v>
      </c>
      <c r="AQ294" s="60">
        <f t="shared" si="425"/>
        <v>8.2837671516580767E+20</v>
      </c>
      <c r="AR294" s="60">
        <f t="shared" si="426"/>
        <v>7.3875724799107123E+18</v>
      </c>
      <c r="AS294" s="60">
        <f t="shared" si="427"/>
        <v>676.40062499999931</v>
      </c>
      <c r="AT294" s="60">
        <f t="shared" si="428"/>
        <v>162141.13207577646</v>
      </c>
      <c r="AU294" s="88">
        <f t="shared" si="390"/>
        <v>8.9181315030469176E-3</v>
      </c>
      <c r="AW294" s="61">
        <f t="shared" si="429"/>
        <v>253</v>
      </c>
      <c r="AX294" s="61">
        <f t="shared" si="430"/>
        <v>6.0282874999999887</v>
      </c>
      <c r="AY294" s="61">
        <v>1</v>
      </c>
      <c r="AZ294" s="52">
        <f t="shared" si="431"/>
        <v>1.175</v>
      </c>
      <c r="BA294" s="60">
        <f t="shared" si="395"/>
        <v>5.6917599830784E+16</v>
      </c>
      <c r="BB294" s="60">
        <f t="shared" si="432"/>
        <v>1.6920179489696313E+19</v>
      </c>
      <c r="BC294" s="60">
        <f t="shared" si="433"/>
        <v>6.1725268451282547E+17</v>
      </c>
      <c r="BD294" s="60">
        <f t="shared" si="434"/>
        <v>904.24312499999826</v>
      </c>
      <c r="BE294" s="60">
        <f t="shared" si="435"/>
        <v>162141.13207577646</v>
      </c>
      <c r="BF294" s="88">
        <f t="shared" si="481"/>
        <v>3.648026812532968E-2</v>
      </c>
      <c r="BH294" s="61">
        <f t="shared" si="436"/>
        <v>228</v>
      </c>
      <c r="BI294" s="61">
        <f t="shared" si="437"/>
        <v>7.8155999999999786</v>
      </c>
      <c r="BJ294" s="61">
        <v>1</v>
      </c>
      <c r="BK294" s="52">
        <f t="shared" si="438"/>
        <v>1.3</v>
      </c>
      <c r="BL294" s="60">
        <f t="shared" si="396"/>
        <v>2.92719084844032E+16</v>
      </c>
      <c r="BM294" s="60">
        <f t="shared" si="439"/>
        <v>8.6761936747771085E+18</v>
      </c>
      <c r="BN294" s="60">
        <f t="shared" si="440"/>
        <v>2.5008139132996036E+16</v>
      </c>
      <c r="BO294" s="60">
        <f t="shared" si="441"/>
        <v>1172.3399999999967</v>
      </c>
      <c r="BP294" s="60">
        <f t="shared" si="442"/>
        <v>162141.13207577646</v>
      </c>
      <c r="BQ294" s="88">
        <f t="shared" si="391"/>
        <v>2.8823859944134425E-3</v>
      </c>
      <c r="BS294" s="61">
        <f t="shared" si="443"/>
        <v>198</v>
      </c>
      <c r="BT294" s="61">
        <f t="shared" si="444"/>
        <v>9.9468999999999639</v>
      </c>
      <c r="BU294" s="61">
        <v>1</v>
      </c>
      <c r="BV294" s="52">
        <f t="shared" si="445"/>
        <v>1.45</v>
      </c>
      <c r="BW294" s="60">
        <f t="shared" si="397"/>
        <v>30975564533760</v>
      </c>
      <c r="BX294" s="60">
        <f t="shared" si="446"/>
        <v>8893084577642496</v>
      </c>
      <c r="BY294" s="60">
        <f t="shared" si="447"/>
        <v>497309585840333.62</v>
      </c>
      <c r="BZ294" s="60">
        <f t="shared" si="448"/>
        <v>1492.0349999999946</v>
      </c>
      <c r="CA294" s="60">
        <f t="shared" si="449"/>
        <v>162141.13207577646</v>
      </c>
      <c r="CB294" s="88">
        <f t="shared" si="488"/>
        <v>5.5920932888751121E-2</v>
      </c>
      <c r="CD294" s="61">
        <f t="shared" si="450"/>
        <v>136</v>
      </c>
      <c r="CE294" s="61">
        <f t="shared" si="451"/>
        <v>13.380340799999919</v>
      </c>
      <c r="CF294" s="61">
        <v>1</v>
      </c>
      <c r="CG294" s="52">
        <f t="shared" si="452"/>
        <v>0</v>
      </c>
      <c r="CH294" s="60">
        <f t="shared" si="398"/>
        <v>1310400</v>
      </c>
      <c r="CI294" s="60">
        <f t="shared" si="453"/>
        <v>0</v>
      </c>
      <c r="CJ294" s="60">
        <f t="shared" si="454"/>
        <v>123775391189.82753</v>
      </c>
      <c r="CK294" s="60">
        <f t="shared" si="455"/>
        <v>2007.0511199999878</v>
      </c>
      <c r="CL294" s="60">
        <f t="shared" si="456"/>
        <v>162141.13207577646</v>
      </c>
      <c r="CM294" s="88" t="e">
        <f t="shared" si="487"/>
        <v>#DIV/0!</v>
      </c>
      <c r="CO294" s="61">
        <f t="shared" si="457"/>
        <v>81</v>
      </c>
      <c r="CP294" s="61">
        <f t="shared" si="458"/>
        <v>17.355934299999859</v>
      </c>
      <c r="CQ294" s="61">
        <v>1</v>
      </c>
      <c r="CR294" s="52">
        <f t="shared" si="459"/>
        <v>0</v>
      </c>
      <c r="CS294" s="60">
        <f t="shared" si="399"/>
        <v>7200</v>
      </c>
      <c r="CT294" s="60">
        <f t="shared" si="460"/>
        <v>0</v>
      </c>
      <c r="CU294" s="60">
        <f t="shared" si="461"/>
        <v>78394424.740465477</v>
      </c>
      <c r="CV294" s="60">
        <f t="shared" si="462"/>
        <v>2603.3901449999789</v>
      </c>
      <c r="CW294" s="60">
        <f t="shared" si="463"/>
        <v>162141.13207577646</v>
      </c>
      <c r="CX294" s="88" t="e">
        <f t="shared" si="482"/>
        <v>#DIV/0!</v>
      </c>
      <c r="CZ294" s="61">
        <f t="shared" si="464"/>
        <v>31</v>
      </c>
      <c r="DA294" s="61">
        <f t="shared" si="465"/>
        <v>21.89441929999979</v>
      </c>
      <c r="DB294" s="61">
        <v>1</v>
      </c>
      <c r="DC294" s="52">
        <f t="shared" si="466"/>
        <v>0</v>
      </c>
      <c r="DD294" s="60">
        <f t="shared" si="400"/>
        <v>6</v>
      </c>
      <c r="DE294" s="60">
        <f t="shared" si="467"/>
        <v>0</v>
      </c>
      <c r="DF294" s="60">
        <f t="shared" si="468"/>
        <v>96576.320384736551</v>
      </c>
      <c r="DG294" s="60">
        <f t="shared" si="469"/>
        <v>3284.1628949999686</v>
      </c>
      <c r="DH294" s="60">
        <f t="shared" si="470"/>
        <v>162141.13207577646</v>
      </c>
      <c r="DI294" s="88" t="e">
        <f t="shared" si="483"/>
        <v>#DIV/0!</v>
      </c>
      <c r="DK294" s="61">
        <f t="shared" si="471"/>
        <v>-32</v>
      </c>
      <c r="DL294" s="61">
        <f t="shared" si="472"/>
        <v>30.747799999999668</v>
      </c>
      <c r="DM294" s="61">
        <v>1</v>
      </c>
      <c r="DN294" s="52">
        <f t="shared" si="484"/>
        <v>0</v>
      </c>
      <c r="DO294" s="60">
        <f t="shared" si="401"/>
        <v>1</v>
      </c>
      <c r="DP294" s="60">
        <f t="shared" si="473"/>
        <v>0</v>
      </c>
      <c r="DQ294" s="60">
        <f t="shared" si="474"/>
        <v>21.84607023925679</v>
      </c>
      <c r="DR294" s="60">
        <f t="shared" si="475"/>
        <v>4612.1699999999501</v>
      </c>
      <c r="DS294" s="60">
        <f t="shared" si="476"/>
        <v>162141.13207577646</v>
      </c>
    </row>
    <row r="295" spans="1:123">
      <c r="A295" s="52">
        <f t="shared" si="402"/>
        <v>5595.3008916661156</v>
      </c>
      <c r="B295" s="52">
        <v>0</v>
      </c>
      <c r="C295" s="73">
        <f t="shared" si="486"/>
        <v>13.8</v>
      </c>
      <c r="D295" s="77"/>
      <c r="E295" s="49">
        <f t="shared" si="477"/>
        <v>0.38900000000000023</v>
      </c>
      <c r="F295" s="49">
        <f t="shared" si="478"/>
        <v>4.8899999999999384</v>
      </c>
      <c r="G295" s="49">
        <f t="shared" si="479"/>
        <v>2.4449999999999692</v>
      </c>
      <c r="H295" s="49">
        <v>1</v>
      </c>
      <c r="I295" s="50">
        <f t="shared" si="403"/>
        <v>2.5132099999999769</v>
      </c>
      <c r="J295" s="105">
        <f t="shared" si="404"/>
        <v>12.289596899999731</v>
      </c>
      <c r="K295" s="121">
        <f t="shared" si="405"/>
        <v>26.089596899999734</v>
      </c>
      <c r="L295" s="55">
        <f t="shared" si="406"/>
        <v>2.5091911631793126E+17</v>
      </c>
      <c r="M295" s="52">
        <f t="shared" si="480"/>
        <v>57.800000000000033</v>
      </c>
      <c r="N295" s="56">
        <v>289</v>
      </c>
      <c r="O295" s="61">
        <f t="shared" si="407"/>
        <v>289</v>
      </c>
      <c r="P295" s="61">
        <f t="shared" si="408"/>
        <v>3.2</v>
      </c>
      <c r="Q295" s="46">
        <v>1</v>
      </c>
      <c r="R295" s="52">
        <f t="shared" si="409"/>
        <v>2</v>
      </c>
      <c r="S295" s="60">
        <f t="shared" si="392"/>
        <v>2.7828604939272192E+18</v>
      </c>
      <c r="T295" s="60">
        <f t="shared" si="410"/>
        <v>1.6084933654899327E+21</v>
      </c>
      <c r="U295" s="60">
        <f t="shared" si="411"/>
        <v>4.8176470333042803E+19</v>
      </c>
      <c r="V295" s="60">
        <f t="shared" si="412"/>
        <v>480</v>
      </c>
      <c r="W295" s="60">
        <f t="shared" si="413"/>
        <v>167859.02674998346</v>
      </c>
      <c r="X295" s="88">
        <f t="shared" si="414"/>
        <v>2.9951301862142701E-2</v>
      </c>
      <c r="AA295" s="61">
        <f t="shared" si="415"/>
        <v>289</v>
      </c>
      <c r="AB295" s="61">
        <f t="shared" si="416"/>
        <v>3.2</v>
      </c>
      <c r="AC295" s="61">
        <v>1</v>
      </c>
      <c r="AD295" s="52">
        <f t="shared" si="417"/>
        <v>1</v>
      </c>
      <c r="AE295" s="60">
        <f t="shared" si="393"/>
        <v>2.520221712624E+18</v>
      </c>
      <c r="AF295" s="60">
        <f t="shared" si="418"/>
        <v>7.2834407494833603E+20</v>
      </c>
      <c r="AG295" s="60">
        <f t="shared" si="419"/>
        <v>4.8176470333042803E+19</v>
      </c>
      <c r="AH295" s="60">
        <f t="shared" si="420"/>
        <v>480</v>
      </c>
      <c r="AI295" s="60">
        <f t="shared" si="421"/>
        <v>167859.02674998346</v>
      </c>
      <c r="AJ295" s="88">
        <f t="shared" si="485"/>
        <v>6.6145208000024061E-2</v>
      </c>
      <c r="AL295" s="61">
        <f t="shared" si="422"/>
        <v>274</v>
      </c>
      <c r="AM295" s="61">
        <f t="shared" si="423"/>
        <v>4.5093374999999956</v>
      </c>
      <c r="AN295" s="61">
        <v>1</v>
      </c>
      <c r="AO295" s="52">
        <f t="shared" si="424"/>
        <v>1.075</v>
      </c>
      <c r="AP295" s="60">
        <f t="shared" si="394"/>
        <v>2.82264831813888E+18</v>
      </c>
      <c r="AQ295" s="60">
        <f t="shared" si="425"/>
        <v>8.3141106210780702E+20</v>
      </c>
      <c r="AR295" s="60">
        <f t="shared" si="426"/>
        <v>8.4860923550948014E+18</v>
      </c>
      <c r="AS295" s="60">
        <f t="shared" si="427"/>
        <v>676.40062499999931</v>
      </c>
      <c r="AT295" s="60">
        <f t="shared" si="428"/>
        <v>167859.02674998346</v>
      </c>
      <c r="AU295" s="88">
        <f t="shared" si="390"/>
        <v>1.0206855239068771E-2</v>
      </c>
      <c r="AW295" s="61">
        <f t="shared" si="429"/>
        <v>254</v>
      </c>
      <c r="AX295" s="61">
        <f t="shared" si="430"/>
        <v>6.0282874999999887</v>
      </c>
      <c r="AY295" s="61">
        <v>1</v>
      </c>
      <c r="AZ295" s="52">
        <f t="shared" si="431"/>
        <v>1.175</v>
      </c>
      <c r="BA295" s="60">
        <f t="shared" si="395"/>
        <v>5.6917599830784E+16</v>
      </c>
      <c r="BB295" s="60">
        <f t="shared" si="432"/>
        <v>1.6987057669497485E+19</v>
      </c>
      <c r="BC295" s="60">
        <f t="shared" si="433"/>
        <v>7.090371433173865E+17</v>
      </c>
      <c r="BD295" s="60">
        <f t="shared" si="434"/>
        <v>904.24312499999826</v>
      </c>
      <c r="BE295" s="60">
        <f t="shared" si="435"/>
        <v>167859.02674998346</v>
      </c>
      <c r="BF295" s="88">
        <f t="shared" si="481"/>
        <v>4.1739844363427148E-2</v>
      </c>
      <c r="BH295" s="61">
        <f t="shared" si="436"/>
        <v>229</v>
      </c>
      <c r="BI295" s="61">
        <f t="shared" si="437"/>
        <v>7.8155999999999786</v>
      </c>
      <c r="BJ295" s="61">
        <v>1</v>
      </c>
      <c r="BK295" s="52">
        <f t="shared" si="438"/>
        <v>1.3</v>
      </c>
      <c r="BL295" s="60">
        <f t="shared" si="396"/>
        <v>2.92719084844032E+16</v>
      </c>
      <c r="BM295" s="60">
        <f t="shared" si="439"/>
        <v>8.7142471558068326E+18</v>
      </c>
      <c r="BN295" s="60">
        <f t="shared" si="440"/>
        <v>2.8726808283609524E+16</v>
      </c>
      <c r="BO295" s="60">
        <f t="shared" si="441"/>
        <v>1172.3399999999967</v>
      </c>
      <c r="BP295" s="60">
        <f t="shared" si="442"/>
        <v>167859.02674998346</v>
      </c>
      <c r="BQ295" s="88">
        <f t="shared" si="391"/>
        <v>3.2965335696804403E-3</v>
      </c>
      <c r="BS295" s="61">
        <f t="shared" si="443"/>
        <v>199</v>
      </c>
      <c r="BT295" s="61">
        <f t="shared" si="444"/>
        <v>9.9468999999999639</v>
      </c>
      <c r="BU295" s="61">
        <v>1</v>
      </c>
      <c r="BV295" s="52">
        <f t="shared" si="445"/>
        <v>1.45</v>
      </c>
      <c r="BW295" s="60">
        <f t="shared" si="397"/>
        <v>30975564533760</v>
      </c>
      <c r="BX295" s="60">
        <f t="shared" si="446"/>
        <v>8937999146216448</v>
      </c>
      <c r="BY295" s="60">
        <f t="shared" si="447"/>
        <v>571258703179048</v>
      </c>
      <c r="BZ295" s="60">
        <f t="shared" si="448"/>
        <v>1492.0349999999946</v>
      </c>
      <c r="CA295" s="60">
        <f t="shared" si="449"/>
        <v>167859.02674998346</v>
      </c>
      <c r="CB295" s="88">
        <f t="shared" si="488"/>
        <v>6.3913488224136603E-2</v>
      </c>
      <c r="CD295" s="61">
        <f t="shared" si="450"/>
        <v>137</v>
      </c>
      <c r="CE295" s="61">
        <f t="shared" si="451"/>
        <v>13.380340799999919</v>
      </c>
      <c r="CF295" s="61">
        <v>1</v>
      </c>
      <c r="CG295" s="52">
        <f t="shared" si="452"/>
        <v>0</v>
      </c>
      <c r="CH295" s="60">
        <f t="shared" si="398"/>
        <v>1310400</v>
      </c>
      <c r="CI295" s="60">
        <f t="shared" si="453"/>
        <v>0</v>
      </c>
      <c r="CJ295" s="60">
        <f t="shared" si="454"/>
        <v>142180588248.86938</v>
      </c>
      <c r="CK295" s="60">
        <f t="shared" si="455"/>
        <v>2007.0511199999878</v>
      </c>
      <c r="CL295" s="60">
        <f t="shared" si="456"/>
        <v>167859.02674998346</v>
      </c>
      <c r="CM295" s="88" t="e">
        <f t="shared" si="487"/>
        <v>#DIV/0!</v>
      </c>
      <c r="CO295" s="61">
        <f t="shared" si="457"/>
        <v>82</v>
      </c>
      <c r="CP295" s="61">
        <f t="shared" si="458"/>
        <v>17.355934299999859</v>
      </c>
      <c r="CQ295" s="61">
        <v>1</v>
      </c>
      <c r="CR295" s="52">
        <f t="shared" si="459"/>
        <v>0</v>
      </c>
      <c r="CS295" s="60">
        <f t="shared" si="399"/>
        <v>7200</v>
      </c>
      <c r="CT295" s="60">
        <f t="shared" si="460"/>
        <v>0</v>
      </c>
      <c r="CU295" s="60">
        <f t="shared" si="461"/>
        <v>90051546.740311548</v>
      </c>
      <c r="CV295" s="60">
        <f t="shared" si="462"/>
        <v>2603.3901449999789</v>
      </c>
      <c r="CW295" s="60">
        <f t="shared" si="463"/>
        <v>167859.02674998346</v>
      </c>
      <c r="CX295" s="88" t="e">
        <f t="shared" si="482"/>
        <v>#DIV/0!</v>
      </c>
      <c r="CZ295" s="61">
        <f t="shared" si="464"/>
        <v>32</v>
      </c>
      <c r="DA295" s="61">
        <f t="shared" si="465"/>
        <v>21.89441929999979</v>
      </c>
      <c r="DB295" s="61">
        <v>1</v>
      </c>
      <c r="DC295" s="52">
        <f t="shared" si="466"/>
        <v>0</v>
      </c>
      <c r="DD295" s="60">
        <f t="shared" si="400"/>
        <v>6</v>
      </c>
      <c r="DE295" s="60">
        <f t="shared" si="467"/>
        <v>0</v>
      </c>
      <c r="DF295" s="60">
        <f t="shared" si="468"/>
        <v>110937.0603576135</v>
      </c>
      <c r="DG295" s="60">
        <f t="shared" si="469"/>
        <v>3284.1628949999686</v>
      </c>
      <c r="DH295" s="60">
        <f t="shared" si="470"/>
        <v>167859.02674998346</v>
      </c>
      <c r="DI295" s="88" t="e">
        <f t="shared" ref="DI295:DI326" si="489">DF295/DE295</f>
        <v>#DIV/0!</v>
      </c>
      <c r="DK295" s="61">
        <f t="shared" si="471"/>
        <v>-31</v>
      </c>
      <c r="DL295" s="61">
        <f t="shared" si="472"/>
        <v>30.747799999999668</v>
      </c>
      <c r="DM295" s="61">
        <v>1</v>
      </c>
      <c r="DN295" s="52">
        <f t="shared" si="484"/>
        <v>0</v>
      </c>
      <c r="DO295" s="60">
        <f t="shared" si="401"/>
        <v>1</v>
      </c>
      <c r="DP295" s="60">
        <f t="shared" si="473"/>
        <v>0</v>
      </c>
      <c r="DQ295" s="60">
        <f t="shared" si="474"/>
        <v>25.094544946983959</v>
      </c>
      <c r="DR295" s="60">
        <f t="shared" si="475"/>
        <v>4612.1699999999501</v>
      </c>
      <c r="DS295" s="60">
        <f t="shared" si="476"/>
        <v>167859.02674998346</v>
      </c>
    </row>
    <row r="296" spans="1:123">
      <c r="A296" s="52">
        <f t="shared" si="402"/>
        <v>5792.6187514803141</v>
      </c>
      <c r="B296" s="52">
        <v>0</v>
      </c>
      <c r="C296" s="73">
        <f t="shared" si="486"/>
        <v>13.8</v>
      </c>
      <c r="D296" s="77"/>
      <c r="E296" s="49">
        <f t="shared" si="477"/>
        <v>0.39000000000000024</v>
      </c>
      <c r="F296" s="49">
        <f t="shared" si="478"/>
        <v>4.8999999999999382</v>
      </c>
      <c r="G296" s="49">
        <f t="shared" si="479"/>
        <v>2.4499999999999691</v>
      </c>
      <c r="H296" s="49">
        <v>1</v>
      </c>
      <c r="I296" s="50">
        <f t="shared" si="403"/>
        <v>2.5209999999999768</v>
      </c>
      <c r="J296" s="105">
        <f t="shared" si="404"/>
        <v>12.35289999999973</v>
      </c>
      <c r="K296" s="121">
        <f t="shared" si="405"/>
        <v>26.152899999999732</v>
      </c>
      <c r="L296" s="55">
        <f t="shared" si="406"/>
        <v>2.8823037615171731E+17</v>
      </c>
      <c r="M296" s="52">
        <f t="shared" si="480"/>
        <v>58.000000000000036</v>
      </c>
      <c r="N296" s="56">
        <v>290</v>
      </c>
      <c r="O296" s="61">
        <f t="shared" si="407"/>
        <v>290</v>
      </c>
      <c r="P296" s="61">
        <f t="shared" si="408"/>
        <v>3.2</v>
      </c>
      <c r="Q296" s="46">
        <v>3</v>
      </c>
      <c r="R296" s="52">
        <f t="shared" si="409"/>
        <v>2</v>
      </c>
      <c r="S296" s="60">
        <f t="shared" si="392"/>
        <v>8.3485814817816576E+18</v>
      </c>
      <c r="T296" s="60">
        <f t="shared" si="410"/>
        <v>4.8421772594333614E+21</v>
      </c>
      <c r="U296" s="60">
        <f t="shared" si="411"/>
        <v>5.534023222112972E+19</v>
      </c>
      <c r="V296" s="60">
        <f t="shared" si="412"/>
        <v>480</v>
      </c>
      <c r="W296" s="60">
        <f t="shared" si="413"/>
        <v>173778.56254440942</v>
      </c>
      <c r="X296" s="88">
        <f t="shared" si="414"/>
        <v>1.1428791069826657E-2</v>
      </c>
      <c r="AA296" s="61">
        <f t="shared" si="415"/>
        <v>290</v>
      </c>
      <c r="AB296" s="61">
        <f t="shared" si="416"/>
        <v>3.2</v>
      </c>
      <c r="AC296" s="61">
        <v>1</v>
      </c>
      <c r="AD296" s="52">
        <f t="shared" si="417"/>
        <v>1</v>
      </c>
      <c r="AE296" s="60">
        <f t="shared" si="393"/>
        <v>2.520221712624E+18</v>
      </c>
      <c r="AF296" s="60">
        <f t="shared" si="418"/>
        <v>7.3086429666096002E+20</v>
      </c>
      <c r="AG296" s="60">
        <f t="shared" si="419"/>
        <v>5.534023222112972E+19</v>
      </c>
      <c r="AH296" s="60">
        <f t="shared" si="420"/>
        <v>480</v>
      </c>
      <c r="AI296" s="60">
        <f t="shared" si="421"/>
        <v>173778.56254440942</v>
      </c>
      <c r="AJ296" s="88">
        <f t="shared" si="485"/>
        <v>7.5718888546010679E-2</v>
      </c>
      <c r="AL296" s="61">
        <f t="shared" si="422"/>
        <v>275</v>
      </c>
      <c r="AM296" s="61">
        <f t="shared" si="423"/>
        <v>4.5093374999999956</v>
      </c>
      <c r="AN296" s="61">
        <v>15</v>
      </c>
      <c r="AO296" s="52">
        <f t="shared" si="424"/>
        <v>1.075</v>
      </c>
      <c r="AP296" s="60">
        <f t="shared" si="394"/>
        <v>4.2339724772083204E+19</v>
      </c>
      <c r="AQ296" s="60">
        <f t="shared" si="425"/>
        <v>1.2516681135747097E+22</v>
      </c>
      <c r="AR296" s="60">
        <f t="shared" si="426"/>
        <v>9.7479603286503158E+18</v>
      </c>
      <c r="AS296" s="60">
        <f t="shared" si="427"/>
        <v>676.40062499999931</v>
      </c>
      <c r="AT296" s="60">
        <f t="shared" si="428"/>
        <v>173778.56254440942</v>
      </c>
      <c r="AU296" s="88">
        <f t="shared" si="390"/>
        <v>7.7879752810915386E-4</v>
      </c>
      <c r="AW296" s="61">
        <f t="shared" si="429"/>
        <v>255</v>
      </c>
      <c r="AX296" s="61">
        <f t="shared" si="430"/>
        <v>6.0282874999999887</v>
      </c>
      <c r="AY296" s="61">
        <v>1</v>
      </c>
      <c r="AZ296" s="52">
        <f t="shared" si="431"/>
        <v>1.175</v>
      </c>
      <c r="BA296" s="60">
        <f t="shared" si="395"/>
        <v>5.6917599830784E+16</v>
      </c>
      <c r="BB296" s="60">
        <f t="shared" si="432"/>
        <v>1.7053935849298657E+19</v>
      </c>
      <c r="BC296" s="60">
        <f t="shared" si="433"/>
        <v>8.1446980016047898E+17</v>
      </c>
      <c r="BD296" s="60">
        <f t="shared" si="434"/>
        <v>904.24312499999826</v>
      </c>
      <c r="BE296" s="60">
        <f t="shared" si="435"/>
        <v>173778.56254440942</v>
      </c>
      <c r="BF296" s="88">
        <f t="shared" si="481"/>
        <v>4.7758465104932007E-2</v>
      </c>
      <c r="BH296" s="61">
        <f t="shared" si="436"/>
        <v>230</v>
      </c>
      <c r="BI296" s="61">
        <f t="shared" si="437"/>
        <v>7.8155999999999786</v>
      </c>
      <c r="BJ296" s="61">
        <v>1</v>
      </c>
      <c r="BK296" s="52">
        <f t="shared" si="438"/>
        <v>1.3</v>
      </c>
      <c r="BL296" s="60">
        <f t="shared" si="396"/>
        <v>2.92719084844032E+16</v>
      </c>
      <c r="BM296" s="60">
        <f t="shared" si="439"/>
        <v>8.7523006368365568E+18</v>
      </c>
      <c r="BN296" s="60">
        <f t="shared" si="440"/>
        <v>3.299843741969746E+16</v>
      </c>
      <c r="BO296" s="60">
        <f t="shared" si="441"/>
        <v>1172.3399999999967</v>
      </c>
      <c r="BP296" s="60">
        <f t="shared" si="442"/>
        <v>173778.56254440942</v>
      </c>
      <c r="BQ296" s="88">
        <f t="shared" si="391"/>
        <v>3.7702586769944937E-3</v>
      </c>
      <c r="BS296" s="61">
        <f t="shared" si="443"/>
        <v>200</v>
      </c>
      <c r="BT296" s="61">
        <f t="shared" si="444"/>
        <v>9.9468999999999639</v>
      </c>
      <c r="BU296" s="61">
        <v>1</v>
      </c>
      <c r="BV296" s="52">
        <f t="shared" si="445"/>
        <v>1.45</v>
      </c>
      <c r="BW296" s="60">
        <f t="shared" si="397"/>
        <v>30975564533760</v>
      </c>
      <c r="BX296" s="60">
        <f t="shared" si="446"/>
        <v>8982913714790400</v>
      </c>
      <c r="BY296" s="60">
        <f t="shared" si="447"/>
        <v>656203932619512</v>
      </c>
      <c r="BZ296" s="60">
        <f t="shared" si="448"/>
        <v>1492.0349999999946</v>
      </c>
      <c r="CA296" s="60">
        <f t="shared" si="449"/>
        <v>173778.56254440942</v>
      </c>
      <c r="CB296" s="88">
        <f t="shared" si="488"/>
        <v>7.3050232191262152E-2</v>
      </c>
      <c r="CD296" s="61">
        <f t="shared" si="450"/>
        <v>138</v>
      </c>
      <c r="CE296" s="61">
        <f t="shared" si="451"/>
        <v>13.380340799999919</v>
      </c>
      <c r="CF296" s="61">
        <v>1</v>
      </c>
      <c r="CG296" s="52">
        <f t="shared" si="452"/>
        <v>0</v>
      </c>
      <c r="CH296" s="60">
        <f t="shared" si="398"/>
        <v>1310400</v>
      </c>
      <c r="CI296" s="60">
        <f t="shared" si="453"/>
        <v>0</v>
      </c>
      <c r="CJ296" s="60">
        <f t="shared" si="454"/>
        <v>163322607833.98706</v>
      </c>
      <c r="CK296" s="60">
        <f t="shared" si="455"/>
        <v>2007.0511199999878</v>
      </c>
      <c r="CL296" s="60">
        <f t="shared" si="456"/>
        <v>173778.56254440942</v>
      </c>
      <c r="CM296" s="88" t="e">
        <f t="shared" si="487"/>
        <v>#DIV/0!</v>
      </c>
      <c r="CO296" s="61">
        <f t="shared" si="457"/>
        <v>83</v>
      </c>
      <c r="CP296" s="61">
        <f t="shared" si="458"/>
        <v>17.355934299999859</v>
      </c>
      <c r="CQ296" s="61">
        <v>1</v>
      </c>
      <c r="CR296" s="52">
        <f t="shared" si="459"/>
        <v>0</v>
      </c>
      <c r="CS296" s="60">
        <f t="shared" si="399"/>
        <v>7200</v>
      </c>
      <c r="CT296" s="60">
        <f t="shared" si="460"/>
        <v>0</v>
      </c>
      <c r="CU296" s="60">
        <f t="shared" si="461"/>
        <v>103442063.60553449</v>
      </c>
      <c r="CV296" s="60">
        <f t="shared" si="462"/>
        <v>2603.3901449999789</v>
      </c>
      <c r="CW296" s="60">
        <f t="shared" si="463"/>
        <v>173778.56254440942</v>
      </c>
      <c r="CX296" s="88" t="e">
        <f t="shared" si="482"/>
        <v>#DIV/0!</v>
      </c>
      <c r="CZ296" s="61">
        <f t="shared" si="464"/>
        <v>33</v>
      </c>
      <c r="DA296" s="61">
        <f t="shared" si="465"/>
        <v>21.89441929999979</v>
      </c>
      <c r="DB296" s="61">
        <v>1</v>
      </c>
      <c r="DC296" s="52">
        <f t="shared" si="466"/>
        <v>0</v>
      </c>
      <c r="DD296" s="60">
        <f t="shared" si="400"/>
        <v>6</v>
      </c>
      <c r="DE296" s="60">
        <f t="shared" si="467"/>
        <v>0</v>
      </c>
      <c r="DF296" s="60">
        <f t="shared" si="468"/>
        <v>127433.21874099743</v>
      </c>
      <c r="DG296" s="60">
        <f t="shared" si="469"/>
        <v>3284.1628949999686</v>
      </c>
      <c r="DH296" s="60">
        <f t="shared" si="470"/>
        <v>173778.56254440942</v>
      </c>
      <c r="DI296" s="88" t="e">
        <f t="shared" si="489"/>
        <v>#DIV/0!</v>
      </c>
      <c r="DK296" s="61">
        <f t="shared" si="471"/>
        <v>-30</v>
      </c>
      <c r="DL296" s="61">
        <f t="shared" si="472"/>
        <v>30.747799999999668</v>
      </c>
      <c r="DM296" s="61">
        <v>1</v>
      </c>
      <c r="DN296" s="52">
        <f t="shared" si="484"/>
        <v>0</v>
      </c>
      <c r="DO296" s="60">
        <f t="shared" si="401"/>
        <v>1</v>
      </c>
      <c r="DP296" s="60">
        <f t="shared" si="473"/>
        <v>0</v>
      </c>
      <c r="DQ296" s="60">
        <f t="shared" si="474"/>
        <v>28.82606249999964</v>
      </c>
      <c r="DR296" s="60">
        <f t="shared" si="475"/>
        <v>4612.1699999999501</v>
      </c>
      <c r="DS296" s="60">
        <f t="shared" si="476"/>
        <v>173778.56254440942</v>
      </c>
    </row>
    <row r="297" spans="1:123">
      <c r="A297" s="52">
        <f t="shared" si="402"/>
        <v>5996.8950105934018</v>
      </c>
      <c r="B297" s="52">
        <v>0</v>
      </c>
      <c r="C297" s="73">
        <f t="shared" si="486"/>
        <v>13.8</v>
      </c>
      <c r="D297" s="77"/>
      <c r="E297" s="49">
        <f t="shared" si="477"/>
        <v>0.39100000000000024</v>
      </c>
      <c r="F297" s="49">
        <f t="shared" si="478"/>
        <v>4.909999999999938</v>
      </c>
      <c r="G297" s="49">
        <f t="shared" si="479"/>
        <v>2.454999999999969</v>
      </c>
      <c r="H297" s="49">
        <v>1</v>
      </c>
      <c r="I297" s="50">
        <f t="shared" si="403"/>
        <v>2.5288099999999769</v>
      </c>
      <c r="J297" s="105">
        <f t="shared" si="404"/>
        <v>12.416457099999731</v>
      </c>
      <c r="K297" s="121">
        <f t="shared" si="405"/>
        <v>26.21645709999973</v>
      </c>
      <c r="L297" s="55">
        <f t="shared" si="406"/>
        <v>3.310897589456544E+17</v>
      </c>
      <c r="M297" s="52">
        <f t="shared" si="480"/>
        <v>58.200000000000024</v>
      </c>
      <c r="N297" s="56">
        <v>291</v>
      </c>
      <c r="O297" s="61">
        <f t="shared" si="407"/>
        <v>291</v>
      </c>
      <c r="P297" s="61">
        <f t="shared" si="408"/>
        <v>3.2</v>
      </c>
      <c r="Q297" s="46">
        <v>1</v>
      </c>
      <c r="R297" s="52">
        <f t="shared" si="409"/>
        <v>2</v>
      </c>
      <c r="S297" s="60">
        <f t="shared" si="392"/>
        <v>8.3485814817816576E+18</v>
      </c>
      <c r="T297" s="60">
        <f t="shared" si="410"/>
        <v>4.8588744223969247E+21</v>
      </c>
      <c r="U297" s="60">
        <f t="shared" si="411"/>
        <v>6.3569233717565645E+19</v>
      </c>
      <c r="V297" s="60">
        <f t="shared" si="412"/>
        <v>480</v>
      </c>
      <c r="W297" s="60">
        <f t="shared" si="413"/>
        <v>179906.85031780205</v>
      </c>
      <c r="X297" s="88">
        <f t="shared" si="414"/>
        <v>1.3083119297042131E-2</v>
      </c>
      <c r="AA297" s="61">
        <f t="shared" si="415"/>
        <v>291</v>
      </c>
      <c r="AB297" s="61">
        <f t="shared" si="416"/>
        <v>3.2</v>
      </c>
      <c r="AC297" s="61">
        <v>1</v>
      </c>
      <c r="AD297" s="52">
        <f t="shared" si="417"/>
        <v>1</v>
      </c>
      <c r="AE297" s="60">
        <f t="shared" si="393"/>
        <v>2.520221712624E+18</v>
      </c>
      <c r="AF297" s="60">
        <f t="shared" si="418"/>
        <v>7.3338451837358401E+20</v>
      </c>
      <c r="AG297" s="60">
        <f t="shared" si="419"/>
        <v>6.3569233717565645E+19</v>
      </c>
      <c r="AH297" s="60">
        <f t="shared" si="420"/>
        <v>480</v>
      </c>
      <c r="AI297" s="60">
        <f t="shared" si="421"/>
        <v>179906.85031780205</v>
      </c>
      <c r="AJ297" s="88">
        <f t="shared" si="485"/>
        <v>8.6679268685057861E-2</v>
      </c>
      <c r="AL297" s="61">
        <f t="shared" si="422"/>
        <v>276</v>
      </c>
      <c r="AM297" s="61">
        <f t="shared" si="423"/>
        <v>4.5093374999999956</v>
      </c>
      <c r="AN297" s="61">
        <v>1</v>
      </c>
      <c r="AO297" s="52">
        <f t="shared" si="424"/>
        <v>1.075</v>
      </c>
      <c r="AP297" s="60">
        <f t="shared" si="394"/>
        <v>4.2339724772083204E+19</v>
      </c>
      <c r="AQ297" s="60">
        <f t="shared" si="425"/>
        <v>1.2562196339877086E+22</v>
      </c>
      <c r="AR297" s="60">
        <f t="shared" si="426"/>
        <v>1.1197465994096974E+19</v>
      </c>
      <c r="AS297" s="60">
        <f t="shared" si="427"/>
        <v>676.40062499999931</v>
      </c>
      <c r="AT297" s="60">
        <f t="shared" si="428"/>
        <v>179906.85031780205</v>
      </c>
      <c r="AU297" s="88">
        <f t="shared" si="390"/>
        <v>8.9136212260526842E-4</v>
      </c>
      <c r="AW297" s="61">
        <f t="shared" si="429"/>
        <v>256</v>
      </c>
      <c r="AX297" s="61">
        <f t="shared" si="430"/>
        <v>6.0282874999999887</v>
      </c>
      <c r="AY297" s="61">
        <v>1</v>
      </c>
      <c r="AZ297" s="52">
        <f t="shared" si="431"/>
        <v>1.175</v>
      </c>
      <c r="BA297" s="60">
        <f t="shared" si="395"/>
        <v>5.6917599830784E+16</v>
      </c>
      <c r="BB297" s="60">
        <f t="shared" si="432"/>
        <v>1.7120814029099827E+19</v>
      </c>
      <c r="BC297" s="60">
        <f t="shared" si="433"/>
        <v>9.3558011963910605E+17</v>
      </c>
      <c r="BD297" s="60">
        <f t="shared" si="434"/>
        <v>904.24312499999826</v>
      </c>
      <c r="BE297" s="60">
        <f t="shared" si="435"/>
        <v>179906.85031780205</v>
      </c>
      <c r="BF297" s="88">
        <f t="shared" si="481"/>
        <v>5.4645773153596755E-2</v>
      </c>
      <c r="BH297" s="61">
        <f t="shared" si="436"/>
        <v>231</v>
      </c>
      <c r="BI297" s="61">
        <f t="shared" si="437"/>
        <v>7.8155999999999786</v>
      </c>
      <c r="BJ297" s="61">
        <v>1</v>
      </c>
      <c r="BK297" s="52">
        <f t="shared" si="438"/>
        <v>1.3</v>
      </c>
      <c r="BL297" s="60">
        <f t="shared" si="396"/>
        <v>2.92719084844032E+16</v>
      </c>
      <c r="BM297" s="60">
        <f t="shared" si="439"/>
        <v>8.790354117866281E+18</v>
      </c>
      <c r="BN297" s="60">
        <f t="shared" si="440"/>
        <v>3.7905250781479088E+16</v>
      </c>
      <c r="BO297" s="60">
        <f t="shared" si="441"/>
        <v>1172.3399999999967</v>
      </c>
      <c r="BP297" s="60">
        <f t="shared" si="442"/>
        <v>179906.85031780205</v>
      </c>
      <c r="BQ297" s="88">
        <f t="shared" si="391"/>
        <v>4.3121414988774066E-3</v>
      </c>
      <c r="BS297" s="61">
        <f t="shared" si="443"/>
        <v>201</v>
      </c>
      <c r="BT297" s="61">
        <f t="shared" si="444"/>
        <v>9.9468999999999639</v>
      </c>
      <c r="BU297" s="61">
        <v>1</v>
      </c>
      <c r="BV297" s="52">
        <f t="shared" si="445"/>
        <v>1.45</v>
      </c>
      <c r="BW297" s="60">
        <f t="shared" si="397"/>
        <v>30975564533760</v>
      </c>
      <c r="BX297" s="60">
        <f t="shared" si="446"/>
        <v>9027828283364352</v>
      </c>
      <c r="BY297" s="60">
        <f t="shared" si="447"/>
        <v>753780377942618.75</v>
      </c>
      <c r="BZ297" s="60">
        <f t="shared" si="448"/>
        <v>1492.0349999999946</v>
      </c>
      <c r="CA297" s="60">
        <f t="shared" si="449"/>
        <v>179906.85031780205</v>
      </c>
      <c r="CB297" s="88">
        <f t="shared" si="488"/>
        <v>8.34952055226411E-2</v>
      </c>
      <c r="CD297" s="61">
        <f t="shared" si="450"/>
        <v>139</v>
      </c>
      <c r="CE297" s="61">
        <f t="shared" si="451"/>
        <v>13.380340799999919</v>
      </c>
      <c r="CF297" s="61">
        <v>1</v>
      </c>
      <c r="CG297" s="52">
        <f t="shared" si="452"/>
        <v>0</v>
      </c>
      <c r="CH297" s="60">
        <f t="shared" si="398"/>
        <v>1310400</v>
      </c>
      <c r="CI297" s="60">
        <f t="shared" si="453"/>
        <v>0</v>
      </c>
      <c r="CJ297" s="60">
        <f t="shared" si="454"/>
        <v>187608410952.72681</v>
      </c>
      <c r="CK297" s="60">
        <f t="shared" si="455"/>
        <v>2007.0511199999878</v>
      </c>
      <c r="CL297" s="60">
        <f t="shared" si="456"/>
        <v>179906.85031780205</v>
      </c>
      <c r="CM297" s="88" t="e">
        <f t="shared" si="487"/>
        <v>#DIV/0!</v>
      </c>
      <c r="CO297" s="61">
        <f t="shared" si="457"/>
        <v>84</v>
      </c>
      <c r="CP297" s="61">
        <f t="shared" si="458"/>
        <v>17.355934299999859</v>
      </c>
      <c r="CQ297" s="61">
        <v>1</v>
      </c>
      <c r="CR297" s="52">
        <f t="shared" si="459"/>
        <v>0</v>
      </c>
      <c r="CS297" s="60">
        <f t="shared" si="399"/>
        <v>7200</v>
      </c>
      <c r="CT297" s="60">
        <f t="shared" si="460"/>
        <v>0</v>
      </c>
      <c r="CU297" s="60">
        <f t="shared" si="461"/>
        <v>118823728.30117615</v>
      </c>
      <c r="CV297" s="60">
        <f t="shared" si="462"/>
        <v>2603.3901449999789</v>
      </c>
      <c r="CW297" s="60">
        <f t="shared" si="463"/>
        <v>179906.85031780205</v>
      </c>
      <c r="CX297" s="88" t="e">
        <f t="shared" si="482"/>
        <v>#DIV/0!</v>
      </c>
      <c r="CZ297" s="61">
        <f t="shared" si="464"/>
        <v>34</v>
      </c>
      <c r="DA297" s="61">
        <f t="shared" si="465"/>
        <v>21.89441929999979</v>
      </c>
      <c r="DB297" s="61">
        <v>1</v>
      </c>
      <c r="DC297" s="52">
        <f t="shared" si="466"/>
        <v>0</v>
      </c>
      <c r="DD297" s="60">
        <f t="shared" si="400"/>
        <v>6</v>
      </c>
      <c r="DE297" s="60">
        <f t="shared" si="467"/>
        <v>0</v>
      </c>
      <c r="DF297" s="60">
        <f t="shared" si="468"/>
        <v>146382.32873976108</v>
      </c>
      <c r="DG297" s="60">
        <f t="shared" si="469"/>
        <v>3284.1628949999686</v>
      </c>
      <c r="DH297" s="60">
        <f t="shared" si="470"/>
        <v>179906.85031780205</v>
      </c>
      <c r="DI297" s="88" t="e">
        <f t="shared" si="489"/>
        <v>#DIV/0!</v>
      </c>
      <c r="DK297" s="61">
        <f t="shared" si="471"/>
        <v>-29</v>
      </c>
      <c r="DL297" s="61">
        <f t="shared" si="472"/>
        <v>30.747799999999668</v>
      </c>
      <c r="DM297" s="61">
        <v>1</v>
      </c>
      <c r="DN297" s="52">
        <f t="shared" si="484"/>
        <v>0</v>
      </c>
      <c r="DO297" s="60">
        <f t="shared" si="401"/>
        <v>1</v>
      </c>
      <c r="DP297" s="60">
        <f t="shared" si="473"/>
        <v>0</v>
      </c>
      <c r="DQ297" s="60">
        <f t="shared" si="474"/>
        <v>33.112450574791303</v>
      </c>
      <c r="DR297" s="60">
        <f t="shared" si="475"/>
        <v>4612.1699999999501</v>
      </c>
      <c r="DS297" s="60">
        <f t="shared" si="476"/>
        <v>179906.85031780205</v>
      </c>
    </row>
    <row r="298" spans="1:123">
      <c r="A298" s="52">
        <f t="shared" si="402"/>
        <v>6208.3750564267148</v>
      </c>
      <c r="B298" s="52">
        <v>0</v>
      </c>
      <c r="C298" s="73">
        <f t="shared" si="486"/>
        <v>13.8</v>
      </c>
      <c r="D298" s="77"/>
      <c r="E298" s="49">
        <f t="shared" si="477"/>
        <v>0.39200000000000024</v>
      </c>
      <c r="F298" s="49">
        <f t="shared" si="478"/>
        <v>4.9199999999999378</v>
      </c>
      <c r="G298" s="49">
        <f t="shared" si="479"/>
        <v>2.4599999999999689</v>
      </c>
      <c r="H298" s="49">
        <v>1</v>
      </c>
      <c r="I298" s="50">
        <f t="shared" si="403"/>
        <v>2.5366399999999767</v>
      </c>
      <c r="J298" s="105">
        <f t="shared" si="404"/>
        <v>12.480268799999727</v>
      </c>
      <c r="K298" s="121">
        <f t="shared" si="405"/>
        <v>26.280268799999728</v>
      </c>
      <c r="L298" s="55">
        <f t="shared" si="406"/>
        <v>3.8032226145723802E+17</v>
      </c>
      <c r="M298" s="52">
        <f t="shared" si="480"/>
        <v>58.400000000000027</v>
      </c>
      <c r="N298" s="56">
        <v>292</v>
      </c>
      <c r="O298" s="61">
        <f t="shared" si="407"/>
        <v>292</v>
      </c>
      <c r="P298" s="61">
        <f t="shared" si="408"/>
        <v>3.2</v>
      </c>
      <c r="Q298" s="46">
        <v>1</v>
      </c>
      <c r="R298" s="52">
        <f t="shared" si="409"/>
        <v>2</v>
      </c>
      <c r="S298" s="60">
        <f t="shared" si="392"/>
        <v>8.3485814817816576E+18</v>
      </c>
      <c r="T298" s="60">
        <f t="shared" si="410"/>
        <v>4.875571585360488E+21</v>
      </c>
      <c r="U298" s="60">
        <f t="shared" si="411"/>
        <v>7.3021874199789699E+19</v>
      </c>
      <c r="V298" s="60">
        <f t="shared" si="412"/>
        <v>480</v>
      </c>
      <c r="W298" s="60">
        <f t="shared" si="413"/>
        <v>186251.25169280145</v>
      </c>
      <c r="X298" s="88">
        <f t="shared" si="414"/>
        <v>1.4977089951678074E-2</v>
      </c>
      <c r="AA298" s="61">
        <f t="shared" si="415"/>
        <v>292</v>
      </c>
      <c r="AB298" s="61">
        <f t="shared" si="416"/>
        <v>3.2</v>
      </c>
      <c r="AC298" s="61">
        <v>1</v>
      </c>
      <c r="AD298" s="52">
        <f t="shared" si="417"/>
        <v>1</v>
      </c>
      <c r="AE298" s="60">
        <f t="shared" si="393"/>
        <v>2.520221712624E+18</v>
      </c>
      <c r="AF298" s="60">
        <f t="shared" si="418"/>
        <v>7.35904740086208E+20</v>
      </c>
      <c r="AG298" s="60">
        <f t="shared" si="419"/>
        <v>7.3021874199789699E+19</v>
      </c>
      <c r="AH298" s="60">
        <f t="shared" si="420"/>
        <v>480</v>
      </c>
      <c r="AI298" s="60">
        <f t="shared" si="421"/>
        <v>186251.25169280145</v>
      </c>
      <c r="AJ298" s="88">
        <f t="shared" si="485"/>
        <v>9.9227345907889522E-2</v>
      </c>
      <c r="AL298" s="61">
        <f t="shared" si="422"/>
        <v>277</v>
      </c>
      <c r="AM298" s="61">
        <f t="shared" si="423"/>
        <v>4.5093374999999956</v>
      </c>
      <c r="AN298" s="61">
        <v>1</v>
      </c>
      <c r="AO298" s="52">
        <f t="shared" si="424"/>
        <v>1.075</v>
      </c>
      <c r="AP298" s="60">
        <f t="shared" si="394"/>
        <v>4.2339724772083204E+19</v>
      </c>
      <c r="AQ298" s="60">
        <f t="shared" si="425"/>
        <v>1.2607711544007075E+22</v>
      </c>
      <c r="AR298" s="60">
        <f t="shared" si="426"/>
        <v>1.2862510767554431E+19</v>
      </c>
      <c r="AS298" s="60">
        <f t="shared" si="427"/>
        <v>676.40062499999931</v>
      </c>
      <c r="AT298" s="60">
        <f t="shared" si="428"/>
        <v>186251.25169280145</v>
      </c>
      <c r="AU298" s="88">
        <f t="shared" ref="AU298:AU361" si="490">AR298/AQ298</f>
        <v>1.0202097916547331E-3</v>
      </c>
      <c r="AW298" s="61">
        <f t="shared" si="429"/>
        <v>257</v>
      </c>
      <c r="AX298" s="61">
        <f t="shared" si="430"/>
        <v>6.0282874999999887</v>
      </c>
      <c r="AY298" s="61">
        <v>1</v>
      </c>
      <c r="AZ298" s="52">
        <f t="shared" si="431"/>
        <v>1.175</v>
      </c>
      <c r="BA298" s="60">
        <f t="shared" si="395"/>
        <v>5.6917599830784E+16</v>
      </c>
      <c r="BB298" s="60">
        <f t="shared" si="432"/>
        <v>1.7187692208900999E+19</v>
      </c>
      <c r="BC298" s="60">
        <f t="shared" si="433"/>
        <v>1.0746993443973702E+18</v>
      </c>
      <c r="BD298" s="60">
        <f t="shared" si="434"/>
        <v>904.24312499999826</v>
      </c>
      <c r="BE298" s="60">
        <f t="shared" si="435"/>
        <v>186251.25169280145</v>
      </c>
      <c r="BF298" s="88">
        <f t="shared" si="481"/>
        <v>6.2527262609509332E-2</v>
      </c>
      <c r="BH298" s="61">
        <f t="shared" si="436"/>
        <v>232</v>
      </c>
      <c r="BI298" s="61">
        <f t="shared" si="437"/>
        <v>7.8155999999999786</v>
      </c>
      <c r="BJ298" s="61">
        <v>1</v>
      </c>
      <c r="BK298" s="52">
        <f t="shared" si="438"/>
        <v>1.3</v>
      </c>
      <c r="BL298" s="60">
        <f t="shared" si="396"/>
        <v>2.92719084844032E+16</v>
      </c>
      <c r="BM298" s="60">
        <f t="shared" si="439"/>
        <v>8.8284075988960051E+18</v>
      </c>
      <c r="BN298" s="60">
        <f t="shared" si="440"/>
        <v>4.3541699218435104E+16</v>
      </c>
      <c r="BO298" s="60">
        <f t="shared" si="441"/>
        <v>1172.3399999999967</v>
      </c>
      <c r="BP298" s="60">
        <f t="shared" si="442"/>
        <v>186251.25169280145</v>
      </c>
      <c r="BQ298" s="88">
        <f t="shared" si="391"/>
        <v>4.9319992003858098E-3</v>
      </c>
      <c r="BS298" s="61">
        <f t="shared" si="443"/>
        <v>202</v>
      </c>
      <c r="BT298" s="61">
        <f t="shared" si="444"/>
        <v>9.9468999999999639</v>
      </c>
      <c r="BU298" s="61">
        <v>1</v>
      </c>
      <c r="BV298" s="52">
        <f t="shared" si="445"/>
        <v>1.45</v>
      </c>
      <c r="BW298" s="60">
        <f t="shared" si="397"/>
        <v>30975564533760</v>
      </c>
      <c r="BX298" s="60">
        <f t="shared" si="446"/>
        <v>9072742851938304</v>
      </c>
      <c r="BY298" s="60">
        <f t="shared" si="447"/>
        <v>865866280171729.62</v>
      </c>
      <c r="BZ298" s="60">
        <f t="shared" si="448"/>
        <v>1492.0349999999946</v>
      </c>
      <c r="CA298" s="60">
        <f t="shared" si="449"/>
        <v>186251.25169280145</v>
      </c>
      <c r="CB298" s="88">
        <f t="shared" si="488"/>
        <v>9.5435999267492258E-2</v>
      </c>
      <c r="CD298" s="61">
        <f t="shared" si="450"/>
        <v>140</v>
      </c>
      <c r="CE298" s="61">
        <f t="shared" si="451"/>
        <v>13.380340799999919</v>
      </c>
      <c r="CF298" s="61">
        <v>14</v>
      </c>
      <c r="CG298" s="52">
        <f t="shared" si="452"/>
        <v>0</v>
      </c>
      <c r="CH298" s="60">
        <f t="shared" si="398"/>
        <v>18345600</v>
      </c>
      <c r="CI298" s="60">
        <f t="shared" si="453"/>
        <v>0</v>
      </c>
      <c r="CJ298" s="60">
        <f t="shared" si="454"/>
        <v>215505473045.005</v>
      </c>
      <c r="CK298" s="60">
        <f t="shared" si="455"/>
        <v>2007.0511199999878</v>
      </c>
      <c r="CL298" s="60">
        <f t="shared" si="456"/>
        <v>186251.25169280145</v>
      </c>
      <c r="CM298" s="88" t="e">
        <f t="shared" si="487"/>
        <v>#DIV/0!</v>
      </c>
      <c r="CO298" s="61">
        <f t="shared" si="457"/>
        <v>85</v>
      </c>
      <c r="CP298" s="61">
        <f t="shared" si="458"/>
        <v>17.355934299999859</v>
      </c>
      <c r="CQ298" s="61">
        <v>1</v>
      </c>
      <c r="CR298" s="52">
        <f t="shared" si="459"/>
        <v>0</v>
      </c>
      <c r="CS298" s="60">
        <f t="shared" si="399"/>
        <v>7200</v>
      </c>
      <c r="CT298" s="60">
        <f t="shared" si="460"/>
        <v>0</v>
      </c>
      <c r="CU298" s="60">
        <f t="shared" si="461"/>
        <v>136492621.23417565</v>
      </c>
      <c r="CV298" s="60">
        <f t="shared" si="462"/>
        <v>2603.3901449999789</v>
      </c>
      <c r="CW298" s="60">
        <f t="shared" si="463"/>
        <v>186251.25169280145</v>
      </c>
      <c r="CX298" s="88" t="e">
        <f t="shared" si="482"/>
        <v>#DIV/0!</v>
      </c>
      <c r="CZ298" s="61">
        <f t="shared" si="464"/>
        <v>35</v>
      </c>
      <c r="DA298" s="61">
        <f t="shared" si="465"/>
        <v>21.89441929999979</v>
      </c>
      <c r="DB298" s="61">
        <v>1</v>
      </c>
      <c r="DC298" s="52">
        <f t="shared" si="466"/>
        <v>0</v>
      </c>
      <c r="DD298" s="60">
        <f t="shared" si="400"/>
        <v>6</v>
      </c>
      <c r="DE298" s="60">
        <f t="shared" si="467"/>
        <v>0</v>
      </c>
      <c r="DF298" s="60">
        <f t="shared" si="468"/>
        <v>168149.14022399878</v>
      </c>
      <c r="DG298" s="60">
        <f t="shared" si="469"/>
        <v>3284.1628949999686</v>
      </c>
      <c r="DH298" s="60">
        <f t="shared" si="470"/>
        <v>186251.25169280145</v>
      </c>
      <c r="DI298" s="88" t="e">
        <f t="shared" si="489"/>
        <v>#DIV/0!</v>
      </c>
      <c r="DK298" s="61">
        <f t="shared" si="471"/>
        <v>-28</v>
      </c>
      <c r="DL298" s="61">
        <f t="shared" si="472"/>
        <v>30.747799999999668</v>
      </c>
      <c r="DM298" s="61">
        <v>1</v>
      </c>
      <c r="DN298" s="52">
        <f t="shared" si="484"/>
        <v>0</v>
      </c>
      <c r="DO298" s="60">
        <f t="shared" si="401"/>
        <v>1</v>
      </c>
      <c r="DP298" s="60">
        <f t="shared" si="473"/>
        <v>0</v>
      </c>
      <c r="DQ298" s="60">
        <f t="shared" si="474"/>
        <v>38.036217505183394</v>
      </c>
      <c r="DR298" s="60">
        <f t="shared" si="475"/>
        <v>4612.1699999999501</v>
      </c>
      <c r="DS298" s="60">
        <f t="shared" si="476"/>
        <v>186251.25169280145</v>
      </c>
    </row>
    <row r="299" spans="1:123">
      <c r="A299" s="52">
        <f t="shared" si="402"/>
        <v>6427.3129299703114</v>
      </c>
      <c r="B299" s="52">
        <v>0</v>
      </c>
      <c r="C299" s="73">
        <f t="shared" si="486"/>
        <v>13.8</v>
      </c>
      <c r="D299" s="77"/>
      <c r="E299" s="49">
        <f t="shared" si="477"/>
        <v>0.39300000000000024</v>
      </c>
      <c r="F299" s="49">
        <f t="shared" si="478"/>
        <v>4.9299999999999375</v>
      </c>
      <c r="G299" s="49">
        <f t="shared" si="479"/>
        <v>2.4649999999999688</v>
      </c>
      <c r="H299" s="49">
        <v>1</v>
      </c>
      <c r="I299" s="50">
        <f t="shared" si="403"/>
        <v>2.5444899999999766</v>
      </c>
      <c r="J299" s="105">
        <f t="shared" si="404"/>
        <v>12.544335699999726</v>
      </c>
      <c r="K299" s="121">
        <f t="shared" si="405"/>
        <v>26.344335699999725</v>
      </c>
      <c r="L299" s="55">
        <f t="shared" si="406"/>
        <v>4.3687555610468154E+17</v>
      </c>
      <c r="M299" s="52">
        <f t="shared" si="480"/>
        <v>58.60000000000003</v>
      </c>
      <c r="N299" s="56">
        <v>293</v>
      </c>
      <c r="O299" s="61">
        <f t="shared" si="407"/>
        <v>293</v>
      </c>
      <c r="P299" s="61">
        <f t="shared" si="408"/>
        <v>3.2</v>
      </c>
      <c r="Q299" s="46">
        <v>1</v>
      </c>
      <c r="R299" s="52">
        <f t="shared" si="409"/>
        <v>2</v>
      </c>
      <c r="S299" s="60">
        <f t="shared" si="392"/>
        <v>8.3485814817816576E+18</v>
      </c>
      <c r="T299" s="60">
        <f t="shared" si="410"/>
        <v>4.8922687483240514E+21</v>
      </c>
      <c r="U299" s="60">
        <f t="shared" si="411"/>
        <v>8.3880106772098859E+19</v>
      </c>
      <c r="V299" s="60">
        <f t="shared" si="412"/>
        <v>480</v>
      </c>
      <c r="W299" s="60">
        <f t="shared" si="413"/>
        <v>192819.38789910934</v>
      </c>
      <c r="X299" s="88">
        <f t="shared" si="414"/>
        <v>1.7145441325322478E-2</v>
      </c>
      <c r="AA299" s="61">
        <f t="shared" si="415"/>
        <v>293</v>
      </c>
      <c r="AB299" s="61">
        <f t="shared" si="416"/>
        <v>3.2</v>
      </c>
      <c r="AC299" s="61">
        <v>1</v>
      </c>
      <c r="AD299" s="52">
        <f t="shared" si="417"/>
        <v>1</v>
      </c>
      <c r="AE299" s="60">
        <f t="shared" si="393"/>
        <v>2.520221712624E+18</v>
      </c>
      <c r="AF299" s="60">
        <f t="shared" si="418"/>
        <v>7.38424961798832E+20</v>
      </c>
      <c r="AG299" s="60">
        <f t="shared" si="419"/>
        <v>8.3880106772098859E+19</v>
      </c>
      <c r="AH299" s="60">
        <f t="shared" si="420"/>
        <v>480</v>
      </c>
      <c r="AI299" s="60">
        <f t="shared" si="421"/>
        <v>192819.38789910934</v>
      </c>
      <c r="AJ299" s="88">
        <f t="shared" si="485"/>
        <v>0.11359327096386836</v>
      </c>
      <c r="AL299" s="61">
        <f t="shared" si="422"/>
        <v>278</v>
      </c>
      <c r="AM299" s="61">
        <f t="shared" si="423"/>
        <v>4.5093374999999956</v>
      </c>
      <c r="AN299" s="61">
        <v>1</v>
      </c>
      <c r="AO299" s="52">
        <f t="shared" si="424"/>
        <v>1.075</v>
      </c>
      <c r="AP299" s="60">
        <f t="shared" si="394"/>
        <v>4.2339724772083204E+19</v>
      </c>
      <c r="AQ299" s="60">
        <f t="shared" si="425"/>
        <v>1.2653226748137064E+22</v>
      </c>
      <c r="AR299" s="60">
        <f t="shared" si="426"/>
        <v>1.4775144959821427E+19</v>
      </c>
      <c r="AS299" s="60">
        <f t="shared" si="427"/>
        <v>676.40062499999931</v>
      </c>
      <c r="AT299" s="60">
        <f t="shared" si="428"/>
        <v>192819.38789910934</v>
      </c>
      <c r="AU299" s="88">
        <f t="shared" si="490"/>
        <v>1.1676977939241288E-3</v>
      </c>
      <c r="AW299" s="61">
        <f t="shared" si="429"/>
        <v>258</v>
      </c>
      <c r="AX299" s="61">
        <f t="shared" si="430"/>
        <v>6.0282874999999887</v>
      </c>
      <c r="AY299" s="61">
        <v>1</v>
      </c>
      <c r="AZ299" s="52">
        <f t="shared" si="431"/>
        <v>1.175</v>
      </c>
      <c r="BA299" s="60">
        <f t="shared" si="395"/>
        <v>5.6917599830784E+16</v>
      </c>
      <c r="BB299" s="60">
        <f t="shared" si="432"/>
        <v>1.7254570388702171E+19</v>
      </c>
      <c r="BC299" s="60">
        <f t="shared" si="433"/>
        <v>1.2345053690256515E+18</v>
      </c>
      <c r="BD299" s="60">
        <f t="shared" si="434"/>
        <v>904.24312499999826</v>
      </c>
      <c r="BE299" s="60">
        <f t="shared" si="435"/>
        <v>192819.38789910934</v>
      </c>
      <c r="BF299" s="88">
        <f t="shared" si="481"/>
        <v>7.1546572369832653E-2</v>
      </c>
      <c r="BH299" s="61">
        <f t="shared" si="436"/>
        <v>233</v>
      </c>
      <c r="BI299" s="61">
        <f t="shared" si="437"/>
        <v>7.8155999999999786</v>
      </c>
      <c r="BJ299" s="61">
        <v>1</v>
      </c>
      <c r="BK299" s="52">
        <f t="shared" si="438"/>
        <v>1.3</v>
      </c>
      <c r="BL299" s="60">
        <f t="shared" si="396"/>
        <v>2.92719084844032E+16</v>
      </c>
      <c r="BM299" s="60">
        <f t="shared" si="439"/>
        <v>8.8664610799257293E+18</v>
      </c>
      <c r="BN299" s="60">
        <f t="shared" si="440"/>
        <v>5.0016278265992096E+16</v>
      </c>
      <c r="BO299" s="60">
        <f t="shared" si="441"/>
        <v>1172.3399999999967</v>
      </c>
      <c r="BP299" s="60">
        <f t="shared" si="442"/>
        <v>192819.38789910934</v>
      </c>
      <c r="BQ299" s="88">
        <f t="shared" si="391"/>
        <v>5.6410644354185852E-3</v>
      </c>
      <c r="BS299" s="61">
        <f t="shared" si="443"/>
        <v>203</v>
      </c>
      <c r="BT299" s="61">
        <f t="shared" si="444"/>
        <v>9.9468999999999639</v>
      </c>
      <c r="BU299" s="61">
        <v>1</v>
      </c>
      <c r="BV299" s="52">
        <f t="shared" si="445"/>
        <v>1.45</v>
      </c>
      <c r="BW299" s="60">
        <f t="shared" si="397"/>
        <v>30975564533760</v>
      </c>
      <c r="BX299" s="60">
        <f t="shared" si="446"/>
        <v>9117657420512256</v>
      </c>
      <c r="BY299" s="60">
        <f t="shared" si="447"/>
        <v>994619171680667.37</v>
      </c>
      <c r="BZ299" s="60">
        <f t="shared" si="448"/>
        <v>1492.0349999999946</v>
      </c>
      <c r="CA299" s="60">
        <f t="shared" si="449"/>
        <v>192819.38789910934</v>
      </c>
      <c r="CB299" s="88">
        <f t="shared" si="488"/>
        <v>0.1090871400194357</v>
      </c>
      <c r="CD299" s="61">
        <f t="shared" si="450"/>
        <v>141</v>
      </c>
      <c r="CE299" s="61">
        <f t="shared" si="451"/>
        <v>13.380340799999919</v>
      </c>
      <c r="CF299" s="61">
        <v>1</v>
      </c>
      <c r="CG299" s="52">
        <f t="shared" si="452"/>
        <v>0</v>
      </c>
      <c r="CH299" s="60">
        <f t="shared" si="398"/>
        <v>18345600</v>
      </c>
      <c r="CI299" s="60">
        <f t="shared" si="453"/>
        <v>0</v>
      </c>
      <c r="CJ299" s="60">
        <f t="shared" si="454"/>
        <v>247550782379.65512</v>
      </c>
      <c r="CK299" s="60">
        <f t="shared" si="455"/>
        <v>2007.0511199999878</v>
      </c>
      <c r="CL299" s="60">
        <f t="shared" si="456"/>
        <v>192819.38789910934</v>
      </c>
      <c r="CM299" s="88" t="e">
        <f t="shared" si="487"/>
        <v>#DIV/0!</v>
      </c>
      <c r="CO299" s="61">
        <f t="shared" si="457"/>
        <v>86</v>
      </c>
      <c r="CP299" s="61">
        <f t="shared" si="458"/>
        <v>17.355934299999859</v>
      </c>
      <c r="CQ299" s="61">
        <v>1</v>
      </c>
      <c r="CR299" s="52">
        <f t="shared" si="459"/>
        <v>0</v>
      </c>
      <c r="CS299" s="60">
        <f t="shared" si="399"/>
        <v>7200</v>
      </c>
      <c r="CT299" s="60">
        <f t="shared" si="460"/>
        <v>0</v>
      </c>
      <c r="CU299" s="60">
        <f t="shared" si="461"/>
        <v>156788849.48093098</v>
      </c>
      <c r="CV299" s="60">
        <f t="shared" si="462"/>
        <v>2603.3901449999789</v>
      </c>
      <c r="CW299" s="60">
        <f t="shared" si="463"/>
        <v>192819.38789910934</v>
      </c>
      <c r="CX299" s="88" t="e">
        <f t="shared" si="482"/>
        <v>#DIV/0!</v>
      </c>
      <c r="CZ299" s="61">
        <f t="shared" si="464"/>
        <v>36</v>
      </c>
      <c r="DA299" s="61">
        <f t="shared" si="465"/>
        <v>21.89441929999979</v>
      </c>
      <c r="DB299" s="61">
        <v>1</v>
      </c>
      <c r="DC299" s="52">
        <f t="shared" si="466"/>
        <v>0</v>
      </c>
      <c r="DD299" s="60">
        <f t="shared" si="400"/>
        <v>6</v>
      </c>
      <c r="DE299" s="60">
        <f t="shared" si="467"/>
        <v>0</v>
      </c>
      <c r="DF299" s="60">
        <f t="shared" si="468"/>
        <v>193152.64076947316</v>
      </c>
      <c r="DG299" s="60">
        <f t="shared" si="469"/>
        <v>3284.1628949999686</v>
      </c>
      <c r="DH299" s="60">
        <f t="shared" si="470"/>
        <v>192819.38789910934</v>
      </c>
      <c r="DI299" s="88" t="e">
        <f t="shared" si="489"/>
        <v>#DIV/0!</v>
      </c>
      <c r="DK299" s="61">
        <f t="shared" si="471"/>
        <v>-27</v>
      </c>
      <c r="DL299" s="61">
        <f t="shared" si="472"/>
        <v>30.747799999999668</v>
      </c>
      <c r="DM299" s="61">
        <v>1</v>
      </c>
      <c r="DN299" s="52">
        <f t="shared" si="484"/>
        <v>0</v>
      </c>
      <c r="DO299" s="60">
        <f t="shared" si="401"/>
        <v>1</v>
      </c>
      <c r="DP299" s="60">
        <f t="shared" si="473"/>
        <v>0</v>
      </c>
      <c r="DQ299" s="60">
        <f t="shared" si="474"/>
        <v>43.6921404785136</v>
      </c>
      <c r="DR299" s="60">
        <f t="shared" si="475"/>
        <v>4612.1699999999501</v>
      </c>
      <c r="DS299" s="60">
        <f t="shared" si="476"/>
        <v>192819.38789910934</v>
      </c>
    </row>
    <row r="300" spans="1:123">
      <c r="A300" s="52">
        <f t="shared" si="402"/>
        <v>6653.9716309504165</v>
      </c>
      <c r="B300" s="52">
        <v>0</v>
      </c>
      <c r="C300" s="73">
        <f t="shared" si="486"/>
        <v>13.8</v>
      </c>
      <c r="D300" s="77"/>
      <c r="E300" s="49">
        <f t="shared" si="477"/>
        <v>0.39400000000000024</v>
      </c>
      <c r="F300" s="49">
        <f t="shared" si="478"/>
        <v>4.9399999999999373</v>
      </c>
      <c r="G300" s="49">
        <f t="shared" si="479"/>
        <v>2.4699999999999687</v>
      </c>
      <c r="H300" s="49">
        <v>1</v>
      </c>
      <c r="I300" s="50">
        <f t="shared" si="403"/>
        <v>2.5523599999999762</v>
      </c>
      <c r="J300" s="105">
        <f t="shared" si="404"/>
        <v>12.608658399999722</v>
      </c>
      <c r="K300" s="121">
        <f t="shared" si="405"/>
        <v>26.408658399999723</v>
      </c>
      <c r="L300" s="55">
        <f t="shared" si="406"/>
        <v>5.0183823263586259E+17</v>
      </c>
      <c r="M300" s="52">
        <f t="shared" si="480"/>
        <v>58.800000000000033</v>
      </c>
      <c r="N300" s="56">
        <v>294</v>
      </c>
      <c r="O300" s="61">
        <f t="shared" si="407"/>
        <v>294</v>
      </c>
      <c r="P300" s="61">
        <f t="shared" si="408"/>
        <v>3.2</v>
      </c>
      <c r="Q300" s="46">
        <v>1</v>
      </c>
      <c r="R300" s="52">
        <f t="shared" si="409"/>
        <v>2</v>
      </c>
      <c r="S300" s="60">
        <f t="shared" si="392"/>
        <v>8.3485814817816576E+18</v>
      </c>
      <c r="T300" s="60">
        <f t="shared" si="410"/>
        <v>4.9089659112876147E+21</v>
      </c>
      <c r="U300" s="60">
        <f t="shared" si="411"/>
        <v>9.6352940666085622E+19</v>
      </c>
      <c r="V300" s="60">
        <f t="shared" si="412"/>
        <v>480</v>
      </c>
      <c r="W300" s="60">
        <f t="shared" si="413"/>
        <v>199619.1489285125</v>
      </c>
      <c r="X300" s="88">
        <f t="shared" si="414"/>
        <v>1.9627950653422318E-2</v>
      </c>
      <c r="AA300" s="61">
        <f t="shared" si="415"/>
        <v>294</v>
      </c>
      <c r="AB300" s="61">
        <f t="shared" si="416"/>
        <v>3.2</v>
      </c>
      <c r="AC300" s="61">
        <v>1</v>
      </c>
      <c r="AD300" s="52">
        <f t="shared" si="417"/>
        <v>1</v>
      </c>
      <c r="AE300" s="60">
        <f t="shared" si="393"/>
        <v>2.520221712624E+18</v>
      </c>
      <c r="AF300" s="60">
        <f t="shared" si="418"/>
        <v>7.4094518351145599E+20</v>
      </c>
      <c r="AG300" s="60">
        <f t="shared" si="419"/>
        <v>9.6352940666085622E+19</v>
      </c>
      <c r="AH300" s="60">
        <f t="shared" si="420"/>
        <v>480</v>
      </c>
      <c r="AI300" s="60">
        <f t="shared" si="421"/>
        <v>199619.1489285125</v>
      </c>
      <c r="AJ300" s="88">
        <f t="shared" si="485"/>
        <v>0.13004057899324462</v>
      </c>
      <c r="AL300" s="61">
        <f t="shared" si="422"/>
        <v>279</v>
      </c>
      <c r="AM300" s="61">
        <f t="shared" si="423"/>
        <v>4.5093374999999956</v>
      </c>
      <c r="AN300" s="61">
        <v>1</v>
      </c>
      <c r="AO300" s="52">
        <f t="shared" si="424"/>
        <v>1.075</v>
      </c>
      <c r="AP300" s="60">
        <f t="shared" si="394"/>
        <v>4.2339724772083204E+19</v>
      </c>
      <c r="AQ300" s="60">
        <f t="shared" si="425"/>
        <v>1.2698741952267055E+22</v>
      </c>
      <c r="AR300" s="60">
        <f t="shared" si="426"/>
        <v>1.6972184710189609E+19</v>
      </c>
      <c r="AS300" s="60">
        <f t="shared" si="427"/>
        <v>676.40062499999931</v>
      </c>
      <c r="AT300" s="60">
        <f t="shared" si="428"/>
        <v>199619.1489285125</v>
      </c>
      <c r="AU300" s="88">
        <f t="shared" si="490"/>
        <v>1.3365248915196387E-3</v>
      </c>
      <c r="AW300" s="61">
        <f t="shared" si="429"/>
        <v>259</v>
      </c>
      <c r="AX300" s="61">
        <f t="shared" si="430"/>
        <v>6.0282874999999887</v>
      </c>
      <c r="AY300" s="61">
        <v>1</v>
      </c>
      <c r="AZ300" s="52">
        <f t="shared" si="431"/>
        <v>1.175</v>
      </c>
      <c r="BA300" s="60">
        <f t="shared" si="395"/>
        <v>5.6917599830784E+16</v>
      </c>
      <c r="BB300" s="60">
        <f t="shared" si="432"/>
        <v>1.7321448568503341E+19</v>
      </c>
      <c r="BC300" s="60">
        <f t="shared" si="433"/>
        <v>1.4180742866347735E+18</v>
      </c>
      <c r="BD300" s="60">
        <f t="shared" si="434"/>
        <v>904.24312499999826</v>
      </c>
      <c r="BE300" s="60">
        <f t="shared" si="435"/>
        <v>199619.1489285125</v>
      </c>
      <c r="BF300" s="88">
        <f t="shared" si="481"/>
        <v>8.1868111724405404E-2</v>
      </c>
      <c r="BH300" s="61">
        <f t="shared" si="436"/>
        <v>234</v>
      </c>
      <c r="BI300" s="61">
        <f t="shared" si="437"/>
        <v>7.8155999999999786</v>
      </c>
      <c r="BJ300" s="61">
        <v>1</v>
      </c>
      <c r="BK300" s="52">
        <f t="shared" si="438"/>
        <v>1.3</v>
      </c>
      <c r="BL300" s="60">
        <f t="shared" si="396"/>
        <v>2.92719084844032E+16</v>
      </c>
      <c r="BM300" s="60">
        <f t="shared" si="439"/>
        <v>8.9045145609554534E+18</v>
      </c>
      <c r="BN300" s="60">
        <f t="shared" si="440"/>
        <v>5.7453616567219072E+16</v>
      </c>
      <c r="BO300" s="60">
        <f t="shared" si="441"/>
        <v>1172.3399999999967</v>
      </c>
      <c r="BP300" s="60">
        <f t="shared" si="442"/>
        <v>199619.1489285125</v>
      </c>
      <c r="BQ300" s="88">
        <f t="shared" si="391"/>
        <v>6.4521896363830874E-3</v>
      </c>
      <c r="BS300" s="61">
        <f t="shared" si="443"/>
        <v>204</v>
      </c>
      <c r="BT300" s="61">
        <f t="shared" si="444"/>
        <v>9.9468999999999639</v>
      </c>
      <c r="BU300" s="61">
        <v>1</v>
      </c>
      <c r="BV300" s="52">
        <f t="shared" si="445"/>
        <v>1.45</v>
      </c>
      <c r="BW300" s="60">
        <f t="shared" si="397"/>
        <v>30975564533760</v>
      </c>
      <c r="BX300" s="60">
        <f t="shared" si="446"/>
        <v>9162571989086208</v>
      </c>
      <c r="BY300" s="60">
        <f t="shared" si="447"/>
        <v>1142517406358096.5</v>
      </c>
      <c r="BZ300" s="60">
        <f t="shared" si="448"/>
        <v>1492.0349999999946</v>
      </c>
      <c r="CA300" s="60">
        <f t="shared" si="449"/>
        <v>199619.1489285125</v>
      </c>
      <c r="CB300" s="88">
        <f t="shared" si="488"/>
        <v>0.12469396231963913</v>
      </c>
      <c r="CD300" s="61">
        <f t="shared" si="450"/>
        <v>142</v>
      </c>
      <c r="CE300" s="61">
        <f t="shared" si="451"/>
        <v>13.380340799999919</v>
      </c>
      <c r="CF300" s="61">
        <v>1</v>
      </c>
      <c r="CG300" s="52">
        <f t="shared" si="452"/>
        <v>0</v>
      </c>
      <c r="CH300" s="60">
        <f t="shared" si="398"/>
        <v>18345600</v>
      </c>
      <c r="CI300" s="60">
        <f t="shared" si="453"/>
        <v>0</v>
      </c>
      <c r="CJ300" s="60">
        <f t="shared" si="454"/>
        <v>284361176497.73883</v>
      </c>
      <c r="CK300" s="60">
        <f t="shared" si="455"/>
        <v>2007.0511199999878</v>
      </c>
      <c r="CL300" s="60">
        <f t="shared" si="456"/>
        <v>199619.1489285125</v>
      </c>
      <c r="CM300" s="88" t="e">
        <f t="shared" si="487"/>
        <v>#DIV/0!</v>
      </c>
      <c r="CO300" s="61">
        <f t="shared" si="457"/>
        <v>87</v>
      </c>
      <c r="CP300" s="61">
        <f t="shared" si="458"/>
        <v>17.355934299999859</v>
      </c>
      <c r="CQ300" s="61">
        <v>1</v>
      </c>
      <c r="CR300" s="52">
        <f t="shared" si="459"/>
        <v>0</v>
      </c>
      <c r="CS300" s="60">
        <f t="shared" si="399"/>
        <v>7200</v>
      </c>
      <c r="CT300" s="60">
        <f t="shared" si="460"/>
        <v>0</v>
      </c>
      <c r="CU300" s="60">
        <f t="shared" si="461"/>
        <v>180103093.48062316</v>
      </c>
      <c r="CV300" s="60">
        <f t="shared" si="462"/>
        <v>2603.3901449999789</v>
      </c>
      <c r="CW300" s="60">
        <f t="shared" si="463"/>
        <v>199619.1489285125</v>
      </c>
      <c r="CX300" s="88" t="e">
        <f t="shared" si="482"/>
        <v>#DIV/0!</v>
      </c>
      <c r="CZ300" s="61">
        <f t="shared" si="464"/>
        <v>37</v>
      </c>
      <c r="DA300" s="61">
        <f t="shared" si="465"/>
        <v>21.89441929999979</v>
      </c>
      <c r="DB300" s="61">
        <v>1</v>
      </c>
      <c r="DC300" s="52">
        <f t="shared" si="466"/>
        <v>0</v>
      </c>
      <c r="DD300" s="60">
        <f t="shared" si="400"/>
        <v>6</v>
      </c>
      <c r="DE300" s="60">
        <f t="shared" si="467"/>
        <v>0</v>
      </c>
      <c r="DF300" s="60">
        <f t="shared" si="468"/>
        <v>221874.12071522704</v>
      </c>
      <c r="DG300" s="60">
        <f t="shared" si="469"/>
        <v>3284.1628949999686</v>
      </c>
      <c r="DH300" s="60">
        <f t="shared" si="470"/>
        <v>199619.1489285125</v>
      </c>
      <c r="DI300" s="88" t="e">
        <f t="shared" si="489"/>
        <v>#DIV/0!</v>
      </c>
      <c r="DK300" s="61">
        <f t="shared" si="471"/>
        <v>-26</v>
      </c>
      <c r="DL300" s="61">
        <f t="shared" si="472"/>
        <v>30.747799999999668</v>
      </c>
      <c r="DM300" s="61">
        <v>1</v>
      </c>
      <c r="DN300" s="52">
        <f t="shared" si="484"/>
        <v>0</v>
      </c>
      <c r="DO300" s="60">
        <f t="shared" si="401"/>
        <v>1</v>
      </c>
      <c r="DP300" s="60">
        <f t="shared" si="473"/>
        <v>0</v>
      </c>
      <c r="DQ300" s="60">
        <f t="shared" si="474"/>
        <v>50.189089893967939</v>
      </c>
      <c r="DR300" s="60">
        <f t="shared" si="475"/>
        <v>4612.1699999999501</v>
      </c>
      <c r="DS300" s="60">
        <f t="shared" si="476"/>
        <v>199619.1489285125</v>
      </c>
    </row>
    <row r="301" spans="1:123">
      <c r="A301" s="52">
        <f t="shared" si="402"/>
        <v>6888.6234337585711</v>
      </c>
      <c r="B301" s="52">
        <v>0</v>
      </c>
      <c r="C301" s="73">
        <f t="shared" si="486"/>
        <v>13.8</v>
      </c>
      <c r="D301" s="77"/>
      <c r="E301" s="49">
        <f t="shared" si="477"/>
        <v>0.39500000000000024</v>
      </c>
      <c r="F301" s="49">
        <f t="shared" si="478"/>
        <v>4.9499999999999371</v>
      </c>
      <c r="G301" s="49">
        <f t="shared" si="479"/>
        <v>2.4749999999999686</v>
      </c>
      <c r="H301" s="49">
        <v>1</v>
      </c>
      <c r="I301" s="50">
        <f t="shared" si="403"/>
        <v>2.5602499999999759</v>
      </c>
      <c r="J301" s="105">
        <f t="shared" si="404"/>
        <v>12.67323749999972</v>
      </c>
      <c r="K301" s="121">
        <f t="shared" si="405"/>
        <v>26.473237499999719</v>
      </c>
      <c r="L301" s="55">
        <f t="shared" si="406"/>
        <v>5.7646075230343488E+17</v>
      </c>
      <c r="M301" s="52">
        <f t="shared" si="480"/>
        <v>59.000000000000028</v>
      </c>
      <c r="N301" s="56">
        <v>295</v>
      </c>
      <c r="O301" s="61">
        <f t="shared" si="407"/>
        <v>295</v>
      </c>
      <c r="P301" s="61">
        <f t="shared" si="408"/>
        <v>3.2</v>
      </c>
      <c r="Q301" s="46">
        <v>1</v>
      </c>
      <c r="R301" s="52">
        <f t="shared" si="409"/>
        <v>2</v>
      </c>
      <c r="S301" s="60">
        <f t="shared" si="392"/>
        <v>8.3485814817816576E+18</v>
      </c>
      <c r="T301" s="60">
        <f t="shared" si="410"/>
        <v>4.925663074251178E+21</v>
      </c>
      <c r="U301" s="60">
        <f t="shared" si="411"/>
        <v>1.1068046444225951E+20</v>
      </c>
      <c r="V301" s="60">
        <f t="shared" si="412"/>
        <v>480</v>
      </c>
      <c r="W301" s="60">
        <f t="shared" si="413"/>
        <v>206658.70301275712</v>
      </c>
      <c r="X301" s="88">
        <f t="shared" si="414"/>
        <v>2.2470165493218525E-2</v>
      </c>
      <c r="AA301" s="61">
        <f t="shared" si="415"/>
        <v>295</v>
      </c>
      <c r="AB301" s="61">
        <f t="shared" si="416"/>
        <v>3.2</v>
      </c>
      <c r="AC301" s="61">
        <v>1</v>
      </c>
      <c r="AD301" s="52">
        <f t="shared" si="417"/>
        <v>1</v>
      </c>
      <c r="AE301" s="60">
        <f t="shared" si="393"/>
        <v>2.520221712624E+18</v>
      </c>
      <c r="AF301" s="60">
        <f t="shared" si="418"/>
        <v>7.4346540522407998E+20</v>
      </c>
      <c r="AG301" s="60">
        <f t="shared" si="419"/>
        <v>1.1068046444225951E+20</v>
      </c>
      <c r="AH301" s="60">
        <f t="shared" si="420"/>
        <v>480</v>
      </c>
      <c r="AI301" s="60">
        <f t="shared" si="421"/>
        <v>206658.70301275712</v>
      </c>
      <c r="AJ301" s="88">
        <f t="shared" si="485"/>
        <v>0.14887103510741093</v>
      </c>
      <c r="AL301" s="61">
        <f t="shared" si="422"/>
        <v>280</v>
      </c>
      <c r="AM301" s="61">
        <f t="shared" si="423"/>
        <v>4.5093374999999956</v>
      </c>
      <c r="AN301" s="61">
        <v>1</v>
      </c>
      <c r="AO301" s="52">
        <f t="shared" si="424"/>
        <v>1.075</v>
      </c>
      <c r="AP301" s="60">
        <f t="shared" si="394"/>
        <v>4.2339724772083204E+19</v>
      </c>
      <c r="AQ301" s="60">
        <f t="shared" si="425"/>
        <v>1.2744257156397046E+22</v>
      </c>
      <c r="AR301" s="60">
        <f t="shared" si="426"/>
        <v>1.9495920657300636E+19</v>
      </c>
      <c r="AS301" s="60">
        <f t="shared" si="427"/>
        <v>676.40062499999931</v>
      </c>
      <c r="AT301" s="60">
        <f t="shared" si="428"/>
        <v>206658.70301275712</v>
      </c>
      <c r="AU301" s="88">
        <f t="shared" si="490"/>
        <v>1.5297808587858381E-3</v>
      </c>
      <c r="AW301" s="61">
        <f t="shared" si="429"/>
        <v>260</v>
      </c>
      <c r="AX301" s="61">
        <f t="shared" si="430"/>
        <v>6.0282874999999887</v>
      </c>
      <c r="AY301" s="61">
        <v>15</v>
      </c>
      <c r="AZ301" s="52">
        <f t="shared" si="431"/>
        <v>1.175</v>
      </c>
      <c r="BA301" s="60">
        <f t="shared" si="395"/>
        <v>8.5376399746176E+17</v>
      </c>
      <c r="BB301" s="60">
        <f t="shared" si="432"/>
        <v>2.6082490122456767E+20</v>
      </c>
      <c r="BC301" s="60">
        <f t="shared" si="433"/>
        <v>1.6289396003209582E+18</v>
      </c>
      <c r="BD301" s="60">
        <f t="shared" si="434"/>
        <v>904.24312499999826</v>
      </c>
      <c r="BE301" s="60">
        <f t="shared" si="435"/>
        <v>206658.70301275712</v>
      </c>
      <c r="BF301" s="88">
        <f t="shared" si="481"/>
        <v>6.2453377444911112E-3</v>
      </c>
      <c r="BH301" s="61">
        <f t="shared" si="436"/>
        <v>235</v>
      </c>
      <c r="BI301" s="61">
        <f t="shared" si="437"/>
        <v>7.8155999999999786</v>
      </c>
      <c r="BJ301" s="61">
        <v>1</v>
      </c>
      <c r="BK301" s="52">
        <f t="shared" si="438"/>
        <v>1.3</v>
      </c>
      <c r="BL301" s="60">
        <f t="shared" si="396"/>
        <v>2.92719084844032E+16</v>
      </c>
      <c r="BM301" s="60">
        <f t="shared" si="439"/>
        <v>8.9425680419851776E+18</v>
      </c>
      <c r="BN301" s="60">
        <f t="shared" si="440"/>
        <v>6.5996874839394952E+16</v>
      </c>
      <c r="BO301" s="60">
        <f t="shared" si="441"/>
        <v>1172.3399999999967</v>
      </c>
      <c r="BP301" s="60">
        <f t="shared" si="442"/>
        <v>206658.70301275712</v>
      </c>
      <c r="BQ301" s="88">
        <f t="shared" ref="BQ301:BQ364" si="491">BN301/BM301</f>
        <v>7.3800808145424168E-3</v>
      </c>
      <c r="BS301" s="61">
        <f t="shared" si="443"/>
        <v>205</v>
      </c>
      <c r="BT301" s="61">
        <f t="shared" si="444"/>
        <v>9.9468999999999639</v>
      </c>
      <c r="BU301" s="61">
        <v>1</v>
      </c>
      <c r="BV301" s="52">
        <f t="shared" si="445"/>
        <v>1.45</v>
      </c>
      <c r="BW301" s="60">
        <f t="shared" si="397"/>
        <v>30975564533760</v>
      </c>
      <c r="BX301" s="60">
        <f t="shared" si="446"/>
        <v>9207486557660160</v>
      </c>
      <c r="BY301" s="60">
        <f t="shared" si="447"/>
        <v>1312407865239024.5</v>
      </c>
      <c r="BZ301" s="60">
        <f t="shared" si="448"/>
        <v>1492.0349999999946</v>
      </c>
      <c r="CA301" s="60">
        <f t="shared" si="449"/>
        <v>206658.70301275712</v>
      </c>
      <c r="CB301" s="88">
        <f t="shared" si="488"/>
        <v>0.14253703842197499</v>
      </c>
      <c r="CD301" s="61">
        <f t="shared" si="450"/>
        <v>143</v>
      </c>
      <c r="CE301" s="61">
        <f t="shared" si="451"/>
        <v>13.380340799999919</v>
      </c>
      <c r="CF301" s="61">
        <v>1</v>
      </c>
      <c r="CG301" s="52">
        <f t="shared" si="452"/>
        <v>0</v>
      </c>
      <c r="CH301" s="60">
        <f t="shared" si="398"/>
        <v>18345600</v>
      </c>
      <c r="CI301" s="60">
        <f t="shared" si="453"/>
        <v>0</v>
      </c>
      <c r="CJ301" s="60">
        <f t="shared" si="454"/>
        <v>326645215667.97418</v>
      </c>
      <c r="CK301" s="60">
        <f t="shared" si="455"/>
        <v>2007.0511199999878</v>
      </c>
      <c r="CL301" s="60">
        <f t="shared" si="456"/>
        <v>206658.70301275712</v>
      </c>
      <c r="CM301" s="88" t="e">
        <f t="shared" si="487"/>
        <v>#DIV/0!</v>
      </c>
      <c r="CO301" s="61">
        <f t="shared" si="457"/>
        <v>88</v>
      </c>
      <c r="CP301" s="61">
        <f t="shared" si="458"/>
        <v>17.355934299999859</v>
      </c>
      <c r="CQ301" s="61">
        <v>1</v>
      </c>
      <c r="CR301" s="52">
        <f t="shared" si="459"/>
        <v>0</v>
      </c>
      <c r="CS301" s="60">
        <f t="shared" si="399"/>
        <v>7200</v>
      </c>
      <c r="CT301" s="60">
        <f t="shared" si="460"/>
        <v>0</v>
      </c>
      <c r="CU301" s="60">
        <f t="shared" si="461"/>
        <v>206884127.21106905</v>
      </c>
      <c r="CV301" s="60">
        <f t="shared" si="462"/>
        <v>2603.3901449999789</v>
      </c>
      <c r="CW301" s="60">
        <f t="shared" si="463"/>
        <v>206658.70301275712</v>
      </c>
      <c r="CX301" s="88" t="e">
        <f t="shared" si="482"/>
        <v>#DIV/0!</v>
      </c>
      <c r="CZ301" s="61">
        <f t="shared" si="464"/>
        <v>38</v>
      </c>
      <c r="DA301" s="61">
        <f t="shared" si="465"/>
        <v>21.89441929999979</v>
      </c>
      <c r="DB301" s="61">
        <v>1</v>
      </c>
      <c r="DC301" s="52">
        <f t="shared" si="466"/>
        <v>0</v>
      </c>
      <c r="DD301" s="60">
        <f t="shared" si="400"/>
        <v>6</v>
      </c>
      <c r="DE301" s="60">
        <f t="shared" si="467"/>
        <v>0</v>
      </c>
      <c r="DF301" s="60">
        <f t="shared" si="468"/>
        <v>254866.43748199492</v>
      </c>
      <c r="DG301" s="60">
        <f t="shared" si="469"/>
        <v>3284.1628949999686</v>
      </c>
      <c r="DH301" s="60">
        <f t="shared" si="470"/>
        <v>206658.70301275712</v>
      </c>
      <c r="DI301" s="88" t="e">
        <f t="shared" si="489"/>
        <v>#DIV/0!</v>
      </c>
      <c r="DK301" s="61">
        <f t="shared" si="471"/>
        <v>-25</v>
      </c>
      <c r="DL301" s="61">
        <f t="shared" si="472"/>
        <v>30.747799999999668</v>
      </c>
      <c r="DM301" s="61">
        <v>1</v>
      </c>
      <c r="DN301" s="52">
        <f t="shared" si="484"/>
        <v>0</v>
      </c>
      <c r="DO301" s="60">
        <f t="shared" si="401"/>
        <v>1</v>
      </c>
      <c r="DP301" s="60">
        <f t="shared" si="473"/>
        <v>0</v>
      </c>
      <c r="DQ301" s="60">
        <f t="shared" si="474"/>
        <v>57.65212499999928</v>
      </c>
      <c r="DR301" s="60">
        <f t="shared" si="475"/>
        <v>4612.1699999999501</v>
      </c>
      <c r="DS301" s="60">
        <f t="shared" si="476"/>
        <v>206658.70301275712</v>
      </c>
    </row>
    <row r="302" spans="1:123">
      <c r="A302" s="52">
        <f t="shared" si="402"/>
        <v>7131.5502145219943</v>
      </c>
      <c r="B302" s="52">
        <v>0</v>
      </c>
      <c r="C302" s="73">
        <f t="shared" si="486"/>
        <v>13.8</v>
      </c>
      <c r="D302" s="77"/>
      <c r="E302" s="49">
        <f t="shared" si="477"/>
        <v>0.39600000000000024</v>
      </c>
      <c r="F302" s="49">
        <f t="shared" si="478"/>
        <v>4.9599999999999369</v>
      </c>
      <c r="G302" s="49">
        <f t="shared" si="479"/>
        <v>2.4799999999999685</v>
      </c>
      <c r="H302" s="49">
        <v>1</v>
      </c>
      <c r="I302" s="50">
        <f t="shared" si="403"/>
        <v>2.5681599999999758</v>
      </c>
      <c r="J302" s="105">
        <f t="shared" si="404"/>
        <v>12.738073599999717</v>
      </c>
      <c r="K302" s="121">
        <f t="shared" si="405"/>
        <v>26.53807359999972</v>
      </c>
      <c r="L302" s="55">
        <f t="shared" si="406"/>
        <v>6.6217951789130893E+17</v>
      </c>
      <c r="M302" s="52">
        <f t="shared" si="480"/>
        <v>59.200000000000031</v>
      </c>
      <c r="N302" s="56">
        <v>296</v>
      </c>
      <c r="O302" s="61">
        <f t="shared" si="407"/>
        <v>296</v>
      </c>
      <c r="P302" s="61">
        <f t="shared" si="408"/>
        <v>3.2</v>
      </c>
      <c r="Q302" s="46">
        <v>1</v>
      </c>
      <c r="R302" s="52">
        <f t="shared" si="409"/>
        <v>2</v>
      </c>
      <c r="S302" s="60">
        <f t="shared" si="392"/>
        <v>8.3485814817816576E+18</v>
      </c>
      <c r="T302" s="60">
        <f t="shared" si="410"/>
        <v>4.9423602372147413E+21</v>
      </c>
      <c r="U302" s="60">
        <f t="shared" si="411"/>
        <v>1.2713846743513131E+20</v>
      </c>
      <c r="V302" s="60">
        <f t="shared" si="412"/>
        <v>480</v>
      </c>
      <c r="W302" s="60">
        <f t="shared" si="413"/>
        <v>213946.50643565983</v>
      </c>
      <c r="X302" s="88">
        <f t="shared" si="414"/>
        <v>2.5724241320535544E-2</v>
      </c>
      <c r="AA302" s="61">
        <f t="shared" si="415"/>
        <v>296</v>
      </c>
      <c r="AB302" s="61">
        <f t="shared" si="416"/>
        <v>3.2</v>
      </c>
      <c r="AC302" s="61">
        <v>1</v>
      </c>
      <c r="AD302" s="52">
        <f t="shared" si="417"/>
        <v>1</v>
      </c>
      <c r="AE302" s="60">
        <f t="shared" si="393"/>
        <v>2.520221712624E+18</v>
      </c>
      <c r="AF302" s="60">
        <f t="shared" si="418"/>
        <v>7.4598562693670398E+20</v>
      </c>
      <c r="AG302" s="60">
        <f t="shared" si="419"/>
        <v>1.2713846743513131E+20</v>
      </c>
      <c r="AH302" s="60">
        <f t="shared" si="420"/>
        <v>480</v>
      </c>
      <c r="AI302" s="60">
        <f t="shared" si="421"/>
        <v>213946.50643565983</v>
      </c>
      <c r="AJ302" s="88">
        <f t="shared" si="485"/>
        <v>0.17043018369832327</v>
      </c>
      <c r="AL302" s="61">
        <f t="shared" si="422"/>
        <v>281</v>
      </c>
      <c r="AM302" s="61">
        <f t="shared" si="423"/>
        <v>4.5093374999999956</v>
      </c>
      <c r="AN302" s="61">
        <v>1</v>
      </c>
      <c r="AO302" s="52">
        <f t="shared" si="424"/>
        <v>1.075</v>
      </c>
      <c r="AP302" s="60">
        <f t="shared" si="394"/>
        <v>4.2339724772083204E+19</v>
      </c>
      <c r="AQ302" s="60">
        <f t="shared" si="425"/>
        <v>1.2789772360527032E+22</v>
      </c>
      <c r="AR302" s="60">
        <f t="shared" si="426"/>
        <v>2.2394931988193956E+19</v>
      </c>
      <c r="AS302" s="60">
        <f t="shared" si="427"/>
        <v>676.40062499999931</v>
      </c>
      <c r="AT302" s="60">
        <f t="shared" si="428"/>
        <v>213946.50643565983</v>
      </c>
      <c r="AU302" s="88">
        <f t="shared" si="490"/>
        <v>1.7510031732317025E-3</v>
      </c>
      <c r="AW302" s="61">
        <f t="shared" si="429"/>
        <v>261</v>
      </c>
      <c r="AX302" s="61">
        <f t="shared" si="430"/>
        <v>6.0282874999999887</v>
      </c>
      <c r="AY302" s="61">
        <v>1</v>
      </c>
      <c r="AZ302" s="52">
        <f t="shared" si="431"/>
        <v>1.175</v>
      </c>
      <c r="BA302" s="60">
        <f t="shared" si="395"/>
        <v>8.5376399746176E+17</v>
      </c>
      <c r="BB302" s="60">
        <f t="shared" si="432"/>
        <v>2.6182807392158525E+20</v>
      </c>
      <c r="BC302" s="60">
        <f t="shared" si="433"/>
        <v>1.8711602392782124E+18</v>
      </c>
      <c r="BD302" s="60">
        <f t="shared" si="434"/>
        <v>904.24312499999826</v>
      </c>
      <c r="BE302" s="60">
        <f t="shared" si="435"/>
        <v>213946.50643565983</v>
      </c>
      <c r="BF302" s="88">
        <f t="shared" si="481"/>
        <v>7.1465225682353873E-3</v>
      </c>
      <c r="BH302" s="61">
        <f t="shared" si="436"/>
        <v>236</v>
      </c>
      <c r="BI302" s="61">
        <f t="shared" si="437"/>
        <v>7.8155999999999786</v>
      </c>
      <c r="BJ302" s="61">
        <v>1</v>
      </c>
      <c r="BK302" s="52">
        <f t="shared" si="438"/>
        <v>1.3</v>
      </c>
      <c r="BL302" s="60">
        <f t="shared" si="396"/>
        <v>2.92719084844032E+16</v>
      </c>
      <c r="BM302" s="60">
        <f t="shared" si="439"/>
        <v>8.9806215230149018E+18</v>
      </c>
      <c r="BN302" s="60">
        <f t="shared" si="440"/>
        <v>7.5810501562958208E+16</v>
      </c>
      <c r="BO302" s="60">
        <f t="shared" si="441"/>
        <v>1172.3399999999967</v>
      </c>
      <c r="BP302" s="60">
        <f t="shared" si="442"/>
        <v>213946.50643565983</v>
      </c>
      <c r="BQ302" s="88">
        <f t="shared" si="491"/>
        <v>8.4415651376328928E-3</v>
      </c>
      <c r="BS302" s="61">
        <f t="shared" si="443"/>
        <v>206</v>
      </c>
      <c r="BT302" s="61">
        <f t="shared" si="444"/>
        <v>9.9468999999999639</v>
      </c>
      <c r="BU302" s="61">
        <v>1</v>
      </c>
      <c r="BV302" s="52">
        <f t="shared" si="445"/>
        <v>1.45</v>
      </c>
      <c r="BW302" s="60">
        <f t="shared" si="397"/>
        <v>30975564533760</v>
      </c>
      <c r="BX302" s="60">
        <f t="shared" si="446"/>
        <v>9252401126234112</v>
      </c>
      <c r="BY302" s="60">
        <f t="shared" si="447"/>
        <v>1507560755885237.7</v>
      </c>
      <c r="BZ302" s="60">
        <f t="shared" si="448"/>
        <v>1492.0349999999946</v>
      </c>
      <c r="CA302" s="60">
        <f t="shared" si="449"/>
        <v>213946.50643565983</v>
      </c>
      <c r="CB302" s="88">
        <f t="shared" si="488"/>
        <v>0.16293724572864915</v>
      </c>
      <c r="CD302" s="61">
        <f t="shared" si="450"/>
        <v>144</v>
      </c>
      <c r="CE302" s="61">
        <f t="shared" si="451"/>
        <v>13.380340799999919</v>
      </c>
      <c r="CF302" s="61">
        <v>1</v>
      </c>
      <c r="CG302" s="52">
        <f t="shared" si="452"/>
        <v>0</v>
      </c>
      <c r="CH302" s="60">
        <f t="shared" si="398"/>
        <v>18345600</v>
      </c>
      <c r="CI302" s="60">
        <f t="shared" si="453"/>
        <v>0</v>
      </c>
      <c r="CJ302" s="60">
        <f t="shared" si="454"/>
        <v>375216821905.45374</v>
      </c>
      <c r="CK302" s="60">
        <f t="shared" si="455"/>
        <v>2007.0511199999878</v>
      </c>
      <c r="CL302" s="60">
        <f t="shared" si="456"/>
        <v>213946.50643565983</v>
      </c>
      <c r="CM302" s="88" t="e">
        <f t="shared" si="487"/>
        <v>#DIV/0!</v>
      </c>
      <c r="CO302" s="61">
        <f t="shared" si="457"/>
        <v>89</v>
      </c>
      <c r="CP302" s="61">
        <f t="shared" si="458"/>
        <v>17.355934299999859</v>
      </c>
      <c r="CQ302" s="61">
        <v>1</v>
      </c>
      <c r="CR302" s="52">
        <f t="shared" si="459"/>
        <v>0</v>
      </c>
      <c r="CS302" s="60">
        <f t="shared" si="399"/>
        <v>7200</v>
      </c>
      <c r="CT302" s="60">
        <f t="shared" si="460"/>
        <v>0</v>
      </c>
      <c r="CU302" s="60">
        <f t="shared" si="461"/>
        <v>237647456.60235241</v>
      </c>
      <c r="CV302" s="60">
        <f t="shared" si="462"/>
        <v>2603.3901449999789</v>
      </c>
      <c r="CW302" s="60">
        <f t="shared" si="463"/>
        <v>213946.50643565983</v>
      </c>
      <c r="CX302" s="88" t="e">
        <f t="shared" si="482"/>
        <v>#DIV/0!</v>
      </c>
      <c r="CZ302" s="61">
        <f t="shared" si="464"/>
        <v>39</v>
      </c>
      <c r="DA302" s="61">
        <f t="shared" si="465"/>
        <v>21.89441929999979</v>
      </c>
      <c r="DB302" s="61">
        <v>1</v>
      </c>
      <c r="DC302" s="52">
        <f t="shared" si="466"/>
        <v>0</v>
      </c>
      <c r="DD302" s="60">
        <f t="shared" si="400"/>
        <v>6</v>
      </c>
      <c r="DE302" s="60">
        <f t="shared" si="467"/>
        <v>0</v>
      </c>
      <c r="DF302" s="60">
        <f t="shared" si="468"/>
        <v>292764.65747952228</v>
      </c>
      <c r="DG302" s="60">
        <f t="shared" si="469"/>
        <v>3284.1628949999686</v>
      </c>
      <c r="DH302" s="60">
        <f t="shared" si="470"/>
        <v>213946.50643565983</v>
      </c>
      <c r="DI302" s="88" t="e">
        <f t="shared" si="489"/>
        <v>#DIV/0!</v>
      </c>
      <c r="DK302" s="61">
        <f t="shared" si="471"/>
        <v>-24</v>
      </c>
      <c r="DL302" s="61">
        <f t="shared" si="472"/>
        <v>30.747799999999668</v>
      </c>
      <c r="DM302" s="61">
        <v>1</v>
      </c>
      <c r="DN302" s="52">
        <f t="shared" si="484"/>
        <v>0</v>
      </c>
      <c r="DO302" s="60">
        <f t="shared" si="401"/>
        <v>1</v>
      </c>
      <c r="DP302" s="60">
        <f t="shared" si="473"/>
        <v>0</v>
      </c>
      <c r="DQ302" s="60">
        <f t="shared" si="474"/>
        <v>66.224901149582621</v>
      </c>
      <c r="DR302" s="60">
        <f t="shared" si="475"/>
        <v>4612.1699999999501</v>
      </c>
      <c r="DS302" s="60">
        <f t="shared" si="476"/>
        <v>213946.50643565983</v>
      </c>
    </row>
    <row r="303" spans="1:123">
      <c r="A303" s="52">
        <f t="shared" si="402"/>
        <v>7383.0437897080728</v>
      </c>
      <c r="B303" s="52">
        <v>0</v>
      </c>
      <c r="C303" s="73">
        <f t="shared" si="486"/>
        <v>13.8</v>
      </c>
      <c r="D303" s="77"/>
      <c r="E303" s="49">
        <f t="shared" si="477"/>
        <v>0.39700000000000024</v>
      </c>
      <c r="F303" s="49">
        <f t="shared" si="478"/>
        <v>4.9699999999999367</v>
      </c>
      <c r="G303" s="49">
        <f t="shared" si="479"/>
        <v>2.4849999999999683</v>
      </c>
      <c r="H303" s="49">
        <v>1</v>
      </c>
      <c r="I303" s="50">
        <f t="shared" si="403"/>
        <v>2.5760899999999758</v>
      </c>
      <c r="J303" s="105">
        <f t="shared" si="404"/>
        <v>12.803167299999716</v>
      </c>
      <c r="K303" s="121">
        <f t="shared" si="405"/>
        <v>26.603167299999718</v>
      </c>
      <c r="L303" s="55">
        <f t="shared" si="406"/>
        <v>7.6064452291447629E+17</v>
      </c>
      <c r="M303" s="52">
        <f t="shared" si="480"/>
        <v>59.400000000000034</v>
      </c>
      <c r="N303" s="56">
        <v>297</v>
      </c>
      <c r="O303" s="61">
        <f t="shared" si="407"/>
        <v>297</v>
      </c>
      <c r="P303" s="61">
        <f t="shared" si="408"/>
        <v>3.2</v>
      </c>
      <c r="Q303" s="46">
        <v>1</v>
      </c>
      <c r="R303" s="52">
        <f t="shared" si="409"/>
        <v>2</v>
      </c>
      <c r="S303" s="60">
        <f t="shared" si="392"/>
        <v>8.3485814817816576E+18</v>
      </c>
      <c r="T303" s="60">
        <f t="shared" si="410"/>
        <v>4.9590574001783046E+21</v>
      </c>
      <c r="U303" s="60">
        <f t="shared" si="411"/>
        <v>1.4604374839957945E+20</v>
      </c>
      <c r="V303" s="60">
        <f t="shared" si="412"/>
        <v>480</v>
      </c>
      <c r="W303" s="60">
        <f t="shared" si="413"/>
        <v>221491.31369124219</v>
      </c>
      <c r="X303" s="88">
        <f t="shared" si="414"/>
        <v>2.9449900780404034E-2</v>
      </c>
      <c r="AA303" s="61">
        <f t="shared" si="415"/>
        <v>297</v>
      </c>
      <c r="AB303" s="61">
        <f t="shared" si="416"/>
        <v>3.2</v>
      </c>
      <c r="AC303" s="61">
        <v>1</v>
      </c>
      <c r="AD303" s="52">
        <f t="shared" si="417"/>
        <v>1</v>
      </c>
      <c r="AE303" s="60">
        <f t="shared" si="393"/>
        <v>2.520221712624E+18</v>
      </c>
      <c r="AF303" s="60">
        <f t="shared" si="418"/>
        <v>7.4850584864932797E+20</v>
      </c>
      <c r="AG303" s="60">
        <f t="shared" si="419"/>
        <v>1.4604374839957945E+20</v>
      </c>
      <c r="AH303" s="60">
        <f t="shared" si="420"/>
        <v>480</v>
      </c>
      <c r="AI303" s="60">
        <f t="shared" si="421"/>
        <v>221491.31369124219</v>
      </c>
      <c r="AJ303" s="88">
        <f t="shared" si="485"/>
        <v>0.19511370373807241</v>
      </c>
      <c r="AL303" s="61">
        <f t="shared" si="422"/>
        <v>282</v>
      </c>
      <c r="AM303" s="61">
        <f t="shared" si="423"/>
        <v>4.5093374999999956</v>
      </c>
      <c r="AN303" s="61">
        <v>1</v>
      </c>
      <c r="AO303" s="52">
        <f t="shared" si="424"/>
        <v>1.075</v>
      </c>
      <c r="AP303" s="60">
        <f t="shared" si="394"/>
        <v>4.2339724772083204E+19</v>
      </c>
      <c r="AQ303" s="60">
        <f t="shared" si="425"/>
        <v>1.2835287564657023E+22</v>
      </c>
      <c r="AR303" s="60">
        <f t="shared" si="426"/>
        <v>2.572502153510887E+19</v>
      </c>
      <c r="AS303" s="60">
        <f t="shared" si="427"/>
        <v>676.40062499999931</v>
      </c>
      <c r="AT303" s="60">
        <f t="shared" si="428"/>
        <v>221491.31369124219</v>
      </c>
      <c r="AU303" s="88">
        <f t="shared" si="490"/>
        <v>2.0042419311231286E-3</v>
      </c>
      <c r="AW303" s="61">
        <f t="shared" si="429"/>
        <v>262</v>
      </c>
      <c r="AX303" s="61">
        <f t="shared" si="430"/>
        <v>6.0282874999999887</v>
      </c>
      <c r="AY303" s="61">
        <v>1</v>
      </c>
      <c r="AZ303" s="52">
        <f t="shared" si="431"/>
        <v>1.175</v>
      </c>
      <c r="BA303" s="60">
        <f t="shared" si="395"/>
        <v>8.5376399746176E+17</v>
      </c>
      <c r="BB303" s="60">
        <f t="shared" si="432"/>
        <v>2.628312466186028E+20</v>
      </c>
      <c r="BC303" s="60">
        <f t="shared" si="433"/>
        <v>2.149398688794741E+18</v>
      </c>
      <c r="BD303" s="60">
        <f t="shared" si="434"/>
        <v>904.24312499999826</v>
      </c>
      <c r="BE303" s="60">
        <f t="shared" si="435"/>
        <v>221491.31369124219</v>
      </c>
      <c r="BF303" s="88">
        <f t="shared" si="481"/>
        <v>8.1778658985465161E-3</v>
      </c>
      <c r="BH303" s="61">
        <f t="shared" si="436"/>
        <v>237</v>
      </c>
      <c r="BI303" s="61">
        <f t="shared" si="437"/>
        <v>7.8155999999999786</v>
      </c>
      <c r="BJ303" s="61">
        <v>1</v>
      </c>
      <c r="BK303" s="52">
        <f t="shared" si="438"/>
        <v>1.3</v>
      </c>
      <c r="BL303" s="60">
        <f t="shared" si="396"/>
        <v>2.92719084844032E+16</v>
      </c>
      <c r="BM303" s="60">
        <f t="shared" si="439"/>
        <v>9.0186750040446259E+18</v>
      </c>
      <c r="BN303" s="60">
        <f t="shared" si="440"/>
        <v>8.7083398436870224E+16</v>
      </c>
      <c r="BO303" s="60">
        <f t="shared" si="441"/>
        <v>1172.3399999999967</v>
      </c>
      <c r="BP303" s="60">
        <f t="shared" si="442"/>
        <v>221491.31369124219</v>
      </c>
      <c r="BQ303" s="88">
        <f t="shared" si="491"/>
        <v>9.6558971686878312E-3</v>
      </c>
      <c r="BS303" s="61">
        <f t="shared" si="443"/>
        <v>207</v>
      </c>
      <c r="BT303" s="61">
        <f t="shared" si="444"/>
        <v>9.9468999999999639</v>
      </c>
      <c r="BU303" s="61">
        <v>1</v>
      </c>
      <c r="BV303" s="52">
        <f t="shared" si="445"/>
        <v>1.45</v>
      </c>
      <c r="BW303" s="60">
        <f t="shared" si="397"/>
        <v>30975564533760</v>
      </c>
      <c r="BX303" s="60">
        <f t="shared" si="446"/>
        <v>9297315694808064</v>
      </c>
      <c r="BY303" s="60">
        <f t="shared" si="447"/>
        <v>1731732560343459.5</v>
      </c>
      <c r="BZ303" s="60">
        <f t="shared" si="448"/>
        <v>1492.0349999999946</v>
      </c>
      <c r="CA303" s="60">
        <f t="shared" si="449"/>
        <v>221491.31369124219</v>
      </c>
      <c r="CB303" s="88">
        <f t="shared" si="488"/>
        <v>0.18626156378776271</v>
      </c>
      <c r="CD303" s="61">
        <f t="shared" si="450"/>
        <v>145</v>
      </c>
      <c r="CE303" s="61">
        <f t="shared" si="451"/>
        <v>13.380340799999919</v>
      </c>
      <c r="CF303" s="61">
        <v>1</v>
      </c>
      <c r="CG303" s="52">
        <f t="shared" si="452"/>
        <v>0</v>
      </c>
      <c r="CH303" s="60">
        <f t="shared" si="398"/>
        <v>18345600</v>
      </c>
      <c r="CI303" s="60">
        <f t="shared" si="453"/>
        <v>0</v>
      </c>
      <c r="CJ303" s="60">
        <f t="shared" si="454"/>
        <v>431010946090.01019</v>
      </c>
      <c r="CK303" s="60">
        <f t="shared" si="455"/>
        <v>2007.0511199999878</v>
      </c>
      <c r="CL303" s="60">
        <f t="shared" si="456"/>
        <v>221491.31369124219</v>
      </c>
      <c r="CM303" s="88" t="e">
        <f t="shared" si="487"/>
        <v>#DIV/0!</v>
      </c>
      <c r="CO303" s="61">
        <f t="shared" si="457"/>
        <v>90</v>
      </c>
      <c r="CP303" s="61">
        <f t="shared" si="458"/>
        <v>17.355934299999859</v>
      </c>
      <c r="CQ303" s="61">
        <v>1</v>
      </c>
      <c r="CR303" s="52">
        <f t="shared" si="459"/>
        <v>0</v>
      </c>
      <c r="CS303" s="60">
        <f t="shared" si="399"/>
        <v>7200</v>
      </c>
      <c r="CT303" s="60">
        <f t="shared" si="460"/>
        <v>0</v>
      </c>
      <c r="CU303" s="60">
        <f t="shared" si="461"/>
        <v>272985242.46835142</v>
      </c>
      <c r="CV303" s="60">
        <f t="shared" si="462"/>
        <v>2603.3901449999789</v>
      </c>
      <c r="CW303" s="60">
        <f t="shared" si="463"/>
        <v>221491.31369124219</v>
      </c>
      <c r="CX303" s="88" t="e">
        <f t="shared" si="482"/>
        <v>#DIV/0!</v>
      </c>
      <c r="CZ303" s="61">
        <f t="shared" si="464"/>
        <v>40</v>
      </c>
      <c r="DA303" s="61">
        <f t="shared" si="465"/>
        <v>21.89441929999979</v>
      </c>
      <c r="DB303" s="61">
        <v>10</v>
      </c>
      <c r="DC303" s="52">
        <f t="shared" si="466"/>
        <v>0</v>
      </c>
      <c r="DD303" s="60">
        <f t="shared" si="400"/>
        <v>60</v>
      </c>
      <c r="DE303" s="60">
        <f t="shared" si="467"/>
        <v>0</v>
      </c>
      <c r="DF303" s="60">
        <f t="shared" si="468"/>
        <v>336298.28044799762</v>
      </c>
      <c r="DG303" s="60">
        <f t="shared" si="469"/>
        <v>3284.1628949999686</v>
      </c>
      <c r="DH303" s="60">
        <f t="shared" si="470"/>
        <v>221491.31369124219</v>
      </c>
      <c r="DI303" s="88" t="e">
        <f t="shared" si="489"/>
        <v>#DIV/0!</v>
      </c>
      <c r="DK303" s="61">
        <f t="shared" si="471"/>
        <v>-23</v>
      </c>
      <c r="DL303" s="61">
        <f t="shared" si="472"/>
        <v>30.747799999999668</v>
      </c>
      <c r="DM303" s="61">
        <v>1</v>
      </c>
      <c r="DN303" s="52">
        <f t="shared" si="484"/>
        <v>0</v>
      </c>
      <c r="DO303" s="60">
        <f t="shared" si="401"/>
        <v>1</v>
      </c>
      <c r="DP303" s="60">
        <f t="shared" si="473"/>
        <v>0</v>
      </c>
      <c r="DQ303" s="60">
        <f t="shared" si="474"/>
        <v>76.072435010366803</v>
      </c>
      <c r="DR303" s="60">
        <f t="shared" si="475"/>
        <v>4612.1699999999501</v>
      </c>
      <c r="DS303" s="60">
        <f t="shared" si="476"/>
        <v>221491.31369124219</v>
      </c>
    </row>
    <row r="304" spans="1:123">
      <c r="A304" s="52">
        <f t="shared" si="402"/>
        <v>7643.4062666696836</v>
      </c>
      <c r="B304" s="52">
        <v>0</v>
      </c>
      <c r="C304" s="73">
        <f t="shared" si="486"/>
        <v>13.8</v>
      </c>
      <c r="D304" s="77"/>
      <c r="E304" s="49">
        <f t="shared" si="477"/>
        <v>0.39800000000000024</v>
      </c>
      <c r="F304" s="49">
        <f t="shared" si="478"/>
        <v>4.9799999999999365</v>
      </c>
      <c r="G304" s="49">
        <f t="shared" si="479"/>
        <v>2.4899999999999682</v>
      </c>
      <c r="H304" s="49">
        <v>1</v>
      </c>
      <c r="I304" s="50">
        <f t="shared" si="403"/>
        <v>2.5840399999999755</v>
      </c>
      <c r="J304" s="105">
        <f t="shared" si="404"/>
        <v>12.868519199999714</v>
      </c>
      <c r="K304" s="121">
        <f t="shared" si="405"/>
        <v>26.668519199999714</v>
      </c>
      <c r="L304" s="55">
        <f t="shared" si="406"/>
        <v>8.7375111220936346E+17</v>
      </c>
      <c r="M304" s="52">
        <f t="shared" si="480"/>
        <v>59.600000000000037</v>
      </c>
      <c r="N304" s="56">
        <v>298</v>
      </c>
      <c r="O304" s="61">
        <f t="shared" si="407"/>
        <v>298</v>
      </c>
      <c r="P304" s="61">
        <f t="shared" si="408"/>
        <v>3.2</v>
      </c>
      <c r="Q304" s="46">
        <v>1</v>
      </c>
      <c r="R304" s="52">
        <f t="shared" si="409"/>
        <v>2</v>
      </c>
      <c r="S304" s="60">
        <f t="shared" si="392"/>
        <v>8.3485814817816576E+18</v>
      </c>
      <c r="T304" s="60">
        <f t="shared" si="410"/>
        <v>4.9757545631418679E+21</v>
      </c>
      <c r="U304" s="60">
        <f t="shared" si="411"/>
        <v>1.6776021354419778E+20</v>
      </c>
      <c r="V304" s="60">
        <f t="shared" si="412"/>
        <v>480</v>
      </c>
      <c r="W304" s="60">
        <f t="shared" si="413"/>
        <v>229302.18800009051</v>
      </c>
      <c r="X304" s="88">
        <f t="shared" si="414"/>
        <v>3.371553227060059E-2</v>
      </c>
      <c r="AA304" s="61">
        <f t="shared" si="415"/>
        <v>298</v>
      </c>
      <c r="AB304" s="61">
        <f t="shared" si="416"/>
        <v>3.2</v>
      </c>
      <c r="AC304" s="61">
        <v>1</v>
      </c>
      <c r="AD304" s="52">
        <f t="shared" si="417"/>
        <v>1</v>
      </c>
      <c r="AE304" s="60">
        <f t="shared" si="393"/>
        <v>2.520221712624E+18</v>
      </c>
      <c r="AF304" s="60">
        <f t="shared" si="418"/>
        <v>7.5102607036195196E+20</v>
      </c>
      <c r="AG304" s="60">
        <f t="shared" si="419"/>
        <v>1.6776021354419778E+20</v>
      </c>
      <c r="AH304" s="60">
        <f t="shared" si="420"/>
        <v>480</v>
      </c>
      <c r="AI304" s="60">
        <f t="shared" si="421"/>
        <v>229302.18800009051</v>
      </c>
      <c r="AJ304" s="88">
        <f t="shared" si="485"/>
        <v>0.22337468719740564</v>
      </c>
      <c r="AL304" s="61">
        <f t="shared" si="422"/>
        <v>283</v>
      </c>
      <c r="AM304" s="61">
        <f t="shared" si="423"/>
        <v>4.5093374999999956</v>
      </c>
      <c r="AN304" s="61">
        <v>1</v>
      </c>
      <c r="AO304" s="52">
        <f t="shared" si="424"/>
        <v>1.075</v>
      </c>
      <c r="AP304" s="60">
        <f t="shared" si="394"/>
        <v>4.2339724772083204E+19</v>
      </c>
      <c r="AQ304" s="60">
        <f t="shared" si="425"/>
        <v>1.2880802768787012E+22</v>
      </c>
      <c r="AR304" s="60">
        <f t="shared" si="426"/>
        <v>2.9550289919642862E+19</v>
      </c>
      <c r="AS304" s="60">
        <f t="shared" si="427"/>
        <v>676.40062499999931</v>
      </c>
      <c r="AT304" s="60">
        <f t="shared" si="428"/>
        <v>229302.18800009051</v>
      </c>
      <c r="AU304" s="88">
        <f t="shared" si="490"/>
        <v>2.2941341817025291E-3</v>
      </c>
      <c r="AW304" s="61">
        <f t="shared" si="429"/>
        <v>263</v>
      </c>
      <c r="AX304" s="61">
        <f t="shared" si="430"/>
        <v>6.0282874999999887</v>
      </c>
      <c r="AY304" s="61">
        <v>1</v>
      </c>
      <c r="AZ304" s="52">
        <f t="shared" si="431"/>
        <v>1.175</v>
      </c>
      <c r="BA304" s="60">
        <f t="shared" si="395"/>
        <v>8.5376399746176E+17</v>
      </c>
      <c r="BB304" s="60">
        <f t="shared" si="432"/>
        <v>2.6383441931562038E+20</v>
      </c>
      <c r="BC304" s="60">
        <f t="shared" si="433"/>
        <v>2.4690107380513034E+18</v>
      </c>
      <c r="BD304" s="60">
        <f t="shared" si="434"/>
        <v>904.24312499999826</v>
      </c>
      <c r="BE304" s="60">
        <f t="shared" si="435"/>
        <v>229302.18800009051</v>
      </c>
      <c r="BF304" s="88">
        <f t="shared" si="481"/>
        <v>9.3581828498944634E-3</v>
      </c>
      <c r="BH304" s="61">
        <f t="shared" si="436"/>
        <v>238</v>
      </c>
      <c r="BI304" s="61">
        <f t="shared" si="437"/>
        <v>7.8155999999999786</v>
      </c>
      <c r="BJ304" s="61">
        <v>1</v>
      </c>
      <c r="BK304" s="52">
        <f t="shared" si="438"/>
        <v>1.3</v>
      </c>
      <c r="BL304" s="60">
        <f t="shared" si="396"/>
        <v>2.92719084844032E+16</v>
      </c>
      <c r="BM304" s="60">
        <f t="shared" si="439"/>
        <v>9.0567284850743501E+18</v>
      </c>
      <c r="BN304" s="60">
        <f t="shared" si="440"/>
        <v>1.0003255653198421E+17</v>
      </c>
      <c r="BO304" s="60">
        <f t="shared" si="441"/>
        <v>1172.3399999999967</v>
      </c>
      <c r="BP304" s="60">
        <f t="shared" si="442"/>
        <v>229302.18800009051</v>
      </c>
      <c r="BQ304" s="88">
        <f t="shared" si="491"/>
        <v>1.1045109356743955E-2</v>
      </c>
      <c r="BS304" s="61">
        <f t="shared" si="443"/>
        <v>208</v>
      </c>
      <c r="BT304" s="61">
        <f t="shared" si="444"/>
        <v>9.9468999999999639</v>
      </c>
      <c r="BU304" s="61">
        <v>1</v>
      </c>
      <c r="BV304" s="52">
        <f t="shared" si="445"/>
        <v>1.45</v>
      </c>
      <c r="BW304" s="60">
        <f t="shared" si="397"/>
        <v>30975564533760</v>
      </c>
      <c r="BX304" s="60">
        <f t="shared" si="446"/>
        <v>9342230263382016</v>
      </c>
      <c r="BY304" s="60">
        <f t="shared" si="447"/>
        <v>1989238343361335.7</v>
      </c>
      <c r="BZ304" s="60">
        <f t="shared" si="448"/>
        <v>1492.0349999999946</v>
      </c>
      <c r="CA304" s="60">
        <f t="shared" si="449"/>
        <v>229302.18800009051</v>
      </c>
      <c r="CB304" s="88">
        <f t="shared" si="488"/>
        <v>0.21292970599947555</v>
      </c>
      <c r="CD304" s="61">
        <f t="shared" si="450"/>
        <v>146</v>
      </c>
      <c r="CE304" s="61">
        <f t="shared" si="451"/>
        <v>13.380340799999919</v>
      </c>
      <c r="CF304" s="61">
        <v>1</v>
      </c>
      <c r="CG304" s="52">
        <f t="shared" si="452"/>
        <v>0</v>
      </c>
      <c r="CH304" s="60">
        <f t="shared" si="398"/>
        <v>18345600</v>
      </c>
      <c r="CI304" s="60">
        <f t="shared" si="453"/>
        <v>0</v>
      </c>
      <c r="CJ304" s="60">
        <f t="shared" si="454"/>
        <v>495101564759.31042</v>
      </c>
      <c r="CK304" s="60">
        <f t="shared" si="455"/>
        <v>2007.0511199999878</v>
      </c>
      <c r="CL304" s="60">
        <f t="shared" si="456"/>
        <v>229302.18800009051</v>
      </c>
      <c r="CM304" s="88" t="e">
        <f t="shared" si="487"/>
        <v>#DIV/0!</v>
      </c>
      <c r="CO304" s="61">
        <f t="shared" si="457"/>
        <v>91</v>
      </c>
      <c r="CP304" s="61">
        <f t="shared" si="458"/>
        <v>17.355934299999859</v>
      </c>
      <c r="CQ304" s="61">
        <v>1</v>
      </c>
      <c r="CR304" s="52">
        <f t="shared" si="459"/>
        <v>0</v>
      </c>
      <c r="CS304" s="60">
        <f t="shared" si="399"/>
        <v>7200</v>
      </c>
      <c r="CT304" s="60">
        <f t="shared" si="460"/>
        <v>0</v>
      </c>
      <c r="CU304" s="60">
        <f t="shared" si="461"/>
        <v>313577698.96186203</v>
      </c>
      <c r="CV304" s="60">
        <f t="shared" si="462"/>
        <v>2603.3901449999789</v>
      </c>
      <c r="CW304" s="60">
        <f t="shared" si="463"/>
        <v>229302.18800009051</v>
      </c>
      <c r="CX304" s="88" t="e">
        <f t="shared" si="482"/>
        <v>#DIV/0!</v>
      </c>
      <c r="CZ304" s="61">
        <f t="shared" si="464"/>
        <v>41</v>
      </c>
      <c r="DA304" s="61">
        <f t="shared" si="465"/>
        <v>21.89441929999979</v>
      </c>
      <c r="DB304" s="61">
        <v>1</v>
      </c>
      <c r="DC304" s="52">
        <f t="shared" si="466"/>
        <v>0</v>
      </c>
      <c r="DD304" s="60">
        <f t="shared" si="400"/>
        <v>60</v>
      </c>
      <c r="DE304" s="60">
        <f t="shared" si="467"/>
        <v>0</v>
      </c>
      <c r="DF304" s="60">
        <f t="shared" si="468"/>
        <v>386305.2815389465</v>
      </c>
      <c r="DG304" s="60">
        <f t="shared" si="469"/>
        <v>3284.1628949999686</v>
      </c>
      <c r="DH304" s="60">
        <f t="shared" si="470"/>
        <v>229302.18800009051</v>
      </c>
      <c r="DI304" s="88" t="e">
        <f t="shared" si="489"/>
        <v>#DIV/0!</v>
      </c>
      <c r="DK304" s="61">
        <f t="shared" si="471"/>
        <v>-22</v>
      </c>
      <c r="DL304" s="61">
        <f t="shared" si="472"/>
        <v>30.747799999999668</v>
      </c>
      <c r="DM304" s="61">
        <v>1</v>
      </c>
      <c r="DN304" s="52">
        <f t="shared" si="484"/>
        <v>0</v>
      </c>
      <c r="DO304" s="60">
        <f t="shared" si="401"/>
        <v>1</v>
      </c>
      <c r="DP304" s="60">
        <f t="shared" si="473"/>
        <v>0</v>
      </c>
      <c r="DQ304" s="60">
        <f t="shared" si="474"/>
        <v>87.384280957027229</v>
      </c>
      <c r="DR304" s="60">
        <f t="shared" si="475"/>
        <v>4612.1699999999501</v>
      </c>
      <c r="DS304" s="60">
        <f t="shared" si="476"/>
        <v>229302.18800009051</v>
      </c>
    </row>
    <row r="305" spans="1:123">
      <c r="A305" s="52">
        <f t="shared" si="402"/>
        <v>7912.950406552498</v>
      </c>
      <c r="B305" s="52">
        <v>0</v>
      </c>
      <c r="C305" s="73">
        <f t="shared" si="486"/>
        <v>13.8</v>
      </c>
      <c r="D305" s="77"/>
      <c r="E305" s="49">
        <f t="shared" si="477"/>
        <v>0.39900000000000024</v>
      </c>
      <c r="F305" s="49">
        <f t="shared" si="478"/>
        <v>4.9899999999999363</v>
      </c>
      <c r="G305" s="49">
        <f t="shared" si="479"/>
        <v>2.4949999999999681</v>
      </c>
      <c r="H305" s="49">
        <v>1</v>
      </c>
      <c r="I305" s="50">
        <f t="shared" si="403"/>
        <v>2.5920099999999753</v>
      </c>
      <c r="J305" s="105">
        <f t="shared" si="404"/>
        <v>12.934129899999711</v>
      </c>
      <c r="K305" s="121">
        <f t="shared" si="405"/>
        <v>26.734129899999711</v>
      </c>
      <c r="L305" s="55">
        <f t="shared" si="406"/>
        <v>1.0036764652717257E+18</v>
      </c>
      <c r="M305" s="52">
        <f t="shared" si="480"/>
        <v>59.800000000000026</v>
      </c>
      <c r="N305" s="56">
        <v>299</v>
      </c>
      <c r="O305" s="61">
        <f t="shared" si="407"/>
        <v>299</v>
      </c>
      <c r="P305" s="61">
        <f t="shared" si="408"/>
        <v>3.2</v>
      </c>
      <c r="Q305" s="46">
        <v>1</v>
      </c>
      <c r="R305" s="52">
        <f t="shared" si="409"/>
        <v>2</v>
      </c>
      <c r="S305" s="60">
        <f t="shared" si="392"/>
        <v>8.3485814817816576E+18</v>
      </c>
      <c r="T305" s="60">
        <f t="shared" si="410"/>
        <v>4.9924517261054312E+21</v>
      </c>
      <c r="U305" s="60">
        <f t="shared" si="411"/>
        <v>1.9270588133217134E+20</v>
      </c>
      <c r="V305" s="60">
        <f t="shared" si="412"/>
        <v>480</v>
      </c>
      <c r="W305" s="60">
        <f t="shared" si="413"/>
        <v>237388.51219657494</v>
      </c>
      <c r="X305" s="88">
        <f t="shared" si="414"/>
        <v>3.8599448107733539E-2</v>
      </c>
      <c r="AA305" s="61">
        <f t="shared" si="415"/>
        <v>299</v>
      </c>
      <c r="AB305" s="61">
        <f t="shared" si="416"/>
        <v>3.2</v>
      </c>
      <c r="AC305" s="61">
        <v>1</v>
      </c>
      <c r="AD305" s="52">
        <f t="shared" si="417"/>
        <v>1</v>
      </c>
      <c r="AE305" s="60">
        <f t="shared" si="393"/>
        <v>2.520221712624E+18</v>
      </c>
      <c r="AF305" s="60">
        <f t="shared" si="418"/>
        <v>7.5354629207457595E+20</v>
      </c>
      <c r="AG305" s="60">
        <f t="shared" si="419"/>
        <v>1.9270588133217134E+20</v>
      </c>
      <c r="AH305" s="60">
        <f t="shared" si="420"/>
        <v>480</v>
      </c>
      <c r="AI305" s="60">
        <f t="shared" si="421"/>
        <v>237388.51219657494</v>
      </c>
      <c r="AJ305" s="88">
        <f t="shared" si="485"/>
        <v>0.25573197474256815</v>
      </c>
      <c r="AL305" s="61">
        <f t="shared" si="422"/>
        <v>284</v>
      </c>
      <c r="AM305" s="61">
        <f t="shared" si="423"/>
        <v>4.5093374999999956</v>
      </c>
      <c r="AN305" s="61">
        <v>1</v>
      </c>
      <c r="AO305" s="52">
        <f t="shared" si="424"/>
        <v>1.075</v>
      </c>
      <c r="AP305" s="60">
        <f t="shared" si="394"/>
        <v>4.2339724772083204E+19</v>
      </c>
      <c r="AQ305" s="60">
        <f t="shared" si="425"/>
        <v>1.2926317972917001E+22</v>
      </c>
      <c r="AR305" s="60">
        <f t="shared" si="426"/>
        <v>3.394436942037923E+19</v>
      </c>
      <c r="AS305" s="60">
        <f t="shared" si="427"/>
        <v>676.40062499999931</v>
      </c>
      <c r="AT305" s="60">
        <f t="shared" si="428"/>
        <v>237388.51219657494</v>
      </c>
      <c r="AU305" s="88">
        <f t="shared" si="490"/>
        <v>2.6259890474223898E-3</v>
      </c>
      <c r="AW305" s="61">
        <f t="shared" si="429"/>
        <v>264</v>
      </c>
      <c r="AX305" s="61">
        <f t="shared" si="430"/>
        <v>6.0282874999999887</v>
      </c>
      <c r="AY305" s="61">
        <v>1</v>
      </c>
      <c r="AZ305" s="52">
        <f t="shared" si="431"/>
        <v>1.175</v>
      </c>
      <c r="BA305" s="60">
        <f t="shared" si="395"/>
        <v>8.5376399746176E+17</v>
      </c>
      <c r="BB305" s="60">
        <f t="shared" si="432"/>
        <v>2.6483759201263793E+20</v>
      </c>
      <c r="BC305" s="60">
        <f t="shared" si="433"/>
        <v>2.836148573269548E+18</v>
      </c>
      <c r="BD305" s="60">
        <f t="shared" si="434"/>
        <v>904.24312499999826</v>
      </c>
      <c r="BE305" s="60">
        <f t="shared" si="435"/>
        <v>237388.51219657494</v>
      </c>
      <c r="BF305" s="88">
        <f t="shared" si="481"/>
        <v>1.0709010574051015E-2</v>
      </c>
      <c r="BH305" s="61">
        <f t="shared" si="436"/>
        <v>239</v>
      </c>
      <c r="BI305" s="61">
        <f t="shared" si="437"/>
        <v>7.8155999999999786</v>
      </c>
      <c r="BJ305" s="61">
        <v>1</v>
      </c>
      <c r="BK305" s="52">
        <f t="shared" si="438"/>
        <v>1.3</v>
      </c>
      <c r="BL305" s="60">
        <f t="shared" si="396"/>
        <v>2.92719084844032E+16</v>
      </c>
      <c r="BM305" s="60">
        <f t="shared" si="439"/>
        <v>9.0947819661040742E+18</v>
      </c>
      <c r="BN305" s="60">
        <f t="shared" si="440"/>
        <v>1.1490723313443816E+17</v>
      </c>
      <c r="BO305" s="60">
        <f t="shared" si="441"/>
        <v>1172.3399999999967</v>
      </c>
      <c r="BP305" s="60">
        <f t="shared" si="442"/>
        <v>237388.51219657494</v>
      </c>
      <c r="BQ305" s="88">
        <f t="shared" si="491"/>
        <v>1.2634413179193662E-2</v>
      </c>
      <c r="BS305" s="61">
        <f t="shared" si="443"/>
        <v>209</v>
      </c>
      <c r="BT305" s="61">
        <f t="shared" si="444"/>
        <v>9.9468999999999639</v>
      </c>
      <c r="BU305" s="61">
        <v>1</v>
      </c>
      <c r="BV305" s="52">
        <f t="shared" si="445"/>
        <v>1.45</v>
      </c>
      <c r="BW305" s="60">
        <f t="shared" si="397"/>
        <v>30975564533760</v>
      </c>
      <c r="BX305" s="60">
        <f t="shared" si="446"/>
        <v>9387144831955968</v>
      </c>
      <c r="BY305" s="60">
        <f t="shared" si="447"/>
        <v>2285034812716194</v>
      </c>
      <c r="BZ305" s="60">
        <f t="shared" si="448"/>
        <v>1492.0349999999946</v>
      </c>
      <c r="CA305" s="60">
        <f t="shared" si="449"/>
        <v>237388.51219657494</v>
      </c>
      <c r="CB305" s="88">
        <f t="shared" si="488"/>
        <v>0.24342170634647264</v>
      </c>
      <c r="CD305" s="61">
        <f t="shared" si="450"/>
        <v>147</v>
      </c>
      <c r="CE305" s="61">
        <f t="shared" si="451"/>
        <v>13.380340799999919</v>
      </c>
      <c r="CF305" s="61">
        <v>1</v>
      </c>
      <c r="CG305" s="52">
        <f t="shared" si="452"/>
        <v>0</v>
      </c>
      <c r="CH305" s="60">
        <f t="shared" si="398"/>
        <v>18345600</v>
      </c>
      <c r="CI305" s="60">
        <f t="shared" si="453"/>
        <v>0</v>
      </c>
      <c r="CJ305" s="60">
        <f t="shared" si="454"/>
        <v>568722352995.47803</v>
      </c>
      <c r="CK305" s="60">
        <f t="shared" si="455"/>
        <v>2007.0511199999878</v>
      </c>
      <c r="CL305" s="60">
        <f t="shared" si="456"/>
        <v>237388.51219657494</v>
      </c>
      <c r="CM305" s="88" t="e">
        <f t="shared" si="487"/>
        <v>#DIV/0!</v>
      </c>
      <c r="CO305" s="61">
        <f t="shared" si="457"/>
        <v>92</v>
      </c>
      <c r="CP305" s="61">
        <f t="shared" si="458"/>
        <v>17.355934299999859</v>
      </c>
      <c r="CQ305" s="61">
        <v>1</v>
      </c>
      <c r="CR305" s="52">
        <f t="shared" si="459"/>
        <v>0</v>
      </c>
      <c r="CS305" s="60">
        <f t="shared" si="399"/>
        <v>7200</v>
      </c>
      <c r="CT305" s="60">
        <f t="shared" si="460"/>
        <v>0</v>
      </c>
      <c r="CU305" s="60">
        <f t="shared" si="461"/>
        <v>360206186.96124643</v>
      </c>
      <c r="CV305" s="60">
        <f t="shared" si="462"/>
        <v>2603.3901449999789</v>
      </c>
      <c r="CW305" s="60">
        <f t="shared" si="463"/>
        <v>237388.51219657494</v>
      </c>
      <c r="CX305" s="88" t="e">
        <f t="shared" si="482"/>
        <v>#DIV/0!</v>
      </c>
      <c r="CZ305" s="61">
        <f t="shared" si="464"/>
        <v>42</v>
      </c>
      <c r="DA305" s="61">
        <f t="shared" si="465"/>
        <v>21.89441929999979</v>
      </c>
      <c r="DB305" s="61">
        <v>1</v>
      </c>
      <c r="DC305" s="52">
        <f t="shared" si="466"/>
        <v>0</v>
      </c>
      <c r="DD305" s="60">
        <f t="shared" si="400"/>
        <v>60</v>
      </c>
      <c r="DE305" s="60">
        <f t="shared" si="467"/>
        <v>0</v>
      </c>
      <c r="DF305" s="60">
        <f t="shared" si="468"/>
        <v>443748.24143045431</v>
      </c>
      <c r="DG305" s="60">
        <f t="shared" si="469"/>
        <v>3284.1628949999686</v>
      </c>
      <c r="DH305" s="60">
        <f t="shared" si="470"/>
        <v>237388.51219657494</v>
      </c>
      <c r="DI305" s="88" t="e">
        <f t="shared" si="489"/>
        <v>#DIV/0!</v>
      </c>
      <c r="DK305" s="61">
        <f t="shared" si="471"/>
        <v>-21</v>
      </c>
      <c r="DL305" s="61">
        <f t="shared" si="472"/>
        <v>30.747799999999668</v>
      </c>
      <c r="DM305" s="61">
        <v>1</v>
      </c>
      <c r="DN305" s="52">
        <f t="shared" si="484"/>
        <v>0</v>
      </c>
      <c r="DO305" s="60">
        <f t="shared" si="401"/>
        <v>1</v>
      </c>
      <c r="DP305" s="60">
        <f t="shared" si="473"/>
        <v>0</v>
      </c>
      <c r="DQ305" s="60">
        <f t="shared" si="474"/>
        <v>100.37817978793591</v>
      </c>
      <c r="DR305" s="60">
        <f t="shared" si="475"/>
        <v>4612.1699999999501</v>
      </c>
      <c r="DS305" s="60">
        <f t="shared" si="476"/>
        <v>237388.51219657494</v>
      </c>
    </row>
    <row r="306" spans="1:123">
      <c r="A306" s="52">
        <f t="shared" si="402"/>
        <v>8192.0000000001692</v>
      </c>
      <c r="B306" s="52">
        <v>0</v>
      </c>
      <c r="C306" s="73">
        <f t="shared" si="486"/>
        <v>13.8</v>
      </c>
      <c r="D306" s="77"/>
      <c r="E306" s="49">
        <f t="shared" si="477"/>
        <v>0.40000000000000024</v>
      </c>
      <c r="F306" s="49">
        <f t="shared" si="478"/>
        <v>4.9999999999999361</v>
      </c>
      <c r="G306" s="49">
        <f t="shared" si="479"/>
        <v>2.499999999999968</v>
      </c>
      <c r="H306" s="49">
        <v>1</v>
      </c>
      <c r="I306" s="50">
        <f t="shared" si="403"/>
        <v>2.5999999999999752</v>
      </c>
      <c r="J306" s="105">
        <f t="shared" si="404"/>
        <v>12.99999999999971</v>
      </c>
      <c r="K306" s="121">
        <f t="shared" si="405"/>
        <v>26.799999999999713</v>
      </c>
      <c r="L306" s="55">
        <f t="shared" si="406"/>
        <v>1.15292150460687E+18</v>
      </c>
      <c r="M306" s="52">
        <f t="shared" si="480"/>
        <v>60.000000000000028</v>
      </c>
      <c r="N306" s="56">
        <v>300</v>
      </c>
      <c r="O306" s="61">
        <f t="shared" si="407"/>
        <v>300</v>
      </c>
      <c r="P306" s="61">
        <f t="shared" si="408"/>
        <v>3.2</v>
      </c>
      <c r="Q306" s="46">
        <v>4</v>
      </c>
      <c r="R306" s="52">
        <f t="shared" si="409"/>
        <v>2</v>
      </c>
      <c r="S306" s="60">
        <f t="shared" si="392"/>
        <v>3.339432592712663E+19</v>
      </c>
      <c r="T306" s="60">
        <f t="shared" si="410"/>
        <v>2.0036595556275978E+22</v>
      </c>
      <c r="U306" s="60">
        <f t="shared" si="411"/>
        <v>2.2136092888451904E+20</v>
      </c>
      <c r="V306" s="60">
        <f t="shared" si="412"/>
        <v>480</v>
      </c>
      <c r="W306" s="60">
        <f t="shared" si="413"/>
        <v>245760.00000000506</v>
      </c>
      <c r="X306" s="88">
        <f t="shared" si="414"/>
        <v>1.104783136749911E-2</v>
      </c>
      <c r="AA306" s="61">
        <f t="shared" si="415"/>
        <v>300</v>
      </c>
      <c r="AB306" s="61">
        <f t="shared" si="416"/>
        <v>3.2</v>
      </c>
      <c r="AC306" s="61">
        <v>15</v>
      </c>
      <c r="AD306" s="52">
        <f t="shared" si="417"/>
        <v>1</v>
      </c>
      <c r="AE306" s="60">
        <f t="shared" si="393"/>
        <v>3.7803325689359999E+19</v>
      </c>
      <c r="AF306" s="60">
        <f t="shared" si="418"/>
        <v>1.1340997706808E+22</v>
      </c>
      <c r="AG306" s="60">
        <f t="shared" si="419"/>
        <v>2.2136092888451904E+20</v>
      </c>
      <c r="AH306" s="60">
        <f t="shared" si="420"/>
        <v>480</v>
      </c>
      <c r="AI306" s="60">
        <f t="shared" si="421"/>
        <v>245760.00000000506</v>
      </c>
      <c r="AJ306" s="88">
        <f t="shared" si="485"/>
        <v>1.9518646825193879E-2</v>
      </c>
      <c r="AL306" s="61">
        <f t="shared" si="422"/>
        <v>285</v>
      </c>
      <c r="AM306" s="61">
        <f t="shared" si="423"/>
        <v>4.5093374999999956</v>
      </c>
      <c r="AN306" s="61">
        <v>1</v>
      </c>
      <c r="AO306" s="52">
        <f t="shared" si="424"/>
        <v>1.075</v>
      </c>
      <c r="AP306" s="60">
        <f t="shared" si="394"/>
        <v>4.2339724772083204E+19</v>
      </c>
      <c r="AQ306" s="60">
        <f t="shared" si="425"/>
        <v>1.2971833177046992E+22</v>
      </c>
      <c r="AR306" s="60">
        <f t="shared" si="426"/>
        <v>3.8991841314601288E+19</v>
      </c>
      <c r="AS306" s="60">
        <f t="shared" si="427"/>
        <v>676.40062499999931</v>
      </c>
      <c r="AT306" s="60">
        <f t="shared" si="428"/>
        <v>245760.00000000506</v>
      </c>
      <c r="AU306" s="88">
        <f t="shared" si="490"/>
        <v>3.005885196210771E-3</v>
      </c>
      <c r="AW306" s="61">
        <f t="shared" si="429"/>
        <v>265</v>
      </c>
      <c r="AX306" s="61">
        <f t="shared" si="430"/>
        <v>6.0282874999999887</v>
      </c>
      <c r="AY306" s="61">
        <v>1</v>
      </c>
      <c r="AZ306" s="52">
        <f t="shared" si="431"/>
        <v>1.175</v>
      </c>
      <c r="BA306" s="60">
        <f t="shared" si="395"/>
        <v>8.5376399746176E+17</v>
      </c>
      <c r="BB306" s="60">
        <f t="shared" si="432"/>
        <v>2.6584076470965554E+20</v>
      </c>
      <c r="BC306" s="60">
        <f t="shared" si="433"/>
        <v>3.257879200641918E+18</v>
      </c>
      <c r="BD306" s="60">
        <f t="shared" si="434"/>
        <v>904.24312499999826</v>
      </c>
      <c r="BE306" s="60">
        <f t="shared" si="435"/>
        <v>245760.00000000506</v>
      </c>
      <c r="BF306" s="88">
        <f t="shared" si="481"/>
        <v>1.22550023665486E-2</v>
      </c>
      <c r="BH306" s="61">
        <f t="shared" si="436"/>
        <v>240</v>
      </c>
      <c r="BI306" s="61">
        <f t="shared" si="437"/>
        <v>7.8155999999999786</v>
      </c>
      <c r="BJ306" s="61">
        <v>1</v>
      </c>
      <c r="BK306" s="52">
        <f t="shared" si="438"/>
        <v>1.3</v>
      </c>
      <c r="BL306" s="60">
        <f t="shared" si="396"/>
        <v>2.92719084844032E+16</v>
      </c>
      <c r="BM306" s="60">
        <f t="shared" si="439"/>
        <v>9.1328354471337984E+18</v>
      </c>
      <c r="BN306" s="60">
        <f t="shared" si="440"/>
        <v>1.3199374967878997E+17</v>
      </c>
      <c r="BO306" s="60">
        <f t="shared" si="441"/>
        <v>1172.3399999999967</v>
      </c>
      <c r="BP306" s="60">
        <f t="shared" si="442"/>
        <v>245760.00000000506</v>
      </c>
      <c r="BQ306" s="88">
        <f t="shared" si="491"/>
        <v>1.4452658261812239E-2</v>
      </c>
      <c r="BS306" s="61">
        <f t="shared" si="443"/>
        <v>210</v>
      </c>
      <c r="BT306" s="61">
        <f t="shared" si="444"/>
        <v>9.9468999999999639</v>
      </c>
      <c r="BU306" s="61">
        <v>1</v>
      </c>
      <c r="BV306" s="52">
        <f t="shared" si="445"/>
        <v>1.45</v>
      </c>
      <c r="BW306" s="60">
        <f t="shared" si="397"/>
        <v>30975564533760</v>
      </c>
      <c r="BX306" s="60">
        <f t="shared" si="446"/>
        <v>9432059400529920</v>
      </c>
      <c r="BY306" s="60">
        <f t="shared" si="447"/>
        <v>2624815730478049.5</v>
      </c>
      <c r="BZ306" s="60">
        <f t="shared" si="448"/>
        <v>1492.0349999999946</v>
      </c>
      <c r="CA306" s="60">
        <f t="shared" si="449"/>
        <v>245760.00000000506</v>
      </c>
      <c r="CB306" s="88">
        <f t="shared" si="488"/>
        <v>0.27828659882385598</v>
      </c>
      <c r="CD306" s="61">
        <f t="shared" si="450"/>
        <v>148</v>
      </c>
      <c r="CE306" s="61">
        <f t="shared" si="451"/>
        <v>13.380340799999919</v>
      </c>
      <c r="CF306" s="61">
        <v>1</v>
      </c>
      <c r="CG306" s="52">
        <f t="shared" si="452"/>
        <v>0</v>
      </c>
      <c r="CH306" s="60">
        <f t="shared" si="398"/>
        <v>18345600</v>
      </c>
      <c r="CI306" s="60">
        <f t="shared" si="453"/>
        <v>0</v>
      </c>
      <c r="CJ306" s="60">
        <f t="shared" si="454"/>
        <v>653290431335.94861</v>
      </c>
      <c r="CK306" s="60">
        <f t="shared" si="455"/>
        <v>2007.0511199999878</v>
      </c>
      <c r="CL306" s="60">
        <f t="shared" si="456"/>
        <v>245760.00000000506</v>
      </c>
      <c r="CM306" s="88" t="e">
        <f t="shared" si="487"/>
        <v>#DIV/0!</v>
      </c>
      <c r="CO306" s="61">
        <f t="shared" si="457"/>
        <v>93</v>
      </c>
      <c r="CP306" s="61">
        <f t="shared" si="458"/>
        <v>17.355934299999859</v>
      </c>
      <c r="CQ306" s="61">
        <v>1</v>
      </c>
      <c r="CR306" s="52">
        <f t="shared" si="459"/>
        <v>0</v>
      </c>
      <c r="CS306" s="60">
        <f t="shared" si="399"/>
        <v>7200</v>
      </c>
      <c r="CT306" s="60">
        <f t="shared" si="460"/>
        <v>0</v>
      </c>
      <c r="CU306" s="60">
        <f t="shared" si="461"/>
        <v>413768254.42213827</v>
      </c>
      <c r="CV306" s="60">
        <f t="shared" si="462"/>
        <v>2603.3901449999789</v>
      </c>
      <c r="CW306" s="60">
        <f t="shared" si="463"/>
        <v>245760.00000000506</v>
      </c>
      <c r="CX306" s="88" t="e">
        <f t="shared" si="482"/>
        <v>#DIV/0!</v>
      </c>
      <c r="CZ306" s="61">
        <f t="shared" si="464"/>
        <v>43</v>
      </c>
      <c r="DA306" s="61">
        <f t="shared" si="465"/>
        <v>21.89441929999979</v>
      </c>
      <c r="DB306" s="61">
        <v>1</v>
      </c>
      <c r="DC306" s="52">
        <f t="shared" si="466"/>
        <v>0</v>
      </c>
      <c r="DD306" s="60">
        <f t="shared" si="400"/>
        <v>60</v>
      </c>
      <c r="DE306" s="60">
        <f t="shared" si="467"/>
        <v>0</v>
      </c>
      <c r="DF306" s="60">
        <f t="shared" si="468"/>
        <v>509732.87496399001</v>
      </c>
      <c r="DG306" s="60">
        <f t="shared" si="469"/>
        <v>3284.1628949999686</v>
      </c>
      <c r="DH306" s="60">
        <f t="shared" si="470"/>
        <v>245760.00000000506</v>
      </c>
      <c r="DI306" s="88" t="e">
        <f t="shared" si="489"/>
        <v>#DIV/0!</v>
      </c>
      <c r="DK306" s="61">
        <f t="shared" si="471"/>
        <v>-20</v>
      </c>
      <c r="DL306" s="61">
        <f t="shared" si="472"/>
        <v>30.747799999999668</v>
      </c>
      <c r="DM306" s="61">
        <v>1</v>
      </c>
      <c r="DN306" s="52">
        <f t="shared" si="484"/>
        <v>0</v>
      </c>
      <c r="DO306" s="60">
        <f t="shared" si="401"/>
        <v>1</v>
      </c>
      <c r="DP306" s="60">
        <f t="shared" si="473"/>
        <v>0</v>
      </c>
      <c r="DQ306" s="60">
        <f t="shared" si="474"/>
        <v>115.3042499999986</v>
      </c>
      <c r="DR306" s="60">
        <f t="shared" si="475"/>
        <v>4612.1699999999501</v>
      </c>
      <c r="DS306" s="60">
        <f t="shared" si="476"/>
        <v>245760.00000000506</v>
      </c>
    </row>
    <row r="307" spans="1:123">
      <c r="A307" s="52">
        <f t="shared" si="402"/>
        <v>8480.8902561087398</v>
      </c>
      <c r="B307" s="52">
        <v>0</v>
      </c>
      <c r="C307" s="73">
        <f t="shared" si="486"/>
        <v>13.8</v>
      </c>
      <c r="D307" s="77"/>
      <c r="E307" s="49">
        <f t="shared" si="477"/>
        <v>0.40100000000000025</v>
      </c>
      <c r="F307" s="49">
        <f t="shared" si="478"/>
        <v>5.0099999999999358</v>
      </c>
      <c r="G307" s="49">
        <f t="shared" si="479"/>
        <v>2.5049999999999679</v>
      </c>
      <c r="H307" s="49">
        <v>1</v>
      </c>
      <c r="I307" s="50">
        <f t="shared" si="403"/>
        <v>2.6080099999999753</v>
      </c>
      <c r="J307" s="105">
        <f t="shared" si="404"/>
        <v>13.066130099999709</v>
      </c>
      <c r="K307" s="121">
        <f t="shared" si="405"/>
        <v>26.866130099999708</v>
      </c>
      <c r="L307" s="55">
        <f t="shared" si="406"/>
        <v>1.3243590357826181E+18</v>
      </c>
      <c r="M307" s="52">
        <f t="shared" si="480"/>
        <v>60.200000000000031</v>
      </c>
      <c r="N307" s="56">
        <v>301</v>
      </c>
      <c r="O307" s="61">
        <f t="shared" si="407"/>
        <v>301</v>
      </c>
      <c r="P307" s="61">
        <f t="shared" si="408"/>
        <v>3.2</v>
      </c>
      <c r="Q307" s="46">
        <v>1</v>
      </c>
      <c r="R307" s="52">
        <f t="shared" si="409"/>
        <v>2</v>
      </c>
      <c r="S307" s="60">
        <f t="shared" si="392"/>
        <v>3.339432592712663E+19</v>
      </c>
      <c r="T307" s="60">
        <f t="shared" si="410"/>
        <v>2.0103384208130232E+22</v>
      </c>
      <c r="U307" s="60">
        <f t="shared" si="411"/>
        <v>2.5427693487026268E+20</v>
      </c>
      <c r="V307" s="60">
        <f t="shared" si="412"/>
        <v>480</v>
      </c>
      <c r="W307" s="60">
        <f t="shared" si="413"/>
        <v>254426.70768326218</v>
      </c>
      <c r="X307" s="88">
        <f t="shared" si="414"/>
        <v>1.2648464170894557E-2</v>
      </c>
      <c r="AA307" s="61">
        <f t="shared" si="415"/>
        <v>301</v>
      </c>
      <c r="AB307" s="61">
        <f t="shared" si="416"/>
        <v>3.2</v>
      </c>
      <c r="AC307" s="61">
        <v>1</v>
      </c>
      <c r="AD307" s="52">
        <f t="shared" si="417"/>
        <v>1</v>
      </c>
      <c r="AE307" s="60">
        <f t="shared" si="393"/>
        <v>3.7803325689359999E+19</v>
      </c>
      <c r="AF307" s="60">
        <f t="shared" si="418"/>
        <v>1.1378801032497361E+22</v>
      </c>
      <c r="AG307" s="60">
        <f t="shared" si="419"/>
        <v>2.5427693487026268E+20</v>
      </c>
      <c r="AH307" s="60">
        <f t="shared" si="420"/>
        <v>480</v>
      </c>
      <c r="AI307" s="60">
        <f t="shared" si="421"/>
        <v>254426.70768326218</v>
      </c>
      <c r="AJ307" s="88">
        <f t="shared" si="485"/>
        <v>2.2346549003191007E-2</v>
      </c>
      <c r="AL307" s="61">
        <f t="shared" si="422"/>
        <v>286</v>
      </c>
      <c r="AM307" s="61">
        <f t="shared" si="423"/>
        <v>4.5093374999999956</v>
      </c>
      <c r="AN307" s="61">
        <v>1</v>
      </c>
      <c r="AO307" s="52">
        <f t="shared" si="424"/>
        <v>1.075</v>
      </c>
      <c r="AP307" s="60">
        <f t="shared" si="394"/>
        <v>4.2339724772083204E+19</v>
      </c>
      <c r="AQ307" s="60">
        <f t="shared" si="425"/>
        <v>1.3017348381176981E+22</v>
      </c>
      <c r="AR307" s="60">
        <f t="shared" si="426"/>
        <v>4.4789863976387912E+19</v>
      </c>
      <c r="AS307" s="60">
        <f t="shared" si="427"/>
        <v>676.40062499999931</v>
      </c>
      <c r="AT307" s="60">
        <f t="shared" si="428"/>
        <v>254426.70768326218</v>
      </c>
      <c r="AU307" s="88">
        <f t="shared" si="490"/>
        <v>3.4407824592874712E-3</v>
      </c>
      <c r="AW307" s="61">
        <f t="shared" si="429"/>
        <v>266</v>
      </c>
      <c r="AX307" s="61">
        <f t="shared" si="430"/>
        <v>6.0282874999999887</v>
      </c>
      <c r="AY307" s="61">
        <v>1</v>
      </c>
      <c r="AZ307" s="52">
        <f t="shared" si="431"/>
        <v>1.175</v>
      </c>
      <c r="BA307" s="60">
        <f t="shared" si="395"/>
        <v>8.5376399746176E+17</v>
      </c>
      <c r="BB307" s="60">
        <f t="shared" si="432"/>
        <v>2.6684393740667313E+20</v>
      </c>
      <c r="BC307" s="60">
        <f t="shared" si="433"/>
        <v>3.7423204785564262E+18</v>
      </c>
      <c r="BD307" s="60">
        <f t="shared" si="434"/>
        <v>904.24312499999826</v>
      </c>
      <c r="BE307" s="60">
        <f t="shared" si="435"/>
        <v>254426.70768326218</v>
      </c>
      <c r="BF307" s="88">
        <f t="shared" si="481"/>
        <v>1.4024378874507044E-2</v>
      </c>
      <c r="BH307" s="61">
        <f t="shared" si="436"/>
        <v>241</v>
      </c>
      <c r="BI307" s="61">
        <f t="shared" si="437"/>
        <v>7.8155999999999786</v>
      </c>
      <c r="BJ307" s="61">
        <v>1</v>
      </c>
      <c r="BK307" s="52">
        <f t="shared" si="438"/>
        <v>1.3</v>
      </c>
      <c r="BL307" s="60">
        <f t="shared" si="396"/>
        <v>2.92719084844032E+16</v>
      </c>
      <c r="BM307" s="60">
        <f t="shared" si="439"/>
        <v>9.1708889281635226E+18</v>
      </c>
      <c r="BN307" s="60">
        <f t="shared" si="440"/>
        <v>1.5162100312591645E+17</v>
      </c>
      <c r="BO307" s="60">
        <f t="shared" si="441"/>
        <v>1172.3399999999967</v>
      </c>
      <c r="BP307" s="60">
        <f t="shared" si="442"/>
        <v>254426.70768326218</v>
      </c>
      <c r="BQ307" s="88">
        <f t="shared" si="491"/>
        <v>1.6532857862915876E-2</v>
      </c>
      <c r="BS307" s="61">
        <f t="shared" si="443"/>
        <v>211</v>
      </c>
      <c r="BT307" s="61">
        <f t="shared" si="444"/>
        <v>9.9468999999999639</v>
      </c>
      <c r="BU307" s="61">
        <v>1</v>
      </c>
      <c r="BV307" s="52">
        <f t="shared" si="445"/>
        <v>1.45</v>
      </c>
      <c r="BW307" s="60">
        <f t="shared" si="397"/>
        <v>30975564533760</v>
      </c>
      <c r="BX307" s="60">
        <f t="shared" si="446"/>
        <v>9476973969103872</v>
      </c>
      <c r="BY307" s="60">
        <f t="shared" si="447"/>
        <v>3015121511770476.5</v>
      </c>
      <c r="BZ307" s="60">
        <f t="shared" si="448"/>
        <v>1492.0349999999946</v>
      </c>
      <c r="CA307" s="60">
        <f t="shared" si="449"/>
        <v>254426.70768326218</v>
      </c>
      <c r="CB307" s="88">
        <f t="shared" si="488"/>
        <v>0.31815234710996909</v>
      </c>
      <c r="CD307" s="61">
        <f t="shared" si="450"/>
        <v>149</v>
      </c>
      <c r="CE307" s="61">
        <f t="shared" si="451"/>
        <v>13.380340799999919</v>
      </c>
      <c r="CF307" s="61">
        <v>1</v>
      </c>
      <c r="CG307" s="52">
        <f t="shared" si="452"/>
        <v>0</v>
      </c>
      <c r="CH307" s="60">
        <f t="shared" si="398"/>
        <v>18345600</v>
      </c>
      <c r="CI307" s="60">
        <f t="shared" si="453"/>
        <v>0</v>
      </c>
      <c r="CJ307" s="60">
        <f t="shared" si="454"/>
        <v>750433643810.90759</v>
      </c>
      <c r="CK307" s="60">
        <f t="shared" si="455"/>
        <v>2007.0511199999878</v>
      </c>
      <c r="CL307" s="60">
        <f t="shared" si="456"/>
        <v>254426.70768326218</v>
      </c>
      <c r="CM307" s="88" t="e">
        <f t="shared" si="487"/>
        <v>#DIV/0!</v>
      </c>
      <c r="CO307" s="61">
        <f t="shared" si="457"/>
        <v>94</v>
      </c>
      <c r="CP307" s="61">
        <f t="shared" si="458"/>
        <v>17.355934299999859</v>
      </c>
      <c r="CQ307" s="61">
        <v>1</v>
      </c>
      <c r="CR307" s="52">
        <f t="shared" si="459"/>
        <v>0</v>
      </c>
      <c r="CS307" s="60">
        <f t="shared" si="399"/>
        <v>7200</v>
      </c>
      <c r="CT307" s="60">
        <f t="shared" si="460"/>
        <v>0</v>
      </c>
      <c r="CU307" s="60">
        <f t="shared" si="461"/>
        <v>475294913.20470482</v>
      </c>
      <c r="CV307" s="60">
        <f t="shared" si="462"/>
        <v>2603.3901449999789</v>
      </c>
      <c r="CW307" s="60">
        <f t="shared" si="463"/>
        <v>254426.70768326218</v>
      </c>
      <c r="CX307" s="88" t="e">
        <f t="shared" si="482"/>
        <v>#DIV/0!</v>
      </c>
      <c r="CZ307" s="61">
        <f t="shared" si="464"/>
        <v>44</v>
      </c>
      <c r="DA307" s="61">
        <f t="shared" si="465"/>
        <v>21.89441929999979</v>
      </c>
      <c r="DB307" s="61">
        <v>1</v>
      </c>
      <c r="DC307" s="52">
        <f t="shared" si="466"/>
        <v>0</v>
      </c>
      <c r="DD307" s="60">
        <f t="shared" si="400"/>
        <v>60</v>
      </c>
      <c r="DE307" s="60">
        <f t="shared" si="467"/>
        <v>0</v>
      </c>
      <c r="DF307" s="60">
        <f t="shared" si="468"/>
        <v>585529.31495904468</v>
      </c>
      <c r="DG307" s="60">
        <f t="shared" si="469"/>
        <v>3284.1628949999686</v>
      </c>
      <c r="DH307" s="60">
        <f t="shared" si="470"/>
        <v>254426.70768326218</v>
      </c>
      <c r="DI307" s="88" t="e">
        <f t="shared" si="489"/>
        <v>#DIV/0!</v>
      </c>
      <c r="DK307" s="61">
        <f t="shared" si="471"/>
        <v>-19</v>
      </c>
      <c r="DL307" s="61">
        <f t="shared" si="472"/>
        <v>30.747799999999668</v>
      </c>
      <c r="DM307" s="61">
        <v>1</v>
      </c>
      <c r="DN307" s="52">
        <f t="shared" si="484"/>
        <v>0</v>
      </c>
      <c r="DO307" s="60">
        <f t="shared" si="401"/>
        <v>1</v>
      </c>
      <c r="DP307" s="60">
        <f t="shared" si="473"/>
        <v>0</v>
      </c>
      <c r="DQ307" s="60">
        <f t="shared" si="474"/>
        <v>132.44980229916527</v>
      </c>
      <c r="DR307" s="60">
        <f t="shared" si="475"/>
        <v>4612.1699999999501</v>
      </c>
      <c r="DS307" s="60">
        <f t="shared" si="476"/>
        <v>254426.70768326218</v>
      </c>
    </row>
    <row r="308" spans="1:123">
      <c r="A308" s="52">
        <f t="shared" si="402"/>
        <v>8779.9682050974952</v>
      </c>
      <c r="B308" s="52">
        <v>0</v>
      </c>
      <c r="C308" s="73">
        <f t="shared" si="486"/>
        <v>13.8</v>
      </c>
      <c r="D308" s="77"/>
      <c r="E308" s="49">
        <f t="shared" si="477"/>
        <v>0.40200000000000025</v>
      </c>
      <c r="F308" s="49">
        <f t="shared" si="478"/>
        <v>5.0199999999999356</v>
      </c>
      <c r="G308" s="49">
        <f t="shared" si="479"/>
        <v>2.5099999999999678</v>
      </c>
      <c r="H308" s="49">
        <v>1</v>
      </c>
      <c r="I308" s="50">
        <f t="shared" si="403"/>
        <v>2.6160399999999751</v>
      </c>
      <c r="J308" s="105">
        <f t="shared" si="404"/>
        <v>13.132520799999707</v>
      </c>
      <c r="K308" s="121">
        <f t="shared" si="405"/>
        <v>26.932520799999708</v>
      </c>
      <c r="L308" s="55">
        <f t="shared" si="406"/>
        <v>1.5212890458289531E+18</v>
      </c>
      <c r="M308" s="52">
        <f t="shared" si="480"/>
        <v>60.400000000000034</v>
      </c>
      <c r="N308" s="56">
        <v>302</v>
      </c>
      <c r="O308" s="61">
        <f t="shared" si="407"/>
        <v>302</v>
      </c>
      <c r="P308" s="61">
        <f t="shared" si="408"/>
        <v>3.2</v>
      </c>
      <c r="Q308" s="46">
        <v>1</v>
      </c>
      <c r="R308" s="52">
        <f t="shared" si="409"/>
        <v>2</v>
      </c>
      <c r="S308" s="60">
        <f t="shared" si="392"/>
        <v>3.339432592712663E+19</v>
      </c>
      <c r="T308" s="60">
        <f t="shared" si="410"/>
        <v>2.0170172859984485E+22</v>
      </c>
      <c r="U308" s="60">
        <f t="shared" si="411"/>
        <v>2.9208749679915899E+20</v>
      </c>
      <c r="V308" s="60">
        <f t="shared" si="412"/>
        <v>480</v>
      </c>
      <c r="W308" s="60">
        <f t="shared" si="413"/>
        <v>263399.04615292489</v>
      </c>
      <c r="X308" s="88">
        <f t="shared" si="414"/>
        <v>1.4481159820827816E-2</v>
      </c>
      <c r="AA308" s="61">
        <f t="shared" si="415"/>
        <v>302</v>
      </c>
      <c r="AB308" s="61">
        <f t="shared" si="416"/>
        <v>3.2</v>
      </c>
      <c r="AC308" s="61">
        <v>1</v>
      </c>
      <c r="AD308" s="52">
        <f t="shared" si="417"/>
        <v>1</v>
      </c>
      <c r="AE308" s="60">
        <f t="shared" si="393"/>
        <v>3.7803325689359999E+19</v>
      </c>
      <c r="AF308" s="60">
        <f t="shared" si="418"/>
        <v>1.1416604358186719E+22</v>
      </c>
      <c r="AG308" s="60">
        <f t="shared" si="419"/>
        <v>2.9208749679915899E+20</v>
      </c>
      <c r="AH308" s="60">
        <f t="shared" si="420"/>
        <v>480</v>
      </c>
      <c r="AI308" s="60">
        <f t="shared" si="421"/>
        <v>263399.04615292489</v>
      </c>
      <c r="AJ308" s="88">
        <f t="shared" si="485"/>
        <v>2.5584445920621424E-2</v>
      </c>
      <c r="AL308" s="61">
        <f t="shared" si="422"/>
        <v>287</v>
      </c>
      <c r="AM308" s="61">
        <f t="shared" si="423"/>
        <v>4.5093374999999956</v>
      </c>
      <c r="AN308" s="61">
        <v>1</v>
      </c>
      <c r="AO308" s="52">
        <f t="shared" si="424"/>
        <v>1.075</v>
      </c>
      <c r="AP308" s="60">
        <f t="shared" si="394"/>
        <v>4.2339724772083204E+19</v>
      </c>
      <c r="AQ308" s="60">
        <f t="shared" si="425"/>
        <v>1.3062863585306969E+22</v>
      </c>
      <c r="AR308" s="60">
        <f t="shared" si="426"/>
        <v>5.1450043070217765E+19</v>
      </c>
      <c r="AS308" s="60">
        <f t="shared" si="427"/>
        <v>676.40062499999931</v>
      </c>
      <c r="AT308" s="60">
        <f t="shared" si="428"/>
        <v>263399.04615292489</v>
      </c>
      <c r="AU308" s="88">
        <f t="shared" si="490"/>
        <v>3.9386496486182761E-3</v>
      </c>
      <c r="AW308" s="61">
        <f t="shared" si="429"/>
        <v>267</v>
      </c>
      <c r="AX308" s="61">
        <f t="shared" si="430"/>
        <v>6.0282874999999887</v>
      </c>
      <c r="AY308" s="61">
        <v>1</v>
      </c>
      <c r="AZ308" s="52">
        <f t="shared" si="431"/>
        <v>1.175</v>
      </c>
      <c r="BA308" s="60">
        <f t="shared" si="395"/>
        <v>8.5376399746176E+17</v>
      </c>
      <c r="BB308" s="60">
        <f t="shared" si="432"/>
        <v>2.6784711010369067E+20</v>
      </c>
      <c r="BC308" s="60">
        <f t="shared" si="433"/>
        <v>4.298797377589484E+18</v>
      </c>
      <c r="BD308" s="60">
        <f t="shared" si="434"/>
        <v>904.24312499999826</v>
      </c>
      <c r="BE308" s="60">
        <f t="shared" si="435"/>
        <v>263399.04615292489</v>
      </c>
      <c r="BF308" s="88">
        <f t="shared" si="481"/>
        <v>1.6049444684787924E-2</v>
      </c>
      <c r="BH308" s="61">
        <f t="shared" si="436"/>
        <v>242</v>
      </c>
      <c r="BI308" s="61">
        <f t="shared" si="437"/>
        <v>7.8155999999999786</v>
      </c>
      <c r="BJ308" s="61">
        <v>1</v>
      </c>
      <c r="BK308" s="52">
        <f t="shared" si="438"/>
        <v>1.3</v>
      </c>
      <c r="BL308" s="60">
        <f t="shared" si="396"/>
        <v>2.92719084844032E+16</v>
      </c>
      <c r="BM308" s="60">
        <f t="shared" si="439"/>
        <v>9.2089424091932467E+18</v>
      </c>
      <c r="BN308" s="60">
        <f t="shared" si="440"/>
        <v>1.7416679687374054E+17</v>
      </c>
      <c r="BO308" s="60">
        <f t="shared" si="441"/>
        <v>1172.3399999999967</v>
      </c>
      <c r="BP308" s="60">
        <f t="shared" si="442"/>
        <v>263399.04615292489</v>
      </c>
      <c r="BQ308" s="88">
        <f t="shared" si="491"/>
        <v>1.8912790322140639E-2</v>
      </c>
      <c r="BS308" s="61">
        <f t="shared" si="443"/>
        <v>212</v>
      </c>
      <c r="BT308" s="61">
        <f t="shared" si="444"/>
        <v>9.9468999999999639</v>
      </c>
      <c r="BU308" s="61">
        <v>15</v>
      </c>
      <c r="BV308" s="52">
        <f t="shared" si="445"/>
        <v>1.45</v>
      </c>
      <c r="BW308" s="60">
        <f t="shared" si="397"/>
        <v>464633468006400</v>
      </c>
      <c r="BX308" s="60">
        <f t="shared" si="446"/>
        <v>1.4282832806516736E+17</v>
      </c>
      <c r="BY308" s="60">
        <f t="shared" si="447"/>
        <v>3463465120686920.5</v>
      </c>
      <c r="BZ308" s="60">
        <f t="shared" si="448"/>
        <v>1492.0349999999946</v>
      </c>
      <c r="CA308" s="60">
        <f t="shared" si="449"/>
        <v>263399.04615292489</v>
      </c>
      <c r="CB308" s="88">
        <f t="shared" si="488"/>
        <v>2.4249146983689872E-2</v>
      </c>
      <c r="CD308" s="61">
        <f t="shared" si="450"/>
        <v>150</v>
      </c>
      <c r="CE308" s="61">
        <f t="shared" si="451"/>
        <v>13.380340799999919</v>
      </c>
      <c r="CF308" s="61">
        <v>1</v>
      </c>
      <c r="CG308" s="52">
        <f t="shared" si="452"/>
        <v>0</v>
      </c>
      <c r="CH308" s="60">
        <f t="shared" si="398"/>
        <v>18345600</v>
      </c>
      <c r="CI308" s="60">
        <f t="shared" si="453"/>
        <v>0</v>
      </c>
      <c r="CJ308" s="60">
        <f t="shared" si="454"/>
        <v>862021892180.02063</v>
      </c>
      <c r="CK308" s="60">
        <f t="shared" si="455"/>
        <v>2007.0511199999878</v>
      </c>
      <c r="CL308" s="60">
        <f t="shared" si="456"/>
        <v>263399.04615292489</v>
      </c>
      <c r="CM308" s="88" t="e">
        <f t="shared" si="487"/>
        <v>#DIV/0!</v>
      </c>
      <c r="CO308" s="61">
        <f t="shared" si="457"/>
        <v>95</v>
      </c>
      <c r="CP308" s="61">
        <f t="shared" si="458"/>
        <v>17.355934299999859</v>
      </c>
      <c r="CQ308" s="61">
        <v>1</v>
      </c>
      <c r="CR308" s="52">
        <f t="shared" si="459"/>
        <v>0</v>
      </c>
      <c r="CS308" s="60">
        <f t="shared" si="399"/>
        <v>7200</v>
      </c>
      <c r="CT308" s="60">
        <f t="shared" si="460"/>
        <v>0</v>
      </c>
      <c r="CU308" s="60">
        <f t="shared" si="461"/>
        <v>545970484.93670309</v>
      </c>
      <c r="CV308" s="60">
        <f t="shared" si="462"/>
        <v>2603.3901449999789</v>
      </c>
      <c r="CW308" s="60">
        <f t="shared" si="463"/>
        <v>263399.04615292489</v>
      </c>
      <c r="CX308" s="88" t="e">
        <f t="shared" si="482"/>
        <v>#DIV/0!</v>
      </c>
      <c r="CZ308" s="61">
        <f t="shared" si="464"/>
        <v>45</v>
      </c>
      <c r="DA308" s="61">
        <f t="shared" si="465"/>
        <v>21.89441929999979</v>
      </c>
      <c r="DB308" s="61">
        <v>1</v>
      </c>
      <c r="DC308" s="52">
        <f t="shared" si="466"/>
        <v>0</v>
      </c>
      <c r="DD308" s="60">
        <f t="shared" si="400"/>
        <v>60</v>
      </c>
      <c r="DE308" s="60">
        <f t="shared" si="467"/>
        <v>0</v>
      </c>
      <c r="DF308" s="60">
        <f t="shared" si="468"/>
        <v>672596.56089599547</v>
      </c>
      <c r="DG308" s="60">
        <f t="shared" si="469"/>
        <v>3284.1628949999686</v>
      </c>
      <c r="DH308" s="60">
        <f t="shared" si="470"/>
        <v>263399.04615292489</v>
      </c>
      <c r="DI308" s="88" t="e">
        <f t="shared" si="489"/>
        <v>#DIV/0!</v>
      </c>
      <c r="DK308" s="61">
        <f t="shared" si="471"/>
        <v>-18</v>
      </c>
      <c r="DL308" s="61">
        <f t="shared" si="472"/>
        <v>30.747799999999668</v>
      </c>
      <c r="DM308" s="61">
        <v>1</v>
      </c>
      <c r="DN308" s="52">
        <f t="shared" si="484"/>
        <v>0</v>
      </c>
      <c r="DO308" s="60">
        <f t="shared" si="401"/>
        <v>1</v>
      </c>
      <c r="DP308" s="60">
        <f t="shared" si="473"/>
        <v>0</v>
      </c>
      <c r="DQ308" s="60">
        <f t="shared" si="474"/>
        <v>152.14487002073369</v>
      </c>
      <c r="DR308" s="60">
        <f t="shared" si="475"/>
        <v>4612.1699999999501</v>
      </c>
      <c r="DS308" s="60">
        <f t="shared" si="476"/>
        <v>263399.04615292489</v>
      </c>
    </row>
    <row r="309" spans="1:123">
      <c r="A309" s="52">
        <f t="shared" si="402"/>
        <v>9089.5931151799778</v>
      </c>
      <c r="B309" s="52">
        <v>0</v>
      </c>
      <c r="C309" s="73">
        <f t="shared" si="486"/>
        <v>13.8</v>
      </c>
      <c r="D309" s="77"/>
      <c r="E309" s="49">
        <f t="shared" si="477"/>
        <v>0.40300000000000025</v>
      </c>
      <c r="F309" s="49">
        <f t="shared" si="478"/>
        <v>5.0299999999999354</v>
      </c>
      <c r="G309" s="49">
        <f t="shared" si="479"/>
        <v>2.5149999999999677</v>
      </c>
      <c r="H309" s="49">
        <v>1</v>
      </c>
      <c r="I309" s="50">
        <f t="shared" si="403"/>
        <v>2.6240899999999749</v>
      </c>
      <c r="J309" s="105">
        <f t="shared" si="404"/>
        <v>13.199172699999705</v>
      </c>
      <c r="K309" s="121">
        <f t="shared" si="405"/>
        <v>26.999172699999704</v>
      </c>
      <c r="L309" s="55">
        <f t="shared" si="406"/>
        <v>1.7475022244187272E+18</v>
      </c>
      <c r="M309" s="52">
        <f t="shared" si="480"/>
        <v>60.60000000000003</v>
      </c>
      <c r="N309" s="56">
        <v>303</v>
      </c>
      <c r="O309" s="61">
        <f t="shared" si="407"/>
        <v>303</v>
      </c>
      <c r="P309" s="61">
        <f t="shared" si="408"/>
        <v>3.2</v>
      </c>
      <c r="Q309" s="46">
        <v>1</v>
      </c>
      <c r="R309" s="52">
        <f t="shared" si="409"/>
        <v>2</v>
      </c>
      <c r="S309" s="60">
        <f t="shared" si="392"/>
        <v>3.339432592712663E+19</v>
      </c>
      <c r="T309" s="60">
        <f t="shared" si="410"/>
        <v>2.0236961511838738E+22</v>
      </c>
      <c r="U309" s="60">
        <f t="shared" si="411"/>
        <v>3.3552042708839563E+20</v>
      </c>
      <c r="V309" s="60">
        <f t="shared" si="412"/>
        <v>480</v>
      </c>
      <c r="W309" s="60">
        <f t="shared" si="413"/>
        <v>272687.79345539934</v>
      </c>
      <c r="X309" s="88">
        <f t="shared" si="414"/>
        <v>1.6579585175971912E-2</v>
      </c>
      <c r="AA309" s="61">
        <f t="shared" si="415"/>
        <v>303</v>
      </c>
      <c r="AB309" s="61">
        <f t="shared" si="416"/>
        <v>3.2</v>
      </c>
      <c r="AC309" s="61">
        <v>1</v>
      </c>
      <c r="AD309" s="52">
        <f t="shared" si="417"/>
        <v>1</v>
      </c>
      <c r="AE309" s="60">
        <f t="shared" si="393"/>
        <v>3.7803325689359999E+19</v>
      </c>
      <c r="AF309" s="60">
        <f t="shared" si="418"/>
        <v>1.145440768387608E+22</v>
      </c>
      <c r="AG309" s="60">
        <f t="shared" si="419"/>
        <v>3.3552042708839563E+20</v>
      </c>
      <c r="AH309" s="60">
        <f t="shared" si="420"/>
        <v>480</v>
      </c>
      <c r="AI309" s="60">
        <f t="shared" si="421"/>
        <v>272687.79345539934</v>
      </c>
      <c r="AJ309" s="88">
        <f t="shared" si="485"/>
        <v>2.9291818167140545E-2</v>
      </c>
      <c r="AL309" s="61">
        <f t="shared" si="422"/>
        <v>288</v>
      </c>
      <c r="AM309" s="61">
        <f t="shared" si="423"/>
        <v>4.5093374999999956</v>
      </c>
      <c r="AN309" s="61">
        <v>1</v>
      </c>
      <c r="AO309" s="52">
        <f t="shared" si="424"/>
        <v>1.075</v>
      </c>
      <c r="AP309" s="60">
        <f t="shared" si="394"/>
        <v>4.2339724772083204E+19</v>
      </c>
      <c r="AQ309" s="60">
        <f t="shared" si="425"/>
        <v>1.310837878943696E+22</v>
      </c>
      <c r="AR309" s="60">
        <f t="shared" si="426"/>
        <v>5.9100579839285756E+19</v>
      </c>
      <c r="AS309" s="60">
        <f t="shared" si="427"/>
        <v>676.40062499999931</v>
      </c>
      <c r="AT309" s="60">
        <f t="shared" si="428"/>
        <v>272687.79345539934</v>
      </c>
      <c r="AU309" s="88">
        <f t="shared" si="490"/>
        <v>4.5086109265403893E-3</v>
      </c>
      <c r="AW309" s="61">
        <f t="shared" si="429"/>
        <v>268</v>
      </c>
      <c r="AX309" s="61">
        <f t="shared" si="430"/>
        <v>6.0282874999999887</v>
      </c>
      <c r="AY309" s="61">
        <v>1</v>
      </c>
      <c r="AZ309" s="52">
        <f t="shared" si="431"/>
        <v>1.175</v>
      </c>
      <c r="BA309" s="60">
        <f t="shared" si="395"/>
        <v>8.5376399746176E+17</v>
      </c>
      <c r="BB309" s="60">
        <f t="shared" si="432"/>
        <v>2.6885028280070826E+20</v>
      </c>
      <c r="BC309" s="60">
        <f t="shared" si="433"/>
        <v>4.9380214761026089E+18</v>
      </c>
      <c r="BD309" s="60">
        <f t="shared" si="434"/>
        <v>904.24312499999826</v>
      </c>
      <c r="BE309" s="60">
        <f t="shared" si="435"/>
        <v>272687.79345539934</v>
      </c>
      <c r="BF309" s="88">
        <f t="shared" si="481"/>
        <v>1.8367179772554067E-2</v>
      </c>
      <c r="BH309" s="61">
        <f t="shared" si="436"/>
        <v>243</v>
      </c>
      <c r="BI309" s="61">
        <f t="shared" si="437"/>
        <v>7.8155999999999786</v>
      </c>
      <c r="BJ309" s="61">
        <v>1</v>
      </c>
      <c r="BK309" s="52">
        <f t="shared" si="438"/>
        <v>1.3</v>
      </c>
      <c r="BL309" s="60">
        <f t="shared" si="396"/>
        <v>2.92719084844032E+16</v>
      </c>
      <c r="BM309" s="60">
        <f t="shared" si="439"/>
        <v>9.2469958902229709E+18</v>
      </c>
      <c r="BN309" s="60">
        <f t="shared" si="440"/>
        <v>2.0006511306396851E+17</v>
      </c>
      <c r="BO309" s="60">
        <f t="shared" si="441"/>
        <v>1172.3399999999967</v>
      </c>
      <c r="BP309" s="60">
        <f t="shared" si="442"/>
        <v>272687.79345539934</v>
      </c>
      <c r="BQ309" s="88">
        <f t="shared" si="491"/>
        <v>2.1635687464239196E-2</v>
      </c>
      <c r="BS309" s="61">
        <f t="shared" si="443"/>
        <v>213</v>
      </c>
      <c r="BT309" s="61">
        <f t="shared" si="444"/>
        <v>9.9468999999999639</v>
      </c>
      <c r="BU309" s="61">
        <v>1</v>
      </c>
      <c r="BV309" s="52">
        <f t="shared" si="445"/>
        <v>1.45</v>
      </c>
      <c r="BW309" s="60">
        <f t="shared" si="397"/>
        <v>464633468006400</v>
      </c>
      <c r="BX309" s="60">
        <f t="shared" si="446"/>
        <v>1.4350204659377664E+17</v>
      </c>
      <c r="BY309" s="60">
        <f t="shared" si="447"/>
        <v>3978476686722672.5</v>
      </c>
      <c r="BZ309" s="60">
        <f t="shared" si="448"/>
        <v>1492.0349999999946</v>
      </c>
      <c r="CA309" s="60">
        <f t="shared" si="449"/>
        <v>272687.79345539934</v>
      </c>
      <c r="CB309" s="88">
        <f t="shared" si="488"/>
        <v>2.7724180812451284E-2</v>
      </c>
      <c r="CD309" s="61">
        <f t="shared" si="450"/>
        <v>151</v>
      </c>
      <c r="CE309" s="61">
        <f t="shared" si="451"/>
        <v>13.380340799999919</v>
      </c>
      <c r="CF309" s="61">
        <v>1</v>
      </c>
      <c r="CG309" s="52">
        <f t="shared" si="452"/>
        <v>0</v>
      </c>
      <c r="CH309" s="60">
        <f t="shared" si="398"/>
        <v>18345600</v>
      </c>
      <c r="CI309" s="60">
        <f t="shared" si="453"/>
        <v>0</v>
      </c>
      <c r="CJ309" s="60">
        <f t="shared" si="454"/>
        <v>990203129518.62122</v>
      </c>
      <c r="CK309" s="60">
        <f t="shared" si="455"/>
        <v>2007.0511199999878</v>
      </c>
      <c r="CL309" s="60">
        <f t="shared" si="456"/>
        <v>272687.79345539934</v>
      </c>
      <c r="CM309" s="88" t="e">
        <f t="shared" si="487"/>
        <v>#DIV/0!</v>
      </c>
      <c r="CO309" s="61">
        <f t="shared" si="457"/>
        <v>96</v>
      </c>
      <c r="CP309" s="61">
        <f t="shared" si="458"/>
        <v>17.355934299999859</v>
      </c>
      <c r="CQ309" s="61">
        <v>1</v>
      </c>
      <c r="CR309" s="52">
        <f t="shared" si="459"/>
        <v>0</v>
      </c>
      <c r="CS309" s="60">
        <f t="shared" si="399"/>
        <v>7200</v>
      </c>
      <c r="CT309" s="60">
        <f t="shared" si="460"/>
        <v>0</v>
      </c>
      <c r="CU309" s="60">
        <f t="shared" si="461"/>
        <v>627155397.92372441</v>
      </c>
      <c r="CV309" s="60">
        <f t="shared" si="462"/>
        <v>2603.3901449999789</v>
      </c>
      <c r="CW309" s="60">
        <f t="shared" si="463"/>
        <v>272687.79345539934</v>
      </c>
      <c r="CX309" s="88" t="e">
        <f t="shared" si="482"/>
        <v>#DIV/0!</v>
      </c>
      <c r="CZ309" s="61">
        <f t="shared" si="464"/>
        <v>46</v>
      </c>
      <c r="DA309" s="61">
        <f t="shared" si="465"/>
        <v>21.89441929999979</v>
      </c>
      <c r="DB309" s="61">
        <v>1</v>
      </c>
      <c r="DC309" s="52">
        <f t="shared" si="466"/>
        <v>0</v>
      </c>
      <c r="DD309" s="60">
        <f t="shared" si="400"/>
        <v>60</v>
      </c>
      <c r="DE309" s="60">
        <f t="shared" si="467"/>
        <v>0</v>
      </c>
      <c r="DF309" s="60">
        <f t="shared" si="468"/>
        <v>772610.56307789311</v>
      </c>
      <c r="DG309" s="60">
        <f t="shared" si="469"/>
        <v>3284.1628949999686</v>
      </c>
      <c r="DH309" s="60">
        <f t="shared" si="470"/>
        <v>272687.79345539934</v>
      </c>
      <c r="DI309" s="88" t="e">
        <f t="shared" si="489"/>
        <v>#DIV/0!</v>
      </c>
      <c r="DK309" s="61">
        <f t="shared" si="471"/>
        <v>-17</v>
      </c>
      <c r="DL309" s="61">
        <f t="shared" si="472"/>
        <v>30.747799999999668</v>
      </c>
      <c r="DM309" s="61">
        <v>1</v>
      </c>
      <c r="DN309" s="52">
        <f t="shared" si="484"/>
        <v>0</v>
      </c>
      <c r="DO309" s="60">
        <f t="shared" si="401"/>
        <v>1</v>
      </c>
      <c r="DP309" s="60">
        <f t="shared" si="473"/>
        <v>0</v>
      </c>
      <c r="DQ309" s="60">
        <f t="shared" si="474"/>
        <v>174.76856191405449</v>
      </c>
      <c r="DR309" s="60">
        <f t="shared" si="475"/>
        <v>4612.1699999999501</v>
      </c>
      <c r="DS309" s="60">
        <f t="shared" si="476"/>
        <v>272687.79345539934</v>
      </c>
    </row>
    <row r="310" spans="1:123">
      <c r="A310" s="52">
        <f t="shared" si="402"/>
        <v>9410.136924135908</v>
      </c>
      <c r="B310" s="52">
        <v>0</v>
      </c>
      <c r="C310" s="73">
        <f t="shared" si="486"/>
        <v>13.8</v>
      </c>
      <c r="D310" s="77"/>
      <c r="E310" s="49">
        <f t="shared" si="477"/>
        <v>0.40400000000000025</v>
      </c>
      <c r="F310" s="49">
        <f t="shared" si="478"/>
        <v>5.0399999999999352</v>
      </c>
      <c r="G310" s="49">
        <f t="shared" si="479"/>
        <v>2.5199999999999676</v>
      </c>
      <c r="H310" s="49">
        <v>1</v>
      </c>
      <c r="I310" s="50">
        <f t="shared" si="403"/>
        <v>2.6321599999999745</v>
      </c>
      <c r="J310" s="105">
        <f t="shared" si="404"/>
        <v>13.266086399999701</v>
      </c>
      <c r="K310" s="121">
        <f t="shared" si="405"/>
        <v>27.066086399999701</v>
      </c>
      <c r="L310" s="55">
        <f t="shared" si="406"/>
        <v>2.0073529305434519E+18</v>
      </c>
      <c r="M310" s="52">
        <f t="shared" si="480"/>
        <v>60.800000000000033</v>
      </c>
      <c r="N310" s="56">
        <v>304</v>
      </c>
      <c r="O310" s="61">
        <f t="shared" si="407"/>
        <v>304</v>
      </c>
      <c r="P310" s="61">
        <f t="shared" si="408"/>
        <v>3.2</v>
      </c>
      <c r="Q310" s="46">
        <v>1</v>
      </c>
      <c r="R310" s="52">
        <f t="shared" si="409"/>
        <v>2</v>
      </c>
      <c r="S310" s="60">
        <f t="shared" si="392"/>
        <v>3.339432592712663E+19</v>
      </c>
      <c r="T310" s="60">
        <f t="shared" si="410"/>
        <v>2.0303750163692991E+22</v>
      </c>
      <c r="U310" s="60">
        <f t="shared" si="411"/>
        <v>3.8541176266434275E+20</v>
      </c>
      <c r="V310" s="60">
        <f t="shared" si="412"/>
        <v>480</v>
      </c>
      <c r="W310" s="60">
        <f t="shared" si="413"/>
        <v>282304.10772407724</v>
      </c>
      <c r="X310" s="88">
        <f t="shared" si="414"/>
        <v>1.8982294381928177E-2</v>
      </c>
      <c r="AA310" s="61">
        <f t="shared" si="415"/>
        <v>304</v>
      </c>
      <c r="AB310" s="61">
        <f t="shared" si="416"/>
        <v>3.2</v>
      </c>
      <c r="AC310" s="61">
        <v>1</v>
      </c>
      <c r="AD310" s="52">
        <f t="shared" si="417"/>
        <v>1</v>
      </c>
      <c r="AE310" s="60">
        <f t="shared" si="393"/>
        <v>3.7803325689359999E+19</v>
      </c>
      <c r="AF310" s="60">
        <f t="shared" si="418"/>
        <v>1.1492211009565439E+22</v>
      </c>
      <c r="AG310" s="60">
        <f t="shared" si="419"/>
        <v>3.8541176266434275E+20</v>
      </c>
      <c r="AH310" s="60">
        <f t="shared" si="420"/>
        <v>480</v>
      </c>
      <c r="AI310" s="60">
        <f t="shared" si="421"/>
        <v>282304.10772407724</v>
      </c>
      <c r="AJ310" s="88">
        <f t="shared" si="485"/>
        <v>3.3536780898257845E-2</v>
      </c>
      <c r="AL310" s="61">
        <f t="shared" si="422"/>
        <v>289</v>
      </c>
      <c r="AM310" s="61">
        <f t="shared" si="423"/>
        <v>4.5093374999999956</v>
      </c>
      <c r="AN310" s="61">
        <v>1</v>
      </c>
      <c r="AO310" s="52">
        <f t="shared" si="424"/>
        <v>1.075</v>
      </c>
      <c r="AP310" s="60">
        <f t="shared" si="394"/>
        <v>4.2339724772083204E+19</v>
      </c>
      <c r="AQ310" s="60">
        <f t="shared" si="425"/>
        <v>1.3153893993566949E+22</v>
      </c>
      <c r="AR310" s="60">
        <f t="shared" si="426"/>
        <v>6.7888738840758493E+19</v>
      </c>
      <c r="AS310" s="60">
        <f t="shared" si="427"/>
        <v>676.40062499999931</v>
      </c>
      <c r="AT310" s="60">
        <f t="shared" si="428"/>
        <v>282304.10772407724</v>
      </c>
      <c r="AU310" s="88">
        <f t="shared" si="490"/>
        <v>5.1611134219235917E-3</v>
      </c>
      <c r="AW310" s="61">
        <f t="shared" si="429"/>
        <v>269</v>
      </c>
      <c r="AX310" s="61">
        <f t="shared" si="430"/>
        <v>6.0282874999999887</v>
      </c>
      <c r="AY310" s="61">
        <v>1</v>
      </c>
      <c r="AZ310" s="52">
        <f t="shared" si="431"/>
        <v>1.175</v>
      </c>
      <c r="BA310" s="60">
        <f t="shared" si="395"/>
        <v>8.5376399746176E+17</v>
      </c>
      <c r="BB310" s="60">
        <f t="shared" si="432"/>
        <v>2.698534554977258E+20</v>
      </c>
      <c r="BC310" s="60">
        <f t="shared" si="433"/>
        <v>5.6722971465390981E+18</v>
      </c>
      <c r="BD310" s="60">
        <f t="shared" si="434"/>
        <v>904.24312499999826</v>
      </c>
      <c r="BE310" s="60">
        <f t="shared" si="435"/>
        <v>282304.10772407724</v>
      </c>
      <c r="BF310" s="88">
        <f t="shared" si="481"/>
        <v>2.1019916665795304E-2</v>
      </c>
      <c r="BH310" s="61">
        <f t="shared" si="436"/>
        <v>244</v>
      </c>
      <c r="BI310" s="61">
        <f t="shared" si="437"/>
        <v>7.8155999999999786</v>
      </c>
      <c r="BJ310" s="61">
        <v>1</v>
      </c>
      <c r="BK310" s="52">
        <f t="shared" si="438"/>
        <v>1.3</v>
      </c>
      <c r="BL310" s="60">
        <f t="shared" si="396"/>
        <v>2.92719084844032E+16</v>
      </c>
      <c r="BM310" s="60">
        <f t="shared" si="439"/>
        <v>9.285049371252695E+18</v>
      </c>
      <c r="BN310" s="60">
        <f t="shared" si="440"/>
        <v>2.2981446626887648E+17</v>
      </c>
      <c r="BO310" s="60">
        <f t="shared" si="441"/>
        <v>1172.3399999999967</v>
      </c>
      <c r="BP310" s="60">
        <f t="shared" si="442"/>
        <v>282304.10772407724</v>
      </c>
      <c r="BQ310" s="88">
        <f t="shared" si="491"/>
        <v>2.475102253956793E-2</v>
      </c>
      <c r="BS310" s="61">
        <f t="shared" si="443"/>
        <v>214</v>
      </c>
      <c r="BT310" s="61">
        <f t="shared" si="444"/>
        <v>9.9468999999999639</v>
      </c>
      <c r="BU310" s="61">
        <v>1</v>
      </c>
      <c r="BV310" s="52">
        <f t="shared" si="445"/>
        <v>1.45</v>
      </c>
      <c r="BW310" s="60">
        <f t="shared" si="397"/>
        <v>464633468006400</v>
      </c>
      <c r="BX310" s="60">
        <f t="shared" si="446"/>
        <v>1.4417576512238592E+17</v>
      </c>
      <c r="BY310" s="60">
        <f t="shared" si="447"/>
        <v>4570069625432389</v>
      </c>
      <c r="BZ310" s="60">
        <f t="shared" si="448"/>
        <v>1492.0349999999946</v>
      </c>
      <c r="CA310" s="60">
        <f t="shared" si="449"/>
        <v>282304.10772407724</v>
      </c>
      <c r="CB310" s="88">
        <f t="shared" si="488"/>
        <v>3.1697904440132582E-2</v>
      </c>
      <c r="CD310" s="61">
        <f t="shared" si="450"/>
        <v>152</v>
      </c>
      <c r="CE310" s="61">
        <f t="shared" si="451"/>
        <v>13.380340799999919</v>
      </c>
      <c r="CF310" s="61">
        <v>1</v>
      </c>
      <c r="CG310" s="52">
        <f t="shared" si="452"/>
        <v>0</v>
      </c>
      <c r="CH310" s="60">
        <f t="shared" si="398"/>
        <v>18345600</v>
      </c>
      <c r="CI310" s="60">
        <f t="shared" si="453"/>
        <v>0</v>
      </c>
      <c r="CJ310" s="60">
        <f t="shared" si="454"/>
        <v>1137444705990.9561</v>
      </c>
      <c r="CK310" s="60">
        <f t="shared" si="455"/>
        <v>2007.0511199999878</v>
      </c>
      <c r="CL310" s="60">
        <f t="shared" si="456"/>
        <v>282304.10772407724</v>
      </c>
      <c r="CM310" s="88" t="e">
        <f t="shared" si="487"/>
        <v>#DIV/0!</v>
      </c>
      <c r="CO310" s="61">
        <f t="shared" si="457"/>
        <v>97</v>
      </c>
      <c r="CP310" s="61">
        <f t="shared" si="458"/>
        <v>17.355934299999859</v>
      </c>
      <c r="CQ310" s="61">
        <v>1</v>
      </c>
      <c r="CR310" s="52">
        <f t="shared" si="459"/>
        <v>0</v>
      </c>
      <c r="CS310" s="60">
        <f t="shared" si="399"/>
        <v>7200</v>
      </c>
      <c r="CT310" s="60">
        <f t="shared" si="460"/>
        <v>0</v>
      </c>
      <c r="CU310" s="60">
        <f t="shared" si="461"/>
        <v>720412373.92249334</v>
      </c>
      <c r="CV310" s="60">
        <f t="shared" si="462"/>
        <v>2603.3901449999789</v>
      </c>
      <c r="CW310" s="60">
        <f t="shared" si="463"/>
        <v>282304.10772407724</v>
      </c>
      <c r="CX310" s="88" t="e">
        <f t="shared" si="482"/>
        <v>#DIV/0!</v>
      </c>
      <c r="CZ310" s="61">
        <f t="shared" si="464"/>
        <v>47</v>
      </c>
      <c r="DA310" s="61">
        <f t="shared" si="465"/>
        <v>21.89441929999979</v>
      </c>
      <c r="DB310" s="61">
        <v>1</v>
      </c>
      <c r="DC310" s="52">
        <f t="shared" si="466"/>
        <v>0</v>
      </c>
      <c r="DD310" s="60">
        <f t="shared" si="400"/>
        <v>60</v>
      </c>
      <c r="DE310" s="60">
        <f t="shared" si="467"/>
        <v>0</v>
      </c>
      <c r="DF310" s="60">
        <f t="shared" si="468"/>
        <v>887496.48286090873</v>
      </c>
      <c r="DG310" s="60">
        <f t="shared" si="469"/>
        <v>3284.1628949999686</v>
      </c>
      <c r="DH310" s="60">
        <f t="shared" si="470"/>
        <v>282304.10772407724</v>
      </c>
      <c r="DI310" s="88" t="e">
        <f t="shared" si="489"/>
        <v>#DIV/0!</v>
      </c>
      <c r="DK310" s="61">
        <f t="shared" si="471"/>
        <v>-16</v>
      </c>
      <c r="DL310" s="61">
        <f t="shared" si="472"/>
        <v>30.747799999999668</v>
      </c>
      <c r="DM310" s="61">
        <v>1</v>
      </c>
      <c r="DN310" s="52">
        <f t="shared" si="484"/>
        <v>0</v>
      </c>
      <c r="DO310" s="60">
        <f t="shared" si="401"/>
        <v>1</v>
      </c>
      <c r="DP310" s="60">
        <f t="shared" si="473"/>
        <v>0</v>
      </c>
      <c r="DQ310" s="60">
        <f t="shared" si="474"/>
        <v>200.75635957587187</v>
      </c>
      <c r="DR310" s="60">
        <f t="shared" si="475"/>
        <v>4612.1699999999501</v>
      </c>
      <c r="DS310" s="60">
        <f t="shared" si="476"/>
        <v>282304.10772407724</v>
      </c>
    </row>
    <row r="311" spans="1:123">
      <c r="A311" s="52">
        <f t="shared" si="402"/>
        <v>9741.9846861024962</v>
      </c>
      <c r="B311" s="52">
        <v>0</v>
      </c>
      <c r="C311" s="73">
        <f t="shared" si="486"/>
        <v>13.8</v>
      </c>
      <c r="D311" s="77"/>
      <c r="E311" s="49">
        <f t="shared" si="477"/>
        <v>0.40500000000000025</v>
      </c>
      <c r="F311" s="49">
        <f t="shared" si="478"/>
        <v>5.049999999999935</v>
      </c>
      <c r="G311" s="49">
        <f t="shared" si="479"/>
        <v>2.5249999999999675</v>
      </c>
      <c r="H311" s="49">
        <v>1</v>
      </c>
      <c r="I311" s="50">
        <f t="shared" si="403"/>
        <v>2.6402499999999747</v>
      </c>
      <c r="J311" s="105">
        <f t="shared" si="404"/>
        <v>13.3332624999997</v>
      </c>
      <c r="K311" s="121">
        <f t="shared" si="405"/>
        <v>27.133262499999702</v>
      </c>
      <c r="L311" s="55">
        <f t="shared" si="406"/>
        <v>2.3058430092137411E+18</v>
      </c>
      <c r="M311" s="52">
        <f t="shared" si="480"/>
        <v>61.000000000000036</v>
      </c>
      <c r="N311" s="56">
        <v>305</v>
      </c>
      <c r="O311" s="61">
        <f t="shared" si="407"/>
        <v>305</v>
      </c>
      <c r="P311" s="61">
        <f t="shared" si="408"/>
        <v>3.2</v>
      </c>
      <c r="Q311" s="46">
        <v>1</v>
      </c>
      <c r="R311" s="52">
        <f t="shared" si="409"/>
        <v>2</v>
      </c>
      <c r="S311" s="60">
        <f t="shared" si="392"/>
        <v>3.339432592712663E+19</v>
      </c>
      <c r="T311" s="60">
        <f t="shared" si="410"/>
        <v>2.0370538815547245E+22</v>
      </c>
      <c r="U311" s="60">
        <f t="shared" si="411"/>
        <v>4.4272185776903828E+20</v>
      </c>
      <c r="V311" s="60">
        <f t="shared" si="412"/>
        <v>480</v>
      </c>
      <c r="W311" s="60">
        <f t="shared" si="413"/>
        <v>292259.54058307491</v>
      </c>
      <c r="X311" s="88">
        <f t="shared" si="414"/>
        <v>2.1733438755735964E-2</v>
      </c>
      <c r="AA311" s="61">
        <f t="shared" si="415"/>
        <v>305</v>
      </c>
      <c r="AB311" s="61">
        <f t="shared" si="416"/>
        <v>3.2</v>
      </c>
      <c r="AC311" s="61">
        <v>1</v>
      </c>
      <c r="AD311" s="52">
        <f t="shared" si="417"/>
        <v>1</v>
      </c>
      <c r="AE311" s="60">
        <f t="shared" si="393"/>
        <v>3.7803325689359999E+19</v>
      </c>
      <c r="AF311" s="60">
        <f t="shared" si="418"/>
        <v>1.15300143352548E+22</v>
      </c>
      <c r="AG311" s="60">
        <f t="shared" si="419"/>
        <v>4.4272185776903828E+20</v>
      </c>
      <c r="AH311" s="60">
        <f t="shared" si="420"/>
        <v>480</v>
      </c>
      <c r="AI311" s="60">
        <f t="shared" si="421"/>
        <v>292259.54058307491</v>
      </c>
      <c r="AJ311" s="88">
        <f t="shared" si="485"/>
        <v>3.8397338016774862E-2</v>
      </c>
      <c r="AL311" s="61">
        <f t="shared" si="422"/>
        <v>290</v>
      </c>
      <c r="AM311" s="61">
        <f t="shared" si="423"/>
        <v>4.5093374999999956</v>
      </c>
      <c r="AN311" s="61">
        <v>1</v>
      </c>
      <c r="AO311" s="52">
        <f t="shared" si="424"/>
        <v>1.075</v>
      </c>
      <c r="AP311" s="60">
        <f t="shared" si="394"/>
        <v>4.2339724772083204E+19</v>
      </c>
      <c r="AQ311" s="60">
        <f t="shared" si="425"/>
        <v>1.319940919769694E+22</v>
      </c>
      <c r="AR311" s="60">
        <f t="shared" si="426"/>
        <v>7.7983682629202592E+19</v>
      </c>
      <c r="AS311" s="60">
        <f t="shared" si="427"/>
        <v>676.40062499999931</v>
      </c>
      <c r="AT311" s="60">
        <f t="shared" si="428"/>
        <v>292259.54058307491</v>
      </c>
      <c r="AU311" s="88">
        <f t="shared" si="490"/>
        <v>5.9081191787591029E-3</v>
      </c>
      <c r="AW311" s="61">
        <f t="shared" si="429"/>
        <v>270</v>
      </c>
      <c r="AX311" s="61">
        <f t="shared" si="430"/>
        <v>6.0282874999999887</v>
      </c>
      <c r="AY311" s="61">
        <v>1</v>
      </c>
      <c r="AZ311" s="52">
        <f t="shared" si="431"/>
        <v>1.175</v>
      </c>
      <c r="BA311" s="60">
        <f t="shared" si="395"/>
        <v>8.5376399746176E+17</v>
      </c>
      <c r="BB311" s="60">
        <f t="shared" si="432"/>
        <v>2.7085662819474339E+20</v>
      </c>
      <c r="BC311" s="60">
        <f t="shared" si="433"/>
        <v>6.5157584012838359E+18</v>
      </c>
      <c r="BD311" s="60">
        <f t="shared" si="434"/>
        <v>904.24312499999826</v>
      </c>
      <c r="BE311" s="60">
        <f t="shared" si="435"/>
        <v>292259.54058307491</v>
      </c>
      <c r="BF311" s="88">
        <f t="shared" si="481"/>
        <v>2.4056115756558361E-2</v>
      </c>
      <c r="BH311" s="61">
        <f t="shared" si="436"/>
        <v>245</v>
      </c>
      <c r="BI311" s="61">
        <f t="shared" si="437"/>
        <v>7.8155999999999786</v>
      </c>
      <c r="BJ311" s="61">
        <v>15</v>
      </c>
      <c r="BK311" s="52">
        <f t="shared" si="438"/>
        <v>1.3</v>
      </c>
      <c r="BL311" s="60">
        <f t="shared" si="396"/>
        <v>4.39078627266048E+17</v>
      </c>
      <c r="BM311" s="60">
        <f t="shared" si="439"/>
        <v>1.3984654278423629E+20</v>
      </c>
      <c r="BN311" s="60">
        <f t="shared" si="440"/>
        <v>2.6398749935757994E+17</v>
      </c>
      <c r="BO311" s="60">
        <f t="shared" si="441"/>
        <v>1172.3399999999967</v>
      </c>
      <c r="BP311" s="60">
        <f t="shared" si="442"/>
        <v>292259.54058307491</v>
      </c>
      <c r="BQ311" s="88">
        <f t="shared" si="491"/>
        <v>1.8876941403183332E-3</v>
      </c>
      <c r="BS311" s="61">
        <f t="shared" si="443"/>
        <v>215</v>
      </c>
      <c r="BT311" s="61">
        <f t="shared" si="444"/>
        <v>9.9468999999999639</v>
      </c>
      <c r="BU311" s="61">
        <v>1</v>
      </c>
      <c r="BV311" s="52">
        <f t="shared" si="445"/>
        <v>1.45</v>
      </c>
      <c r="BW311" s="60">
        <f t="shared" si="397"/>
        <v>464633468006400</v>
      </c>
      <c r="BX311" s="60">
        <f t="shared" si="446"/>
        <v>1.448494836509952E+17</v>
      </c>
      <c r="BY311" s="60">
        <f t="shared" si="447"/>
        <v>5249631460956102</v>
      </c>
      <c r="BZ311" s="60">
        <f t="shared" si="448"/>
        <v>1492.0349999999946</v>
      </c>
      <c r="CA311" s="60">
        <f t="shared" si="449"/>
        <v>292259.54058307491</v>
      </c>
      <c r="CB311" s="88">
        <f t="shared" si="488"/>
        <v>3.6241975660781266E-2</v>
      </c>
      <c r="CD311" s="61">
        <f t="shared" si="450"/>
        <v>153</v>
      </c>
      <c r="CE311" s="61">
        <f t="shared" si="451"/>
        <v>13.380340799999919</v>
      </c>
      <c r="CF311" s="61">
        <v>1</v>
      </c>
      <c r="CG311" s="52">
        <f t="shared" si="452"/>
        <v>0</v>
      </c>
      <c r="CH311" s="60">
        <f t="shared" si="398"/>
        <v>18345600</v>
      </c>
      <c r="CI311" s="60">
        <f t="shared" si="453"/>
        <v>0</v>
      </c>
      <c r="CJ311" s="60">
        <f t="shared" si="454"/>
        <v>1306580862671.8977</v>
      </c>
      <c r="CK311" s="60">
        <f t="shared" si="455"/>
        <v>2007.0511199999878</v>
      </c>
      <c r="CL311" s="60">
        <f t="shared" si="456"/>
        <v>292259.54058307491</v>
      </c>
      <c r="CM311" s="88" t="e">
        <f t="shared" si="487"/>
        <v>#DIV/0!</v>
      </c>
      <c r="CO311" s="61">
        <f t="shared" si="457"/>
        <v>98</v>
      </c>
      <c r="CP311" s="61">
        <f t="shared" si="458"/>
        <v>17.355934299999859</v>
      </c>
      <c r="CQ311" s="61">
        <v>1</v>
      </c>
      <c r="CR311" s="52">
        <f t="shared" si="459"/>
        <v>0</v>
      </c>
      <c r="CS311" s="60">
        <f t="shared" si="399"/>
        <v>7200</v>
      </c>
      <c r="CT311" s="60">
        <f t="shared" si="460"/>
        <v>0</v>
      </c>
      <c r="CU311" s="60">
        <f t="shared" si="461"/>
        <v>827536508.84427679</v>
      </c>
      <c r="CV311" s="60">
        <f t="shared" si="462"/>
        <v>2603.3901449999789</v>
      </c>
      <c r="CW311" s="60">
        <f t="shared" si="463"/>
        <v>292259.54058307491</v>
      </c>
      <c r="CX311" s="88" t="e">
        <f t="shared" si="482"/>
        <v>#DIV/0!</v>
      </c>
      <c r="CZ311" s="61">
        <f t="shared" si="464"/>
        <v>48</v>
      </c>
      <c r="DA311" s="61">
        <f t="shared" si="465"/>
        <v>21.89441929999979</v>
      </c>
      <c r="DB311" s="61">
        <v>1</v>
      </c>
      <c r="DC311" s="52">
        <f t="shared" si="466"/>
        <v>0</v>
      </c>
      <c r="DD311" s="60">
        <f t="shared" si="400"/>
        <v>60</v>
      </c>
      <c r="DE311" s="60">
        <f t="shared" si="467"/>
        <v>0</v>
      </c>
      <c r="DF311" s="60">
        <f t="shared" si="468"/>
        <v>1019465.7499279804</v>
      </c>
      <c r="DG311" s="60">
        <f t="shared" si="469"/>
        <v>3284.1628949999686</v>
      </c>
      <c r="DH311" s="60">
        <f t="shared" si="470"/>
        <v>292259.54058307491</v>
      </c>
      <c r="DI311" s="88" t="e">
        <f t="shared" si="489"/>
        <v>#DIV/0!</v>
      </c>
      <c r="DK311" s="61">
        <f t="shared" si="471"/>
        <v>-15</v>
      </c>
      <c r="DL311" s="61">
        <f t="shared" si="472"/>
        <v>30.747799999999668</v>
      </c>
      <c r="DM311" s="61">
        <v>1</v>
      </c>
      <c r="DN311" s="52">
        <f t="shared" si="484"/>
        <v>0</v>
      </c>
      <c r="DO311" s="60">
        <f t="shared" si="401"/>
        <v>1</v>
      </c>
      <c r="DP311" s="60">
        <f t="shared" si="473"/>
        <v>0</v>
      </c>
      <c r="DQ311" s="60">
        <f t="shared" si="474"/>
        <v>230.60849999999732</v>
      </c>
      <c r="DR311" s="60">
        <f t="shared" si="475"/>
        <v>4612.1699999999501</v>
      </c>
      <c r="DS311" s="60">
        <f t="shared" si="476"/>
        <v>292259.54058307491</v>
      </c>
    </row>
    <row r="312" spans="1:123">
      <c r="A312" s="52">
        <f t="shared" si="402"/>
        <v>10085.535034121769</v>
      </c>
      <c r="B312" s="52">
        <v>0</v>
      </c>
      <c r="C312" s="73">
        <f t="shared" si="486"/>
        <v>13.8</v>
      </c>
      <c r="D312" s="77"/>
      <c r="E312" s="49">
        <f t="shared" si="477"/>
        <v>0.40600000000000025</v>
      </c>
      <c r="F312" s="49">
        <f t="shared" si="478"/>
        <v>5.0599999999999348</v>
      </c>
      <c r="G312" s="49">
        <f t="shared" si="479"/>
        <v>2.5299999999999674</v>
      </c>
      <c r="H312" s="49">
        <v>1</v>
      </c>
      <c r="I312" s="50">
        <f t="shared" si="403"/>
        <v>2.6483599999999745</v>
      </c>
      <c r="J312" s="105">
        <f t="shared" si="404"/>
        <v>13.400701599999698</v>
      </c>
      <c r="K312" s="121">
        <f t="shared" si="405"/>
        <v>27.200701599999697</v>
      </c>
      <c r="L312" s="55">
        <f t="shared" si="406"/>
        <v>2.6487180715652372E+18</v>
      </c>
      <c r="M312" s="52">
        <f t="shared" si="480"/>
        <v>61.200000000000038</v>
      </c>
      <c r="N312" s="56">
        <v>306</v>
      </c>
      <c r="O312" s="61">
        <f t="shared" si="407"/>
        <v>306</v>
      </c>
      <c r="P312" s="61">
        <f t="shared" si="408"/>
        <v>3.2</v>
      </c>
      <c r="Q312" s="46">
        <v>1</v>
      </c>
      <c r="R312" s="52">
        <f t="shared" si="409"/>
        <v>2</v>
      </c>
      <c r="S312" s="60">
        <f t="shared" si="392"/>
        <v>3.339432592712663E+19</v>
      </c>
      <c r="T312" s="60">
        <f t="shared" si="410"/>
        <v>2.0437327467401498E+22</v>
      </c>
      <c r="U312" s="60">
        <f t="shared" si="411"/>
        <v>5.0855386974052555E+20</v>
      </c>
      <c r="V312" s="60">
        <f t="shared" si="412"/>
        <v>480</v>
      </c>
      <c r="W312" s="60">
        <f t="shared" si="413"/>
        <v>302566.05102365307</v>
      </c>
      <c r="X312" s="88">
        <f t="shared" si="414"/>
        <v>2.4883579839472307E-2</v>
      </c>
      <c r="AA312" s="61">
        <f t="shared" si="415"/>
        <v>306</v>
      </c>
      <c r="AB312" s="61">
        <f t="shared" si="416"/>
        <v>3.2</v>
      </c>
      <c r="AC312" s="61">
        <v>1</v>
      </c>
      <c r="AD312" s="52">
        <f t="shared" si="417"/>
        <v>1</v>
      </c>
      <c r="AE312" s="60">
        <f t="shared" si="393"/>
        <v>3.7803325689359999E+19</v>
      </c>
      <c r="AF312" s="60">
        <f t="shared" si="418"/>
        <v>1.156781766094416E+22</v>
      </c>
      <c r="AG312" s="60">
        <f t="shared" si="419"/>
        <v>5.0855386974052555E+20</v>
      </c>
      <c r="AH312" s="60">
        <f t="shared" si="420"/>
        <v>480</v>
      </c>
      <c r="AI312" s="60">
        <f t="shared" si="421"/>
        <v>302566.05102365307</v>
      </c>
      <c r="AJ312" s="88">
        <f t="shared" si="485"/>
        <v>4.3962818627192778E-2</v>
      </c>
      <c r="AL312" s="61">
        <f t="shared" si="422"/>
        <v>291</v>
      </c>
      <c r="AM312" s="61">
        <f t="shared" si="423"/>
        <v>4.5093374999999956</v>
      </c>
      <c r="AN312" s="61">
        <v>1</v>
      </c>
      <c r="AO312" s="52">
        <f t="shared" si="424"/>
        <v>1.075</v>
      </c>
      <c r="AP312" s="60">
        <f t="shared" si="394"/>
        <v>4.2339724772083204E+19</v>
      </c>
      <c r="AQ312" s="60">
        <f t="shared" si="425"/>
        <v>1.3244924401826927E+22</v>
      </c>
      <c r="AR312" s="60">
        <f t="shared" si="426"/>
        <v>8.9579727952775889E+19</v>
      </c>
      <c r="AS312" s="60">
        <f t="shared" si="427"/>
        <v>676.40062499999931</v>
      </c>
      <c r="AT312" s="60">
        <f t="shared" si="428"/>
        <v>302566.05102365307</v>
      </c>
      <c r="AU312" s="88">
        <f t="shared" si="490"/>
        <v>6.7633249715203956E-3</v>
      </c>
      <c r="AW312" s="61">
        <f t="shared" si="429"/>
        <v>271</v>
      </c>
      <c r="AX312" s="61">
        <f t="shared" si="430"/>
        <v>6.0282874999999887</v>
      </c>
      <c r="AY312" s="61">
        <v>1</v>
      </c>
      <c r="AZ312" s="52">
        <f t="shared" si="431"/>
        <v>1.175</v>
      </c>
      <c r="BA312" s="60">
        <f t="shared" si="395"/>
        <v>8.5376399746176E+17</v>
      </c>
      <c r="BB312" s="60">
        <f t="shared" si="432"/>
        <v>2.7185980089176093E+20</v>
      </c>
      <c r="BC312" s="60">
        <f t="shared" si="433"/>
        <v>7.4846409571128556E+18</v>
      </c>
      <c r="BD312" s="60">
        <f t="shared" si="434"/>
        <v>904.24312499999826</v>
      </c>
      <c r="BE312" s="60">
        <f t="shared" si="435"/>
        <v>302566.05102365307</v>
      </c>
      <c r="BF312" s="88">
        <f t="shared" si="481"/>
        <v>2.7531252993497235E-2</v>
      </c>
      <c r="BH312" s="61">
        <f t="shared" si="436"/>
        <v>246</v>
      </c>
      <c r="BI312" s="61">
        <f t="shared" si="437"/>
        <v>7.8155999999999786</v>
      </c>
      <c r="BJ312" s="61">
        <v>1</v>
      </c>
      <c r="BK312" s="52">
        <f t="shared" si="438"/>
        <v>1.3</v>
      </c>
      <c r="BL312" s="60">
        <f t="shared" si="396"/>
        <v>4.39078627266048E+17</v>
      </c>
      <c r="BM312" s="60">
        <f t="shared" si="439"/>
        <v>1.4041734499968215E+20</v>
      </c>
      <c r="BN312" s="60">
        <f t="shared" si="440"/>
        <v>3.0324200625183296E+17</v>
      </c>
      <c r="BO312" s="60">
        <f t="shared" si="441"/>
        <v>1172.3399999999967</v>
      </c>
      <c r="BP312" s="60">
        <f t="shared" si="442"/>
        <v>302566.05102365307</v>
      </c>
      <c r="BQ312" s="88">
        <f t="shared" si="491"/>
        <v>2.1595765555353537E-3</v>
      </c>
      <c r="BS312" s="61">
        <f t="shared" si="443"/>
        <v>216</v>
      </c>
      <c r="BT312" s="61">
        <f t="shared" si="444"/>
        <v>9.9468999999999639</v>
      </c>
      <c r="BU312" s="61">
        <v>1</v>
      </c>
      <c r="BV312" s="52">
        <f t="shared" si="445"/>
        <v>1.45</v>
      </c>
      <c r="BW312" s="60">
        <f t="shared" si="397"/>
        <v>464633468006400</v>
      </c>
      <c r="BX312" s="60">
        <f t="shared" si="446"/>
        <v>1.4552320217960448E+17</v>
      </c>
      <c r="BY312" s="60">
        <f t="shared" si="447"/>
        <v>6030243023540955</v>
      </c>
      <c r="BZ312" s="60">
        <f t="shared" si="448"/>
        <v>1492.0349999999946</v>
      </c>
      <c r="CA312" s="60">
        <f t="shared" si="449"/>
        <v>302566.05102365307</v>
      </c>
      <c r="CB312" s="88">
        <f t="shared" si="488"/>
        <v>4.1438361259384875E-2</v>
      </c>
      <c r="CD312" s="61">
        <f t="shared" si="450"/>
        <v>154</v>
      </c>
      <c r="CE312" s="61">
        <f t="shared" si="451"/>
        <v>13.380340799999919</v>
      </c>
      <c r="CF312" s="61">
        <v>1</v>
      </c>
      <c r="CG312" s="52">
        <f t="shared" si="452"/>
        <v>0</v>
      </c>
      <c r="CH312" s="60">
        <f t="shared" si="398"/>
        <v>18345600</v>
      </c>
      <c r="CI312" s="60">
        <f t="shared" si="453"/>
        <v>0</v>
      </c>
      <c r="CJ312" s="60">
        <f t="shared" si="454"/>
        <v>1500867287621.8157</v>
      </c>
      <c r="CK312" s="60">
        <f t="shared" si="455"/>
        <v>2007.0511199999878</v>
      </c>
      <c r="CL312" s="60">
        <f t="shared" si="456"/>
        <v>302566.05102365307</v>
      </c>
      <c r="CM312" s="88" t="e">
        <f t="shared" si="487"/>
        <v>#DIV/0!</v>
      </c>
      <c r="CO312" s="61">
        <f t="shared" si="457"/>
        <v>99</v>
      </c>
      <c r="CP312" s="61">
        <f t="shared" si="458"/>
        <v>17.355934299999859</v>
      </c>
      <c r="CQ312" s="61">
        <v>1</v>
      </c>
      <c r="CR312" s="52">
        <f t="shared" si="459"/>
        <v>0</v>
      </c>
      <c r="CS312" s="60">
        <f t="shared" si="399"/>
        <v>7200</v>
      </c>
      <c r="CT312" s="60">
        <f t="shared" si="460"/>
        <v>0</v>
      </c>
      <c r="CU312" s="60">
        <f t="shared" si="461"/>
        <v>950589826.40941024</v>
      </c>
      <c r="CV312" s="60">
        <f t="shared" si="462"/>
        <v>2603.3901449999789</v>
      </c>
      <c r="CW312" s="60">
        <f t="shared" si="463"/>
        <v>302566.05102365307</v>
      </c>
      <c r="CX312" s="88" t="e">
        <f t="shared" si="482"/>
        <v>#DIV/0!</v>
      </c>
      <c r="CZ312" s="61">
        <f t="shared" si="464"/>
        <v>49</v>
      </c>
      <c r="DA312" s="61">
        <f t="shared" si="465"/>
        <v>21.89441929999979</v>
      </c>
      <c r="DB312" s="61">
        <v>1</v>
      </c>
      <c r="DC312" s="52">
        <f t="shared" si="466"/>
        <v>0</v>
      </c>
      <c r="DD312" s="60">
        <f t="shared" si="400"/>
        <v>60</v>
      </c>
      <c r="DE312" s="60">
        <f t="shared" si="467"/>
        <v>0</v>
      </c>
      <c r="DF312" s="60">
        <f t="shared" si="468"/>
        <v>1171058.6299180898</v>
      </c>
      <c r="DG312" s="60">
        <f t="shared" si="469"/>
        <v>3284.1628949999686</v>
      </c>
      <c r="DH312" s="60">
        <f t="shared" si="470"/>
        <v>302566.05102365307</v>
      </c>
      <c r="DI312" s="88" t="e">
        <f t="shared" si="489"/>
        <v>#DIV/0!</v>
      </c>
      <c r="DK312" s="61">
        <f t="shared" si="471"/>
        <v>-14</v>
      </c>
      <c r="DL312" s="61">
        <f t="shared" si="472"/>
        <v>30.747799999999668</v>
      </c>
      <c r="DM312" s="61">
        <v>1</v>
      </c>
      <c r="DN312" s="52">
        <f t="shared" si="484"/>
        <v>0</v>
      </c>
      <c r="DO312" s="60">
        <f t="shared" si="401"/>
        <v>1</v>
      </c>
      <c r="DP312" s="60">
        <f t="shared" si="473"/>
        <v>0</v>
      </c>
      <c r="DQ312" s="60">
        <f t="shared" si="474"/>
        <v>264.89960459833071</v>
      </c>
      <c r="DR312" s="60">
        <f t="shared" si="475"/>
        <v>4612.1699999999501</v>
      </c>
      <c r="DS312" s="60">
        <f t="shared" si="476"/>
        <v>302566.05102365307</v>
      </c>
    </row>
    <row r="313" spans="1:123">
      <c r="A313" s="52">
        <f t="shared" si="402"/>
        <v>10441.200658999618</v>
      </c>
      <c r="B313" s="52">
        <v>0</v>
      </c>
      <c r="C313" s="73">
        <f t="shared" si="486"/>
        <v>13.8</v>
      </c>
      <c r="D313" s="77"/>
      <c r="E313" s="49">
        <f t="shared" si="477"/>
        <v>0.40700000000000025</v>
      </c>
      <c r="F313" s="49">
        <f t="shared" si="478"/>
        <v>5.0699999999999346</v>
      </c>
      <c r="G313" s="49">
        <f t="shared" si="479"/>
        <v>2.5349999999999673</v>
      </c>
      <c r="H313" s="49">
        <v>1</v>
      </c>
      <c r="I313" s="50">
        <f t="shared" si="403"/>
        <v>2.656489999999974</v>
      </c>
      <c r="J313" s="105">
        <f t="shared" si="404"/>
        <v>13.468404299999694</v>
      </c>
      <c r="K313" s="121">
        <f t="shared" si="405"/>
        <v>27.268404299999695</v>
      </c>
      <c r="L313" s="55">
        <f t="shared" si="406"/>
        <v>3.0425780916579072E+18</v>
      </c>
      <c r="M313" s="52">
        <f t="shared" si="480"/>
        <v>61.400000000000027</v>
      </c>
      <c r="N313" s="56">
        <v>307</v>
      </c>
      <c r="O313" s="61">
        <f t="shared" si="407"/>
        <v>307</v>
      </c>
      <c r="P313" s="61">
        <f t="shared" si="408"/>
        <v>3.2</v>
      </c>
      <c r="Q313" s="46">
        <v>1</v>
      </c>
      <c r="R313" s="52">
        <f t="shared" si="409"/>
        <v>2</v>
      </c>
      <c r="S313" s="60">
        <f t="shared" si="392"/>
        <v>3.339432592712663E+19</v>
      </c>
      <c r="T313" s="60">
        <f t="shared" si="410"/>
        <v>2.0504116119255751E+22</v>
      </c>
      <c r="U313" s="60">
        <f t="shared" si="411"/>
        <v>5.8417499359831818E+20</v>
      </c>
      <c r="V313" s="60">
        <f t="shared" si="412"/>
        <v>480</v>
      </c>
      <c r="W313" s="60">
        <f t="shared" si="413"/>
        <v>313236.01976998855</v>
      </c>
      <c r="X313" s="88">
        <f t="shared" si="414"/>
        <v>2.8490620624690564E-2</v>
      </c>
      <c r="AA313" s="61">
        <f t="shared" si="415"/>
        <v>307</v>
      </c>
      <c r="AB313" s="61">
        <f t="shared" si="416"/>
        <v>3.2</v>
      </c>
      <c r="AC313" s="61">
        <v>1</v>
      </c>
      <c r="AD313" s="52">
        <f t="shared" si="417"/>
        <v>1</v>
      </c>
      <c r="AE313" s="60">
        <f t="shared" si="393"/>
        <v>3.7803325689359999E+19</v>
      </c>
      <c r="AF313" s="60">
        <f t="shared" si="418"/>
        <v>1.1605620986633519E+22</v>
      </c>
      <c r="AG313" s="60">
        <f t="shared" si="419"/>
        <v>5.8417499359831818E+20</v>
      </c>
      <c r="AH313" s="60">
        <f t="shared" si="420"/>
        <v>480</v>
      </c>
      <c r="AI313" s="60">
        <f t="shared" si="421"/>
        <v>313236.01976998855</v>
      </c>
      <c r="AJ313" s="88">
        <f t="shared" si="485"/>
        <v>5.033552226728126E-2</v>
      </c>
      <c r="AL313" s="61">
        <f t="shared" si="422"/>
        <v>292</v>
      </c>
      <c r="AM313" s="61">
        <f t="shared" si="423"/>
        <v>4.5093374999999956</v>
      </c>
      <c r="AN313" s="61">
        <v>1</v>
      </c>
      <c r="AO313" s="52">
        <f t="shared" si="424"/>
        <v>1.075</v>
      </c>
      <c r="AP313" s="60">
        <f t="shared" si="394"/>
        <v>4.2339724772083204E+19</v>
      </c>
      <c r="AQ313" s="60">
        <f t="shared" si="425"/>
        <v>1.3290439605956918E+22</v>
      </c>
      <c r="AR313" s="60">
        <f t="shared" si="426"/>
        <v>1.0290008614043558E+20</v>
      </c>
      <c r="AS313" s="60">
        <f t="shared" si="427"/>
        <v>676.40062499999931</v>
      </c>
      <c r="AT313" s="60">
        <f t="shared" si="428"/>
        <v>313236.01976998855</v>
      </c>
      <c r="AU313" s="88">
        <f t="shared" si="490"/>
        <v>7.7424140352975726E-3</v>
      </c>
      <c r="AW313" s="61">
        <f t="shared" si="429"/>
        <v>272</v>
      </c>
      <c r="AX313" s="61">
        <f t="shared" si="430"/>
        <v>6.0282874999999887</v>
      </c>
      <c r="AY313" s="61">
        <v>1</v>
      </c>
      <c r="AZ313" s="52">
        <f t="shared" si="431"/>
        <v>1.175</v>
      </c>
      <c r="BA313" s="60">
        <f t="shared" si="395"/>
        <v>8.5376399746176E+17</v>
      </c>
      <c r="BB313" s="60">
        <f t="shared" si="432"/>
        <v>2.7286297358877852E+20</v>
      </c>
      <c r="BC313" s="60">
        <f t="shared" si="433"/>
        <v>8.5975947551789711E+18</v>
      </c>
      <c r="BD313" s="60">
        <f t="shared" si="434"/>
        <v>904.24312499999826</v>
      </c>
      <c r="BE313" s="60">
        <f t="shared" si="435"/>
        <v>313236.01976998855</v>
      </c>
      <c r="BF313" s="88">
        <f t="shared" si="481"/>
        <v>3.1508836256164539E-2</v>
      </c>
      <c r="BH313" s="61">
        <f t="shared" si="436"/>
        <v>247</v>
      </c>
      <c r="BI313" s="61">
        <f t="shared" si="437"/>
        <v>7.8155999999999786</v>
      </c>
      <c r="BJ313" s="61">
        <v>1</v>
      </c>
      <c r="BK313" s="52">
        <f t="shared" si="438"/>
        <v>1.3</v>
      </c>
      <c r="BL313" s="60">
        <f t="shared" si="396"/>
        <v>4.39078627266048E+17</v>
      </c>
      <c r="BM313" s="60">
        <f t="shared" si="439"/>
        <v>1.4098814721512802E+20</v>
      </c>
      <c r="BN313" s="60">
        <f t="shared" si="440"/>
        <v>3.4833359374748128E+17</v>
      </c>
      <c r="BO313" s="60">
        <f t="shared" si="441"/>
        <v>1172.3399999999967</v>
      </c>
      <c r="BP313" s="60">
        <f t="shared" si="442"/>
        <v>313236.01976998855</v>
      </c>
      <c r="BQ313" s="88">
        <f t="shared" si="491"/>
        <v>2.4706587087492777E-3</v>
      </c>
      <c r="BS313" s="61">
        <f t="shared" si="443"/>
        <v>217</v>
      </c>
      <c r="BT313" s="61">
        <f t="shared" si="444"/>
        <v>9.9468999999999639</v>
      </c>
      <c r="BU313" s="61">
        <v>1</v>
      </c>
      <c r="BV313" s="52">
        <f t="shared" si="445"/>
        <v>1.45</v>
      </c>
      <c r="BW313" s="60">
        <f t="shared" si="397"/>
        <v>464633468006400</v>
      </c>
      <c r="BX313" s="60">
        <f t="shared" si="446"/>
        <v>1.4619692070821376E+17</v>
      </c>
      <c r="BY313" s="60">
        <f t="shared" si="447"/>
        <v>6926930241373845</v>
      </c>
      <c r="BZ313" s="60">
        <f t="shared" si="448"/>
        <v>1492.0349999999946</v>
      </c>
      <c r="CA313" s="60">
        <f t="shared" si="449"/>
        <v>313236.01976998855</v>
      </c>
      <c r="CB313" s="88">
        <f t="shared" si="488"/>
        <v>4.738082175614982E-2</v>
      </c>
      <c r="CD313" s="61">
        <f t="shared" si="450"/>
        <v>155</v>
      </c>
      <c r="CE313" s="61">
        <f t="shared" si="451"/>
        <v>13.380340799999919</v>
      </c>
      <c r="CF313" s="61">
        <v>1</v>
      </c>
      <c r="CG313" s="52">
        <f t="shared" si="452"/>
        <v>0</v>
      </c>
      <c r="CH313" s="60">
        <f t="shared" si="398"/>
        <v>18345600</v>
      </c>
      <c r="CI313" s="60">
        <f t="shared" si="453"/>
        <v>0</v>
      </c>
      <c r="CJ313" s="60">
        <f t="shared" si="454"/>
        <v>1724043784360.0415</v>
      </c>
      <c r="CK313" s="60">
        <f t="shared" si="455"/>
        <v>2007.0511199999878</v>
      </c>
      <c r="CL313" s="60">
        <f t="shared" si="456"/>
        <v>313236.01976998855</v>
      </c>
      <c r="CM313" s="88" t="e">
        <f t="shared" si="487"/>
        <v>#DIV/0!</v>
      </c>
      <c r="CO313" s="61">
        <f t="shared" si="457"/>
        <v>100</v>
      </c>
      <c r="CP313" s="61">
        <f t="shared" si="458"/>
        <v>17.355934299999859</v>
      </c>
      <c r="CQ313" s="61">
        <v>14</v>
      </c>
      <c r="CR313" s="52">
        <f t="shared" si="459"/>
        <v>0</v>
      </c>
      <c r="CS313" s="60">
        <f t="shared" si="399"/>
        <v>100800</v>
      </c>
      <c r="CT313" s="60">
        <f t="shared" si="460"/>
        <v>0</v>
      </c>
      <c r="CU313" s="60">
        <f t="shared" si="461"/>
        <v>1091940969.8734066</v>
      </c>
      <c r="CV313" s="60">
        <f t="shared" si="462"/>
        <v>2603.3901449999789</v>
      </c>
      <c r="CW313" s="60">
        <f t="shared" si="463"/>
        <v>313236.01976998855</v>
      </c>
      <c r="CX313" s="88" t="e">
        <f t="shared" si="482"/>
        <v>#DIV/0!</v>
      </c>
      <c r="CZ313" s="61">
        <f t="shared" si="464"/>
        <v>50</v>
      </c>
      <c r="DA313" s="61">
        <f t="shared" si="465"/>
        <v>21.89441929999979</v>
      </c>
      <c r="DB313" s="61">
        <v>1</v>
      </c>
      <c r="DC313" s="52">
        <f t="shared" si="466"/>
        <v>0</v>
      </c>
      <c r="DD313" s="60">
        <f t="shared" si="400"/>
        <v>60</v>
      </c>
      <c r="DE313" s="60">
        <f t="shared" si="467"/>
        <v>0</v>
      </c>
      <c r="DF313" s="60">
        <f t="shared" si="468"/>
        <v>1345193.1217919914</v>
      </c>
      <c r="DG313" s="60">
        <f t="shared" si="469"/>
        <v>3284.1628949999686</v>
      </c>
      <c r="DH313" s="60">
        <f t="shared" si="470"/>
        <v>313236.01976998855</v>
      </c>
      <c r="DI313" s="88" t="e">
        <f t="shared" si="489"/>
        <v>#DIV/0!</v>
      </c>
      <c r="DK313" s="61">
        <f t="shared" si="471"/>
        <v>-13</v>
      </c>
      <c r="DL313" s="61">
        <f t="shared" si="472"/>
        <v>30.747799999999668</v>
      </c>
      <c r="DM313" s="61">
        <v>1</v>
      </c>
      <c r="DN313" s="52">
        <f t="shared" si="484"/>
        <v>0</v>
      </c>
      <c r="DO313" s="60">
        <f t="shared" si="401"/>
        <v>1</v>
      </c>
      <c r="DP313" s="60">
        <f t="shared" si="473"/>
        <v>0</v>
      </c>
      <c r="DQ313" s="60">
        <f t="shared" si="474"/>
        <v>304.28974004146744</v>
      </c>
      <c r="DR313" s="60">
        <f t="shared" si="475"/>
        <v>4612.1699999999501</v>
      </c>
      <c r="DS313" s="60">
        <f t="shared" si="476"/>
        <v>313236.01976998855</v>
      </c>
    </row>
    <row r="314" spans="1:123">
      <c r="A314" s="52">
        <f t="shared" si="402"/>
        <v>10809.40880505178</v>
      </c>
      <c r="B314" s="52">
        <v>0</v>
      </c>
      <c r="C314" s="73">
        <f t="shared" si="486"/>
        <v>13.8</v>
      </c>
      <c r="D314" s="77"/>
      <c r="E314" s="49">
        <f t="shared" si="477"/>
        <v>0.40800000000000025</v>
      </c>
      <c r="F314" s="49">
        <f t="shared" si="478"/>
        <v>5.0799999999999343</v>
      </c>
      <c r="G314" s="49">
        <f t="shared" si="479"/>
        <v>2.5399999999999672</v>
      </c>
      <c r="H314" s="49">
        <v>1</v>
      </c>
      <c r="I314" s="50">
        <f t="shared" si="403"/>
        <v>2.6646399999999741</v>
      </c>
      <c r="J314" s="105">
        <f t="shared" si="404"/>
        <v>13.536371199999694</v>
      </c>
      <c r="K314" s="121">
        <f t="shared" si="405"/>
        <v>27.336371199999697</v>
      </c>
      <c r="L314" s="55">
        <f t="shared" si="406"/>
        <v>3.4950044488374564E+18</v>
      </c>
      <c r="M314" s="52">
        <f t="shared" si="480"/>
        <v>61.60000000000003</v>
      </c>
      <c r="N314" s="56">
        <v>308</v>
      </c>
      <c r="O314" s="61">
        <f t="shared" si="407"/>
        <v>308</v>
      </c>
      <c r="P314" s="61">
        <f t="shared" si="408"/>
        <v>3.2</v>
      </c>
      <c r="Q314" s="46">
        <v>1</v>
      </c>
      <c r="R314" s="52">
        <f t="shared" si="409"/>
        <v>2</v>
      </c>
      <c r="S314" s="60">
        <f t="shared" si="392"/>
        <v>3.339432592712663E+19</v>
      </c>
      <c r="T314" s="60">
        <f t="shared" si="410"/>
        <v>2.0570904771110004E+22</v>
      </c>
      <c r="U314" s="60">
        <f t="shared" si="411"/>
        <v>6.7104085417679166E+20</v>
      </c>
      <c r="V314" s="60">
        <f t="shared" si="412"/>
        <v>480</v>
      </c>
      <c r="W314" s="60">
        <f t="shared" si="413"/>
        <v>324282.26415155339</v>
      </c>
      <c r="X314" s="88">
        <f t="shared" si="414"/>
        <v>3.2620872131944749E-2</v>
      </c>
      <c r="AA314" s="61">
        <f t="shared" si="415"/>
        <v>308</v>
      </c>
      <c r="AB314" s="61">
        <f t="shared" si="416"/>
        <v>3.2</v>
      </c>
      <c r="AC314" s="61">
        <v>1</v>
      </c>
      <c r="AD314" s="52">
        <f t="shared" si="417"/>
        <v>1</v>
      </c>
      <c r="AE314" s="60">
        <f t="shared" si="393"/>
        <v>3.7803325689359999E+19</v>
      </c>
      <c r="AF314" s="60">
        <f t="shared" si="418"/>
        <v>1.164342431232288E+22</v>
      </c>
      <c r="AG314" s="60">
        <f t="shared" si="419"/>
        <v>6.7104085417679166E+20</v>
      </c>
      <c r="AH314" s="60">
        <f t="shared" si="420"/>
        <v>480</v>
      </c>
      <c r="AI314" s="60">
        <f t="shared" si="421"/>
        <v>324282.26415155339</v>
      </c>
      <c r="AJ314" s="88">
        <f t="shared" si="485"/>
        <v>5.7632603276906433E-2</v>
      </c>
      <c r="AL314" s="61">
        <f t="shared" si="422"/>
        <v>293</v>
      </c>
      <c r="AM314" s="61">
        <f t="shared" si="423"/>
        <v>4.5093374999999956</v>
      </c>
      <c r="AN314" s="61">
        <v>1</v>
      </c>
      <c r="AO314" s="52">
        <f t="shared" si="424"/>
        <v>1.075</v>
      </c>
      <c r="AP314" s="60">
        <f t="shared" si="394"/>
        <v>4.2339724772083204E+19</v>
      </c>
      <c r="AQ314" s="60">
        <f t="shared" si="425"/>
        <v>1.3335954810086908E+22</v>
      </c>
      <c r="AR314" s="60">
        <f t="shared" si="426"/>
        <v>1.1820115967857154E+20</v>
      </c>
      <c r="AS314" s="60">
        <f t="shared" si="427"/>
        <v>676.40062499999931</v>
      </c>
      <c r="AT314" s="60">
        <f t="shared" si="428"/>
        <v>324282.26415155339</v>
      </c>
      <c r="AU314" s="88">
        <f t="shared" si="490"/>
        <v>8.8633443470555098E-3</v>
      </c>
      <c r="AW314" s="61">
        <f t="shared" si="429"/>
        <v>273</v>
      </c>
      <c r="AX314" s="61">
        <f t="shared" si="430"/>
        <v>6.0282874999999887</v>
      </c>
      <c r="AY314" s="61">
        <v>1</v>
      </c>
      <c r="AZ314" s="52">
        <f t="shared" si="431"/>
        <v>1.175</v>
      </c>
      <c r="BA314" s="60">
        <f t="shared" si="395"/>
        <v>8.5376399746176E+17</v>
      </c>
      <c r="BB314" s="60">
        <f t="shared" si="432"/>
        <v>2.738661462857961E+20</v>
      </c>
      <c r="BC314" s="60">
        <f t="shared" si="433"/>
        <v>9.8760429522052219E+18</v>
      </c>
      <c r="BD314" s="60">
        <f t="shared" si="434"/>
        <v>904.24312499999826</v>
      </c>
      <c r="BE314" s="60">
        <f t="shared" si="435"/>
        <v>324282.26415155339</v>
      </c>
      <c r="BF314" s="88">
        <f t="shared" si="481"/>
        <v>3.6061569077249021E-2</v>
      </c>
      <c r="BH314" s="61">
        <f t="shared" si="436"/>
        <v>248</v>
      </c>
      <c r="BI314" s="61">
        <f t="shared" si="437"/>
        <v>7.8155999999999786</v>
      </c>
      <c r="BJ314" s="61">
        <v>1</v>
      </c>
      <c r="BK314" s="52">
        <f t="shared" si="438"/>
        <v>1.3</v>
      </c>
      <c r="BL314" s="60">
        <f t="shared" si="396"/>
        <v>4.39078627266048E+17</v>
      </c>
      <c r="BM314" s="60">
        <f t="shared" si="439"/>
        <v>1.4155894943057388E+20</v>
      </c>
      <c r="BN314" s="60">
        <f t="shared" si="440"/>
        <v>4.0013022612793715E+17</v>
      </c>
      <c r="BO314" s="60">
        <f t="shared" si="441"/>
        <v>1172.3399999999967</v>
      </c>
      <c r="BP314" s="60">
        <f t="shared" si="442"/>
        <v>324282.26415155339</v>
      </c>
      <c r="BQ314" s="88">
        <f t="shared" si="491"/>
        <v>2.8265978783925411E-3</v>
      </c>
      <c r="BS314" s="61">
        <f t="shared" si="443"/>
        <v>218</v>
      </c>
      <c r="BT314" s="61">
        <f t="shared" si="444"/>
        <v>9.9468999999999639</v>
      </c>
      <c r="BU314" s="61">
        <v>1</v>
      </c>
      <c r="BV314" s="52">
        <f t="shared" si="445"/>
        <v>1.45</v>
      </c>
      <c r="BW314" s="60">
        <f t="shared" si="397"/>
        <v>464633468006400</v>
      </c>
      <c r="BX314" s="60">
        <f t="shared" si="446"/>
        <v>1.4687063923682304E+17</v>
      </c>
      <c r="BY314" s="60">
        <f t="shared" si="447"/>
        <v>7956953373445349</v>
      </c>
      <c r="BZ314" s="60">
        <f t="shared" si="448"/>
        <v>1492.0349999999946</v>
      </c>
      <c r="CA314" s="60">
        <f t="shared" si="449"/>
        <v>324282.26415155339</v>
      </c>
      <c r="CB314" s="88">
        <f t="shared" si="488"/>
        <v>5.4176610211487397E-2</v>
      </c>
      <c r="CD314" s="61">
        <f t="shared" si="450"/>
        <v>156</v>
      </c>
      <c r="CE314" s="61">
        <f t="shared" si="451"/>
        <v>13.380340799999919</v>
      </c>
      <c r="CF314" s="61">
        <v>1</v>
      </c>
      <c r="CG314" s="52">
        <f t="shared" si="452"/>
        <v>0</v>
      </c>
      <c r="CH314" s="60">
        <f t="shared" si="398"/>
        <v>18345600</v>
      </c>
      <c r="CI314" s="60">
        <f t="shared" si="453"/>
        <v>0</v>
      </c>
      <c r="CJ314" s="60">
        <f t="shared" si="454"/>
        <v>1980406259037.2432</v>
      </c>
      <c r="CK314" s="60">
        <f t="shared" si="455"/>
        <v>2007.0511199999878</v>
      </c>
      <c r="CL314" s="60">
        <f t="shared" si="456"/>
        <v>324282.26415155339</v>
      </c>
      <c r="CM314" s="88" t="e">
        <f t="shared" si="487"/>
        <v>#DIV/0!</v>
      </c>
      <c r="CO314" s="61">
        <f t="shared" si="457"/>
        <v>101</v>
      </c>
      <c r="CP314" s="61">
        <f t="shared" si="458"/>
        <v>17.355934299999859</v>
      </c>
      <c r="CQ314" s="61">
        <v>1</v>
      </c>
      <c r="CR314" s="52">
        <f t="shared" si="459"/>
        <v>0</v>
      </c>
      <c r="CS314" s="60">
        <f t="shared" si="399"/>
        <v>100800</v>
      </c>
      <c r="CT314" s="60">
        <f t="shared" si="460"/>
        <v>0</v>
      </c>
      <c r="CU314" s="60">
        <f t="shared" si="461"/>
        <v>1254310795.8474491</v>
      </c>
      <c r="CV314" s="60">
        <f t="shared" si="462"/>
        <v>2603.3901449999789</v>
      </c>
      <c r="CW314" s="60">
        <f t="shared" si="463"/>
        <v>324282.26415155339</v>
      </c>
      <c r="CX314" s="88" t="e">
        <f t="shared" si="482"/>
        <v>#DIV/0!</v>
      </c>
      <c r="CZ314" s="61">
        <f t="shared" si="464"/>
        <v>51</v>
      </c>
      <c r="DA314" s="61">
        <f t="shared" si="465"/>
        <v>21.89441929999979</v>
      </c>
      <c r="DB314" s="61">
        <v>1</v>
      </c>
      <c r="DC314" s="52">
        <f t="shared" si="466"/>
        <v>0</v>
      </c>
      <c r="DD314" s="60">
        <f t="shared" si="400"/>
        <v>60</v>
      </c>
      <c r="DE314" s="60">
        <f t="shared" si="467"/>
        <v>0</v>
      </c>
      <c r="DF314" s="60">
        <f t="shared" si="468"/>
        <v>1545221.1261557869</v>
      </c>
      <c r="DG314" s="60">
        <f t="shared" si="469"/>
        <v>3284.1628949999686</v>
      </c>
      <c r="DH314" s="60">
        <f t="shared" si="470"/>
        <v>324282.26415155339</v>
      </c>
      <c r="DI314" s="88" t="e">
        <f t="shared" si="489"/>
        <v>#DIV/0!</v>
      </c>
      <c r="DK314" s="61">
        <f t="shared" si="471"/>
        <v>-12</v>
      </c>
      <c r="DL314" s="61">
        <f t="shared" si="472"/>
        <v>30.747799999999668</v>
      </c>
      <c r="DM314" s="61">
        <v>1</v>
      </c>
      <c r="DN314" s="52">
        <f t="shared" si="484"/>
        <v>0</v>
      </c>
      <c r="DO314" s="60">
        <f t="shared" si="401"/>
        <v>1</v>
      </c>
      <c r="DP314" s="60">
        <f t="shared" si="473"/>
        <v>0</v>
      </c>
      <c r="DQ314" s="60">
        <f t="shared" si="474"/>
        <v>349.53712382810909</v>
      </c>
      <c r="DR314" s="60">
        <f t="shared" si="475"/>
        <v>4612.1699999999501</v>
      </c>
      <c r="DS314" s="60">
        <f t="shared" si="476"/>
        <v>324282.26415155339</v>
      </c>
    </row>
    <row r="315" spans="1:123">
      <c r="A315" s="52">
        <f t="shared" si="402"/>
        <v>11190.601783332248</v>
      </c>
      <c r="B315" s="52">
        <v>0</v>
      </c>
      <c r="C315" s="73">
        <f t="shared" si="486"/>
        <v>13.8</v>
      </c>
      <c r="D315" s="77"/>
      <c r="E315" s="49">
        <f t="shared" si="477"/>
        <v>0.40900000000000025</v>
      </c>
      <c r="F315" s="49">
        <f t="shared" si="478"/>
        <v>5.0899999999999341</v>
      </c>
      <c r="G315" s="49">
        <f t="shared" si="479"/>
        <v>2.5449999999999671</v>
      </c>
      <c r="H315" s="49">
        <v>1</v>
      </c>
      <c r="I315" s="50">
        <f t="shared" si="403"/>
        <v>2.6728099999999739</v>
      </c>
      <c r="J315" s="105">
        <f t="shared" si="404"/>
        <v>13.604602899999691</v>
      </c>
      <c r="K315" s="121">
        <f t="shared" si="405"/>
        <v>27.404602899999691</v>
      </c>
      <c r="L315" s="55">
        <f t="shared" si="406"/>
        <v>4.0147058610869048E+18</v>
      </c>
      <c r="M315" s="52">
        <f t="shared" si="480"/>
        <v>61.800000000000033</v>
      </c>
      <c r="N315" s="56">
        <v>309</v>
      </c>
      <c r="O315" s="61">
        <f t="shared" si="407"/>
        <v>309</v>
      </c>
      <c r="P315" s="61">
        <f t="shared" si="408"/>
        <v>3.2</v>
      </c>
      <c r="Q315" s="46">
        <v>1</v>
      </c>
      <c r="R315" s="52">
        <f t="shared" si="409"/>
        <v>2</v>
      </c>
      <c r="S315" s="60">
        <f t="shared" si="392"/>
        <v>3.339432592712663E+19</v>
      </c>
      <c r="T315" s="60">
        <f t="shared" si="410"/>
        <v>2.0637693422964258E+22</v>
      </c>
      <c r="U315" s="60">
        <f t="shared" si="411"/>
        <v>7.7082352532868576E+20</v>
      </c>
      <c r="V315" s="60">
        <f t="shared" si="412"/>
        <v>480</v>
      </c>
      <c r="W315" s="60">
        <f t="shared" si="413"/>
        <v>335718.05349996744</v>
      </c>
      <c r="X315" s="88">
        <f t="shared" si="414"/>
        <v>3.7350275029813383E-2</v>
      </c>
      <c r="AA315" s="61">
        <f t="shared" si="415"/>
        <v>309</v>
      </c>
      <c r="AB315" s="61">
        <f t="shared" si="416"/>
        <v>3.2</v>
      </c>
      <c r="AC315" s="61">
        <v>1</v>
      </c>
      <c r="AD315" s="52">
        <f t="shared" si="417"/>
        <v>1</v>
      </c>
      <c r="AE315" s="60">
        <f t="shared" si="393"/>
        <v>3.7803325689359999E+19</v>
      </c>
      <c r="AF315" s="60">
        <f t="shared" si="418"/>
        <v>1.1681227638012241E+22</v>
      </c>
      <c r="AG315" s="60">
        <f t="shared" si="419"/>
        <v>7.7082352532868576E+20</v>
      </c>
      <c r="AH315" s="60">
        <f t="shared" si="420"/>
        <v>480</v>
      </c>
      <c r="AI315" s="60">
        <f t="shared" si="421"/>
        <v>335718.05349996744</v>
      </c>
      <c r="AJ315" s="88">
        <f t="shared" si="485"/>
        <v>6.5988229081361732E-2</v>
      </c>
      <c r="AL315" s="61">
        <f t="shared" si="422"/>
        <v>294</v>
      </c>
      <c r="AM315" s="61">
        <f t="shared" si="423"/>
        <v>4.5093374999999956</v>
      </c>
      <c r="AN315" s="61">
        <v>1</v>
      </c>
      <c r="AO315" s="52">
        <f t="shared" si="424"/>
        <v>1.075</v>
      </c>
      <c r="AP315" s="60">
        <f t="shared" si="394"/>
        <v>4.2339724772083204E+19</v>
      </c>
      <c r="AQ315" s="60">
        <f t="shared" si="425"/>
        <v>1.3381470014216895E+22</v>
      </c>
      <c r="AR315" s="60">
        <f t="shared" si="426"/>
        <v>1.35777477681517E+20</v>
      </c>
      <c r="AS315" s="60">
        <f t="shared" si="427"/>
        <v>676.40062499999931</v>
      </c>
      <c r="AT315" s="60">
        <f t="shared" si="428"/>
        <v>335718.05349996744</v>
      </c>
      <c r="AU315" s="88">
        <f t="shared" si="490"/>
        <v>1.0146678768271553E-2</v>
      </c>
      <c r="AW315" s="61">
        <f t="shared" si="429"/>
        <v>274</v>
      </c>
      <c r="AX315" s="61">
        <f t="shared" si="430"/>
        <v>6.0282874999999887</v>
      </c>
      <c r="AY315" s="61">
        <v>1</v>
      </c>
      <c r="AZ315" s="52">
        <f t="shared" si="431"/>
        <v>1.175</v>
      </c>
      <c r="BA315" s="60">
        <f t="shared" si="395"/>
        <v>8.5376399746176E+17</v>
      </c>
      <c r="BB315" s="60">
        <f t="shared" si="432"/>
        <v>2.7486931898281365E+20</v>
      </c>
      <c r="BC315" s="60">
        <f t="shared" si="433"/>
        <v>1.1344594293078198E+19</v>
      </c>
      <c r="BD315" s="60">
        <f t="shared" si="434"/>
        <v>904.24312499999826</v>
      </c>
      <c r="BE315" s="60">
        <f t="shared" si="435"/>
        <v>335718.05349996744</v>
      </c>
      <c r="BF315" s="88">
        <f t="shared" si="481"/>
        <v>4.1272683088313417E-2</v>
      </c>
      <c r="BH315" s="61">
        <f t="shared" si="436"/>
        <v>249</v>
      </c>
      <c r="BI315" s="61">
        <f t="shared" si="437"/>
        <v>7.8155999999999786</v>
      </c>
      <c r="BJ315" s="61">
        <v>1</v>
      </c>
      <c r="BK315" s="52">
        <f t="shared" si="438"/>
        <v>1.3</v>
      </c>
      <c r="BL315" s="60">
        <f t="shared" si="396"/>
        <v>4.39078627266048E+17</v>
      </c>
      <c r="BM315" s="60">
        <f t="shared" si="439"/>
        <v>1.4212975164601975E+20</v>
      </c>
      <c r="BN315" s="60">
        <f t="shared" si="440"/>
        <v>4.5962893253775315E+17</v>
      </c>
      <c r="BO315" s="60">
        <f t="shared" si="441"/>
        <v>1172.3399999999967</v>
      </c>
      <c r="BP315" s="60">
        <f t="shared" si="442"/>
        <v>335718.05349996744</v>
      </c>
      <c r="BQ315" s="88">
        <f t="shared" si="491"/>
        <v>3.2338685406450209E-3</v>
      </c>
      <c r="BS315" s="61">
        <f t="shared" si="443"/>
        <v>219</v>
      </c>
      <c r="BT315" s="61">
        <f t="shared" si="444"/>
        <v>9.9468999999999639</v>
      </c>
      <c r="BU315" s="61">
        <v>1</v>
      </c>
      <c r="BV315" s="52">
        <f t="shared" si="445"/>
        <v>1.45</v>
      </c>
      <c r="BW315" s="60">
        <f t="shared" si="397"/>
        <v>464633468006400</v>
      </c>
      <c r="BX315" s="60">
        <f t="shared" si="446"/>
        <v>1.4754435776543232E+17</v>
      </c>
      <c r="BY315" s="60">
        <f t="shared" si="447"/>
        <v>9140139250864780</v>
      </c>
      <c r="BZ315" s="60">
        <f t="shared" si="448"/>
        <v>1492.0349999999946</v>
      </c>
      <c r="CA315" s="60">
        <f t="shared" si="449"/>
        <v>335718.05349996744</v>
      </c>
      <c r="CB315" s="88">
        <f t="shared" si="488"/>
        <v>6.194841598345547E-2</v>
      </c>
      <c r="CD315" s="61">
        <f t="shared" si="450"/>
        <v>157</v>
      </c>
      <c r="CE315" s="61">
        <f t="shared" si="451"/>
        <v>13.380340799999919</v>
      </c>
      <c r="CF315" s="61">
        <v>1</v>
      </c>
      <c r="CG315" s="52">
        <f t="shared" si="452"/>
        <v>0</v>
      </c>
      <c r="CH315" s="60">
        <f t="shared" si="398"/>
        <v>18345600</v>
      </c>
      <c r="CI315" s="60">
        <f t="shared" si="453"/>
        <v>0</v>
      </c>
      <c r="CJ315" s="60">
        <f t="shared" si="454"/>
        <v>2274889411981.9136</v>
      </c>
      <c r="CK315" s="60">
        <f t="shared" si="455"/>
        <v>2007.0511199999878</v>
      </c>
      <c r="CL315" s="60">
        <f t="shared" si="456"/>
        <v>335718.05349996744</v>
      </c>
      <c r="CM315" s="88" t="e">
        <f t="shared" si="487"/>
        <v>#DIV/0!</v>
      </c>
      <c r="CO315" s="61">
        <f t="shared" si="457"/>
        <v>102</v>
      </c>
      <c r="CP315" s="61">
        <f t="shared" si="458"/>
        <v>17.355934299999859</v>
      </c>
      <c r="CQ315" s="61">
        <v>1</v>
      </c>
      <c r="CR315" s="52">
        <f t="shared" si="459"/>
        <v>0</v>
      </c>
      <c r="CS315" s="60">
        <f t="shared" si="399"/>
        <v>100800</v>
      </c>
      <c r="CT315" s="60">
        <f t="shared" si="460"/>
        <v>0</v>
      </c>
      <c r="CU315" s="60">
        <f t="shared" si="461"/>
        <v>1440824747.8449867</v>
      </c>
      <c r="CV315" s="60">
        <f t="shared" si="462"/>
        <v>2603.3901449999789</v>
      </c>
      <c r="CW315" s="60">
        <f t="shared" si="463"/>
        <v>335718.05349996744</v>
      </c>
      <c r="CX315" s="88" t="e">
        <f t="shared" si="482"/>
        <v>#DIV/0!</v>
      </c>
      <c r="CZ315" s="61">
        <f t="shared" si="464"/>
        <v>52</v>
      </c>
      <c r="DA315" s="61">
        <f t="shared" si="465"/>
        <v>21.89441929999979</v>
      </c>
      <c r="DB315" s="61">
        <v>1</v>
      </c>
      <c r="DC315" s="52">
        <f t="shared" si="466"/>
        <v>0</v>
      </c>
      <c r="DD315" s="60">
        <f t="shared" si="400"/>
        <v>60</v>
      </c>
      <c r="DE315" s="60">
        <f t="shared" si="467"/>
        <v>0</v>
      </c>
      <c r="DF315" s="60">
        <f t="shared" si="468"/>
        <v>1774992.9657218184</v>
      </c>
      <c r="DG315" s="60">
        <f t="shared" si="469"/>
        <v>3284.1628949999686</v>
      </c>
      <c r="DH315" s="60">
        <f t="shared" si="470"/>
        <v>335718.05349996744</v>
      </c>
      <c r="DI315" s="88" t="e">
        <f t="shared" si="489"/>
        <v>#DIV/0!</v>
      </c>
      <c r="DK315" s="61">
        <f t="shared" si="471"/>
        <v>-11</v>
      </c>
      <c r="DL315" s="61">
        <f t="shared" si="472"/>
        <v>30.747799999999668</v>
      </c>
      <c r="DM315" s="61">
        <v>1</v>
      </c>
      <c r="DN315" s="52">
        <f t="shared" si="484"/>
        <v>0</v>
      </c>
      <c r="DO315" s="60">
        <f t="shared" si="401"/>
        <v>1</v>
      </c>
      <c r="DP315" s="60">
        <f t="shared" si="473"/>
        <v>0</v>
      </c>
      <c r="DQ315" s="60">
        <f t="shared" si="474"/>
        <v>401.51271915174391</v>
      </c>
      <c r="DR315" s="60">
        <f t="shared" si="475"/>
        <v>4612.1699999999501</v>
      </c>
      <c r="DS315" s="60">
        <f t="shared" si="476"/>
        <v>335718.05349996744</v>
      </c>
    </row>
    <row r="316" spans="1:123">
      <c r="A316" s="52">
        <f t="shared" si="402"/>
        <v>11585.237502960643</v>
      </c>
      <c r="B316" s="52">
        <v>0</v>
      </c>
      <c r="C316" s="73">
        <f t="shared" si="486"/>
        <v>13.8</v>
      </c>
      <c r="D316" s="77"/>
      <c r="E316" s="49">
        <f t="shared" si="477"/>
        <v>0.41000000000000025</v>
      </c>
      <c r="F316" s="49">
        <f t="shared" si="478"/>
        <v>5.0999999999999339</v>
      </c>
      <c r="G316" s="49">
        <f t="shared" si="479"/>
        <v>2.549999999999967</v>
      </c>
      <c r="H316" s="49">
        <v>1</v>
      </c>
      <c r="I316" s="50">
        <f t="shared" si="403"/>
        <v>2.6809999999999738</v>
      </c>
      <c r="J316" s="105">
        <f t="shared" si="404"/>
        <v>13.673099999999689</v>
      </c>
      <c r="K316" s="121">
        <f t="shared" si="405"/>
        <v>27.47309999999969</v>
      </c>
      <c r="L316" s="55">
        <f t="shared" si="406"/>
        <v>4.6116860184274821E+18</v>
      </c>
      <c r="M316" s="52">
        <f t="shared" si="480"/>
        <v>62.000000000000036</v>
      </c>
      <c r="N316" s="56">
        <v>310</v>
      </c>
      <c r="O316" s="61">
        <f t="shared" si="407"/>
        <v>310</v>
      </c>
      <c r="P316" s="61">
        <f t="shared" si="408"/>
        <v>3.2</v>
      </c>
      <c r="Q316" s="46">
        <v>4</v>
      </c>
      <c r="R316" s="52">
        <f t="shared" si="409"/>
        <v>2</v>
      </c>
      <c r="S316" s="60">
        <f t="shared" si="392"/>
        <v>1.3357730370850652E+20</v>
      </c>
      <c r="T316" s="60">
        <f t="shared" si="410"/>
        <v>8.2817928299274043E+22</v>
      </c>
      <c r="U316" s="60">
        <f t="shared" si="411"/>
        <v>8.8544371553807657E+20</v>
      </c>
      <c r="V316" s="60">
        <f t="shared" si="412"/>
        <v>480</v>
      </c>
      <c r="W316" s="60">
        <f t="shared" si="413"/>
        <v>347557.1250888193</v>
      </c>
      <c r="X316" s="88">
        <f t="shared" si="414"/>
        <v>1.0691449710483015E-2</v>
      </c>
      <c r="AA316" s="61">
        <f t="shared" si="415"/>
        <v>310</v>
      </c>
      <c r="AB316" s="61">
        <f t="shared" si="416"/>
        <v>3.2</v>
      </c>
      <c r="AC316" s="61">
        <v>1</v>
      </c>
      <c r="AD316" s="52">
        <f t="shared" si="417"/>
        <v>1</v>
      </c>
      <c r="AE316" s="60">
        <f t="shared" si="393"/>
        <v>3.7803325689359999E+19</v>
      </c>
      <c r="AF316" s="60">
        <f t="shared" si="418"/>
        <v>1.1719030963701599E+22</v>
      </c>
      <c r="AG316" s="60">
        <f t="shared" si="419"/>
        <v>8.8544371553807657E+20</v>
      </c>
      <c r="AH316" s="60">
        <f t="shared" si="420"/>
        <v>480</v>
      </c>
      <c r="AI316" s="60">
        <f t="shared" si="421"/>
        <v>347557.1250888193</v>
      </c>
      <c r="AJ316" s="88">
        <f t="shared" si="485"/>
        <v>7.5556052226556994E-2</v>
      </c>
      <c r="AL316" s="61">
        <f t="shared" si="422"/>
        <v>295</v>
      </c>
      <c r="AM316" s="61">
        <f t="shared" si="423"/>
        <v>4.5093374999999956</v>
      </c>
      <c r="AN316" s="61">
        <v>15</v>
      </c>
      <c r="AO316" s="52">
        <f t="shared" si="424"/>
        <v>1.075</v>
      </c>
      <c r="AP316" s="60">
        <f t="shared" si="394"/>
        <v>6.3509587158124803E+20</v>
      </c>
      <c r="AQ316" s="60">
        <f t="shared" si="425"/>
        <v>2.0140477827520327E+23</v>
      </c>
      <c r="AR316" s="60">
        <f t="shared" si="426"/>
        <v>1.5596736525840525E+20</v>
      </c>
      <c r="AS316" s="60">
        <f t="shared" si="427"/>
        <v>676.40062499999931</v>
      </c>
      <c r="AT316" s="60">
        <f t="shared" si="428"/>
        <v>347557.1250888193</v>
      </c>
      <c r="AU316" s="88">
        <f t="shared" si="490"/>
        <v>7.7439754207463986E-4</v>
      </c>
      <c r="AW316" s="61">
        <f t="shared" si="429"/>
        <v>275</v>
      </c>
      <c r="AX316" s="61">
        <f t="shared" si="430"/>
        <v>6.0282874999999887</v>
      </c>
      <c r="AY316" s="61">
        <v>1</v>
      </c>
      <c r="AZ316" s="52">
        <f t="shared" si="431"/>
        <v>1.175</v>
      </c>
      <c r="BA316" s="60">
        <f t="shared" si="395"/>
        <v>8.5376399746176E+17</v>
      </c>
      <c r="BB316" s="60">
        <f t="shared" si="432"/>
        <v>2.7587249167983123E+20</v>
      </c>
      <c r="BC316" s="60">
        <f t="shared" si="433"/>
        <v>1.303151680256768E+19</v>
      </c>
      <c r="BD316" s="60">
        <f t="shared" si="434"/>
        <v>904.24312499999826</v>
      </c>
      <c r="BE316" s="60">
        <f t="shared" si="435"/>
        <v>347557.1250888193</v>
      </c>
      <c r="BF316" s="88">
        <f t="shared" si="481"/>
        <v>4.7237463667423721E-2</v>
      </c>
      <c r="BH316" s="61">
        <f t="shared" si="436"/>
        <v>250</v>
      </c>
      <c r="BI316" s="61">
        <f t="shared" si="437"/>
        <v>7.8155999999999786</v>
      </c>
      <c r="BJ316" s="61">
        <v>1</v>
      </c>
      <c r="BK316" s="52">
        <f t="shared" si="438"/>
        <v>1.3</v>
      </c>
      <c r="BL316" s="60">
        <f t="shared" si="396"/>
        <v>4.39078627266048E+17</v>
      </c>
      <c r="BM316" s="60">
        <f t="shared" si="439"/>
        <v>1.4270055386146562E+20</v>
      </c>
      <c r="BN316" s="60">
        <f t="shared" si="440"/>
        <v>5.2797499871516006E+17</v>
      </c>
      <c r="BO316" s="60">
        <f t="shared" si="441"/>
        <v>1172.3399999999967</v>
      </c>
      <c r="BP316" s="60">
        <f t="shared" si="442"/>
        <v>347557.1250888193</v>
      </c>
      <c r="BQ316" s="88">
        <f t="shared" si="491"/>
        <v>3.6998805150239341E-3</v>
      </c>
      <c r="BS316" s="61">
        <f t="shared" si="443"/>
        <v>220</v>
      </c>
      <c r="BT316" s="61">
        <f t="shared" si="444"/>
        <v>9.9468999999999639</v>
      </c>
      <c r="BU316" s="61">
        <v>1</v>
      </c>
      <c r="BV316" s="52">
        <f t="shared" si="445"/>
        <v>1.45</v>
      </c>
      <c r="BW316" s="60">
        <f t="shared" si="397"/>
        <v>464633468006400</v>
      </c>
      <c r="BX316" s="60">
        <f t="shared" si="446"/>
        <v>1.482180762940416E+17</v>
      </c>
      <c r="BY316" s="60">
        <f t="shared" si="447"/>
        <v>1.0499262921912206E+16</v>
      </c>
      <c r="BZ316" s="60">
        <f t="shared" si="448"/>
        <v>1492.0349999999946</v>
      </c>
      <c r="CA316" s="60">
        <f t="shared" si="449"/>
        <v>347557.1250888193</v>
      </c>
      <c r="CB316" s="88">
        <f t="shared" si="488"/>
        <v>7.083658879152703E-2</v>
      </c>
      <c r="CD316" s="61">
        <f t="shared" si="450"/>
        <v>158</v>
      </c>
      <c r="CE316" s="61">
        <f t="shared" si="451"/>
        <v>13.380340799999919</v>
      </c>
      <c r="CF316" s="61">
        <v>1</v>
      </c>
      <c r="CG316" s="52">
        <f t="shared" si="452"/>
        <v>0</v>
      </c>
      <c r="CH316" s="60">
        <f t="shared" si="398"/>
        <v>18345600</v>
      </c>
      <c r="CI316" s="60">
        <f t="shared" si="453"/>
        <v>0</v>
      </c>
      <c r="CJ316" s="60">
        <f t="shared" si="454"/>
        <v>2613161725343.7954</v>
      </c>
      <c r="CK316" s="60">
        <f t="shared" si="455"/>
        <v>2007.0511199999878</v>
      </c>
      <c r="CL316" s="60">
        <f t="shared" si="456"/>
        <v>347557.1250888193</v>
      </c>
      <c r="CM316" s="88" t="e">
        <f t="shared" si="487"/>
        <v>#DIV/0!</v>
      </c>
      <c r="CO316" s="61">
        <f t="shared" si="457"/>
        <v>103</v>
      </c>
      <c r="CP316" s="61">
        <f t="shared" si="458"/>
        <v>17.355934299999859</v>
      </c>
      <c r="CQ316" s="61">
        <v>1</v>
      </c>
      <c r="CR316" s="52">
        <f t="shared" si="459"/>
        <v>0</v>
      </c>
      <c r="CS316" s="60">
        <f t="shared" si="399"/>
        <v>100800</v>
      </c>
      <c r="CT316" s="60">
        <f t="shared" si="460"/>
        <v>0</v>
      </c>
      <c r="CU316" s="60">
        <f t="shared" si="461"/>
        <v>1655073017.6885543</v>
      </c>
      <c r="CV316" s="60">
        <f t="shared" si="462"/>
        <v>2603.3901449999789</v>
      </c>
      <c r="CW316" s="60">
        <f t="shared" si="463"/>
        <v>347557.1250888193</v>
      </c>
      <c r="CX316" s="88" t="e">
        <f t="shared" si="482"/>
        <v>#DIV/0!</v>
      </c>
      <c r="CZ316" s="61">
        <f t="shared" si="464"/>
        <v>53</v>
      </c>
      <c r="DA316" s="61">
        <f t="shared" si="465"/>
        <v>21.89441929999979</v>
      </c>
      <c r="DB316" s="61">
        <v>1</v>
      </c>
      <c r="DC316" s="52">
        <f t="shared" si="466"/>
        <v>0</v>
      </c>
      <c r="DD316" s="60">
        <f t="shared" si="400"/>
        <v>60</v>
      </c>
      <c r="DE316" s="60">
        <f t="shared" si="467"/>
        <v>0</v>
      </c>
      <c r="DF316" s="60">
        <f t="shared" si="468"/>
        <v>2038931.4998559614</v>
      </c>
      <c r="DG316" s="60">
        <f t="shared" si="469"/>
        <v>3284.1628949999686</v>
      </c>
      <c r="DH316" s="60">
        <f t="shared" si="470"/>
        <v>347557.1250888193</v>
      </c>
      <c r="DI316" s="88" t="e">
        <f t="shared" si="489"/>
        <v>#DIV/0!</v>
      </c>
      <c r="DK316" s="61">
        <f t="shared" si="471"/>
        <v>-10</v>
      </c>
      <c r="DL316" s="61">
        <f t="shared" si="472"/>
        <v>30.747799999999668</v>
      </c>
      <c r="DM316" s="61">
        <v>1</v>
      </c>
      <c r="DN316" s="52">
        <f t="shared" si="484"/>
        <v>0</v>
      </c>
      <c r="DO316" s="60">
        <f t="shared" si="401"/>
        <v>1</v>
      </c>
      <c r="DP316" s="60">
        <f t="shared" si="473"/>
        <v>0</v>
      </c>
      <c r="DQ316" s="60">
        <f t="shared" si="474"/>
        <v>461.21699999999475</v>
      </c>
      <c r="DR316" s="60">
        <f t="shared" si="475"/>
        <v>4612.1699999999501</v>
      </c>
      <c r="DS316" s="60">
        <f t="shared" si="476"/>
        <v>347557.1250888193</v>
      </c>
    </row>
    <row r="317" spans="1:123">
      <c r="A317" s="52">
        <f t="shared" si="402"/>
        <v>11993.790021186824</v>
      </c>
      <c r="B317" s="52">
        <v>0</v>
      </c>
      <c r="C317" s="73">
        <f t="shared" si="486"/>
        <v>13.8</v>
      </c>
      <c r="D317" s="77"/>
      <c r="E317" s="49">
        <f t="shared" si="477"/>
        <v>0.41100000000000025</v>
      </c>
      <c r="F317" s="49">
        <f t="shared" si="478"/>
        <v>5.1099999999999337</v>
      </c>
      <c r="G317" s="49">
        <f t="shared" si="479"/>
        <v>2.5549999999999669</v>
      </c>
      <c r="H317" s="49">
        <v>1</v>
      </c>
      <c r="I317" s="50">
        <f t="shared" si="403"/>
        <v>2.6892099999999735</v>
      </c>
      <c r="J317" s="105">
        <f t="shared" si="404"/>
        <v>13.741863099999685</v>
      </c>
      <c r="K317" s="121">
        <f t="shared" si="405"/>
        <v>27.541863099999688</v>
      </c>
      <c r="L317" s="55">
        <f t="shared" si="406"/>
        <v>5.2974361431304776E+18</v>
      </c>
      <c r="M317" s="52">
        <f t="shared" si="480"/>
        <v>62.200000000000031</v>
      </c>
      <c r="N317" s="56">
        <v>311</v>
      </c>
      <c r="O317" s="61">
        <f t="shared" si="407"/>
        <v>311</v>
      </c>
      <c r="P317" s="61">
        <f t="shared" si="408"/>
        <v>3.2</v>
      </c>
      <c r="Q317" s="46">
        <v>1</v>
      </c>
      <c r="R317" s="52">
        <f t="shared" si="409"/>
        <v>2</v>
      </c>
      <c r="S317" s="60">
        <f t="shared" si="392"/>
        <v>1.3357730370850652E+20</v>
      </c>
      <c r="T317" s="60">
        <f t="shared" si="410"/>
        <v>8.3085082906691056E+22</v>
      </c>
      <c r="U317" s="60">
        <f t="shared" si="411"/>
        <v>1.0171077394810518E+21</v>
      </c>
      <c r="V317" s="60">
        <f t="shared" si="412"/>
        <v>480</v>
      </c>
      <c r="W317" s="60">
        <f t="shared" si="413"/>
        <v>359813.70063560473</v>
      </c>
      <c r="X317" s="88">
        <f t="shared" si="414"/>
        <v>1.2241761142891529E-2</v>
      </c>
      <c r="AA317" s="61">
        <f t="shared" si="415"/>
        <v>311</v>
      </c>
      <c r="AB317" s="61">
        <f t="shared" si="416"/>
        <v>3.2</v>
      </c>
      <c r="AC317" s="61">
        <v>1</v>
      </c>
      <c r="AD317" s="52">
        <f t="shared" si="417"/>
        <v>1</v>
      </c>
      <c r="AE317" s="60">
        <f t="shared" si="393"/>
        <v>3.7803325689359999E+19</v>
      </c>
      <c r="AF317" s="60">
        <f t="shared" si="418"/>
        <v>1.175683428939096E+22</v>
      </c>
      <c r="AG317" s="60">
        <f t="shared" si="419"/>
        <v>1.0171077394810518E+21</v>
      </c>
      <c r="AH317" s="60">
        <f t="shared" si="420"/>
        <v>480</v>
      </c>
      <c r="AI317" s="60">
        <f t="shared" si="421"/>
        <v>359813.70063560473</v>
      </c>
      <c r="AJ317" s="88">
        <f t="shared" si="485"/>
        <v>8.6512041800135039E-2</v>
      </c>
      <c r="AL317" s="61">
        <f t="shared" si="422"/>
        <v>296</v>
      </c>
      <c r="AM317" s="61">
        <f t="shared" si="423"/>
        <v>4.5093374999999956</v>
      </c>
      <c r="AN317" s="61">
        <v>1</v>
      </c>
      <c r="AO317" s="52">
        <f t="shared" si="424"/>
        <v>1.075</v>
      </c>
      <c r="AP317" s="60">
        <f t="shared" si="394"/>
        <v>6.3509587158124803E+20</v>
      </c>
      <c r="AQ317" s="60">
        <f t="shared" si="425"/>
        <v>2.0208750633715313E+23</v>
      </c>
      <c r="AR317" s="60">
        <f t="shared" si="426"/>
        <v>1.7915945590555181E+20</v>
      </c>
      <c r="AS317" s="60">
        <f t="shared" si="427"/>
        <v>676.40062499999931</v>
      </c>
      <c r="AT317" s="60">
        <f t="shared" si="428"/>
        <v>359813.70063560473</v>
      </c>
      <c r="AU317" s="88">
        <f t="shared" si="490"/>
        <v>8.8654394896956542E-4</v>
      </c>
      <c r="AW317" s="61">
        <f t="shared" si="429"/>
        <v>276</v>
      </c>
      <c r="AX317" s="61">
        <f t="shared" si="430"/>
        <v>6.0282874999999887</v>
      </c>
      <c r="AY317" s="61">
        <v>1</v>
      </c>
      <c r="AZ317" s="52">
        <f t="shared" si="431"/>
        <v>1.175</v>
      </c>
      <c r="BA317" s="60">
        <f t="shared" si="395"/>
        <v>8.5376399746176E+17</v>
      </c>
      <c r="BB317" s="60">
        <f t="shared" si="432"/>
        <v>2.7687566437684878E+20</v>
      </c>
      <c r="BC317" s="60">
        <f t="shared" si="433"/>
        <v>1.4969281914225717E+19</v>
      </c>
      <c r="BD317" s="60">
        <f t="shared" si="434"/>
        <v>904.24312499999826</v>
      </c>
      <c r="BE317" s="60">
        <f t="shared" si="435"/>
        <v>359813.70063560473</v>
      </c>
      <c r="BF317" s="88">
        <f t="shared" si="481"/>
        <v>5.4064996820563434E-2</v>
      </c>
      <c r="BH317" s="61">
        <f t="shared" si="436"/>
        <v>251</v>
      </c>
      <c r="BI317" s="61">
        <f t="shared" si="437"/>
        <v>7.8155999999999786</v>
      </c>
      <c r="BJ317" s="61">
        <v>1</v>
      </c>
      <c r="BK317" s="52">
        <f t="shared" si="438"/>
        <v>1.3</v>
      </c>
      <c r="BL317" s="60">
        <f t="shared" si="396"/>
        <v>4.39078627266048E+17</v>
      </c>
      <c r="BM317" s="60">
        <f t="shared" si="439"/>
        <v>1.4327135607691146E+20</v>
      </c>
      <c r="BN317" s="60">
        <f t="shared" si="440"/>
        <v>6.0648401250366605E+17</v>
      </c>
      <c r="BO317" s="60">
        <f t="shared" si="441"/>
        <v>1172.3399999999967</v>
      </c>
      <c r="BP317" s="60">
        <f t="shared" si="442"/>
        <v>359813.70063560473</v>
      </c>
      <c r="BQ317" s="88">
        <f t="shared" si="491"/>
        <v>4.2331142044756739E-3</v>
      </c>
      <c r="BS317" s="61">
        <f t="shared" si="443"/>
        <v>221</v>
      </c>
      <c r="BT317" s="61">
        <f t="shared" si="444"/>
        <v>9.9468999999999639</v>
      </c>
      <c r="BU317" s="61">
        <v>1</v>
      </c>
      <c r="BV317" s="52">
        <f t="shared" si="445"/>
        <v>1.45</v>
      </c>
      <c r="BW317" s="60">
        <f t="shared" si="397"/>
        <v>464633468006400</v>
      </c>
      <c r="BX317" s="60">
        <f t="shared" si="446"/>
        <v>1.4889179482265088E+17</v>
      </c>
      <c r="BY317" s="60">
        <f t="shared" si="447"/>
        <v>1.2060486047081916E+16</v>
      </c>
      <c r="BZ317" s="60">
        <f t="shared" si="448"/>
        <v>1492.0349999999946</v>
      </c>
      <c r="CA317" s="60">
        <f t="shared" si="449"/>
        <v>359813.70063560473</v>
      </c>
      <c r="CB317" s="88">
        <f t="shared" si="488"/>
        <v>8.10016835477569E-2</v>
      </c>
      <c r="CD317" s="61">
        <f t="shared" si="450"/>
        <v>159</v>
      </c>
      <c r="CE317" s="61">
        <f t="shared" si="451"/>
        <v>13.380340799999919</v>
      </c>
      <c r="CF317" s="61">
        <v>1</v>
      </c>
      <c r="CG317" s="52">
        <f t="shared" si="452"/>
        <v>0</v>
      </c>
      <c r="CH317" s="60">
        <f t="shared" si="398"/>
        <v>18345600</v>
      </c>
      <c r="CI317" s="60">
        <f t="shared" si="453"/>
        <v>0</v>
      </c>
      <c r="CJ317" s="60">
        <f t="shared" si="454"/>
        <v>3001734575243.6323</v>
      </c>
      <c r="CK317" s="60">
        <f t="shared" si="455"/>
        <v>2007.0511199999878</v>
      </c>
      <c r="CL317" s="60">
        <f t="shared" si="456"/>
        <v>359813.70063560473</v>
      </c>
      <c r="CM317" s="88" t="e">
        <f t="shared" si="487"/>
        <v>#DIV/0!</v>
      </c>
      <c r="CO317" s="61">
        <f t="shared" si="457"/>
        <v>104</v>
      </c>
      <c r="CP317" s="61">
        <f t="shared" si="458"/>
        <v>17.355934299999859</v>
      </c>
      <c r="CQ317" s="61">
        <v>1</v>
      </c>
      <c r="CR317" s="52">
        <f t="shared" si="459"/>
        <v>0</v>
      </c>
      <c r="CS317" s="60">
        <f t="shared" si="399"/>
        <v>100800</v>
      </c>
      <c r="CT317" s="60">
        <f t="shared" si="460"/>
        <v>0</v>
      </c>
      <c r="CU317" s="60">
        <f t="shared" si="461"/>
        <v>1901179652.818821</v>
      </c>
      <c r="CV317" s="60">
        <f t="shared" si="462"/>
        <v>2603.3901449999789</v>
      </c>
      <c r="CW317" s="60">
        <f t="shared" si="463"/>
        <v>359813.70063560473</v>
      </c>
      <c r="CX317" s="88" t="e">
        <f t="shared" si="482"/>
        <v>#DIV/0!</v>
      </c>
      <c r="CZ317" s="61">
        <f t="shared" si="464"/>
        <v>54</v>
      </c>
      <c r="DA317" s="61">
        <f t="shared" si="465"/>
        <v>21.89441929999979</v>
      </c>
      <c r="DB317" s="61">
        <v>1</v>
      </c>
      <c r="DC317" s="52">
        <f t="shared" si="466"/>
        <v>0</v>
      </c>
      <c r="DD317" s="60">
        <f t="shared" si="400"/>
        <v>60</v>
      </c>
      <c r="DE317" s="60">
        <f t="shared" si="467"/>
        <v>0</v>
      </c>
      <c r="DF317" s="60">
        <f t="shared" si="468"/>
        <v>2342117.2598361801</v>
      </c>
      <c r="DG317" s="60">
        <f t="shared" si="469"/>
        <v>3284.1628949999686</v>
      </c>
      <c r="DH317" s="60">
        <f t="shared" si="470"/>
        <v>359813.70063560473</v>
      </c>
      <c r="DI317" s="88" t="e">
        <f t="shared" si="489"/>
        <v>#DIV/0!</v>
      </c>
      <c r="DK317" s="61">
        <f t="shared" si="471"/>
        <v>-9</v>
      </c>
      <c r="DL317" s="61">
        <f t="shared" si="472"/>
        <v>30.747799999999668</v>
      </c>
      <c r="DM317" s="61">
        <v>1</v>
      </c>
      <c r="DN317" s="52">
        <f t="shared" si="484"/>
        <v>0</v>
      </c>
      <c r="DO317" s="60">
        <f t="shared" si="401"/>
        <v>1</v>
      </c>
      <c r="DP317" s="60">
        <f t="shared" si="473"/>
        <v>0</v>
      </c>
      <c r="DQ317" s="60">
        <f t="shared" si="474"/>
        <v>529.79920919666142</v>
      </c>
      <c r="DR317" s="60">
        <f t="shared" si="475"/>
        <v>4612.1699999999501</v>
      </c>
      <c r="DS317" s="60">
        <f t="shared" si="476"/>
        <v>359813.70063560473</v>
      </c>
    </row>
    <row r="318" spans="1:123">
      <c r="A318" s="52">
        <f t="shared" si="402"/>
        <v>12416.75011285345</v>
      </c>
      <c r="B318" s="52">
        <v>0</v>
      </c>
      <c r="C318" s="73">
        <f t="shared" si="486"/>
        <v>13.8</v>
      </c>
      <c r="D318" s="77"/>
      <c r="E318" s="49">
        <f t="shared" si="477"/>
        <v>0.41200000000000025</v>
      </c>
      <c r="F318" s="49">
        <f t="shared" si="478"/>
        <v>5.1199999999999335</v>
      </c>
      <c r="G318" s="49">
        <f t="shared" si="479"/>
        <v>2.5599999999999667</v>
      </c>
      <c r="H318" s="49">
        <v>1</v>
      </c>
      <c r="I318" s="50">
        <f t="shared" si="403"/>
        <v>2.6974399999999736</v>
      </c>
      <c r="J318" s="105">
        <f t="shared" si="404"/>
        <v>13.810892799999685</v>
      </c>
      <c r="K318" s="121">
        <f t="shared" si="405"/>
        <v>27.610892799999686</v>
      </c>
      <c r="L318" s="55">
        <f t="shared" si="406"/>
        <v>6.0851561833158164E+18</v>
      </c>
      <c r="M318" s="52">
        <f t="shared" si="480"/>
        <v>62.400000000000027</v>
      </c>
      <c r="N318" s="56">
        <v>312</v>
      </c>
      <c r="O318" s="61">
        <f t="shared" si="407"/>
        <v>312</v>
      </c>
      <c r="P318" s="61">
        <f t="shared" si="408"/>
        <v>3.2</v>
      </c>
      <c r="Q318" s="46">
        <v>1</v>
      </c>
      <c r="R318" s="52">
        <f t="shared" si="409"/>
        <v>2</v>
      </c>
      <c r="S318" s="60">
        <f t="shared" si="392"/>
        <v>1.3357730370850652E+20</v>
      </c>
      <c r="T318" s="60">
        <f t="shared" si="410"/>
        <v>8.3352237514108069E+22</v>
      </c>
      <c r="U318" s="60">
        <f t="shared" si="411"/>
        <v>1.1683499871966368E+21</v>
      </c>
      <c r="V318" s="60">
        <f t="shared" si="412"/>
        <v>480</v>
      </c>
      <c r="W318" s="60">
        <f t="shared" si="413"/>
        <v>372502.50338560349</v>
      </c>
      <c r="X318" s="88">
        <f t="shared" si="414"/>
        <v>1.401702008298078E-2</v>
      </c>
      <c r="AA318" s="61">
        <f t="shared" si="415"/>
        <v>312</v>
      </c>
      <c r="AB318" s="61">
        <f t="shared" si="416"/>
        <v>3.2</v>
      </c>
      <c r="AC318" s="61">
        <v>1</v>
      </c>
      <c r="AD318" s="52">
        <f t="shared" si="417"/>
        <v>1</v>
      </c>
      <c r="AE318" s="60">
        <f t="shared" si="393"/>
        <v>3.7803325689359999E+19</v>
      </c>
      <c r="AF318" s="60">
        <f t="shared" si="418"/>
        <v>1.1794637615080319E+22</v>
      </c>
      <c r="AG318" s="60">
        <f t="shared" si="419"/>
        <v>1.1683499871966368E+21</v>
      </c>
      <c r="AH318" s="60">
        <f t="shared" si="420"/>
        <v>480</v>
      </c>
      <c r="AI318" s="60">
        <f t="shared" si="421"/>
        <v>372502.50338560349</v>
      </c>
      <c r="AJ318" s="88">
        <f t="shared" si="485"/>
        <v>9.9057726513175334E-2</v>
      </c>
      <c r="AL318" s="61">
        <f t="shared" si="422"/>
        <v>297</v>
      </c>
      <c r="AM318" s="61">
        <f t="shared" si="423"/>
        <v>4.5093374999999956</v>
      </c>
      <c r="AN318" s="61">
        <v>1</v>
      </c>
      <c r="AO318" s="52">
        <f t="shared" si="424"/>
        <v>1.075</v>
      </c>
      <c r="AP318" s="60">
        <f t="shared" si="394"/>
        <v>6.3509587158124803E+20</v>
      </c>
      <c r="AQ318" s="60">
        <f t="shared" si="425"/>
        <v>2.0277023439910298E+23</v>
      </c>
      <c r="AR318" s="60">
        <f t="shared" si="426"/>
        <v>2.0580017228087122E+20</v>
      </c>
      <c r="AS318" s="60">
        <f t="shared" si="427"/>
        <v>676.40062499999931</v>
      </c>
      <c r="AT318" s="60">
        <f t="shared" si="428"/>
        <v>372502.50338560349</v>
      </c>
      <c r="AU318" s="88">
        <f t="shared" si="490"/>
        <v>1.0149427152892892E-3</v>
      </c>
      <c r="AW318" s="61">
        <f t="shared" si="429"/>
        <v>277</v>
      </c>
      <c r="AX318" s="61">
        <f t="shared" si="430"/>
        <v>6.0282874999999887</v>
      </c>
      <c r="AY318" s="61">
        <v>1</v>
      </c>
      <c r="AZ318" s="52">
        <f t="shared" si="431"/>
        <v>1.175</v>
      </c>
      <c r="BA318" s="60">
        <f t="shared" si="395"/>
        <v>8.5376399746176E+17</v>
      </c>
      <c r="BB318" s="60">
        <f t="shared" si="432"/>
        <v>2.7787883707386636E+20</v>
      </c>
      <c r="BC318" s="60">
        <f t="shared" si="433"/>
        <v>1.7195189510357944E+19</v>
      </c>
      <c r="BD318" s="60">
        <f t="shared" si="434"/>
        <v>904.24312499999826</v>
      </c>
      <c r="BE318" s="60">
        <f t="shared" si="435"/>
        <v>372502.50338560349</v>
      </c>
      <c r="BF318" s="88">
        <f t="shared" si="481"/>
        <v>6.1880169398388127E-2</v>
      </c>
      <c r="BH318" s="61">
        <f t="shared" si="436"/>
        <v>252</v>
      </c>
      <c r="BI318" s="61">
        <f t="shared" si="437"/>
        <v>7.8155999999999786</v>
      </c>
      <c r="BJ318" s="61">
        <v>1</v>
      </c>
      <c r="BK318" s="52">
        <f t="shared" si="438"/>
        <v>1.3</v>
      </c>
      <c r="BL318" s="60">
        <f t="shared" si="396"/>
        <v>4.39078627266048E+17</v>
      </c>
      <c r="BM318" s="60">
        <f t="shared" si="439"/>
        <v>1.4384215829235733E+20</v>
      </c>
      <c r="BN318" s="60">
        <f t="shared" si="440"/>
        <v>6.9666718749496256E+17</v>
      </c>
      <c r="BO318" s="60">
        <f t="shared" si="441"/>
        <v>1172.3399999999967</v>
      </c>
      <c r="BP318" s="60">
        <f t="shared" si="442"/>
        <v>372502.50338560349</v>
      </c>
      <c r="BQ318" s="88">
        <f t="shared" si="491"/>
        <v>4.8432754052466003E-3</v>
      </c>
      <c r="BS318" s="61">
        <f t="shared" si="443"/>
        <v>222</v>
      </c>
      <c r="BT318" s="61">
        <f t="shared" si="444"/>
        <v>9.9468999999999639</v>
      </c>
      <c r="BU318" s="61">
        <v>1</v>
      </c>
      <c r="BV318" s="52">
        <f t="shared" si="445"/>
        <v>1.45</v>
      </c>
      <c r="BW318" s="60">
        <f t="shared" si="397"/>
        <v>464633468006400</v>
      </c>
      <c r="BX318" s="60">
        <f t="shared" si="446"/>
        <v>1.4956551335126016E+17</v>
      </c>
      <c r="BY318" s="60">
        <f t="shared" si="447"/>
        <v>1.385386048274769E+16</v>
      </c>
      <c r="BZ318" s="60">
        <f t="shared" si="448"/>
        <v>1492.0349999999946</v>
      </c>
      <c r="CA318" s="60">
        <f t="shared" si="449"/>
        <v>372502.50338560349</v>
      </c>
      <c r="CB318" s="88">
        <f t="shared" si="488"/>
        <v>9.2627372262022625E-2</v>
      </c>
      <c r="CD318" s="61">
        <f t="shared" si="450"/>
        <v>160</v>
      </c>
      <c r="CE318" s="61">
        <f t="shared" si="451"/>
        <v>13.380340799999919</v>
      </c>
      <c r="CF318" s="61">
        <v>14</v>
      </c>
      <c r="CG318" s="52">
        <f t="shared" si="452"/>
        <v>0</v>
      </c>
      <c r="CH318" s="60">
        <f t="shared" si="398"/>
        <v>256838400</v>
      </c>
      <c r="CI318" s="60">
        <f t="shared" si="453"/>
        <v>0</v>
      </c>
      <c r="CJ318" s="60">
        <f t="shared" si="454"/>
        <v>3448087568720.0845</v>
      </c>
      <c r="CK318" s="60">
        <f t="shared" si="455"/>
        <v>2007.0511199999878</v>
      </c>
      <c r="CL318" s="60">
        <f t="shared" si="456"/>
        <v>372502.50338560349</v>
      </c>
      <c r="CM318" s="88" t="e">
        <f t="shared" si="487"/>
        <v>#DIV/0!</v>
      </c>
      <c r="CO318" s="61">
        <f t="shared" si="457"/>
        <v>105</v>
      </c>
      <c r="CP318" s="61">
        <f t="shared" si="458"/>
        <v>17.355934299999859</v>
      </c>
      <c r="CQ318" s="61">
        <v>1</v>
      </c>
      <c r="CR318" s="52">
        <f t="shared" si="459"/>
        <v>0</v>
      </c>
      <c r="CS318" s="60">
        <f t="shared" si="399"/>
        <v>100800</v>
      </c>
      <c r="CT318" s="60">
        <f t="shared" si="460"/>
        <v>0</v>
      </c>
      <c r="CU318" s="60">
        <f t="shared" si="461"/>
        <v>2183881939.7468143</v>
      </c>
      <c r="CV318" s="60">
        <f t="shared" si="462"/>
        <v>2603.3901449999789</v>
      </c>
      <c r="CW318" s="60">
        <f t="shared" si="463"/>
        <v>372502.50338560349</v>
      </c>
      <c r="CX318" s="88" t="e">
        <f t="shared" si="482"/>
        <v>#DIV/0!</v>
      </c>
      <c r="CZ318" s="61">
        <f t="shared" si="464"/>
        <v>55</v>
      </c>
      <c r="DA318" s="61">
        <f t="shared" si="465"/>
        <v>21.89441929999979</v>
      </c>
      <c r="DB318" s="61">
        <v>1</v>
      </c>
      <c r="DC318" s="52">
        <f t="shared" si="466"/>
        <v>0</v>
      </c>
      <c r="DD318" s="60">
        <f t="shared" si="400"/>
        <v>60</v>
      </c>
      <c r="DE318" s="60">
        <f t="shared" si="467"/>
        <v>0</v>
      </c>
      <c r="DF318" s="60">
        <f t="shared" si="468"/>
        <v>2690386.2435839842</v>
      </c>
      <c r="DG318" s="60">
        <f t="shared" si="469"/>
        <v>3284.1628949999686</v>
      </c>
      <c r="DH318" s="60">
        <f t="shared" si="470"/>
        <v>372502.50338560349</v>
      </c>
      <c r="DI318" s="88" t="e">
        <f t="shared" si="489"/>
        <v>#DIV/0!</v>
      </c>
      <c r="DK318" s="61">
        <f t="shared" si="471"/>
        <v>-8</v>
      </c>
      <c r="DL318" s="61">
        <f t="shared" si="472"/>
        <v>30.747799999999668</v>
      </c>
      <c r="DM318" s="61">
        <v>1</v>
      </c>
      <c r="DN318" s="52">
        <f t="shared" si="484"/>
        <v>0</v>
      </c>
      <c r="DO318" s="60">
        <f t="shared" si="401"/>
        <v>1</v>
      </c>
      <c r="DP318" s="60">
        <f t="shared" si="473"/>
        <v>0</v>
      </c>
      <c r="DQ318" s="60">
        <f t="shared" si="474"/>
        <v>608.57948008293511</v>
      </c>
      <c r="DR318" s="60">
        <f t="shared" si="475"/>
        <v>4612.1699999999501</v>
      </c>
      <c r="DS318" s="60">
        <f t="shared" si="476"/>
        <v>372502.50338560349</v>
      </c>
    </row>
    <row r="319" spans="1:123">
      <c r="A319" s="52">
        <f t="shared" si="402"/>
        <v>12854.625859940643</v>
      </c>
      <c r="B319" s="52">
        <v>0</v>
      </c>
      <c r="C319" s="73">
        <f t="shared" si="486"/>
        <v>13.8</v>
      </c>
      <c r="D319" s="77"/>
      <c r="E319" s="49">
        <f t="shared" si="477"/>
        <v>0.41300000000000026</v>
      </c>
      <c r="F319" s="49">
        <f t="shared" si="478"/>
        <v>5.1299999999999333</v>
      </c>
      <c r="G319" s="49">
        <f t="shared" si="479"/>
        <v>2.5649999999999666</v>
      </c>
      <c r="H319" s="49">
        <v>1</v>
      </c>
      <c r="I319" s="50">
        <f t="shared" si="403"/>
        <v>2.7056899999999735</v>
      </c>
      <c r="J319" s="105">
        <f t="shared" si="404"/>
        <v>13.880189699999683</v>
      </c>
      <c r="K319" s="121">
        <f t="shared" si="405"/>
        <v>27.680189699999683</v>
      </c>
      <c r="L319" s="55">
        <f t="shared" si="406"/>
        <v>6.9900088976749158E+18</v>
      </c>
      <c r="M319" s="52">
        <f t="shared" si="480"/>
        <v>62.60000000000003</v>
      </c>
      <c r="N319" s="56">
        <v>313</v>
      </c>
      <c r="O319" s="61">
        <f t="shared" si="407"/>
        <v>313</v>
      </c>
      <c r="P319" s="61">
        <f t="shared" si="408"/>
        <v>3.2</v>
      </c>
      <c r="Q319" s="46">
        <v>1</v>
      </c>
      <c r="R319" s="52">
        <f t="shared" si="409"/>
        <v>2</v>
      </c>
      <c r="S319" s="60">
        <f t="shared" si="392"/>
        <v>1.3357730370850652E+20</v>
      </c>
      <c r="T319" s="60">
        <f t="shared" si="410"/>
        <v>8.3619392121525083E+22</v>
      </c>
      <c r="U319" s="60">
        <f t="shared" si="411"/>
        <v>1.3420817083535838E+21</v>
      </c>
      <c r="V319" s="60">
        <f t="shared" si="412"/>
        <v>480</v>
      </c>
      <c r="W319" s="60">
        <f t="shared" si="413"/>
        <v>385638.77579821926</v>
      </c>
      <c r="X319" s="88">
        <f t="shared" si="414"/>
        <v>1.6049885969071864E-2</v>
      </c>
      <c r="AA319" s="61">
        <f t="shared" si="415"/>
        <v>313</v>
      </c>
      <c r="AB319" s="61">
        <f t="shared" si="416"/>
        <v>3.2</v>
      </c>
      <c r="AC319" s="61">
        <v>1</v>
      </c>
      <c r="AD319" s="52">
        <f t="shared" si="417"/>
        <v>1</v>
      </c>
      <c r="AE319" s="60">
        <f t="shared" si="393"/>
        <v>3.7803325689359999E+19</v>
      </c>
      <c r="AF319" s="60">
        <f t="shared" si="418"/>
        <v>1.183244094076968E+22</v>
      </c>
      <c r="AG319" s="60">
        <f t="shared" si="419"/>
        <v>1.3420817083535838E+21</v>
      </c>
      <c r="AH319" s="60">
        <f t="shared" si="420"/>
        <v>480</v>
      </c>
      <c r="AI319" s="60">
        <f t="shared" si="421"/>
        <v>385638.77579821926</v>
      </c>
      <c r="AJ319" s="88">
        <f t="shared" si="485"/>
        <v>0.11342390932451878</v>
      </c>
      <c r="AL319" s="61">
        <f t="shared" si="422"/>
        <v>298</v>
      </c>
      <c r="AM319" s="61">
        <f t="shared" si="423"/>
        <v>4.5093374999999956</v>
      </c>
      <c r="AN319" s="61">
        <v>1</v>
      </c>
      <c r="AO319" s="52">
        <f t="shared" si="424"/>
        <v>1.075</v>
      </c>
      <c r="AP319" s="60">
        <f t="shared" si="394"/>
        <v>6.3509587158124803E+20</v>
      </c>
      <c r="AQ319" s="60">
        <f t="shared" si="425"/>
        <v>2.034529624610528E+23</v>
      </c>
      <c r="AR319" s="60">
        <f t="shared" si="426"/>
        <v>2.3640231935714319E+20</v>
      </c>
      <c r="AS319" s="60">
        <f t="shared" si="427"/>
        <v>676.40062499999931</v>
      </c>
      <c r="AT319" s="60">
        <f t="shared" si="428"/>
        <v>385638.77579821926</v>
      </c>
      <c r="AU319" s="88">
        <f t="shared" si="490"/>
        <v>1.1619507354305441E-3</v>
      </c>
      <c r="AW319" s="61">
        <f t="shared" si="429"/>
        <v>278</v>
      </c>
      <c r="AX319" s="61">
        <f t="shared" si="430"/>
        <v>6.0282874999999887</v>
      </c>
      <c r="AY319" s="61">
        <v>1</v>
      </c>
      <c r="AZ319" s="52">
        <f t="shared" si="431"/>
        <v>1.175</v>
      </c>
      <c r="BA319" s="60">
        <f t="shared" si="395"/>
        <v>8.5376399746176E+17</v>
      </c>
      <c r="BB319" s="60">
        <f t="shared" si="432"/>
        <v>2.7888200977088391E+20</v>
      </c>
      <c r="BC319" s="60">
        <f t="shared" si="433"/>
        <v>1.9752085904410444E+19</v>
      </c>
      <c r="BD319" s="60">
        <f t="shared" si="434"/>
        <v>904.24312499999826</v>
      </c>
      <c r="BE319" s="60">
        <f t="shared" si="435"/>
        <v>385638.77579821926</v>
      </c>
      <c r="BF319" s="88">
        <f t="shared" si="481"/>
        <v>7.0825959410712111E-2</v>
      </c>
      <c r="BH319" s="61">
        <f t="shared" si="436"/>
        <v>253</v>
      </c>
      <c r="BI319" s="61">
        <f t="shared" si="437"/>
        <v>7.8155999999999786</v>
      </c>
      <c r="BJ319" s="61">
        <v>1</v>
      </c>
      <c r="BK319" s="52">
        <f t="shared" si="438"/>
        <v>1.3</v>
      </c>
      <c r="BL319" s="60">
        <f t="shared" si="396"/>
        <v>4.39078627266048E+17</v>
      </c>
      <c r="BM319" s="60">
        <f t="shared" si="439"/>
        <v>1.4441296050780321E+20</v>
      </c>
      <c r="BN319" s="60">
        <f t="shared" si="440"/>
        <v>8.0026045225587443E+17</v>
      </c>
      <c r="BO319" s="60">
        <f t="shared" si="441"/>
        <v>1172.3399999999967</v>
      </c>
      <c r="BP319" s="60">
        <f t="shared" si="442"/>
        <v>385638.77579821926</v>
      </c>
      <c r="BQ319" s="88">
        <f t="shared" si="491"/>
        <v>5.5414725204849819E-3</v>
      </c>
      <c r="BS319" s="61">
        <f t="shared" si="443"/>
        <v>223</v>
      </c>
      <c r="BT319" s="61">
        <f t="shared" si="444"/>
        <v>9.9468999999999639</v>
      </c>
      <c r="BU319" s="61">
        <v>1</v>
      </c>
      <c r="BV319" s="52">
        <f t="shared" si="445"/>
        <v>1.45</v>
      </c>
      <c r="BW319" s="60">
        <f t="shared" si="397"/>
        <v>464633468006400</v>
      </c>
      <c r="BX319" s="60">
        <f t="shared" si="446"/>
        <v>1.5023923187986944E+17</v>
      </c>
      <c r="BY319" s="60">
        <f t="shared" si="447"/>
        <v>1.5913906746890704E+16</v>
      </c>
      <c r="BZ319" s="60">
        <f t="shared" si="448"/>
        <v>1492.0349999999946</v>
      </c>
      <c r="CA319" s="60">
        <f t="shared" si="449"/>
        <v>385638.77579821926</v>
      </c>
      <c r="CB319" s="88">
        <f t="shared" si="488"/>
        <v>0.10592377601887226</v>
      </c>
      <c r="CD319" s="61">
        <f t="shared" si="450"/>
        <v>161</v>
      </c>
      <c r="CE319" s="61">
        <f t="shared" si="451"/>
        <v>13.380340799999919</v>
      </c>
      <c r="CF319" s="61">
        <v>1</v>
      </c>
      <c r="CG319" s="52">
        <f t="shared" si="452"/>
        <v>0</v>
      </c>
      <c r="CH319" s="60">
        <f t="shared" si="398"/>
        <v>256838400</v>
      </c>
      <c r="CI319" s="60">
        <f t="shared" si="453"/>
        <v>0</v>
      </c>
      <c r="CJ319" s="60">
        <f t="shared" si="454"/>
        <v>3960812518074.4883</v>
      </c>
      <c r="CK319" s="60">
        <f t="shared" si="455"/>
        <v>2007.0511199999878</v>
      </c>
      <c r="CL319" s="60">
        <f t="shared" si="456"/>
        <v>385638.77579821926</v>
      </c>
      <c r="CM319" s="88" t="e">
        <f t="shared" si="487"/>
        <v>#DIV/0!</v>
      </c>
      <c r="CO319" s="61">
        <f t="shared" si="457"/>
        <v>106</v>
      </c>
      <c r="CP319" s="61">
        <f t="shared" si="458"/>
        <v>17.355934299999859</v>
      </c>
      <c r="CQ319" s="61">
        <v>1</v>
      </c>
      <c r="CR319" s="52">
        <f t="shared" si="459"/>
        <v>0</v>
      </c>
      <c r="CS319" s="60">
        <f t="shared" si="399"/>
        <v>100800</v>
      </c>
      <c r="CT319" s="60">
        <f t="shared" si="460"/>
        <v>0</v>
      </c>
      <c r="CU319" s="60">
        <f t="shared" si="461"/>
        <v>2508621591.6948991</v>
      </c>
      <c r="CV319" s="60">
        <f t="shared" si="462"/>
        <v>2603.3901449999789</v>
      </c>
      <c r="CW319" s="60">
        <f t="shared" si="463"/>
        <v>385638.77579821926</v>
      </c>
      <c r="CX319" s="88" t="e">
        <f t="shared" si="482"/>
        <v>#DIV/0!</v>
      </c>
      <c r="CZ319" s="61">
        <f t="shared" si="464"/>
        <v>56</v>
      </c>
      <c r="DA319" s="61">
        <f t="shared" si="465"/>
        <v>21.89441929999979</v>
      </c>
      <c r="DB319" s="61">
        <v>1</v>
      </c>
      <c r="DC319" s="52">
        <f t="shared" si="466"/>
        <v>0</v>
      </c>
      <c r="DD319" s="60">
        <f t="shared" si="400"/>
        <v>60</v>
      </c>
      <c r="DE319" s="60">
        <f t="shared" si="467"/>
        <v>0</v>
      </c>
      <c r="DF319" s="60">
        <f t="shared" si="468"/>
        <v>3090442.2523115748</v>
      </c>
      <c r="DG319" s="60">
        <f t="shared" si="469"/>
        <v>3284.1628949999686</v>
      </c>
      <c r="DH319" s="60">
        <f t="shared" si="470"/>
        <v>385638.77579821926</v>
      </c>
      <c r="DI319" s="88" t="e">
        <f t="shared" si="489"/>
        <v>#DIV/0!</v>
      </c>
      <c r="DK319" s="61">
        <f t="shared" si="471"/>
        <v>-7</v>
      </c>
      <c r="DL319" s="61">
        <f t="shared" si="472"/>
        <v>30.747799999999668</v>
      </c>
      <c r="DM319" s="61">
        <v>1</v>
      </c>
      <c r="DN319" s="52">
        <f t="shared" si="484"/>
        <v>0</v>
      </c>
      <c r="DO319" s="60">
        <f t="shared" si="401"/>
        <v>1</v>
      </c>
      <c r="DP319" s="60">
        <f t="shared" si="473"/>
        <v>0</v>
      </c>
      <c r="DQ319" s="60">
        <f t="shared" si="474"/>
        <v>699.0742476562184</v>
      </c>
      <c r="DR319" s="60">
        <f t="shared" si="475"/>
        <v>4612.1699999999501</v>
      </c>
      <c r="DS319" s="60">
        <f t="shared" si="476"/>
        <v>385638.77579821926</v>
      </c>
    </row>
    <row r="320" spans="1:123">
      <c r="A320" s="52">
        <f t="shared" si="402"/>
        <v>13307.943261900853</v>
      </c>
      <c r="B320" s="52">
        <v>0</v>
      </c>
      <c r="C320" s="73">
        <f t="shared" si="486"/>
        <v>13.8</v>
      </c>
      <c r="D320" s="77"/>
      <c r="E320" s="49">
        <f t="shared" si="477"/>
        <v>0.41400000000000026</v>
      </c>
      <c r="F320" s="49">
        <f t="shared" si="478"/>
        <v>5.1399999999999331</v>
      </c>
      <c r="G320" s="49">
        <f t="shared" si="479"/>
        <v>2.5699999999999665</v>
      </c>
      <c r="H320" s="49">
        <v>1</v>
      </c>
      <c r="I320" s="50">
        <f t="shared" si="403"/>
        <v>2.7139599999999735</v>
      </c>
      <c r="J320" s="105">
        <f t="shared" si="404"/>
        <v>13.949754399999682</v>
      </c>
      <c r="K320" s="121">
        <f t="shared" si="405"/>
        <v>27.749754399999681</v>
      </c>
      <c r="L320" s="55">
        <f t="shared" si="406"/>
        <v>8.0294117221738127E+18</v>
      </c>
      <c r="M320" s="52">
        <f t="shared" si="480"/>
        <v>62.800000000000033</v>
      </c>
      <c r="N320" s="56">
        <v>314</v>
      </c>
      <c r="O320" s="61">
        <f t="shared" si="407"/>
        <v>314</v>
      </c>
      <c r="P320" s="61">
        <f t="shared" si="408"/>
        <v>3.2</v>
      </c>
      <c r="Q320" s="46">
        <v>1</v>
      </c>
      <c r="R320" s="52">
        <f t="shared" si="409"/>
        <v>2</v>
      </c>
      <c r="S320" s="60">
        <f t="shared" si="392"/>
        <v>1.3357730370850652E+20</v>
      </c>
      <c r="T320" s="60">
        <f t="shared" si="410"/>
        <v>8.3886546728942096E+22</v>
      </c>
      <c r="U320" s="60">
        <f t="shared" si="411"/>
        <v>1.541647050657372E+21</v>
      </c>
      <c r="V320" s="60">
        <f t="shared" si="412"/>
        <v>480</v>
      </c>
      <c r="W320" s="60">
        <f t="shared" si="413"/>
        <v>399238.29785702558</v>
      </c>
      <c r="X320" s="88">
        <f t="shared" si="414"/>
        <v>1.8377762713713917E-2</v>
      </c>
      <c r="AA320" s="61">
        <f t="shared" si="415"/>
        <v>314</v>
      </c>
      <c r="AB320" s="61">
        <f t="shared" si="416"/>
        <v>3.2</v>
      </c>
      <c r="AC320" s="61">
        <v>1</v>
      </c>
      <c r="AD320" s="52">
        <f t="shared" si="417"/>
        <v>1</v>
      </c>
      <c r="AE320" s="60">
        <f t="shared" si="393"/>
        <v>3.7803325689359999E+19</v>
      </c>
      <c r="AF320" s="60">
        <f t="shared" si="418"/>
        <v>1.1870244266459041E+22</v>
      </c>
      <c r="AG320" s="60">
        <f t="shared" si="419"/>
        <v>1.541647050657372E+21</v>
      </c>
      <c r="AH320" s="60">
        <f t="shared" si="420"/>
        <v>480</v>
      </c>
      <c r="AI320" s="60">
        <f t="shared" si="421"/>
        <v>399238.29785702558</v>
      </c>
      <c r="AJ320" s="88">
        <f t="shared" si="485"/>
        <v>0.12987492220471836</v>
      </c>
      <c r="AL320" s="61">
        <f t="shared" si="422"/>
        <v>299</v>
      </c>
      <c r="AM320" s="61">
        <f t="shared" si="423"/>
        <v>4.5093374999999956</v>
      </c>
      <c r="AN320" s="61">
        <v>1</v>
      </c>
      <c r="AO320" s="52">
        <f t="shared" si="424"/>
        <v>1.075</v>
      </c>
      <c r="AP320" s="60">
        <f t="shared" si="394"/>
        <v>6.3509587158124803E+20</v>
      </c>
      <c r="AQ320" s="60">
        <f t="shared" si="425"/>
        <v>2.0413569052300263E+23</v>
      </c>
      <c r="AR320" s="60">
        <f t="shared" si="426"/>
        <v>2.7155495536303414E+20</v>
      </c>
      <c r="AS320" s="60">
        <f t="shared" si="427"/>
        <v>676.40062499999931</v>
      </c>
      <c r="AT320" s="60">
        <f t="shared" si="428"/>
        <v>399238.29785702558</v>
      </c>
      <c r="AU320" s="88">
        <f t="shared" si="490"/>
        <v>1.3302669154389467E-3</v>
      </c>
      <c r="AW320" s="61">
        <f t="shared" si="429"/>
        <v>279</v>
      </c>
      <c r="AX320" s="61">
        <f t="shared" si="430"/>
        <v>6.0282874999999887</v>
      </c>
      <c r="AY320" s="61">
        <v>1</v>
      </c>
      <c r="AZ320" s="52">
        <f t="shared" si="431"/>
        <v>1.175</v>
      </c>
      <c r="BA320" s="60">
        <f t="shared" si="395"/>
        <v>8.5376399746176E+17</v>
      </c>
      <c r="BB320" s="60">
        <f t="shared" si="432"/>
        <v>2.7988518246790149E+20</v>
      </c>
      <c r="BC320" s="60">
        <f t="shared" si="433"/>
        <v>2.2689188586156405E+19</v>
      </c>
      <c r="BD320" s="60">
        <f t="shared" si="434"/>
        <v>904.24312499999826</v>
      </c>
      <c r="BE320" s="60">
        <f t="shared" si="435"/>
        <v>399238.29785702558</v>
      </c>
      <c r="BF320" s="88">
        <f t="shared" si="481"/>
        <v>8.1066058539052896E-2</v>
      </c>
      <c r="BH320" s="61">
        <f t="shared" si="436"/>
        <v>254</v>
      </c>
      <c r="BI320" s="61">
        <f t="shared" si="437"/>
        <v>7.8155999999999786</v>
      </c>
      <c r="BJ320" s="61">
        <v>1</v>
      </c>
      <c r="BK320" s="52">
        <f t="shared" si="438"/>
        <v>1.3</v>
      </c>
      <c r="BL320" s="60">
        <f t="shared" si="396"/>
        <v>4.39078627266048E+17</v>
      </c>
      <c r="BM320" s="60">
        <f t="shared" si="439"/>
        <v>1.4498376272324905E+20</v>
      </c>
      <c r="BN320" s="60">
        <f t="shared" si="440"/>
        <v>9.192578650755063E+17</v>
      </c>
      <c r="BO320" s="60">
        <f t="shared" si="441"/>
        <v>1172.3399999999967</v>
      </c>
      <c r="BP320" s="60">
        <f t="shared" si="442"/>
        <v>399238.29785702558</v>
      </c>
      <c r="BQ320" s="88">
        <f t="shared" si="491"/>
        <v>6.3404194222095303E-3</v>
      </c>
      <c r="BS320" s="61">
        <f t="shared" si="443"/>
        <v>224</v>
      </c>
      <c r="BT320" s="61">
        <f t="shared" si="444"/>
        <v>9.9468999999999639</v>
      </c>
      <c r="BU320" s="61">
        <v>1</v>
      </c>
      <c r="BV320" s="52">
        <f t="shared" si="445"/>
        <v>1.45</v>
      </c>
      <c r="BW320" s="60">
        <f t="shared" si="397"/>
        <v>464633468006400</v>
      </c>
      <c r="BX320" s="60">
        <f t="shared" si="446"/>
        <v>1.5091295040847872E+17</v>
      </c>
      <c r="BY320" s="60">
        <f t="shared" si="447"/>
        <v>1.8280278501729568E+16</v>
      </c>
      <c r="BZ320" s="60">
        <f t="shared" si="448"/>
        <v>1492.0349999999946</v>
      </c>
      <c r="CA320" s="60">
        <f t="shared" si="449"/>
        <v>399238.29785702558</v>
      </c>
      <c r="CB320" s="88">
        <f t="shared" si="488"/>
        <v>0.12113127768193531</v>
      </c>
      <c r="CD320" s="61">
        <f t="shared" si="450"/>
        <v>162</v>
      </c>
      <c r="CE320" s="61">
        <f t="shared" si="451"/>
        <v>13.380340799999919</v>
      </c>
      <c r="CF320" s="61">
        <v>1</v>
      </c>
      <c r="CG320" s="52">
        <f t="shared" si="452"/>
        <v>0</v>
      </c>
      <c r="CH320" s="60">
        <f t="shared" si="398"/>
        <v>256838400</v>
      </c>
      <c r="CI320" s="60">
        <f t="shared" si="453"/>
        <v>0</v>
      </c>
      <c r="CJ320" s="60">
        <f t="shared" si="454"/>
        <v>4549778823963.8281</v>
      </c>
      <c r="CK320" s="60">
        <f t="shared" si="455"/>
        <v>2007.0511199999878</v>
      </c>
      <c r="CL320" s="60">
        <f t="shared" si="456"/>
        <v>399238.29785702558</v>
      </c>
      <c r="CM320" s="88" t="e">
        <f t="shared" si="487"/>
        <v>#DIV/0!</v>
      </c>
      <c r="CO320" s="61">
        <f t="shared" si="457"/>
        <v>107</v>
      </c>
      <c r="CP320" s="61">
        <f t="shared" si="458"/>
        <v>17.355934299999859</v>
      </c>
      <c r="CQ320" s="61">
        <v>1</v>
      </c>
      <c r="CR320" s="52">
        <f t="shared" si="459"/>
        <v>0</v>
      </c>
      <c r="CS320" s="60">
        <f t="shared" si="399"/>
        <v>100800</v>
      </c>
      <c r="CT320" s="60">
        <f t="shared" si="460"/>
        <v>0</v>
      </c>
      <c r="CU320" s="60">
        <f t="shared" si="461"/>
        <v>2881649495.6899748</v>
      </c>
      <c r="CV320" s="60">
        <f t="shared" si="462"/>
        <v>2603.3901449999789</v>
      </c>
      <c r="CW320" s="60">
        <f t="shared" si="463"/>
        <v>399238.29785702558</v>
      </c>
      <c r="CX320" s="88" t="e">
        <f t="shared" si="482"/>
        <v>#DIV/0!</v>
      </c>
      <c r="CZ320" s="61">
        <f t="shared" si="464"/>
        <v>57</v>
      </c>
      <c r="DA320" s="61">
        <f t="shared" si="465"/>
        <v>21.89441929999979</v>
      </c>
      <c r="DB320" s="61">
        <v>1</v>
      </c>
      <c r="DC320" s="52">
        <f t="shared" si="466"/>
        <v>0</v>
      </c>
      <c r="DD320" s="60">
        <f t="shared" si="400"/>
        <v>60</v>
      </c>
      <c r="DE320" s="60">
        <f t="shared" si="467"/>
        <v>0</v>
      </c>
      <c r="DF320" s="60">
        <f t="shared" si="468"/>
        <v>3549985.9314436386</v>
      </c>
      <c r="DG320" s="60">
        <f t="shared" si="469"/>
        <v>3284.1628949999686</v>
      </c>
      <c r="DH320" s="60">
        <f t="shared" si="470"/>
        <v>399238.29785702558</v>
      </c>
      <c r="DI320" s="88" t="e">
        <f t="shared" si="489"/>
        <v>#DIV/0!</v>
      </c>
      <c r="DK320" s="61">
        <f t="shared" si="471"/>
        <v>-6</v>
      </c>
      <c r="DL320" s="61">
        <f t="shared" si="472"/>
        <v>30.747799999999668</v>
      </c>
      <c r="DM320" s="61">
        <v>1</v>
      </c>
      <c r="DN320" s="52">
        <f t="shared" si="484"/>
        <v>0</v>
      </c>
      <c r="DO320" s="60">
        <f t="shared" si="401"/>
        <v>1</v>
      </c>
      <c r="DP320" s="60">
        <f t="shared" si="473"/>
        <v>0</v>
      </c>
      <c r="DQ320" s="60">
        <f t="shared" si="474"/>
        <v>803.02543830348816</v>
      </c>
      <c r="DR320" s="60">
        <f t="shared" si="475"/>
        <v>4612.1699999999501</v>
      </c>
      <c r="DS320" s="60">
        <f t="shared" si="476"/>
        <v>399238.29785702558</v>
      </c>
    </row>
    <row r="321" spans="1:124">
      <c r="A321" s="52">
        <f t="shared" si="402"/>
        <v>13777.24686751716</v>
      </c>
      <c r="B321" s="52">
        <v>0</v>
      </c>
      <c r="C321" s="73">
        <f t="shared" si="486"/>
        <v>16.375</v>
      </c>
      <c r="D321" s="76">
        <f>1+N321/200</f>
        <v>2.5750000000000002</v>
      </c>
      <c r="E321" s="49">
        <f t="shared" si="477"/>
        <v>0.41500000000000026</v>
      </c>
      <c r="F321" s="49">
        <f t="shared" si="478"/>
        <v>5.1499999999999329</v>
      </c>
      <c r="G321" s="49">
        <f t="shared" si="479"/>
        <v>2.5749999999999664</v>
      </c>
      <c r="H321" s="49">
        <v>1</v>
      </c>
      <c r="I321" s="50">
        <f t="shared" si="403"/>
        <v>2.7222499999999732</v>
      </c>
      <c r="J321" s="105">
        <f t="shared" si="404"/>
        <v>14.019587499999679</v>
      </c>
      <c r="K321" s="121">
        <f t="shared" si="405"/>
        <v>30.39458749999968</v>
      </c>
      <c r="L321" s="55">
        <f t="shared" si="406"/>
        <v>9.2233720368549683E+18</v>
      </c>
      <c r="M321" s="52">
        <f t="shared" si="480"/>
        <v>63.000000000000028</v>
      </c>
      <c r="N321" s="56">
        <v>315</v>
      </c>
      <c r="O321" s="61">
        <f t="shared" si="407"/>
        <v>315</v>
      </c>
      <c r="P321" s="61">
        <f t="shared" si="408"/>
        <v>3.2</v>
      </c>
      <c r="Q321" s="46">
        <v>1</v>
      </c>
      <c r="R321" s="52">
        <f t="shared" si="409"/>
        <v>2</v>
      </c>
      <c r="S321" s="60">
        <f t="shared" si="392"/>
        <v>1.3357730370850652E+20</v>
      </c>
      <c r="T321" s="60">
        <f t="shared" si="410"/>
        <v>8.4153701336359109E+22</v>
      </c>
      <c r="U321" s="60">
        <f t="shared" si="411"/>
        <v>1.7708874310761539E+21</v>
      </c>
      <c r="V321" s="60">
        <f t="shared" si="412"/>
        <v>480</v>
      </c>
      <c r="W321" s="60">
        <f t="shared" si="413"/>
        <v>413317.40602551482</v>
      </c>
      <c r="X321" s="88">
        <f t="shared" si="414"/>
        <v>2.1043488319045945E-2</v>
      </c>
      <c r="AA321" s="61">
        <f t="shared" si="415"/>
        <v>315</v>
      </c>
      <c r="AB321" s="61">
        <f t="shared" si="416"/>
        <v>3.2</v>
      </c>
      <c r="AC321" s="61">
        <v>1</v>
      </c>
      <c r="AD321" s="52">
        <f t="shared" si="417"/>
        <v>1</v>
      </c>
      <c r="AE321" s="60">
        <f t="shared" si="393"/>
        <v>3.7803325689359999E+19</v>
      </c>
      <c r="AF321" s="60">
        <f t="shared" si="418"/>
        <v>1.1908047592148399E+22</v>
      </c>
      <c r="AG321" s="60">
        <f t="shared" si="419"/>
        <v>1.7708874310761539E+21</v>
      </c>
      <c r="AH321" s="60">
        <f t="shared" si="420"/>
        <v>480</v>
      </c>
      <c r="AI321" s="60">
        <f t="shared" si="421"/>
        <v>413317.40602551482</v>
      </c>
      <c r="AJ321" s="88">
        <f t="shared" si="485"/>
        <v>0.14871349962052494</v>
      </c>
      <c r="AL321" s="61">
        <f t="shared" si="422"/>
        <v>300</v>
      </c>
      <c r="AM321" s="61">
        <f t="shared" si="423"/>
        <v>4.5093374999999956</v>
      </c>
      <c r="AN321" s="61">
        <v>1</v>
      </c>
      <c r="AO321" s="52">
        <f t="shared" si="424"/>
        <v>1.075</v>
      </c>
      <c r="AP321" s="60">
        <f t="shared" si="394"/>
        <v>6.3509587158124803E+20</v>
      </c>
      <c r="AQ321" s="60">
        <f t="shared" si="425"/>
        <v>2.0481841858495248E+23</v>
      </c>
      <c r="AR321" s="60">
        <f t="shared" si="426"/>
        <v>3.1193473051681056E+20</v>
      </c>
      <c r="AS321" s="60">
        <f t="shared" si="427"/>
        <v>676.40062499999931</v>
      </c>
      <c r="AT321" s="60">
        <f t="shared" si="428"/>
        <v>413317.40602551482</v>
      </c>
      <c r="AU321" s="88">
        <f t="shared" si="490"/>
        <v>1.5229818327467922E-3</v>
      </c>
      <c r="AW321" s="61">
        <f t="shared" si="429"/>
        <v>280</v>
      </c>
      <c r="AX321" s="61">
        <f t="shared" si="430"/>
        <v>6.0282874999999887</v>
      </c>
      <c r="AY321" s="61">
        <v>15</v>
      </c>
      <c r="AZ321" s="52">
        <f t="shared" si="431"/>
        <v>1.175</v>
      </c>
      <c r="BA321" s="60">
        <f t="shared" si="395"/>
        <v>1.28064599619264E+19</v>
      </c>
      <c r="BB321" s="60">
        <f t="shared" si="432"/>
        <v>4.2133253274737857E+21</v>
      </c>
      <c r="BC321" s="60">
        <f t="shared" si="433"/>
        <v>2.6063033605135368E+19</v>
      </c>
      <c r="BD321" s="60">
        <f t="shared" si="434"/>
        <v>904.24312499999826</v>
      </c>
      <c r="BE321" s="60">
        <f t="shared" si="435"/>
        <v>413317.40602551482</v>
      </c>
      <c r="BF321" s="88">
        <f t="shared" si="481"/>
        <v>6.1858583374007278E-3</v>
      </c>
      <c r="BH321" s="61">
        <f t="shared" si="436"/>
        <v>255</v>
      </c>
      <c r="BI321" s="61">
        <f t="shared" si="437"/>
        <v>7.8155999999999786</v>
      </c>
      <c r="BJ321" s="61">
        <v>1</v>
      </c>
      <c r="BK321" s="52">
        <f t="shared" si="438"/>
        <v>1.3</v>
      </c>
      <c r="BL321" s="60">
        <f t="shared" si="396"/>
        <v>4.39078627266048E+17</v>
      </c>
      <c r="BM321" s="60">
        <f t="shared" si="439"/>
        <v>1.4555456493869492E+20</v>
      </c>
      <c r="BN321" s="60">
        <f t="shared" si="440"/>
        <v>1.0559499974303206E+18</v>
      </c>
      <c r="BO321" s="60">
        <f t="shared" si="441"/>
        <v>1172.3399999999967</v>
      </c>
      <c r="BP321" s="60">
        <f t="shared" si="442"/>
        <v>413317.40602551482</v>
      </c>
      <c r="BQ321" s="88">
        <f t="shared" si="491"/>
        <v>7.2546676765175219E-3</v>
      </c>
      <c r="BS321" s="61">
        <f t="shared" si="443"/>
        <v>225</v>
      </c>
      <c r="BT321" s="61">
        <f t="shared" si="444"/>
        <v>9.9468999999999639</v>
      </c>
      <c r="BU321" s="61">
        <v>1</v>
      </c>
      <c r="BV321" s="52">
        <f t="shared" si="445"/>
        <v>1.45</v>
      </c>
      <c r="BW321" s="60">
        <f t="shared" si="397"/>
        <v>464633468006400</v>
      </c>
      <c r="BX321" s="60">
        <f t="shared" si="446"/>
        <v>1.51586668937088E+17</v>
      </c>
      <c r="BY321" s="60">
        <f t="shared" si="447"/>
        <v>2.0998525843824424E+16</v>
      </c>
      <c r="BZ321" s="60">
        <f t="shared" si="448"/>
        <v>1492.0349999999946</v>
      </c>
      <c r="CA321" s="60">
        <f t="shared" si="449"/>
        <v>413317.40602551482</v>
      </c>
      <c r="CB321" s="88">
        <f t="shared" si="488"/>
        <v>0.13852488474787517</v>
      </c>
      <c r="CD321" s="61">
        <f t="shared" si="450"/>
        <v>163</v>
      </c>
      <c r="CE321" s="61">
        <f t="shared" si="451"/>
        <v>13.380340799999919</v>
      </c>
      <c r="CF321" s="61">
        <v>1</v>
      </c>
      <c r="CG321" s="52">
        <f t="shared" si="452"/>
        <v>0</v>
      </c>
      <c r="CH321" s="60">
        <f t="shared" si="398"/>
        <v>256838400</v>
      </c>
      <c r="CI321" s="60">
        <f t="shared" si="453"/>
        <v>0</v>
      </c>
      <c r="CJ321" s="60">
        <f t="shared" si="454"/>
        <v>5226323450687.5947</v>
      </c>
      <c r="CK321" s="60">
        <f t="shared" si="455"/>
        <v>2007.0511199999878</v>
      </c>
      <c r="CL321" s="60">
        <f t="shared" si="456"/>
        <v>413317.40602551482</v>
      </c>
      <c r="CM321" s="88" t="e">
        <f t="shared" si="487"/>
        <v>#DIV/0!</v>
      </c>
      <c r="CO321" s="61">
        <f t="shared" si="457"/>
        <v>108</v>
      </c>
      <c r="CP321" s="61">
        <f t="shared" si="458"/>
        <v>17.355934299999859</v>
      </c>
      <c r="CQ321" s="61">
        <v>1</v>
      </c>
      <c r="CR321" s="52">
        <f t="shared" si="459"/>
        <v>0</v>
      </c>
      <c r="CS321" s="60">
        <f t="shared" si="399"/>
        <v>100800</v>
      </c>
      <c r="CT321" s="60">
        <f t="shared" si="460"/>
        <v>0</v>
      </c>
      <c r="CU321" s="60">
        <f t="shared" si="461"/>
        <v>3310146035.3771095</v>
      </c>
      <c r="CV321" s="60">
        <f t="shared" si="462"/>
        <v>2603.3901449999789</v>
      </c>
      <c r="CW321" s="60">
        <f t="shared" si="463"/>
        <v>413317.40602551482</v>
      </c>
      <c r="CX321" s="88" t="e">
        <f t="shared" si="482"/>
        <v>#DIV/0!</v>
      </c>
      <c r="CZ321" s="61">
        <f t="shared" si="464"/>
        <v>58</v>
      </c>
      <c r="DA321" s="61">
        <f t="shared" si="465"/>
        <v>21.89441929999979</v>
      </c>
      <c r="DB321" s="61">
        <v>1</v>
      </c>
      <c r="DC321" s="52">
        <f t="shared" si="466"/>
        <v>0</v>
      </c>
      <c r="DD321" s="60">
        <f t="shared" si="400"/>
        <v>60</v>
      </c>
      <c r="DE321" s="60">
        <f t="shared" si="467"/>
        <v>0</v>
      </c>
      <c r="DF321" s="60">
        <f t="shared" si="468"/>
        <v>4077862.9997119238</v>
      </c>
      <c r="DG321" s="60">
        <f t="shared" si="469"/>
        <v>3284.1628949999686</v>
      </c>
      <c r="DH321" s="60">
        <f t="shared" si="470"/>
        <v>413317.40602551482</v>
      </c>
      <c r="DI321" s="88" t="e">
        <f t="shared" si="489"/>
        <v>#DIV/0!</v>
      </c>
      <c r="DK321" s="61">
        <f t="shared" si="471"/>
        <v>-5</v>
      </c>
      <c r="DL321" s="61">
        <f t="shared" si="472"/>
        <v>30.747799999999668</v>
      </c>
      <c r="DM321" s="61">
        <v>1</v>
      </c>
      <c r="DN321" s="52">
        <f t="shared" si="484"/>
        <v>0</v>
      </c>
      <c r="DO321" s="60">
        <f t="shared" si="401"/>
        <v>1</v>
      </c>
      <c r="DP321" s="60">
        <f t="shared" si="473"/>
        <v>0</v>
      </c>
      <c r="DQ321" s="60">
        <f t="shared" si="474"/>
        <v>922.43399999998985</v>
      </c>
      <c r="DR321" s="60">
        <f t="shared" si="475"/>
        <v>4612.1699999999501</v>
      </c>
      <c r="DS321" s="60">
        <f t="shared" si="476"/>
        <v>413317.40602551482</v>
      </c>
    </row>
    <row r="322" spans="1:124">
      <c r="A322" s="52">
        <f t="shared" si="402"/>
        <v>14263.100429044011</v>
      </c>
      <c r="B322" s="52">
        <v>0</v>
      </c>
      <c r="C322" s="73">
        <f t="shared" si="486"/>
        <v>16.375</v>
      </c>
      <c r="D322" s="77"/>
      <c r="E322" s="49">
        <f t="shared" si="477"/>
        <v>0.41600000000000026</v>
      </c>
      <c r="F322" s="49">
        <f t="shared" si="478"/>
        <v>5.1599999999999326</v>
      </c>
      <c r="G322" s="49">
        <f t="shared" si="479"/>
        <v>2.5799999999999663</v>
      </c>
      <c r="H322" s="49">
        <v>1</v>
      </c>
      <c r="I322" s="50">
        <f t="shared" si="403"/>
        <v>2.730559999999973</v>
      </c>
      <c r="J322" s="105">
        <f t="shared" si="404"/>
        <v>14.089689599999677</v>
      </c>
      <c r="K322" s="121">
        <f t="shared" si="405"/>
        <v>30.464689599999677</v>
      </c>
      <c r="L322" s="55">
        <f t="shared" si="406"/>
        <v>1.0594872286260957E+19</v>
      </c>
      <c r="M322" s="52">
        <f t="shared" si="480"/>
        <v>63.200000000000031</v>
      </c>
      <c r="N322" s="56">
        <v>316</v>
      </c>
      <c r="O322" s="61">
        <f t="shared" si="407"/>
        <v>316</v>
      </c>
      <c r="P322" s="61">
        <f t="shared" si="408"/>
        <v>3.2</v>
      </c>
      <c r="Q322" s="46">
        <v>1</v>
      </c>
      <c r="R322" s="52">
        <f t="shared" si="409"/>
        <v>2</v>
      </c>
      <c r="S322" s="60">
        <f t="shared" si="392"/>
        <v>1.3357730370850652E+20</v>
      </c>
      <c r="T322" s="60">
        <f t="shared" si="410"/>
        <v>8.4420855943776122E+22</v>
      </c>
      <c r="U322" s="60">
        <f t="shared" si="411"/>
        <v>2.0342154789621038E+21</v>
      </c>
      <c r="V322" s="60">
        <f t="shared" si="412"/>
        <v>480</v>
      </c>
      <c r="W322" s="60">
        <f t="shared" si="413"/>
        <v>427893.0128713203</v>
      </c>
      <c r="X322" s="88">
        <f t="shared" si="414"/>
        <v>2.4096124781261177E-2</v>
      </c>
      <c r="AA322" s="61">
        <f t="shared" si="415"/>
        <v>316</v>
      </c>
      <c r="AB322" s="61">
        <f t="shared" si="416"/>
        <v>3.2</v>
      </c>
      <c r="AC322" s="61">
        <v>1</v>
      </c>
      <c r="AD322" s="52">
        <f t="shared" si="417"/>
        <v>1</v>
      </c>
      <c r="AE322" s="60">
        <f t="shared" si="393"/>
        <v>3.7803325689359999E+19</v>
      </c>
      <c r="AF322" s="60">
        <f t="shared" si="418"/>
        <v>1.194585091783776E+22</v>
      </c>
      <c r="AG322" s="60">
        <f t="shared" si="419"/>
        <v>2.0342154789621038E+21</v>
      </c>
      <c r="AH322" s="60">
        <f t="shared" si="420"/>
        <v>480</v>
      </c>
      <c r="AI322" s="60">
        <f t="shared" si="421"/>
        <v>427893.0128713203</v>
      </c>
      <c r="AJ322" s="88">
        <f t="shared" si="485"/>
        <v>0.17028636075849368</v>
      </c>
      <c r="AL322" s="61">
        <f t="shared" si="422"/>
        <v>301</v>
      </c>
      <c r="AM322" s="61">
        <f t="shared" si="423"/>
        <v>4.5093374999999956</v>
      </c>
      <c r="AN322" s="61">
        <v>1</v>
      </c>
      <c r="AO322" s="52">
        <f t="shared" si="424"/>
        <v>1.075</v>
      </c>
      <c r="AP322" s="60">
        <f t="shared" si="394"/>
        <v>6.3509587158124803E+20</v>
      </c>
      <c r="AQ322" s="60">
        <f t="shared" si="425"/>
        <v>2.055011466469023E+23</v>
      </c>
      <c r="AR322" s="60">
        <f t="shared" si="426"/>
        <v>3.5831891181110375E+20</v>
      </c>
      <c r="AS322" s="60">
        <f t="shared" si="427"/>
        <v>676.40062499999931</v>
      </c>
      <c r="AT322" s="60">
        <f t="shared" si="428"/>
        <v>427893.0128713203</v>
      </c>
      <c r="AU322" s="88">
        <f t="shared" si="490"/>
        <v>1.7436346105979502E-3</v>
      </c>
      <c r="AW322" s="61">
        <f t="shared" si="429"/>
        <v>281</v>
      </c>
      <c r="AX322" s="61">
        <f t="shared" si="430"/>
        <v>6.0282874999999887</v>
      </c>
      <c r="AY322" s="61">
        <v>1</v>
      </c>
      <c r="AZ322" s="52">
        <f t="shared" si="431"/>
        <v>1.175</v>
      </c>
      <c r="BA322" s="60">
        <f t="shared" si="395"/>
        <v>1.28064599619264E+19</v>
      </c>
      <c r="BB322" s="60">
        <f t="shared" si="432"/>
        <v>4.2283729179290491E+21</v>
      </c>
      <c r="BC322" s="60">
        <f t="shared" si="433"/>
        <v>2.9938563828451443E+19</v>
      </c>
      <c r="BD322" s="60">
        <f t="shared" si="434"/>
        <v>904.24312499999826</v>
      </c>
      <c r="BE322" s="60">
        <f t="shared" si="435"/>
        <v>427893.0128713203</v>
      </c>
      <c r="BF322" s="88">
        <f t="shared" si="481"/>
        <v>7.0803981601307298E-3</v>
      </c>
      <c r="BH322" s="61">
        <f t="shared" si="436"/>
        <v>256</v>
      </c>
      <c r="BI322" s="61">
        <f t="shared" si="437"/>
        <v>7.8155999999999786</v>
      </c>
      <c r="BJ322" s="61">
        <v>1</v>
      </c>
      <c r="BK322" s="52">
        <f t="shared" si="438"/>
        <v>1.3</v>
      </c>
      <c r="BL322" s="60">
        <f t="shared" si="396"/>
        <v>4.39078627266048E+17</v>
      </c>
      <c r="BM322" s="60">
        <f t="shared" si="439"/>
        <v>1.4612536715414077E+20</v>
      </c>
      <c r="BN322" s="60">
        <f t="shared" si="440"/>
        <v>1.2129680250073326E+18</v>
      </c>
      <c r="BO322" s="60">
        <f t="shared" si="441"/>
        <v>1172.3399999999967</v>
      </c>
      <c r="BP322" s="60">
        <f t="shared" si="442"/>
        <v>427893.0128713203</v>
      </c>
      <c r="BQ322" s="88">
        <f t="shared" si="491"/>
        <v>8.3008723853390202E-3</v>
      </c>
      <c r="BS322" s="61">
        <f t="shared" si="443"/>
        <v>226</v>
      </c>
      <c r="BT322" s="61">
        <f t="shared" si="444"/>
        <v>9.9468999999999639</v>
      </c>
      <c r="BU322" s="61">
        <v>1</v>
      </c>
      <c r="BV322" s="52">
        <f t="shared" si="445"/>
        <v>1.45</v>
      </c>
      <c r="BW322" s="60">
        <f t="shared" si="397"/>
        <v>464633468006400</v>
      </c>
      <c r="BX322" s="60">
        <f t="shared" si="446"/>
        <v>1.5226038746569728E+17</v>
      </c>
      <c r="BY322" s="60">
        <f t="shared" si="447"/>
        <v>2.412097209416384E+16</v>
      </c>
      <c r="BZ322" s="60">
        <f t="shared" si="448"/>
        <v>1492.0349999999946</v>
      </c>
      <c r="CA322" s="60">
        <f t="shared" si="449"/>
        <v>427893.0128713203</v>
      </c>
      <c r="CB322" s="88">
        <f t="shared" si="488"/>
        <v>0.1584192218057901</v>
      </c>
      <c r="CD322" s="61">
        <f t="shared" si="450"/>
        <v>164</v>
      </c>
      <c r="CE322" s="61">
        <f t="shared" si="451"/>
        <v>13.380340799999919</v>
      </c>
      <c r="CF322" s="61">
        <v>1</v>
      </c>
      <c r="CG322" s="52">
        <f t="shared" si="452"/>
        <v>0</v>
      </c>
      <c r="CH322" s="60">
        <f t="shared" si="398"/>
        <v>256838400</v>
      </c>
      <c r="CI322" s="60">
        <f t="shared" si="453"/>
        <v>0</v>
      </c>
      <c r="CJ322" s="60">
        <f t="shared" si="454"/>
        <v>6003469150487.2676</v>
      </c>
      <c r="CK322" s="60">
        <f t="shared" si="455"/>
        <v>2007.0511199999878</v>
      </c>
      <c r="CL322" s="60">
        <f t="shared" si="456"/>
        <v>427893.0128713203</v>
      </c>
      <c r="CM322" s="88" t="e">
        <f t="shared" si="487"/>
        <v>#DIV/0!</v>
      </c>
      <c r="CO322" s="61">
        <f t="shared" si="457"/>
        <v>109</v>
      </c>
      <c r="CP322" s="61">
        <f t="shared" si="458"/>
        <v>17.355934299999859</v>
      </c>
      <c r="CQ322" s="61">
        <v>1</v>
      </c>
      <c r="CR322" s="52">
        <f t="shared" si="459"/>
        <v>0</v>
      </c>
      <c r="CS322" s="60">
        <f t="shared" si="399"/>
        <v>100800</v>
      </c>
      <c r="CT322" s="60">
        <f t="shared" si="460"/>
        <v>0</v>
      </c>
      <c r="CU322" s="60">
        <f t="shared" si="461"/>
        <v>3802359305.6376429</v>
      </c>
      <c r="CV322" s="60">
        <f t="shared" si="462"/>
        <v>2603.3901449999789</v>
      </c>
      <c r="CW322" s="60">
        <f t="shared" si="463"/>
        <v>427893.0128713203</v>
      </c>
      <c r="CX322" s="88" t="e">
        <f t="shared" si="482"/>
        <v>#DIV/0!</v>
      </c>
      <c r="CZ322" s="61">
        <f t="shared" si="464"/>
        <v>59</v>
      </c>
      <c r="DA322" s="61">
        <f t="shared" si="465"/>
        <v>21.89441929999979</v>
      </c>
      <c r="DB322" s="61">
        <v>1</v>
      </c>
      <c r="DC322" s="52">
        <f t="shared" si="466"/>
        <v>0</v>
      </c>
      <c r="DD322" s="60">
        <f t="shared" si="400"/>
        <v>60</v>
      </c>
      <c r="DE322" s="60">
        <f t="shared" si="467"/>
        <v>0</v>
      </c>
      <c r="DF322" s="60">
        <f t="shared" si="468"/>
        <v>4684234.5196723621</v>
      </c>
      <c r="DG322" s="60">
        <f t="shared" si="469"/>
        <v>3284.1628949999686</v>
      </c>
      <c r="DH322" s="60">
        <f t="shared" si="470"/>
        <v>427893.0128713203</v>
      </c>
      <c r="DI322" s="88" t="e">
        <f t="shared" si="489"/>
        <v>#DIV/0!</v>
      </c>
      <c r="DK322" s="61">
        <f t="shared" si="471"/>
        <v>-4</v>
      </c>
      <c r="DL322" s="61">
        <f t="shared" si="472"/>
        <v>30.747799999999668</v>
      </c>
      <c r="DM322" s="61">
        <v>1</v>
      </c>
      <c r="DN322" s="52">
        <f t="shared" si="484"/>
        <v>0</v>
      </c>
      <c r="DO322" s="60">
        <f t="shared" si="401"/>
        <v>1</v>
      </c>
      <c r="DP322" s="60">
        <f t="shared" si="473"/>
        <v>0</v>
      </c>
      <c r="DQ322" s="60">
        <f t="shared" si="474"/>
        <v>1059.5984183933233</v>
      </c>
      <c r="DR322" s="60">
        <f t="shared" si="475"/>
        <v>4612.1699999999501</v>
      </c>
      <c r="DS322" s="60">
        <f t="shared" si="476"/>
        <v>427893.0128713203</v>
      </c>
    </row>
    <row r="323" spans="1:124">
      <c r="A323" s="52">
        <f t="shared" si="402"/>
        <v>14766.087579416168</v>
      </c>
      <c r="B323" s="52">
        <v>0</v>
      </c>
      <c r="C323" s="73">
        <f t="shared" si="486"/>
        <v>16.375</v>
      </c>
      <c r="D323" s="77"/>
      <c r="E323" s="49">
        <f t="shared" si="477"/>
        <v>0.41700000000000026</v>
      </c>
      <c r="F323" s="49">
        <f t="shared" si="478"/>
        <v>5.1699999999999324</v>
      </c>
      <c r="G323" s="49">
        <f t="shared" si="479"/>
        <v>2.5849999999999662</v>
      </c>
      <c r="H323" s="49">
        <v>1</v>
      </c>
      <c r="I323" s="50">
        <f t="shared" si="403"/>
        <v>2.738889999999973</v>
      </c>
      <c r="J323" s="105">
        <f t="shared" si="404"/>
        <v>14.160061299999676</v>
      </c>
      <c r="K323" s="121">
        <f t="shared" si="405"/>
        <v>30.535061299999676</v>
      </c>
      <c r="L323" s="55">
        <f t="shared" si="406"/>
        <v>1.2170312366631635E+19</v>
      </c>
      <c r="M323" s="52">
        <f t="shared" si="480"/>
        <v>63.400000000000034</v>
      </c>
      <c r="N323" s="56">
        <v>317</v>
      </c>
      <c r="O323" s="61">
        <f t="shared" si="407"/>
        <v>317</v>
      </c>
      <c r="P323" s="61">
        <f t="shared" si="408"/>
        <v>3.2</v>
      </c>
      <c r="Q323" s="46">
        <v>1</v>
      </c>
      <c r="R323" s="52">
        <f t="shared" si="409"/>
        <v>2</v>
      </c>
      <c r="S323" s="60">
        <f t="shared" si="392"/>
        <v>1.3357730370850652E+20</v>
      </c>
      <c r="T323" s="60">
        <f t="shared" si="410"/>
        <v>8.4688010551193135E+22</v>
      </c>
      <c r="U323" s="60">
        <f t="shared" si="411"/>
        <v>2.336699974393274E+21</v>
      </c>
      <c r="V323" s="60">
        <f t="shared" si="412"/>
        <v>480</v>
      </c>
      <c r="W323" s="60">
        <f t="shared" si="413"/>
        <v>442982.62738248502</v>
      </c>
      <c r="X323" s="88">
        <f t="shared" si="414"/>
        <v>2.7591862876277629E-2</v>
      </c>
      <c r="AA323" s="61">
        <f t="shared" si="415"/>
        <v>317</v>
      </c>
      <c r="AB323" s="61">
        <f t="shared" si="416"/>
        <v>3.2</v>
      </c>
      <c r="AC323" s="61">
        <v>1</v>
      </c>
      <c r="AD323" s="52">
        <f t="shared" si="417"/>
        <v>1</v>
      </c>
      <c r="AE323" s="60">
        <f t="shared" si="393"/>
        <v>3.7803325689359999E+19</v>
      </c>
      <c r="AF323" s="60">
        <f t="shared" si="418"/>
        <v>1.1983654243527119E+22</v>
      </c>
      <c r="AG323" s="60">
        <f t="shared" si="419"/>
        <v>2.336699974393274E+21</v>
      </c>
      <c r="AH323" s="60">
        <f t="shared" si="420"/>
        <v>480</v>
      </c>
      <c r="AI323" s="60">
        <f t="shared" si="421"/>
        <v>442982.62738248502</v>
      </c>
      <c r="AJ323" s="88">
        <f t="shared" si="485"/>
        <v>0.1949906036095313</v>
      </c>
      <c r="AL323" s="61">
        <f t="shared" si="422"/>
        <v>302</v>
      </c>
      <c r="AM323" s="61">
        <f t="shared" si="423"/>
        <v>4.5093374999999956</v>
      </c>
      <c r="AN323" s="61">
        <v>1</v>
      </c>
      <c r="AO323" s="52">
        <f t="shared" si="424"/>
        <v>1.075</v>
      </c>
      <c r="AP323" s="60">
        <f t="shared" si="394"/>
        <v>6.3509587158124803E+20</v>
      </c>
      <c r="AQ323" s="60">
        <f t="shared" si="425"/>
        <v>2.0618387470885216E+23</v>
      </c>
      <c r="AR323" s="60">
        <f t="shared" si="426"/>
        <v>4.1160034456174258E+20</v>
      </c>
      <c r="AS323" s="60">
        <f t="shared" si="427"/>
        <v>676.40062499999931</v>
      </c>
      <c r="AT323" s="60">
        <f t="shared" si="428"/>
        <v>442982.62738248502</v>
      </c>
      <c r="AU323" s="88">
        <f t="shared" si="490"/>
        <v>1.9962780559001263E-3</v>
      </c>
      <c r="AW323" s="61">
        <f t="shared" si="429"/>
        <v>282</v>
      </c>
      <c r="AX323" s="61">
        <f t="shared" si="430"/>
        <v>6.0282874999999887</v>
      </c>
      <c r="AY323" s="61">
        <v>1</v>
      </c>
      <c r="AZ323" s="52">
        <f t="shared" si="431"/>
        <v>1.175</v>
      </c>
      <c r="BA323" s="60">
        <f t="shared" si="395"/>
        <v>1.28064599619264E+19</v>
      </c>
      <c r="BB323" s="60">
        <f t="shared" si="432"/>
        <v>4.243420508384313E+21</v>
      </c>
      <c r="BC323" s="60">
        <f t="shared" si="433"/>
        <v>3.4390379020715901E+19</v>
      </c>
      <c r="BD323" s="60">
        <f t="shared" si="434"/>
        <v>904.24312499999826</v>
      </c>
      <c r="BE323" s="60">
        <f t="shared" si="435"/>
        <v>442982.62738248502</v>
      </c>
      <c r="BF323" s="88">
        <f t="shared" si="481"/>
        <v>8.1044004365737662E-3</v>
      </c>
      <c r="BH323" s="61">
        <f t="shared" si="436"/>
        <v>257</v>
      </c>
      <c r="BI323" s="61">
        <f t="shared" si="437"/>
        <v>7.8155999999999786</v>
      </c>
      <c r="BJ323" s="61">
        <v>1</v>
      </c>
      <c r="BK323" s="52">
        <f t="shared" si="438"/>
        <v>1.3</v>
      </c>
      <c r="BL323" s="60">
        <f t="shared" si="396"/>
        <v>4.39078627266048E+17</v>
      </c>
      <c r="BM323" s="60">
        <f t="shared" si="439"/>
        <v>1.4669616936958665E+20</v>
      </c>
      <c r="BN323" s="60">
        <f t="shared" si="440"/>
        <v>1.3933343749899254E+18</v>
      </c>
      <c r="BO323" s="60">
        <f t="shared" si="441"/>
        <v>1172.3399999999967</v>
      </c>
      <c r="BP323" s="60">
        <f t="shared" si="442"/>
        <v>442982.62738248502</v>
      </c>
      <c r="BQ323" s="88">
        <f t="shared" si="491"/>
        <v>9.4980965145692094E-3</v>
      </c>
      <c r="BS323" s="61">
        <f t="shared" si="443"/>
        <v>227</v>
      </c>
      <c r="BT323" s="61">
        <f t="shared" si="444"/>
        <v>9.9468999999999639</v>
      </c>
      <c r="BU323" s="61">
        <v>1</v>
      </c>
      <c r="BV323" s="52">
        <f t="shared" si="445"/>
        <v>1.45</v>
      </c>
      <c r="BW323" s="60">
        <f t="shared" si="397"/>
        <v>464633468006400</v>
      </c>
      <c r="BX323" s="60">
        <f t="shared" si="446"/>
        <v>1.5293410599430656E+17</v>
      </c>
      <c r="BY323" s="60">
        <f t="shared" si="447"/>
        <v>2.7707720965495392E+16</v>
      </c>
      <c r="BZ323" s="60">
        <f t="shared" si="448"/>
        <v>1492.0349999999946</v>
      </c>
      <c r="CA323" s="60">
        <f t="shared" si="449"/>
        <v>442982.62738248502</v>
      </c>
      <c r="CB323" s="88">
        <f t="shared" si="488"/>
        <v>0.1811742435433395</v>
      </c>
      <c r="CD323" s="61">
        <f t="shared" si="450"/>
        <v>165</v>
      </c>
      <c r="CE323" s="61">
        <f t="shared" si="451"/>
        <v>13.380340799999919</v>
      </c>
      <c r="CF323" s="61">
        <v>1</v>
      </c>
      <c r="CG323" s="52">
        <f t="shared" si="452"/>
        <v>0</v>
      </c>
      <c r="CH323" s="60">
        <f t="shared" si="398"/>
        <v>256838400</v>
      </c>
      <c r="CI323" s="60">
        <f t="shared" si="453"/>
        <v>0</v>
      </c>
      <c r="CJ323" s="60">
        <f t="shared" si="454"/>
        <v>6896175137440.1709</v>
      </c>
      <c r="CK323" s="60">
        <f t="shared" si="455"/>
        <v>2007.0511199999878</v>
      </c>
      <c r="CL323" s="60">
        <f t="shared" si="456"/>
        <v>442982.62738248502</v>
      </c>
      <c r="CM323" s="88" t="e">
        <f t="shared" si="487"/>
        <v>#DIV/0!</v>
      </c>
      <c r="CO323" s="61">
        <f t="shared" si="457"/>
        <v>110</v>
      </c>
      <c r="CP323" s="61">
        <f t="shared" si="458"/>
        <v>17.355934299999859</v>
      </c>
      <c r="CQ323" s="61">
        <v>1</v>
      </c>
      <c r="CR323" s="52">
        <f t="shared" si="459"/>
        <v>0</v>
      </c>
      <c r="CS323" s="60">
        <f t="shared" si="399"/>
        <v>100800</v>
      </c>
      <c r="CT323" s="60">
        <f t="shared" si="460"/>
        <v>0</v>
      </c>
      <c r="CU323" s="60">
        <f t="shared" si="461"/>
        <v>4367763879.4936295</v>
      </c>
      <c r="CV323" s="60">
        <f t="shared" si="462"/>
        <v>2603.3901449999789</v>
      </c>
      <c r="CW323" s="60">
        <f t="shared" si="463"/>
        <v>442982.62738248502</v>
      </c>
      <c r="CX323" s="88" t="e">
        <f t="shared" si="482"/>
        <v>#DIV/0!</v>
      </c>
      <c r="CZ323" s="61">
        <f t="shared" si="464"/>
        <v>60</v>
      </c>
      <c r="DA323" s="61">
        <f t="shared" si="465"/>
        <v>21.89441929999979</v>
      </c>
      <c r="DB323" s="61">
        <v>12</v>
      </c>
      <c r="DC323" s="52">
        <f t="shared" si="466"/>
        <v>0</v>
      </c>
      <c r="DD323" s="60">
        <f t="shared" si="400"/>
        <v>720</v>
      </c>
      <c r="DE323" s="60">
        <f t="shared" si="467"/>
        <v>0</v>
      </c>
      <c r="DF323" s="60">
        <f t="shared" si="468"/>
        <v>5380772.4871679693</v>
      </c>
      <c r="DG323" s="60">
        <f t="shared" si="469"/>
        <v>3284.1628949999686</v>
      </c>
      <c r="DH323" s="60">
        <f t="shared" si="470"/>
        <v>442982.62738248502</v>
      </c>
      <c r="DI323" s="88" t="e">
        <f t="shared" si="489"/>
        <v>#DIV/0!</v>
      </c>
      <c r="DK323" s="61">
        <f t="shared" si="471"/>
        <v>-3</v>
      </c>
      <c r="DL323" s="61">
        <f t="shared" si="472"/>
        <v>30.747799999999668</v>
      </c>
      <c r="DM323" s="61">
        <v>1</v>
      </c>
      <c r="DN323" s="52">
        <f t="shared" si="484"/>
        <v>0</v>
      </c>
      <c r="DO323" s="60">
        <f t="shared" si="401"/>
        <v>1</v>
      </c>
      <c r="DP323" s="60">
        <f t="shared" si="473"/>
        <v>0</v>
      </c>
      <c r="DQ323" s="60">
        <f t="shared" si="474"/>
        <v>1217.1589601658707</v>
      </c>
      <c r="DR323" s="60">
        <f t="shared" si="475"/>
        <v>4612.1699999999501</v>
      </c>
      <c r="DS323" s="60">
        <f t="shared" si="476"/>
        <v>442982.62738248502</v>
      </c>
    </row>
    <row r="324" spans="1:124">
      <c r="A324" s="52">
        <f t="shared" si="402"/>
        <v>15286.812533339389</v>
      </c>
      <c r="B324" s="52">
        <v>0</v>
      </c>
      <c r="C324" s="73">
        <f t="shared" si="486"/>
        <v>16.375</v>
      </c>
      <c r="D324" s="77"/>
      <c r="E324" s="49">
        <f t="shared" si="477"/>
        <v>0.41800000000000026</v>
      </c>
      <c r="F324" s="49">
        <f t="shared" si="478"/>
        <v>5.1799999999999322</v>
      </c>
      <c r="G324" s="49">
        <f t="shared" si="479"/>
        <v>2.5899999999999661</v>
      </c>
      <c r="H324" s="49">
        <v>1</v>
      </c>
      <c r="I324" s="50">
        <f t="shared" si="403"/>
        <v>2.747239999999973</v>
      </c>
      <c r="J324" s="105">
        <f t="shared" si="404"/>
        <v>14.230703199999674</v>
      </c>
      <c r="K324" s="121">
        <f t="shared" si="405"/>
        <v>30.605703199999674</v>
      </c>
      <c r="L324" s="55">
        <f t="shared" si="406"/>
        <v>1.3980017795349832E+19</v>
      </c>
      <c r="M324" s="52">
        <f t="shared" si="480"/>
        <v>63.600000000000037</v>
      </c>
      <c r="N324" s="56">
        <v>318</v>
      </c>
      <c r="O324" s="61">
        <f t="shared" si="407"/>
        <v>318</v>
      </c>
      <c r="P324" s="61">
        <f t="shared" si="408"/>
        <v>3.2</v>
      </c>
      <c r="Q324" s="46">
        <v>1</v>
      </c>
      <c r="R324" s="52">
        <f t="shared" si="409"/>
        <v>2</v>
      </c>
      <c r="S324" s="60">
        <f t="shared" si="392"/>
        <v>1.3357730370850652E+20</v>
      </c>
      <c r="T324" s="60">
        <f t="shared" si="410"/>
        <v>8.4955165158610148E+22</v>
      </c>
      <c r="U324" s="60">
        <f t="shared" si="411"/>
        <v>2.6841634167071677E+21</v>
      </c>
      <c r="V324" s="60">
        <f t="shared" si="412"/>
        <v>480</v>
      </c>
      <c r="W324" s="60">
        <f t="shared" si="413"/>
        <v>458604.37600018166</v>
      </c>
      <c r="X324" s="88">
        <f t="shared" si="414"/>
        <v>3.1595058542889895E-2</v>
      </c>
      <c r="AA324" s="61">
        <f t="shared" si="415"/>
        <v>318</v>
      </c>
      <c r="AB324" s="61">
        <f t="shared" si="416"/>
        <v>3.2</v>
      </c>
      <c r="AC324" s="61">
        <v>1</v>
      </c>
      <c r="AD324" s="52">
        <f t="shared" si="417"/>
        <v>1</v>
      </c>
      <c r="AE324" s="60">
        <f t="shared" si="393"/>
        <v>3.7803325689359999E+19</v>
      </c>
      <c r="AF324" s="60">
        <f t="shared" si="418"/>
        <v>1.202145756921648E+22</v>
      </c>
      <c r="AG324" s="60">
        <f t="shared" si="419"/>
        <v>2.6841634167071677E+21</v>
      </c>
      <c r="AH324" s="60">
        <f t="shared" si="420"/>
        <v>480</v>
      </c>
      <c r="AI324" s="60">
        <f t="shared" si="421"/>
        <v>458604.37600018166</v>
      </c>
      <c r="AJ324" s="88">
        <f t="shared" si="485"/>
        <v>0.22328102904763761</v>
      </c>
      <c r="AL324" s="61">
        <f t="shared" si="422"/>
        <v>303</v>
      </c>
      <c r="AM324" s="61">
        <f t="shared" si="423"/>
        <v>4.5093374999999956</v>
      </c>
      <c r="AN324" s="61">
        <v>1</v>
      </c>
      <c r="AO324" s="52">
        <f t="shared" si="424"/>
        <v>1.075</v>
      </c>
      <c r="AP324" s="60">
        <f t="shared" si="394"/>
        <v>6.3509587158124803E+20</v>
      </c>
      <c r="AQ324" s="60">
        <f t="shared" si="425"/>
        <v>2.0686660277080201E+23</v>
      </c>
      <c r="AR324" s="60">
        <f t="shared" si="426"/>
        <v>4.7280463871428644E+20</v>
      </c>
      <c r="AS324" s="60">
        <f t="shared" si="427"/>
        <v>676.40062499999931</v>
      </c>
      <c r="AT324" s="60">
        <f t="shared" si="428"/>
        <v>458604.37600018166</v>
      </c>
      <c r="AU324" s="88">
        <f t="shared" si="490"/>
        <v>2.2855532617709717E-3</v>
      </c>
      <c r="AW324" s="61">
        <f t="shared" si="429"/>
        <v>283</v>
      </c>
      <c r="AX324" s="61">
        <f t="shared" si="430"/>
        <v>6.0282874999999887</v>
      </c>
      <c r="AY324" s="61">
        <v>1</v>
      </c>
      <c r="AZ324" s="52">
        <f t="shared" si="431"/>
        <v>1.175</v>
      </c>
      <c r="BA324" s="60">
        <f t="shared" si="395"/>
        <v>1.28064599619264E+19</v>
      </c>
      <c r="BB324" s="60">
        <f t="shared" si="432"/>
        <v>4.2584680988395763E+21</v>
      </c>
      <c r="BC324" s="60">
        <f t="shared" si="433"/>
        <v>3.9504171808820904E+19</v>
      </c>
      <c r="BD324" s="60">
        <f t="shared" si="434"/>
        <v>904.24312499999826</v>
      </c>
      <c r="BE324" s="60">
        <f t="shared" si="435"/>
        <v>458604.37600018166</v>
      </c>
      <c r="BF324" s="88">
        <f t="shared" si="481"/>
        <v>9.2766156495538172E-3</v>
      </c>
      <c r="BH324" s="61">
        <f t="shared" si="436"/>
        <v>258</v>
      </c>
      <c r="BI324" s="61">
        <f t="shared" si="437"/>
        <v>7.8155999999999786</v>
      </c>
      <c r="BJ324" s="61">
        <v>1</v>
      </c>
      <c r="BK324" s="52">
        <f t="shared" si="438"/>
        <v>1.3</v>
      </c>
      <c r="BL324" s="60">
        <f t="shared" si="396"/>
        <v>4.39078627266048E+17</v>
      </c>
      <c r="BM324" s="60">
        <f t="shared" si="439"/>
        <v>1.4726697158503252E+20</v>
      </c>
      <c r="BN324" s="60">
        <f t="shared" si="440"/>
        <v>1.6005209045117494E+18</v>
      </c>
      <c r="BO324" s="60">
        <f t="shared" si="441"/>
        <v>1172.3399999999967</v>
      </c>
      <c r="BP324" s="60">
        <f t="shared" si="442"/>
        <v>458604.37600018166</v>
      </c>
      <c r="BQ324" s="88">
        <f t="shared" si="491"/>
        <v>1.0868159284362022E-2</v>
      </c>
      <c r="BS324" s="61">
        <f t="shared" si="443"/>
        <v>228</v>
      </c>
      <c r="BT324" s="61">
        <f t="shared" si="444"/>
        <v>9.9468999999999639</v>
      </c>
      <c r="BU324" s="61">
        <v>1</v>
      </c>
      <c r="BV324" s="52">
        <f t="shared" si="445"/>
        <v>1.45</v>
      </c>
      <c r="BW324" s="60">
        <f t="shared" si="397"/>
        <v>464633468006400</v>
      </c>
      <c r="BX324" s="60">
        <f t="shared" si="446"/>
        <v>1.5360782452291584E+17</v>
      </c>
      <c r="BY324" s="60">
        <f t="shared" si="447"/>
        <v>3.1827813493781412E+16</v>
      </c>
      <c r="BZ324" s="60">
        <f t="shared" si="448"/>
        <v>1492.0349999999946</v>
      </c>
      <c r="CA324" s="60">
        <f t="shared" si="449"/>
        <v>458604.37600018166</v>
      </c>
      <c r="CB324" s="88">
        <f t="shared" si="488"/>
        <v>0.20720177238779403</v>
      </c>
      <c r="CD324" s="61">
        <f t="shared" si="450"/>
        <v>166</v>
      </c>
      <c r="CE324" s="61">
        <f t="shared" si="451"/>
        <v>13.380340799999919</v>
      </c>
      <c r="CF324" s="61">
        <v>1</v>
      </c>
      <c r="CG324" s="52">
        <f t="shared" si="452"/>
        <v>0</v>
      </c>
      <c r="CH324" s="60">
        <f t="shared" si="398"/>
        <v>256838400</v>
      </c>
      <c r="CI324" s="60">
        <f t="shared" si="453"/>
        <v>0</v>
      </c>
      <c r="CJ324" s="60">
        <f t="shared" si="454"/>
        <v>7921625036148.9775</v>
      </c>
      <c r="CK324" s="60">
        <f t="shared" si="455"/>
        <v>2007.0511199999878</v>
      </c>
      <c r="CL324" s="60">
        <f t="shared" si="456"/>
        <v>458604.37600018166</v>
      </c>
      <c r="CM324" s="88" t="e">
        <f t="shared" si="487"/>
        <v>#DIV/0!</v>
      </c>
      <c r="CO324" s="61">
        <f t="shared" si="457"/>
        <v>111</v>
      </c>
      <c r="CP324" s="61">
        <f t="shared" si="458"/>
        <v>17.355934299999859</v>
      </c>
      <c r="CQ324" s="61">
        <v>1</v>
      </c>
      <c r="CR324" s="52">
        <f t="shared" si="459"/>
        <v>0</v>
      </c>
      <c r="CS324" s="60">
        <f t="shared" si="399"/>
        <v>100800</v>
      </c>
      <c r="CT324" s="60">
        <f t="shared" si="460"/>
        <v>0</v>
      </c>
      <c r="CU324" s="60">
        <f t="shared" si="461"/>
        <v>5017243183.3897991</v>
      </c>
      <c r="CV324" s="60">
        <f t="shared" si="462"/>
        <v>2603.3901449999789</v>
      </c>
      <c r="CW324" s="60">
        <f t="shared" si="463"/>
        <v>458604.37600018166</v>
      </c>
      <c r="CX324" s="88" t="e">
        <f t="shared" si="482"/>
        <v>#DIV/0!</v>
      </c>
      <c r="CZ324" s="61">
        <f t="shared" si="464"/>
        <v>61</v>
      </c>
      <c r="DA324" s="61">
        <f t="shared" si="465"/>
        <v>21.89441929999979</v>
      </c>
      <c r="DB324" s="61">
        <v>1</v>
      </c>
      <c r="DC324" s="52">
        <f t="shared" si="466"/>
        <v>0</v>
      </c>
      <c r="DD324" s="60">
        <f t="shared" si="400"/>
        <v>720</v>
      </c>
      <c r="DE324" s="60">
        <f t="shared" si="467"/>
        <v>0</v>
      </c>
      <c r="DF324" s="60">
        <f t="shared" si="468"/>
        <v>6180884.5046231505</v>
      </c>
      <c r="DG324" s="60">
        <f t="shared" si="469"/>
        <v>3284.1628949999686</v>
      </c>
      <c r="DH324" s="60">
        <f t="shared" si="470"/>
        <v>458604.37600018166</v>
      </c>
      <c r="DI324" s="88" t="e">
        <f t="shared" si="489"/>
        <v>#DIV/0!</v>
      </c>
      <c r="DK324" s="61">
        <f t="shared" si="471"/>
        <v>-2</v>
      </c>
      <c r="DL324" s="61">
        <f t="shared" si="472"/>
        <v>30.747799999999668</v>
      </c>
      <c r="DM324" s="61">
        <v>1</v>
      </c>
      <c r="DN324" s="52">
        <f t="shared" si="484"/>
        <v>0</v>
      </c>
      <c r="DO324" s="60">
        <f t="shared" si="401"/>
        <v>1</v>
      </c>
      <c r="DP324" s="60">
        <f t="shared" si="473"/>
        <v>0</v>
      </c>
      <c r="DQ324" s="60">
        <f t="shared" si="474"/>
        <v>1398.1484953124375</v>
      </c>
      <c r="DR324" s="60">
        <f t="shared" si="475"/>
        <v>4612.1699999999501</v>
      </c>
      <c r="DS324" s="60">
        <f t="shared" si="476"/>
        <v>458604.37600018166</v>
      </c>
    </row>
    <row r="325" spans="1:124">
      <c r="A325" s="52">
        <f t="shared" si="402"/>
        <v>15825.900813105021</v>
      </c>
      <c r="B325" s="52">
        <v>0</v>
      </c>
      <c r="C325" s="73">
        <f t="shared" si="486"/>
        <v>16.375</v>
      </c>
      <c r="D325" s="77"/>
      <c r="E325" s="49">
        <f t="shared" si="477"/>
        <v>0.41900000000000026</v>
      </c>
      <c r="F325" s="49">
        <f t="shared" si="478"/>
        <v>5.189999999999932</v>
      </c>
      <c r="G325" s="49">
        <f t="shared" si="479"/>
        <v>2.594999999999966</v>
      </c>
      <c r="H325" s="49">
        <v>1</v>
      </c>
      <c r="I325" s="50">
        <f t="shared" si="403"/>
        <v>2.7556099999999724</v>
      </c>
      <c r="J325" s="105">
        <f t="shared" si="404"/>
        <v>14.301615899999669</v>
      </c>
      <c r="K325" s="121">
        <f t="shared" si="405"/>
        <v>30.676615899999668</v>
      </c>
      <c r="L325" s="55">
        <f t="shared" si="406"/>
        <v>1.6058823444347632E+19</v>
      </c>
      <c r="M325" s="52">
        <f t="shared" si="480"/>
        <v>63.800000000000026</v>
      </c>
      <c r="N325" s="56">
        <v>319</v>
      </c>
      <c r="O325" s="61">
        <f t="shared" si="407"/>
        <v>319</v>
      </c>
      <c r="P325" s="61">
        <f t="shared" si="408"/>
        <v>3.2</v>
      </c>
      <c r="Q325" s="46">
        <v>1</v>
      </c>
      <c r="R325" s="52">
        <f t="shared" si="409"/>
        <v>2</v>
      </c>
      <c r="S325" s="60">
        <f t="shared" si="392"/>
        <v>1.3357730370850652E+20</v>
      </c>
      <c r="T325" s="60">
        <f t="shared" si="410"/>
        <v>8.5222319766027161E+22</v>
      </c>
      <c r="U325" s="60">
        <f t="shared" si="411"/>
        <v>3.0832941013147451E+21</v>
      </c>
      <c r="V325" s="60">
        <f t="shared" si="412"/>
        <v>480</v>
      </c>
      <c r="W325" s="60">
        <f t="shared" si="413"/>
        <v>474777.02439315064</v>
      </c>
      <c r="X325" s="88">
        <f t="shared" si="414"/>
        <v>3.6179420013204837E-2</v>
      </c>
      <c r="AA325" s="61">
        <f t="shared" si="415"/>
        <v>319</v>
      </c>
      <c r="AB325" s="61">
        <f t="shared" si="416"/>
        <v>3.2</v>
      </c>
      <c r="AC325" s="61">
        <v>1</v>
      </c>
      <c r="AD325" s="52">
        <f t="shared" si="417"/>
        <v>1</v>
      </c>
      <c r="AE325" s="60">
        <f t="shared" si="393"/>
        <v>3.7803325689359999E+19</v>
      </c>
      <c r="AF325" s="60">
        <f t="shared" si="418"/>
        <v>1.205926089490584E+22</v>
      </c>
      <c r="AG325" s="60">
        <f t="shared" si="419"/>
        <v>3.0832941013147451E+21</v>
      </c>
      <c r="AH325" s="60">
        <f t="shared" si="420"/>
        <v>480</v>
      </c>
      <c r="AI325" s="60">
        <f t="shared" si="421"/>
        <v>474777.02439315064</v>
      </c>
      <c r="AJ325" s="88">
        <f t="shared" si="485"/>
        <v>0.25567853023374032</v>
      </c>
      <c r="AL325" s="61">
        <f t="shared" si="422"/>
        <v>304</v>
      </c>
      <c r="AM325" s="61">
        <f t="shared" si="423"/>
        <v>4.5093374999999956</v>
      </c>
      <c r="AN325" s="61">
        <v>1</v>
      </c>
      <c r="AO325" s="52">
        <f t="shared" si="424"/>
        <v>1.075</v>
      </c>
      <c r="AP325" s="60">
        <f t="shared" si="394"/>
        <v>6.3509587158124803E+20</v>
      </c>
      <c r="AQ325" s="60">
        <f t="shared" si="425"/>
        <v>2.0754933083275183E+23</v>
      </c>
      <c r="AR325" s="60">
        <f t="shared" si="426"/>
        <v>5.431099107260684E+20</v>
      </c>
      <c r="AS325" s="60">
        <f t="shared" si="427"/>
        <v>676.40062499999931</v>
      </c>
      <c r="AT325" s="60">
        <f t="shared" si="428"/>
        <v>474777.02439315064</v>
      </c>
      <c r="AU325" s="88">
        <f t="shared" si="490"/>
        <v>2.6167750507647709E-3</v>
      </c>
      <c r="AW325" s="61">
        <f t="shared" si="429"/>
        <v>284</v>
      </c>
      <c r="AX325" s="61">
        <f t="shared" si="430"/>
        <v>6.0282874999999887</v>
      </c>
      <c r="AY325" s="61">
        <v>1</v>
      </c>
      <c r="AZ325" s="52">
        <f t="shared" si="431"/>
        <v>1.175</v>
      </c>
      <c r="BA325" s="60">
        <f t="shared" si="395"/>
        <v>1.28064599619264E+19</v>
      </c>
      <c r="BB325" s="60">
        <f t="shared" si="432"/>
        <v>4.2735156892948402E+21</v>
      </c>
      <c r="BC325" s="60">
        <f t="shared" si="433"/>
        <v>4.5378377172312826E+19</v>
      </c>
      <c r="BD325" s="60">
        <f t="shared" si="434"/>
        <v>904.24312499999826</v>
      </c>
      <c r="BE325" s="60">
        <f t="shared" si="435"/>
        <v>474777.02439315064</v>
      </c>
      <c r="BF325" s="88">
        <f t="shared" si="481"/>
        <v>1.0618511893143553E-2</v>
      </c>
      <c r="BH325" s="61">
        <f t="shared" si="436"/>
        <v>259</v>
      </c>
      <c r="BI325" s="61">
        <f t="shared" si="437"/>
        <v>7.8155999999999786</v>
      </c>
      <c r="BJ325" s="61">
        <v>1</v>
      </c>
      <c r="BK325" s="52">
        <f t="shared" si="438"/>
        <v>1.3</v>
      </c>
      <c r="BL325" s="60">
        <f t="shared" si="396"/>
        <v>4.39078627266048E+17</v>
      </c>
      <c r="BM325" s="60">
        <f t="shared" si="439"/>
        <v>1.4783777380047838E+20</v>
      </c>
      <c r="BN325" s="60">
        <f t="shared" si="440"/>
        <v>1.8385157301510134E+18</v>
      </c>
      <c r="BO325" s="60">
        <f t="shared" si="441"/>
        <v>1172.3399999999967</v>
      </c>
      <c r="BP325" s="60">
        <f t="shared" si="442"/>
        <v>474777.02439315064</v>
      </c>
      <c r="BQ325" s="88">
        <f t="shared" si="491"/>
        <v>1.2436035005723715E-2</v>
      </c>
      <c r="BS325" s="61">
        <f t="shared" si="443"/>
        <v>229</v>
      </c>
      <c r="BT325" s="61">
        <f t="shared" si="444"/>
        <v>9.9468999999999639</v>
      </c>
      <c r="BU325" s="61">
        <v>1</v>
      </c>
      <c r="BV325" s="52">
        <f t="shared" si="445"/>
        <v>1.45</v>
      </c>
      <c r="BW325" s="60">
        <f t="shared" si="397"/>
        <v>464633468006400</v>
      </c>
      <c r="BX325" s="60">
        <f t="shared" si="446"/>
        <v>1.5428154305152512E+17</v>
      </c>
      <c r="BY325" s="60">
        <f t="shared" si="447"/>
        <v>3.6560557003459144E+16</v>
      </c>
      <c r="BZ325" s="60">
        <f t="shared" si="448"/>
        <v>1492.0349999999946</v>
      </c>
      <c r="CA325" s="60">
        <f t="shared" si="449"/>
        <v>474777.02439315064</v>
      </c>
      <c r="CB325" s="88">
        <f t="shared" si="488"/>
        <v>0.23697297991924468</v>
      </c>
      <c r="CD325" s="61">
        <f t="shared" si="450"/>
        <v>167</v>
      </c>
      <c r="CE325" s="61">
        <f t="shared" si="451"/>
        <v>13.380340799999919</v>
      </c>
      <c r="CF325" s="61">
        <v>1</v>
      </c>
      <c r="CG325" s="52">
        <f t="shared" si="452"/>
        <v>0</v>
      </c>
      <c r="CH325" s="60">
        <f t="shared" si="398"/>
        <v>256838400</v>
      </c>
      <c r="CI325" s="60">
        <f t="shared" si="453"/>
        <v>0</v>
      </c>
      <c r="CJ325" s="60">
        <f t="shared" si="454"/>
        <v>9099557647927.6602</v>
      </c>
      <c r="CK325" s="60">
        <f t="shared" si="455"/>
        <v>2007.0511199999878</v>
      </c>
      <c r="CL325" s="60">
        <f t="shared" si="456"/>
        <v>474777.02439315064</v>
      </c>
      <c r="CM325" s="88" t="e">
        <f t="shared" si="487"/>
        <v>#DIV/0!</v>
      </c>
      <c r="CO325" s="61">
        <f t="shared" si="457"/>
        <v>112</v>
      </c>
      <c r="CP325" s="61">
        <f t="shared" si="458"/>
        <v>17.355934299999859</v>
      </c>
      <c r="CQ325" s="61">
        <v>1</v>
      </c>
      <c r="CR325" s="52">
        <f t="shared" si="459"/>
        <v>0</v>
      </c>
      <c r="CS325" s="60">
        <f t="shared" si="399"/>
        <v>100800</v>
      </c>
      <c r="CT325" s="60">
        <f t="shared" si="460"/>
        <v>0</v>
      </c>
      <c r="CU325" s="60">
        <f t="shared" si="461"/>
        <v>5763298991.3799515</v>
      </c>
      <c r="CV325" s="60">
        <f t="shared" si="462"/>
        <v>2603.3901449999789</v>
      </c>
      <c r="CW325" s="60">
        <f t="shared" si="463"/>
        <v>474777.02439315064</v>
      </c>
      <c r="CX325" s="88" t="e">
        <f t="shared" si="482"/>
        <v>#DIV/0!</v>
      </c>
      <c r="CZ325" s="61">
        <f t="shared" si="464"/>
        <v>62</v>
      </c>
      <c r="DA325" s="61">
        <f t="shared" si="465"/>
        <v>21.89441929999979</v>
      </c>
      <c r="DB325" s="61">
        <v>1</v>
      </c>
      <c r="DC325" s="52">
        <f t="shared" si="466"/>
        <v>0</v>
      </c>
      <c r="DD325" s="60">
        <f t="shared" si="400"/>
        <v>720</v>
      </c>
      <c r="DE325" s="60">
        <f t="shared" si="467"/>
        <v>0</v>
      </c>
      <c r="DF325" s="60">
        <f t="shared" si="468"/>
        <v>7099971.8628872773</v>
      </c>
      <c r="DG325" s="60">
        <f t="shared" si="469"/>
        <v>3284.1628949999686</v>
      </c>
      <c r="DH325" s="60">
        <f t="shared" si="470"/>
        <v>474777.02439315064</v>
      </c>
      <c r="DI325" s="88" t="e">
        <f t="shared" si="489"/>
        <v>#DIV/0!</v>
      </c>
      <c r="DK325" s="61">
        <f t="shared" si="471"/>
        <v>-1</v>
      </c>
      <c r="DL325" s="61">
        <f t="shared" si="472"/>
        <v>30.747799999999668</v>
      </c>
      <c r="DM325" s="61">
        <v>1</v>
      </c>
      <c r="DN325" s="52">
        <f t="shared" si="484"/>
        <v>0</v>
      </c>
      <c r="DO325" s="60">
        <f t="shared" si="401"/>
        <v>1</v>
      </c>
      <c r="DP325" s="60">
        <f t="shared" si="473"/>
        <v>0</v>
      </c>
      <c r="DQ325" s="60">
        <f t="shared" si="474"/>
        <v>1606.0508766069765</v>
      </c>
      <c r="DR325" s="60">
        <f t="shared" si="475"/>
        <v>4612.1699999999501</v>
      </c>
      <c r="DS325" s="60">
        <f t="shared" si="476"/>
        <v>474777.02439315064</v>
      </c>
    </row>
    <row r="326" spans="1:124">
      <c r="A326" s="52">
        <f t="shared" si="402"/>
        <v>16384.000000000364</v>
      </c>
      <c r="B326" s="52">
        <v>0</v>
      </c>
      <c r="C326" s="73">
        <f t="shared" si="486"/>
        <v>16.375</v>
      </c>
      <c r="D326" s="108"/>
      <c r="E326" s="49">
        <f t="shared" si="477"/>
        <v>0.42000000000000026</v>
      </c>
      <c r="F326" s="49">
        <f t="shared" si="478"/>
        <v>5.1999999999999318</v>
      </c>
      <c r="G326" s="49">
        <f t="shared" si="479"/>
        <v>2.5999999999999659</v>
      </c>
      <c r="H326" s="49">
        <v>1</v>
      </c>
      <c r="I326" s="50">
        <f t="shared" si="403"/>
        <v>2.7639999999999723</v>
      </c>
      <c r="J326" s="105">
        <f t="shared" si="404"/>
        <v>14.372799999999668</v>
      </c>
      <c r="K326" s="121">
        <f t="shared" si="405"/>
        <v>30.747799999999668</v>
      </c>
      <c r="L326" s="55">
        <f t="shared" si="406"/>
        <v>1.8446744073709945E+19</v>
      </c>
      <c r="M326" s="52">
        <f t="shared" si="480"/>
        <v>64.000000000000028</v>
      </c>
      <c r="N326" s="56">
        <v>320</v>
      </c>
      <c r="O326" s="61">
        <f t="shared" si="407"/>
        <v>320</v>
      </c>
      <c r="P326" s="61">
        <f t="shared" si="408"/>
        <v>3.2</v>
      </c>
      <c r="Q326" s="46">
        <v>4</v>
      </c>
      <c r="R326" s="52">
        <f t="shared" si="409"/>
        <v>2</v>
      </c>
      <c r="S326" s="60">
        <f t="shared" ref="S326:S389" si="492">S325*Q326</f>
        <v>5.3430921483402609E+20</v>
      </c>
      <c r="T326" s="60">
        <f t="shared" si="410"/>
        <v>3.419578974937767E+23</v>
      </c>
      <c r="U326" s="60">
        <f t="shared" si="411"/>
        <v>3.5417748621523094E+21</v>
      </c>
      <c r="V326" s="60">
        <f t="shared" si="412"/>
        <v>480</v>
      </c>
      <c r="W326" s="60">
        <f t="shared" si="413"/>
        <v>491520.00000001094</v>
      </c>
      <c r="X326" s="88">
        <f t="shared" si="414"/>
        <v>1.0357341907030431E-2</v>
      </c>
      <c r="AA326" s="61">
        <f t="shared" si="415"/>
        <v>320</v>
      </c>
      <c r="AB326" s="61">
        <f t="shared" si="416"/>
        <v>3.2</v>
      </c>
      <c r="AC326" s="61">
        <v>15</v>
      </c>
      <c r="AD326" s="52">
        <f t="shared" si="417"/>
        <v>1</v>
      </c>
      <c r="AE326" s="60">
        <f t="shared" ref="AE326:AE389" si="493">AE325*AC326</f>
        <v>5.6704988534039996E+20</v>
      </c>
      <c r="AF326" s="60">
        <f t="shared" si="418"/>
        <v>1.81455963308928E+23</v>
      </c>
      <c r="AG326" s="60">
        <f t="shared" si="419"/>
        <v>3.5417748621523094E+21</v>
      </c>
      <c r="AH326" s="60">
        <f t="shared" si="420"/>
        <v>480</v>
      </c>
      <c r="AI326" s="60">
        <f t="shared" si="421"/>
        <v>491520.00000001094</v>
      </c>
      <c r="AJ326" s="88">
        <f t="shared" si="485"/>
        <v>1.9518646825193907E-2</v>
      </c>
      <c r="AL326" s="61">
        <f t="shared" si="422"/>
        <v>305</v>
      </c>
      <c r="AM326" s="61">
        <f t="shared" si="423"/>
        <v>4.5093374999999956</v>
      </c>
      <c r="AN326" s="61">
        <v>1</v>
      </c>
      <c r="AO326" s="52">
        <f t="shared" si="424"/>
        <v>1.075</v>
      </c>
      <c r="AP326" s="60">
        <f t="shared" ref="AP326:AP389" si="494">AP325*AN326</f>
        <v>6.3509587158124803E+20</v>
      </c>
      <c r="AQ326" s="60">
        <f t="shared" si="425"/>
        <v>2.0823205889470169E+23</v>
      </c>
      <c r="AR326" s="60">
        <f t="shared" si="426"/>
        <v>6.2386946103362139E+20</v>
      </c>
      <c r="AS326" s="60">
        <f t="shared" si="427"/>
        <v>676.40062499999931</v>
      </c>
      <c r="AT326" s="60">
        <f t="shared" si="428"/>
        <v>491520.00000001094</v>
      </c>
      <c r="AU326" s="88">
        <f t="shared" si="490"/>
        <v>2.9960298349117234E-3</v>
      </c>
      <c r="AW326" s="61">
        <f t="shared" si="429"/>
        <v>285</v>
      </c>
      <c r="AX326" s="61">
        <f t="shared" si="430"/>
        <v>6.0282874999999887</v>
      </c>
      <c r="AY326" s="61">
        <v>1</v>
      </c>
      <c r="AZ326" s="52">
        <f t="shared" si="431"/>
        <v>1.175</v>
      </c>
      <c r="BA326" s="60">
        <f t="shared" ref="BA326:BA389" si="495">BA325*AY326</f>
        <v>1.28064599619264E+19</v>
      </c>
      <c r="BB326" s="60">
        <f t="shared" si="432"/>
        <v>4.2885632797501036E+21</v>
      </c>
      <c r="BC326" s="60">
        <f t="shared" si="433"/>
        <v>5.2126067210270761E+19</v>
      </c>
      <c r="BD326" s="60">
        <f t="shared" si="434"/>
        <v>904.24312499999826</v>
      </c>
      <c r="BE326" s="60">
        <f t="shared" si="435"/>
        <v>491520.00000001094</v>
      </c>
      <c r="BF326" s="88">
        <f t="shared" si="481"/>
        <v>1.2154669013840031E-2</v>
      </c>
      <c r="BH326" s="61">
        <f t="shared" si="436"/>
        <v>260</v>
      </c>
      <c r="BI326" s="61">
        <f t="shared" si="437"/>
        <v>7.8155999999999786</v>
      </c>
      <c r="BJ326" s="61">
        <v>1</v>
      </c>
      <c r="BK326" s="52">
        <f t="shared" si="438"/>
        <v>1.3</v>
      </c>
      <c r="BL326" s="60">
        <f t="shared" ref="BL326:BL389" si="496">BL325*BJ326</f>
        <v>4.39078627266048E+17</v>
      </c>
      <c r="BM326" s="60">
        <f t="shared" si="439"/>
        <v>1.4840857601592423E+20</v>
      </c>
      <c r="BN326" s="60">
        <f t="shared" si="440"/>
        <v>2.1118999948606418E+18</v>
      </c>
      <c r="BO326" s="60">
        <f t="shared" si="441"/>
        <v>1172.3399999999967</v>
      </c>
      <c r="BP326" s="60">
        <f t="shared" si="442"/>
        <v>491520.00000001094</v>
      </c>
      <c r="BQ326" s="88">
        <f t="shared" si="491"/>
        <v>1.4230309673168989E-2</v>
      </c>
      <c r="BS326" s="61">
        <f t="shared" si="443"/>
        <v>230</v>
      </c>
      <c r="BT326" s="61">
        <f t="shared" si="444"/>
        <v>9.9468999999999639</v>
      </c>
      <c r="BU326" s="61">
        <v>1</v>
      </c>
      <c r="BV326" s="52">
        <f t="shared" si="445"/>
        <v>1.45</v>
      </c>
      <c r="BW326" s="60">
        <f t="shared" ref="BW326:BW389" si="497">BW325*BU326</f>
        <v>464633468006400</v>
      </c>
      <c r="BX326" s="60">
        <f t="shared" si="446"/>
        <v>1.549552615801344E+17</v>
      </c>
      <c r="BY326" s="60">
        <f t="shared" si="447"/>
        <v>4.1997051687648848E+16</v>
      </c>
      <c r="BZ326" s="60">
        <f t="shared" si="448"/>
        <v>1492.0349999999946</v>
      </c>
      <c r="CA326" s="60">
        <f t="shared" si="449"/>
        <v>491520.00000001094</v>
      </c>
      <c r="CB326" s="88">
        <f t="shared" si="488"/>
        <v>0.27102694841975578</v>
      </c>
      <c r="CD326" s="61">
        <f t="shared" si="450"/>
        <v>168</v>
      </c>
      <c r="CE326" s="61">
        <f t="shared" si="451"/>
        <v>13.380340799999919</v>
      </c>
      <c r="CF326" s="61">
        <v>1</v>
      </c>
      <c r="CG326" s="52">
        <f t="shared" si="452"/>
        <v>0</v>
      </c>
      <c r="CH326" s="60">
        <f t="shared" ref="CH326:CH389" si="498">CH325*CF326</f>
        <v>256838400</v>
      </c>
      <c r="CI326" s="60">
        <f t="shared" si="453"/>
        <v>0</v>
      </c>
      <c r="CJ326" s="60">
        <f t="shared" si="454"/>
        <v>10452646901375.191</v>
      </c>
      <c r="CK326" s="60">
        <f t="shared" si="455"/>
        <v>2007.0511199999878</v>
      </c>
      <c r="CL326" s="60">
        <f t="shared" si="456"/>
        <v>491520.00000001094</v>
      </c>
      <c r="CM326" s="88" t="e">
        <f t="shared" si="487"/>
        <v>#DIV/0!</v>
      </c>
      <c r="CO326" s="61">
        <f t="shared" si="457"/>
        <v>113</v>
      </c>
      <c r="CP326" s="61">
        <f t="shared" si="458"/>
        <v>17.355934299999859</v>
      </c>
      <c r="CQ326" s="61">
        <v>1</v>
      </c>
      <c r="CR326" s="52">
        <f t="shared" si="459"/>
        <v>0</v>
      </c>
      <c r="CS326" s="60">
        <f t="shared" ref="CS326:CS389" si="499">CS325*CQ326</f>
        <v>100800</v>
      </c>
      <c r="CT326" s="60">
        <f t="shared" si="460"/>
        <v>0</v>
      </c>
      <c r="CU326" s="60">
        <f t="shared" si="461"/>
        <v>6620292070.754221</v>
      </c>
      <c r="CV326" s="60">
        <f t="shared" si="462"/>
        <v>2603.3901449999789</v>
      </c>
      <c r="CW326" s="60">
        <f t="shared" si="463"/>
        <v>491520.00000001094</v>
      </c>
      <c r="CX326" s="88" t="e">
        <f t="shared" si="482"/>
        <v>#DIV/0!</v>
      </c>
      <c r="CZ326" s="61">
        <f t="shared" si="464"/>
        <v>63</v>
      </c>
      <c r="DA326" s="61">
        <f t="shared" si="465"/>
        <v>21.89441929999979</v>
      </c>
      <c r="DB326" s="61">
        <v>1</v>
      </c>
      <c r="DC326" s="52">
        <f t="shared" si="466"/>
        <v>0</v>
      </c>
      <c r="DD326" s="60">
        <f t="shared" ref="DD326:DD389" si="500">DD325*DB326</f>
        <v>720</v>
      </c>
      <c r="DE326" s="60">
        <f t="shared" si="467"/>
        <v>0</v>
      </c>
      <c r="DF326" s="60">
        <f t="shared" si="468"/>
        <v>8155725.9994238513</v>
      </c>
      <c r="DG326" s="60">
        <f t="shared" si="469"/>
        <v>3284.1628949999686</v>
      </c>
      <c r="DH326" s="60">
        <f t="shared" si="470"/>
        <v>491520.00000001094</v>
      </c>
      <c r="DI326" s="88" t="e">
        <f t="shared" si="489"/>
        <v>#DIV/0!</v>
      </c>
      <c r="DK326" s="61">
        <f t="shared" si="471"/>
        <v>0</v>
      </c>
      <c r="DL326" s="61">
        <f t="shared" si="472"/>
        <v>30.747799999999668</v>
      </c>
      <c r="DM326" s="61">
        <v>1</v>
      </c>
      <c r="DN326" s="52">
        <f t="shared" si="484"/>
        <v>0</v>
      </c>
      <c r="DO326" s="60">
        <f t="shared" ref="DO326:DO389" si="501">DO325*DM326</f>
        <v>1</v>
      </c>
      <c r="DP326" s="60">
        <f t="shared" si="473"/>
        <v>0</v>
      </c>
      <c r="DQ326" s="60">
        <f t="shared" si="474"/>
        <v>1844.8679999999802</v>
      </c>
      <c r="DR326" s="60">
        <f t="shared" si="475"/>
        <v>4612.1699999999501</v>
      </c>
      <c r="DS326" s="60">
        <f t="shared" si="476"/>
        <v>491520.00000001094</v>
      </c>
    </row>
    <row r="327" spans="1:124">
      <c r="A327" s="52">
        <f t="shared" ref="A327:A390" si="502">POWER(POWER(2,0.05),N327-40)</f>
        <v>16961.780512217509</v>
      </c>
      <c r="B327" s="52">
        <v>0</v>
      </c>
      <c r="C327" s="73">
        <f t="shared" si="486"/>
        <v>16.375</v>
      </c>
      <c r="D327" s="77"/>
      <c r="E327" s="49">
        <f t="shared" si="477"/>
        <v>0.42100000000000026</v>
      </c>
      <c r="F327" s="49">
        <f t="shared" si="478"/>
        <v>5.2099999999999316</v>
      </c>
      <c r="G327" s="49">
        <f t="shared" si="479"/>
        <v>2.6049999999999658</v>
      </c>
      <c r="H327" s="49">
        <v>1</v>
      </c>
      <c r="I327" s="50">
        <f t="shared" ref="I327:I390" si="503">(1-E327)+E327*F327</f>
        <v>2.7724099999999723</v>
      </c>
      <c r="J327" s="105">
        <f t="shared" ref="J327:J390" si="504">I327*G327*H327*2</f>
        <v>14.444256099999667</v>
      </c>
      <c r="K327" s="121">
        <f t="shared" ref="K327:K390" si="505">C327+J327</f>
        <v>30.819256099999667</v>
      </c>
      <c r="L327" s="55">
        <f t="shared" ref="L327:L390" si="506">POWER($M$1,N327)</f>
        <v>2.1189744572521923E+19</v>
      </c>
      <c r="M327" s="52">
        <f t="shared" si="480"/>
        <v>64.200000000000031</v>
      </c>
      <c r="N327" s="56">
        <v>321</v>
      </c>
      <c r="O327" s="61">
        <f t="shared" ref="O327:O390" si="507">$N327-P$3</f>
        <v>321</v>
      </c>
      <c r="P327" s="61">
        <f t="shared" ref="P327:P390" si="508">Q$3</f>
        <v>3.2</v>
      </c>
      <c r="Q327" s="46">
        <v>1</v>
      </c>
      <c r="R327" s="52">
        <f t="shared" ref="R327:R390" si="509">R$3</f>
        <v>2</v>
      </c>
      <c r="S327" s="60">
        <f t="shared" si="492"/>
        <v>5.3430921483402609E+20</v>
      </c>
      <c r="T327" s="60">
        <f t="shared" ref="T327:T390" si="510">O327*S327*R327</f>
        <v>3.4302651592344475E+23</v>
      </c>
      <c r="U327" s="60">
        <f t="shared" ref="U327:U390" si="511">Q$3*S$3*POWER($M$1,O327)</f>
        <v>4.0684309579242091E+21</v>
      </c>
      <c r="V327" s="60">
        <f t="shared" ref="V327:V390" si="512">W$3</f>
        <v>480</v>
      </c>
      <c r="W327" s="60">
        <f t="shared" ref="W327:W390" si="513">$A327*(30+$B327)</f>
        <v>508853.41536652524</v>
      </c>
      <c r="X327" s="88">
        <f t="shared" ref="X327:X390" si="514">U327/T327</f>
        <v>1.1860397867412048E-2</v>
      </c>
      <c r="AA327" s="61">
        <f t="shared" ref="AA327:AA390" si="515">$N327-AB$3</f>
        <v>321</v>
      </c>
      <c r="AB327" s="61">
        <f t="shared" ref="AB327:AB390" si="516">AC$3</f>
        <v>3.2</v>
      </c>
      <c r="AC327" s="61">
        <v>1</v>
      </c>
      <c r="AD327" s="52">
        <f t="shared" ref="AD327:AD390" si="517">AD$3</f>
        <v>1</v>
      </c>
      <c r="AE327" s="60">
        <f t="shared" si="493"/>
        <v>5.6704988534039996E+20</v>
      </c>
      <c r="AF327" s="60">
        <f t="shared" ref="AF327:AF390" si="518">AA327*AE327*AD327</f>
        <v>1.8202301319426839E+23</v>
      </c>
      <c r="AG327" s="60">
        <f t="shared" ref="AG327:AG390" si="519">AC$3*AE$3*POWER($M$1,AA327)</f>
        <v>4.0684309579242091E+21</v>
      </c>
      <c r="AH327" s="60">
        <f t="shared" ref="AH327:AH390" si="520">AI$3</f>
        <v>480</v>
      </c>
      <c r="AI327" s="60">
        <f t="shared" ref="AI327:AI390" si="521">$A327*(30+$B327)</f>
        <v>508853.41536652524</v>
      </c>
      <c r="AJ327" s="88">
        <f t="shared" si="485"/>
        <v>2.2351190031021404E-2</v>
      </c>
      <c r="AL327" s="61">
        <f t="shared" ref="AL327:AL390" si="522">$N327-AM$3</f>
        <v>306</v>
      </c>
      <c r="AM327" s="61">
        <f t="shared" ref="AM327:AM390" si="523">AN$3</f>
        <v>4.5093374999999956</v>
      </c>
      <c r="AN327" s="61">
        <v>1</v>
      </c>
      <c r="AO327" s="52">
        <f t="shared" ref="AO327:AO390" si="524">AO$3</f>
        <v>1.075</v>
      </c>
      <c r="AP327" s="60">
        <f t="shared" si="494"/>
        <v>6.3509587158124803E+20</v>
      </c>
      <c r="AQ327" s="60">
        <f t="shared" ref="AQ327:AQ390" si="525">AL327*AP327*AO327</f>
        <v>2.0891478695665154E+23</v>
      </c>
      <c r="AR327" s="60">
        <f t="shared" ref="AR327:AR390" si="526">AN$3*AP$3*POWER($M$1,AL327)</f>
        <v>7.1663782362220777E+20</v>
      </c>
      <c r="AS327" s="60">
        <f t="shared" ref="AS327:AS390" si="527">AT$3</f>
        <v>676.40062499999931</v>
      </c>
      <c r="AT327" s="60">
        <f t="shared" ref="AT327:AT390" si="528">$A327*(30+$B327)</f>
        <v>508853.41536652524</v>
      </c>
      <c r="AU327" s="88">
        <f t="shared" si="490"/>
        <v>3.4302876979737458E-3</v>
      </c>
      <c r="AW327" s="61">
        <f t="shared" ref="AW327:AW390" si="529">$N327-AX$3</f>
        <v>286</v>
      </c>
      <c r="AX327" s="61">
        <f t="shared" ref="AX327:AX390" si="530">AY$3</f>
        <v>6.0282874999999887</v>
      </c>
      <c r="AY327" s="61">
        <v>1</v>
      </c>
      <c r="AZ327" s="52">
        <f t="shared" ref="AZ327:AZ390" si="531">AZ$3</f>
        <v>1.175</v>
      </c>
      <c r="BA327" s="60">
        <f t="shared" si="495"/>
        <v>1.28064599619264E+19</v>
      </c>
      <c r="BB327" s="60">
        <f t="shared" ref="BB327:BB390" si="532">AW327*BA327*AZ327</f>
        <v>4.3036108702053669E+21</v>
      </c>
      <c r="BC327" s="60">
        <f t="shared" ref="BC327:BC390" si="533">AY$3*BA$3*POWER($M$1,AW327)</f>
        <v>5.9877127656902885E+19</v>
      </c>
      <c r="BD327" s="60">
        <f t="shared" ref="BD327:BD390" si="534">BE$3</f>
        <v>904.24312499999826</v>
      </c>
      <c r="BE327" s="60">
        <f t="shared" ref="BE327:BE390" si="535">$A327*(30+$B327)</f>
        <v>508853.41536652524</v>
      </c>
      <c r="BF327" s="88">
        <f t="shared" si="481"/>
        <v>1.3913229951026118E-2</v>
      </c>
      <c r="BH327" s="61">
        <f t="shared" ref="BH327:BH390" si="536">$N327-BI$3</f>
        <v>261</v>
      </c>
      <c r="BI327" s="61">
        <f t="shared" ref="BI327:BI390" si="537">BJ$3</f>
        <v>7.8155999999999786</v>
      </c>
      <c r="BJ327" s="61">
        <v>1</v>
      </c>
      <c r="BK327" s="52">
        <f t="shared" ref="BK327:BK390" si="538">BK$3</f>
        <v>1.3</v>
      </c>
      <c r="BL327" s="60">
        <f t="shared" si="496"/>
        <v>4.39078627266048E+17</v>
      </c>
      <c r="BM327" s="60">
        <f t="shared" ref="BM327:BM390" si="539">BH327*BL327*BK327</f>
        <v>1.4897937823137009E+20</v>
      </c>
      <c r="BN327" s="60">
        <f t="shared" ref="BN327:BN390" si="540">BJ$3*BL$3*POWER($M$1,BH327)</f>
        <v>2.4259360500146657E+18</v>
      </c>
      <c r="BO327" s="60">
        <f t="shared" ref="BO327:BO390" si="541">BP$3</f>
        <v>1172.3399999999967</v>
      </c>
      <c r="BP327" s="60">
        <f t="shared" ref="BP327:BP390" si="542">$A327*(30+$B327)</f>
        <v>508853.41536652524</v>
      </c>
      <c r="BQ327" s="88">
        <f t="shared" si="491"/>
        <v>1.628370368311716E-2</v>
      </c>
      <c r="BS327" s="61">
        <f t="shared" ref="BS327:BS390" si="543">$N327-BT$3</f>
        <v>231</v>
      </c>
      <c r="BT327" s="61">
        <f t="shared" ref="BT327:BT390" si="544">BU$3</f>
        <v>9.9468999999999639</v>
      </c>
      <c r="BU327" s="61">
        <v>1</v>
      </c>
      <c r="BV327" s="52">
        <f t="shared" ref="BV327:BV390" si="545">BV$3</f>
        <v>1.45</v>
      </c>
      <c r="BW327" s="60">
        <f t="shared" si="497"/>
        <v>464633468006400</v>
      </c>
      <c r="BX327" s="60">
        <f t="shared" ref="BX327:BX390" si="546">BS327*BW327*BV327</f>
        <v>1.5562898010874368E+17</v>
      </c>
      <c r="BY327" s="60">
        <f t="shared" ref="BY327:BY390" si="547">BU$3*BW$3*POWER($M$1,BS327)</f>
        <v>4.8241944188327696E+16</v>
      </c>
      <c r="BZ327" s="60">
        <f t="shared" ref="BZ327:BZ390" si="548">CA$3</f>
        <v>1492.0349999999946</v>
      </c>
      <c r="CA327" s="60">
        <f t="shared" ref="CA327:CA390" si="549">$A327*(30+$B327)</f>
        <v>508853.41536652524</v>
      </c>
      <c r="CB327" s="88">
        <f t="shared" si="488"/>
        <v>0.3099804686416327</v>
      </c>
      <c r="CD327" s="61">
        <f t="shared" ref="CD327:CD390" si="550">$N327-CE$3</f>
        <v>169</v>
      </c>
      <c r="CE327" s="61">
        <f t="shared" ref="CE327:CE390" si="551">CF$3</f>
        <v>13.380340799999919</v>
      </c>
      <c r="CF327" s="61">
        <v>1</v>
      </c>
      <c r="CG327" s="52">
        <f t="shared" ref="CG327:CG390" si="552">CG$3</f>
        <v>0</v>
      </c>
      <c r="CH327" s="60">
        <f t="shared" si="498"/>
        <v>256838400</v>
      </c>
      <c r="CI327" s="60">
        <f t="shared" ref="CI327:CI390" si="553">CD327*CH327*CG327</f>
        <v>0</v>
      </c>
      <c r="CJ327" s="60">
        <f t="shared" ref="CJ327:CJ390" si="554">CF$3*CH$3*POWER($M$1,CD327)</f>
        <v>12006938300974.539</v>
      </c>
      <c r="CK327" s="60">
        <f t="shared" ref="CK327:CK390" si="555">CL$3</f>
        <v>2007.0511199999878</v>
      </c>
      <c r="CL327" s="60">
        <f t="shared" ref="CL327:CL390" si="556">$A327*(30+$B327)</f>
        <v>508853.41536652524</v>
      </c>
      <c r="CM327" s="88" t="e">
        <f t="shared" si="487"/>
        <v>#DIV/0!</v>
      </c>
      <c r="CO327" s="61">
        <f t="shared" ref="CO327:CO390" si="557">$N327-CP$3</f>
        <v>114</v>
      </c>
      <c r="CP327" s="61">
        <f t="shared" ref="CP327:CP390" si="558">CQ$3</f>
        <v>17.355934299999859</v>
      </c>
      <c r="CQ327" s="61">
        <v>1</v>
      </c>
      <c r="CR327" s="52">
        <f t="shared" ref="CR327:CR390" si="559">CR$3</f>
        <v>0</v>
      </c>
      <c r="CS327" s="60">
        <f t="shared" si="499"/>
        <v>100800</v>
      </c>
      <c r="CT327" s="60">
        <f t="shared" ref="CT327:CT390" si="560">CO327*CS327*CR327</f>
        <v>0</v>
      </c>
      <c r="CU327" s="60">
        <f t="shared" ref="CU327:CU390" si="561">CQ$3*CS$3*POWER($M$1,CO327)</f>
        <v>7604718611.2752886</v>
      </c>
      <c r="CV327" s="60">
        <f t="shared" ref="CV327:CV390" si="562">CW$3</f>
        <v>2603.3901449999789</v>
      </c>
      <c r="CW327" s="60">
        <f t="shared" ref="CW327:CW390" si="563">$A327*(30+$B327)</f>
        <v>508853.41536652524</v>
      </c>
      <c r="CX327" s="88" t="e">
        <f t="shared" si="482"/>
        <v>#DIV/0!</v>
      </c>
      <c r="CZ327" s="61">
        <f t="shared" ref="CZ327:CZ390" si="564">$N327-DA$3</f>
        <v>64</v>
      </c>
      <c r="DA327" s="61">
        <f t="shared" ref="DA327:DA390" si="565">DB$3</f>
        <v>21.89441929999979</v>
      </c>
      <c r="DB327" s="61">
        <v>1</v>
      </c>
      <c r="DC327" s="52">
        <f t="shared" ref="DC327:DC390" si="566">DC$3</f>
        <v>0</v>
      </c>
      <c r="DD327" s="60">
        <f t="shared" si="500"/>
        <v>720</v>
      </c>
      <c r="DE327" s="60">
        <f t="shared" ref="DE327:DE390" si="567">CZ327*DD327*DC327</f>
        <v>0</v>
      </c>
      <c r="DF327" s="60">
        <f t="shared" ref="DF327:DF390" si="568">DB$3*DD$3*POWER($M$1,CZ327)</f>
        <v>9368469.039344728</v>
      </c>
      <c r="DG327" s="60">
        <f t="shared" ref="DG327:DG390" si="569">DH$3</f>
        <v>3284.1628949999686</v>
      </c>
      <c r="DH327" s="60">
        <f t="shared" ref="DH327:DH390" si="570">$A327*(30+$B327)</f>
        <v>508853.41536652524</v>
      </c>
      <c r="DI327" s="88" t="e">
        <f t="shared" ref="DI327:DI390" si="571">DF327/DE327</f>
        <v>#DIV/0!</v>
      </c>
      <c r="DK327" s="61">
        <f t="shared" ref="DK327:DK390" si="572">$N327-DL$3</f>
        <v>1</v>
      </c>
      <c r="DL327" s="61">
        <f t="shared" ref="DL327:DL390" si="573">DM$3</f>
        <v>30.747799999999668</v>
      </c>
      <c r="DM327" s="61">
        <v>1</v>
      </c>
      <c r="DN327" s="52">
        <f t="shared" si="484"/>
        <v>0</v>
      </c>
      <c r="DO327" s="60">
        <f t="shared" si="501"/>
        <v>1</v>
      </c>
      <c r="DP327" s="60">
        <f t="shared" ref="DP327:DP390" si="574">DK327*DO327*DN327</f>
        <v>0</v>
      </c>
      <c r="DQ327" s="60">
        <f t="shared" ref="DQ327:DQ390" si="575">DM$3*DO$3*POWER($M$1,DK327)</f>
        <v>2119.1968367866475</v>
      </c>
      <c r="DR327" s="60">
        <f t="shared" ref="DR327:DR390" si="576">DS$3</f>
        <v>4612.1699999999501</v>
      </c>
      <c r="DS327" s="60">
        <f t="shared" ref="DS327:DS390" si="577">$A327*(30+$B327)</f>
        <v>508853.41536652524</v>
      </c>
      <c r="DT327" s="88" t="e">
        <f t="shared" ref="DT327:DT390" si="578">DQ327/DP327</f>
        <v>#DIV/0!</v>
      </c>
    </row>
    <row r="328" spans="1:124">
      <c r="A328" s="52">
        <f t="shared" si="502"/>
        <v>17559.936410195023</v>
      </c>
      <c r="B328" s="52">
        <v>0</v>
      </c>
      <c r="C328" s="73">
        <f t="shared" si="486"/>
        <v>16.375</v>
      </c>
      <c r="D328" s="77"/>
      <c r="E328" s="49">
        <f t="shared" ref="E328:E391" si="579">E327+0.1%</f>
        <v>0.42200000000000026</v>
      </c>
      <c r="F328" s="49">
        <f t="shared" ref="F328:F391" si="580">F327+1%</f>
        <v>5.2199999999999314</v>
      </c>
      <c r="G328" s="49">
        <f t="shared" ref="G328:G391" si="581">G327+0.5%</f>
        <v>2.6099999999999657</v>
      </c>
      <c r="H328" s="49">
        <v>1</v>
      </c>
      <c r="I328" s="50">
        <f t="shared" si="503"/>
        <v>2.7808399999999724</v>
      </c>
      <c r="J328" s="105">
        <f t="shared" si="504"/>
        <v>14.515984799999666</v>
      </c>
      <c r="K328" s="121">
        <f t="shared" si="505"/>
        <v>30.890984799999664</v>
      </c>
      <c r="L328" s="55">
        <f t="shared" si="506"/>
        <v>2.4340624733263286E+19</v>
      </c>
      <c r="M328" s="52">
        <f t="shared" ref="M328:M391" si="582">LOG(L328,2)</f>
        <v>64.400000000000034</v>
      </c>
      <c r="N328" s="56">
        <v>322</v>
      </c>
      <c r="O328" s="61">
        <f t="shared" si="507"/>
        <v>322</v>
      </c>
      <c r="P328" s="61">
        <f t="shared" si="508"/>
        <v>3.2</v>
      </c>
      <c r="Q328" s="46">
        <v>1</v>
      </c>
      <c r="R328" s="52">
        <f t="shared" si="509"/>
        <v>2</v>
      </c>
      <c r="S328" s="60">
        <f t="shared" si="492"/>
        <v>5.3430921483402609E+20</v>
      </c>
      <c r="T328" s="60">
        <f t="shared" si="510"/>
        <v>3.440951343531128E+23</v>
      </c>
      <c r="U328" s="60">
        <f t="shared" si="511"/>
        <v>4.6733999487865512E+21</v>
      </c>
      <c r="V328" s="60">
        <f t="shared" si="512"/>
        <v>480</v>
      </c>
      <c r="W328" s="60">
        <f t="shared" si="513"/>
        <v>526798.0923058507</v>
      </c>
      <c r="X328" s="88">
        <f t="shared" si="514"/>
        <v>1.3581708900279526E-2</v>
      </c>
      <c r="AA328" s="61">
        <f t="shared" si="515"/>
        <v>322</v>
      </c>
      <c r="AB328" s="61">
        <f t="shared" si="516"/>
        <v>3.2</v>
      </c>
      <c r="AC328" s="61">
        <v>1</v>
      </c>
      <c r="AD328" s="52">
        <f t="shared" si="517"/>
        <v>1</v>
      </c>
      <c r="AE328" s="60">
        <f t="shared" si="493"/>
        <v>5.6704988534039996E+20</v>
      </c>
      <c r="AF328" s="60">
        <f t="shared" si="518"/>
        <v>1.8259006307960878E+23</v>
      </c>
      <c r="AG328" s="60">
        <f t="shared" si="519"/>
        <v>4.6733999487865512E+21</v>
      </c>
      <c r="AH328" s="60">
        <f t="shared" si="520"/>
        <v>480</v>
      </c>
      <c r="AI328" s="60">
        <f t="shared" si="521"/>
        <v>526798.0923058507</v>
      </c>
      <c r="AJ328" s="88">
        <f t="shared" si="485"/>
        <v>2.5595039894087561E-2</v>
      </c>
      <c r="AL328" s="61">
        <f t="shared" si="522"/>
        <v>307</v>
      </c>
      <c r="AM328" s="61">
        <f t="shared" si="523"/>
        <v>4.5093374999999956</v>
      </c>
      <c r="AN328" s="61">
        <v>1</v>
      </c>
      <c r="AO328" s="52">
        <f t="shared" si="524"/>
        <v>1.075</v>
      </c>
      <c r="AP328" s="60">
        <f t="shared" si="494"/>
        <v>6.3509587158124803E+20</v>
      </c>
      <c r="AQ328" s="60">
        <f t="shared" si="525"/>
        <v>2.0959751501860137E+23</v>
      </c>
      <c r="AR328" s="60">
        <f t="shared" si="526"/>
        <v>8.2320068912348542E+20</v>
      </c>
      <c r="AS328" s="60">
        <f t="shared" si="527"/>
        <v>676.40062499999931</v>
      </c>
      <c r="AT328" s="60">
        <f t="shared" si="528"/>
        <v>526798.0923058507</v>
      </c>
      <c r="AU328" s="88">
        <f t="shared" si="490"/>
        <v>3.9275307679598583E-3</v>
      </c>
      <c r="AW328" s="61">
        <f t="shared" si="529"/>
        <v>287</v>
      </c>
      <c r="AX328" s="61">
        <f t="shared" si="530"/>
        <v>6.0282874999999887</v>
      </c>
      <c r="AY328" s="61">
        <v>1</v>
      </c>
      <c r="AZ328" s="52">
        <f t="shared" si="531"/>
        <v>1.175</v>
      </c>
      <c r="BA328" s="60">
        <f t="shared" si="495"/>
        <v>1.28064599619264E+19</v>
      </c>
      <c r="BB328" s="60">
        <f t="shared" si="532"/>
        <v>4.3186584606606308E+21</v>
      </c>
      <c r="BC328" s="60">
        <f t="shared" si="533"/>
        <v>6.8780758041431835E+19</v>
      </c>
      <c r="BD328" s="60">
        <f t="shared" si="534"/>
        <v>904.24312499999826</v>
      </c>
      <c r="BE328" s="60">
        <f t="shared" si="535"/>
        <v>526798.0923058507</v>
      </c>
      <c r="BF328" s="88">
        <f t="shared" ref="BF328:BF391" si="583">BC328/BB328</f>
        <v>1.5926417582674587E-2</v>
      </c>
      <c r="BH328" s="61">
        <f t="shared" si="536"/>
        <v>262</v>
      </c>
      <c r="BI328" s="61">
        <f t="shared" si="537"/>
        <v>7.8155999999999786</v>
      </c>
      <c r="BJ328" s="61">
        <v>1</v>
      </c>
      <c r="BK328" s="52">
        <f t="shared" si="538"/>
        <v>1.3</v>
      </c>
      <c r="BL328" s="60">
        <f t="shared" si="496"/>
        <v>4.39078627266048E+17</v>
      </c>
      <c r="BM328" s="60">
        <f t="shared" si="539"/>
        <v>1.4955018044681594E+20</v>
      </c>
      <c r="BN328" s="60">
        <f t="shared" si="540"/>
        <v>2.7866687499798513E+18</v>
      </c>
      <c r="BO328" s="60">
        <f t="shared" si="541"/>
        <v>1172.3399999999967</v>
      </c>
      <c r="BP328" s="60">
        <f t="shared" si="542"/>
        <v>526798.0923058507</v>
      </c>
      <c r="BQ328" s="88">
        <f t="shared" si="491"/>
        <v>1.8633670261406776E-2</v>
      </c>
      <c r="BS328" s="61">
        <f t="shared" si="543"/>
        <v>232</v>
      </c>
      <c r="BT328" s="61">
        <f t="shared" si="544"/>
        <v>9.9468999999999639</v>
      </c>
      <c r="BU328" s="61">
        <v>15</v>
      </c>
      <c r="BV328" s="52">
        <f t="shared" si="545"/>
        <v>1.45</v>
      </c>
      <c r="BW328" s="60">
        <f t="shared" si="497"/>
        <v>6969502020096000</v>
      </c>
      <c r="BX328" s="60">
        <f t="shared" si="546"/>
        <v>2.3445404795602944E+18</v>
      </c>
      <c r="BY328" s="60">
        <f t="shared" si="547"/>
        <v>5.5415441930990808E+16</v>
      </c>
      <c r="BZ328" s="60">
        <f t="shared" si="548"/>
        <v>1492.0349999999946</v>
      </c>
      <c r="CA328" s="60">
        <f t="shared" si="549"/>
        <v>526798.0923058507</v>
      </c>
      <c r="CB328" s="88">
        <f t="shared" si="488"/>
        <v>2.3635950163412689E-2</v>
      </c>
      <c r="CD328" s="61">
        <f t="shared" si="550"/>
        <v>170</v>
      </c>
      <c r="CE328" s="61">
        <f t="shared" si="551"/>
        <v>13.380340799999919</v>
      </c>
      <c r="CF328" s="61">
        <v>1</v>
      </c>
      <c r="CG328" s="52">
        <f t="shared" si="552"/>
        <v>0</v>
      </c>
      <c r="CH328" s="60">
        <f t="shared" si="498"/>
        <v>256838400</v>
      </c>
      <c r="CI328" s="60">
        <f t="shared" si="553"/>
        <v>0</v>
      </c>
      <c r="CJ328" s="60">
        <f t="shared" si="554"/>
        <v>13792350274880.348</v>
      </c>
      <c r="CK328" s="60">
        <f t="shared" si="555"/>
        <v>2007.0511199999878</v>
      </c>
      <c r="CL328" s="60">
        <f t="shared" si="556"/>
        <v>526798.0923058507</v>
      </c>
      <c r="CM328" s="88" t="e">
        <f t="shared" si="487"/>
        <v>#DIV/0!</v>
      </c>
      <c r="CO328" s="61">
        <f t="shared" si="557"/>
        <v>115</v>
      </c>
      <c r="CP328" s="61">
        <f t="shared" si="558"/>
        <v>17.355934299999859</v>
      </c>
      <c r="CQ328" s="61">
        <v>1</v>
      </c>
      <c r="CR328" s="52">
        <f t="shared" si="559"/>
        <v>0</v>
      </c>
      <c r="CS328" s="60">
        <f t="shared" si="499"/>
        <v>100800</v>
      </c>
      <c r="CT328" s="60">
        <f t="shared" si="560"/>
        <v>0</v>
      </c>
      <c r="CU328" s="60">
        <f t="shared" si="561"/>
        <v>8735527758.9872627</v>
      </c>
      <c r="CV328" s="60">
        <f t="shared" si="562"/>
        <v>2603.3901449999789</v>
      </c>
      <c r="CW328" s="60">
        <f t="shared" si="563"/>
        <v>526798.0923058507</v>
      </c>
      <c r="CX328" s="88" t="e">
        <f t="shared" ref="CX328:CX391" si="584">CU328/CT328</f>
        <v>#DIV/0!</v>
      </c>
      <c r="CZ328" s="61">
        <f t="shared" si="564"/>
        <v>65</v>
      </c>
      <c r="DA328" s="61">
        <f t="shared" si="565"/>
        <v>21.89441929999979</v>
      </c>
      <c r="DB328" s="61">
        <v>1</v>
      </c>
      <c r="DC328" s="52">
        <f t="shared" si="566"/>
        <v>0</v>
      </c>
      <c r="DD328" s="60">
        <f t="shared" si="500"/>
        <v>720</v>
      </c>
      <c r="DE328" s="60">
        <f t="shared" si="567"/>
        <v>0</v>
      </c>
      <c r="DF328" s="60">
        <f t="shared" si="568"/>
        <v>10761544.974335944</v>
      </c>
      <c r="DG328" s="60">
        <f t="shared" si="569"/>
        <v>3284.1628949999686</v>
      </c>
      <c r="DH328" s="60">
        <f t="shared" si="570"/>
        <v>526798.0923058507</v>
      </c>
      <c r="DI328" s="88" t="e">
        <f t="shared" si="571"/>
        <v>#DIV/0!</v>
      </c>
      <c r="DK328" s="61">
        <f t="shared" si="572"/>
        <v>2</v>
      </c>
      <c r="DL328" s="61">
        <f t="shared" si="573"/>
        <v>30.747799999999668</v>
      </c>
      <c r="DM328" s="61">
        <v>1</v>
      </c>
      <c r="DN328" s="52">
        <f t="shared" ref="DN328:DN391" si="585">DN327</f>
        <v>0</v>
      </c>
      <c r="DO328" s="60">
        <f t="shared" si="501"/>
        <v>1</v>
      </c>
      <c r="DP328" s="60">
        <f t="shared" si="574"/>
        <v>0</v>
      </c>
      <c r="DQ328" s="60">
        <f t="shared" si="575"/>
        <v>2434.3179203317418</v>
      </c>
      <c r="DR328" s="60">
        <f t="shared" si="576"/>
        <v>4612.1699999999501</v>
      </c>
      <c r="DS328" s="60">
        <f t="shared" si="577"/>
        <v>526798.0923058507</v>
      </c>
      <c r="DT328" s="88" t="e">
        <f t="shared" si="578"/>
        <v>#DIV/0!</v>
      </c>
    </row>
    <row r="329" spans="1:124">
      <c r="A329" s="52">
        <f t="shared" si="502"/>
        <v>18179.186230359981</v>
      </c>
      <c r="B329" s="52">
        <v>0</v>
      </c>
      <c r="C329" s="73">
        <f t="shared" si="486"/>
        <v>16.375</v>
      </c>
      <c r="D329" s="77"/>
      <c r="E329" s="49">
        <f t="shared" si="579"/>
        <v>0.42300000000000026</v>
      </c>
      <c r="F329" s="49">
        <f t="shared" si="580"/>
        <v>5.2299999999999311</v>
      </c>
      <c r="G329" s="49">
        <f t="shared" si="581"/>
        <v>2.6149999999999656</v>
      </c>
      <c r="H329" s="49">
        <v>1</v>
      </c>
      <c r="I329" s="50">
        <f t="shared" si="503"/>
        <v>2.7892899999999718</v>
      </c>
      <c r="J329" s="105">
        <f t="shared" si="504"/>
        <v>14.587986699999661</v>
      </c>
      <c r="K329" s="121">
        <f t="shared" si="505"/>
        <v>30.962986699999661</v>
      </c>
      <c r="L329" s="55">
        <f t="shared" si="506"/>
        <v>2.796003559069968E+19</v>
      </c>
      <c r="M329" s="52">
        <f t="shared" si="582"/>
        <v>64.600000000000023</v>
      </c>
      <c r="N329" s="56">
        <v>323</v>
      </c>
      <c r="O329" s="61">
        <f t="shared" si="507"/>
        <v>323</v>
      </c>
      <c r="P329" s="61">
        <f t="shared" si="508"/>
        <v>3.2</v>
      </c>
      <c r="Q329" s="46">
        <v>1</v>
      </c>
      <c r="R329" s="52">
        <f t="shared" si="509"/>
        <v>2</v>
      </c>
      <c r="S329" s="60">
        <f t="shared" si="492"/>
        <v>5.3430921483402609E+20</v>
      </c>
      <c r="T329" s="60">
        <f t="shared" si="510"/>
        <v>3.4516375278278085E+23</v>
      </c>
      <c r="U329" s="60">
        <f t="shared" si="511"/>
        <v>5.3683268334143385E+21</v>
      </c>
      <c r="V329" s="60">
        <f t="shared" si="512"/>
        <v>480</v>
      </c>
      <c r="W329" s="60">
        <f t="shared" si="513"/>
        <v>545375.58691079938</v>
      </c>
      <c r="X329" s="88">
        <f t="shared" si="514"/>
        <v>1.5552985474673363E-2</v>
      </c>
      <c r="AA329" s="61">
        <f t="shared" si="515"/>
        <v>323</v>
      </c>
      <c r="AB329" s="61">
        <f t="shared" si="516"/>
        <v>3.2</v>
      </c>
      <c r="AC329" s="61">
        <v>1</v>
      </c>
      <c r="AD329" s="52">
        <f t="shared" si="517"/>
        <v>1</v>
      </c>
      <c r="AE329" s="60">
        <f t="shared" si="493"/>
        <v>5.6704988534039996E+20</v>
      </c>
      <c r="AF329" s="60">
        <f t="shared" si="518"/>
        <v>1.831571129649492E+23</v>
      </c>
      <c r="AG329" s="60">
        <f t="shared" si="519"/>
        <v>5.3683268334143385E+21</v>
      </c>
      <c r="AH329" s="60">
        <f t="shared" si="520"/>
        <v>480</v>
      </c>
      <c r="AI329" s="60">
        <f t="shared" si="521"/>
        <v>545375.58691079938</v>
      </c>
      <c r="AJ329" s="88">
        <f t="shared" si="485"/>
        <v>2.9309955515850895E-2</v>
      </c>
      <c r="AL329" s="61">
        <f t="shared" si="522"/>
        <v>308</v>
      </c>
      <c r="AM329" s="61">
        <f t="shared" si="523"/>
        <v>4.5093374999999956</v>
      </c>
      <c r="AN329" s="61">
        <v>1</v>
      </c>
      <c r="AO329" s="52">
        <f t="shared" si="524"/>
        <v>1.075</v>
      </c>
      <c r="AP329" s="60">
        <f t="shared" si="494"/>
        <v>6.3509587158124803E+20</v>
      </c>
      <c r="AQ329" s="60">
        <f t="shared" si="525"/>
        <v>2.1028024308055122E+23</v>
      </c>
      <c r="AR329" s="60">
        <f t="shared" si="526"/>
        <v>9.4560927742857341E+20</v>
      </c>
      <c r="AS329" s="60">
        <f t="shared" si="527"/>
        <v>676.40062499999931</v>
      </c>
      <c r="AT329" s="60">
        <f t="shared" si="528"/>
        <v>545375.58691079938</v>
      </c>
      <c r="AU329" s="88">
        <f t="shared" si="490"/>
        <v>4.4969002488091216E-3</v>
      </c>
      <c r="AW329" s="61">
        <f t="shared" si="529"/>
        <v>288</v>
      </c>
      <c r="AX329" s="61">
        <f t="shared" si="530"/>
        <v>6.0282874999999887</v>
      </c>
      <c r="AY329" s="61">
        <v>1</v>
      </c>
      <c r="AZ329" s="52">
        <f t="shared" si="531"/>
        <v>1.175</v>
      </c>
      <c r="BA329" s="60">
        <f t="shared" si="495"/>
        <v>1.28064599619264E+19</v>
      </c>
      <c r="BB329" s="60">
        <f t="shared" si="532"/>
        <v>4.3337060511158942E+21</v>
      </c>
      <c r="BC329" s="60">
        <f t="shared" si="533"/>
        <v>7.9008343617641857E+19</v>
      </c>
      <c r="BD329" s="60">
        <f t="shared" si="534"/>
        <v>904.24312499999826</v>
      </c>
      <c r="BE329" s="60">
        <f t="shared" si="535"/>
        <v>545375.58691079938</v>
      </c>
      <c r="BF329" s="88">
        <f t="shared" si="583"/>
        <v>1.8231126589053692E-2</v>
      </c>
      <c r="BH329" s="61">
        <f t="shared" si="536"/>
        <v>263</v>
      </c>
      <c r="BI329" s="61">
        <f t="shared" si="537"/>
        <v>7.8155999999999786</v>
      </c>
      <c r="BJ329" s="61">
        <v>1</v>
      </c>
      <c r="BK329" s="52">
        <f t="shared" si="538"/>
        <v>1.3</v>
      </c>
      <c r="BL329" s="60">
        <f t="shared" si="496"/>
        <v>4.39078627266048E+17</v>
      </c>
      <c r="BM329" s="60">
        <f t="shared" si="539"/>
        <v>1.501209826622618E+20</v>
      </c>
      <c r="BN329" s="60">
        <f t="shared" si="540"/>
        <v>3.2010418090234998E+18</v>
      </c>
      <c r="BO329" s="60">
        <f t="shared" si="541"/>
        <v>1172.3399999999967</v>
      </c>
      <c r="BP329" s="60">
        <f t="shared" si="542"/>
        <v>545375.58691079938</v>
      </c>
      <c r="BQ329" s="88">
        <f t="shared" si="491"/>
        <v>2.1323080573120937E-2</v>
      </c>
      <c r="BS329" s="61">
        <f t="shared" si="543"/>
        <v>233</v>
      </c>
      <c r="BT329" s="61">
        <f t="shared" si="544"/>
        <v>9.9468999999999639</v>
      </c>
      <c r="BU329" s="61">
        <v>1</v>
      </c>
      <c r="BV329" s="52">
        <f t="shared" si="545"/>
        <v>1.45</v>
      </c>
      <c r="BW329" s="60">
        <f t="shared" si="497"/>
        <v>6969502020096000</v>
      </c>
      <c r="BX329" s="60">
        <f t="shared" si="546"/>
        <v>2.3546462574894336E+18</v>
      </c>
      <c r="BY329" s="60">
        <f t="shared" si="547"/>
        <v>6.3655626987562864E+16</v>
      </c>
      <c r="BZ329" s="60">
        <f t="shared" si="548"/>
        <v>1492.0349999999946</v>
      </c>
      <c r="CA329" s="60">
        <f t="shared" si="549"/>
        <v>545375.58691079938</v>
      </c>
      <c r="CB329" s="88">
        <f t="shared" si="488"/>
        <v>2.7034050989652111E-2</v>
      </c>
      <c r="CD329" s="61">
        <f t="shared" si="550"/>
        <v>171</v>
      </c>
      <c r="CE329" s="61">
        <f t="shared" si="551"/>
        <v>13.380340799999919</v>
      </c>
      <c r="CF329" s="61">
        <v>1</v>
      </c>
      <c r="CG329" s="52">
        <f t="shared" si="552"/>
        <v>0</v>
      </c>
      <c r="CH329" s="60">
        <f t="shared" si="498"/>
        <v>256838400</v>
      </c>
      <c r="CI329" s="60">
        <f t="shared" si="553"/>
        <v>0</v>
      </c>
      <c r="CJ329" s="60">
        <f t="shared" si="554"/>
        <v>15843250072297.961</v>
      </c>
      <c r="CK329" s="60">
        <f t="shared" si="555"/>
        <v>2007.0511199999878</v>
      </c>
      <c r="CL329" s="60">
        <f t="shared" si="556"/>
        <v>545375.58691079938</v>
      </c>
      <c r="CM329" s="88" t="e">
        <f t="shared" si="487"/>
        <v>#DIV/0!</v>
      </c>
      <c r="CO329" s="61">
        <f t="shared" si="557"/>
        <v>116</v>
      </c>
      <c r="CP329" s="61">
        <f t="shared" si="558"/>
        <v>17.355934299999859</v>
      </c>
      <c r="CQ329" s="61">
        <v>1</v>
      </c>
      <c r="CR329" s="52">
        <f t="shared" si="559"/>
        <v>0</v>
      </c>
      <c r="CS329" s="60">
        <f t="shared" si="499"/>
        <v>100800</v>
      </c>
      <c r="CT329" s="60">
        <f t="shared" si="560"/>
        <v>0</v>
      </c>
      <c r="CU329" s="60">
        <f t="shared" si="561"/>
        <v>10034486366.779604</v>
      </c>
      <c r="CV329" s="60">
        <f t="shared" si="562"/>
        <v>2603.3901449999789</v>
      </c>
      <c r="CW329" s="60">
        <f t="shared" si="563"/>
        <v>545375.58691079938</v>
      </c>
      <c r="CX329" s="88" t="e">
        <f t="shared" si="584"/>
        <v>#DIV/0!</v>
      </c>
      <c r="CZ329" s="61">
        <f t="shared" si="564"/>
        <v>66</v>
      </c>
      <c r="DA329" s="61">
        <f t="shared" si="565"/>
        <v>21.89441929999979</v>
      </c>
      <c r="DB329" s="61">
        <v>1</v>
      </c>
      <c r="DC329" s="52">
        <f t="shared" si="566"/>
        <v>0</v>
      </c>
      <c r="DD329" s="60">
        <f t="shared" si="500"/>
        <v>720</v>
      </c>
      <c r="DE329" s="60">
        <f t="shared" si="567"/>
        <v>0</v>
      </c>
      <c r="DF329" s="60">
        <f t="shared" si="568"/>
        <v>12361769.009246308</v>
      </c>
      <c r="DG329" s="60">
        <f t="shared" si="569"/>
        <v>3284.1628949999686</v>
      </c>
      <c r="DH329" s="60">
        <f t="shared" si="570"/>
        <v>545375.58691079938</v>
      </c>
      <c r="DI329" s="88" t="e">
        <f t="shared" si="571"/>
        <v>#DIV/0!</v>
      </c>
      <c r="DK329" s="61">
        <f t="shared" si="572"/>
        <v>3</v>
      </c>
      <c r="DL329" s="61">
        <f t="shared" si="573"/>
        <v>30.747799999999668</v>
      </c>
      <c r="DM329" s="61">
        <v>1</v>
      </c>
      <c r="DN329" s="52">
        <f t="shared" si="585"/>
        <v>0</v>
      </c>
      <c r="DO329" s="60">
        <f t="shared" si="501"/>
        <v>1</v>
      </c>
      <c r="DP329" s="60">
        <f t="shared" si="574"/>
        <v>0</v>
      </c>
      <c r="DQ329" s="60">
        <f t="shared" si="575"/>
        <v>2796.2969906248754</v>
      </c>
      <c r="DR329" s="60">
        <f t="shared" si="576"/>
        <v>4612.1699999999501</v>
      </c>
      <c r="DS329" s="60">
        <f t="shared" si="577"/>
        <v>545375.58691079938</v>
      </c>
      <c r="DT329" s="88" t="e">
        <f t="shared" si="578"/>
        <v>#DIV/0!</v>
      </c>
    </row>
    <row r="330" spans="1:124">
      <c r="A330" s="52">
        <f t="shared" si="502"/>
        <v>18820.273848271845</v>
      </c>
      <c r="B330" s="52">
        <v>0</v>
      </c>
      <c r="C330" s="73">
        <f t="shared" si="486"/>
        <v>16.375</v>
      </c>
      <c r="D330" s="77"/>
      <c r="E330" s="49">
        <f t="shared" si="579"/>
        <v>0.42400000000000027</v>
      </c>
      <c r="F330" s="49">
        <f t="shared" si="580"/>
        <v>5.2399999999999309</v>
      </c>
      <c r="G330" s="49">
        <f t="shared" si="581"/>
        <v>2.6199999999999655</v>
      </c>
      <c r="H330" s="49">
        <v>1</v>
      </c>
      <c r="I330" s="50">
        <f t="shared" si="503"/>
        <v>2.7977599999999718</v>
      </c>
      <c r="J330" s="105">
        <f t="shared" si="504"/>
        <v>14.66026239999966</v>
      </c>
      <c r="K330" s="121">
        <f t="shared" si="505"/>
        <v>31.03526239999966</v>
      </c>
      <c r="L330" s="55">
        <f t="shared" si="506"/>
        <v>3.2117646888695276E+19</v>
      </c>
      <c r="M330" s="52">
        <f t="shared" si="582"/>
        <v>64.800000000000026</v>
      </c>
      <c r="N330" s="56">
        <v>324</v>
      </c>
      <c r="O330" s="61">
        <f t="shared" si="507"/>
        <v>324</v>
      </c>
      <c r="P330" s="61">
        <f t="shared" si="508"/>
        <v>3.2</v>
      </c>
      <c r="Q330" s="46">
        <v>1</v>
      </c>
      <c r="R330" s="52">
        <f t="shared" si="509"/>
        <v>2</v>
      </c>
      <c r="S330" s="60">
        <f t="shared" si="492"/>
        <v>5.3430921483402609E+20</v>
      </c>
      <c r="T330" s="60">
        <f t="shared" si="510"/>
        <v>3.462323712124489E+23</v>
      </c>
      <c r="U330" s="60">
        <f t="shared" si="511"/>
        <v>6.1665882026294934E+21</v>
      </c>
      <c r="V330" s="60">
        <f t="shared" si="512"/>
        <v>480</v>
      </c>
      <c r="W330" s="60">
        <f t="shared" si="513"/>
        <v>564608.2154481553</v>
      </c>
      <c r="X330" s="88">
        <f t="shared" si="514"/>
        <v>1.7810547815142512E-2</v>
      </c>
      <c r="AA330" s="61">
        <f t="shared" si="515"/>
        <v>324</v>
      </c>
      <c r="AB330" s="61">
        <f t="shared" si="516"/>
        <v>3.2</v>
      </c>
      <c r="AC330" s="61">
        <v>1</v>
      </c>
      <c r="AD330" s="52">
        <f t="shared" si="517"/>
        <v>1</v>
      </c>
      <c r="AE330" s="60">
        <f t="shared" si="493"/>
        <v>5.6704988534039996E+20</v>
      </c>
      <c r="AF330" s="60">
        <f t="shared" si="518"/>
        <v>1.8372416285028959E+23</v>
      </c>
      <c r="AG330" s="60">
        <f t="shared" si="519"/>
        <v>6.1665882026294934E+21</v>
      </c>
      <c r="AH330" s="60">
        <f t="shared" si="520"/>
        <v>480</v>
      </c>
      <c r="AI330" s="60">
        <f t="shared" si="521"/>
        <v>564608.2154481553</v>
      </c>
      <c r="AJ330" s="88">
        <f t="shared" si="485"/>
        <v>3.3564383187063049E-2</v>
      </c>
      <c r="AL330" s="61">
        <f t="shared" si="522"/>
        <v>309</v>
      </c>
      <c r="AM330" s="61">
        <f t="shared" si="523"/>
        <v>4.5093374999999956</v>
      </c>
      <c r="AN330" s="61">
        <v>1</v>
      </c>
      <c r="AO330" s="52">
        <f t="shared" si="524"/>
        <v>1.075</v>
      </c>
      <c r="AP330" s="60">
        <f t="shared" si="494"/>
        <v>6.3509587158124803E+20</v>
      </c>
      <c r="AQ330" s="60">
        <f t="shared" si="525"/>
        <v>2.1096297114250108E+23</v>
      </c>
      <c r="AR330" s="60">
        <f t="shared" si="526"/>
        <v>1.0862198214521371E+21</v>
      </c>
      <c r="AS330" s="60">
        <f t="shared" si="527"/>
        <v>676.40062499999931</v>
      </c>
      <c r="AT330" s="60">
        <f t="shared" si="528"/>
        <v>564608.2154481553</v>
      </c>
      <c r="AU330" s="88">
        <f t="shared" si="490"/>
        <v>5.1488648248057631E-3</v>
      </c>
      <c r="AW330" s="61">
        <f t="shared" si="529"/>
        <v>289</v>
      </c>
      <c r="AX330" s="61">
        <f t="shared" si="530"/>
        <v>6.0282874999999887</v>
      </c>
      <c r="AY330" s="61">
        <v>1</v>
      </c>
      <c r="AZ330" s="52">
        <f t="shared" si="531"/>
        <v>1.175</v>
      </c>
      <c r="BA330" s="60">
        <f t="shared" si="495"/>
        <v>1.28064599619264E+19</v>
      </c>
      <c r="BB330" s="60">
        <f t="shared" si="532"/>
        <v>4.3487536415711575E+21</v>
      </c>
      <c r="BC330" s="60">
        <f t="shared" si="533"/>
        <v>9.0756754344625684E+19</v>
      </c>
      <c r="BD330" s="60">
        <f t="shared" si="534"/>
        <v>904.24312499999826</v>
      </c>
      <c r="BE330" s="60">
        <f t="shared" si="535"/>
        <v>564608.2154481553</v>
      </c>
      <c r="BF330" s="88">
        <f t="shared" si="583"/>
        <v>2.0869601229430934E-2</v>
      </c>
      <c r="BH330" s="61">
        <f t="shared" si="536"/>
        <v>264</v>
      </c>
      <c r="BI330" s="61">
        <f t="shared" si="537"/>
        <v>7.8155999999999786</v>
      </c>
      <c r="BJ330" s="61">
        <v>1</v>
      </c>
      <c r="BK330" s="52">
        <f t="shared" si="538"/>
        <v>1.3</v>
      </c>
      <c r="BL330" s="60">
        <f t="shared" si="496"/>
        <v>4.39078627266048E+17</v>
      </c>
      <c r="BM330" s="60">
        <f t="shared" si="539"/>
        <v>1.5069178487770769E+20</v>
      </c>
      <c r="BN330" s="60">
        <f t="shared" si="540"/>
        <v>3.6770314603020278E+18</v>
      </c>
      <c r="BO330" s="60">
        <f t="shared" si="541"/>
        <v>1172.3399999999967</v>
      </c>
      <c r="BP330" s="60">
        <f t="shared" si="542"/>
        <v>564608.2154481553</v>
      </c>
      <c r="BQ330" s="88">
        <f t="shared" si="491"/>
        <v>2.4401008079412447E-2</v>
      </c>
      <c r="BS330" s="61">
        <f t="shared" si="543"/>
        <v>234</v>
      </c>
      <c r="BT330" s="61">
        <f t="shared" si="544"/>
        <v>9.9468999999999639</v>
      </c>
      <c r="BU330" s="61">
        <v>1</v>
      </c>
      <c r="BV330" s="52">
        <f t="shared" si="545"/>
        <v>1.45</v>
      </c>
      <c r="BW330" s="60">
        <f t="shared" si="497"/>
        <v>6969502020096000</v>
      </c>
      <c r="BX330" s="60">
        <f t="shared" si="546"/>
        <v>2.3647520354185728E+18</v>
      </c>
      <c r="BY330" s="60">
        <f t="shared" si="547"/>
        <v>7.312111400691832E+16</v>
      </c>
      <c r="BZ330" s="60">
        <f t="shared" si="548"/>
        <v>1492.0349999999946</v>
      </c>
      <c r="CA330" s="60">
        <f t="shared" si="549"/>
        <v>564608.2154481553</v>
      </c>
      <c r="CB330" s="88">
        <f t="shared" si="488"/>
        <v>3.0921260627639346E-2</v>
      </c>
      <c r="CD330" s="61">
        <f t="shared" si="550"/>
        <v>172</v>
      </c>
      <c r="CE330" s="61">
        <f t="shared" si="551"/>
        <v>13.380340799999919</v>
      </c>
      <c r="CF330" s="61">
        <v>1</v>
      </c>
      <c r="CG330" s="52">
        <f t="shared" si="552"/>
        <v>0</v>
      </c>
      <c r="CH330" s="60">
        <f t="shared" si="498"/>
        <v>256838400</v>
      </c>
      <c r="CI330" s="60">
        <f t="shared" si="553"/>
        <v>0</v>
      </c>
      <c r="CJ330" s="60">
        <f t="shared" si="554"/>
        <v>18199115295855.324</v>
      </c>
      <c r="CK330" s="60">
        <f t="shared" si="555"/>
        <v>2007.0511199999878</v>
      </c>
      <c r="CL330" s="60">
        <f t="shared" si="556"/>
        <v>564608.2154481553</v>
      </c>
      <c r="CM330" s="88" t="e">
        <f t="shared" si="487"/>
        <v>#DIV/0!</v>
      </c>
      <c r="CO330" s="61">
        <f t="shared" si="557"/>
        <v>117</v>
      </c>
      <c r="CP330" s="61">
        <f t="shared" si="558"/>
        <v>17.355934299999859</v>
      </c>
      <c r="CQ330" s="61">
        <v>1</v>
      </c>
      <c r="CR330" s="52">
        <f t="shared" si="559"/>
        <v>0</v>
      </c>
      <c r="CS330" s="60">
        <f t="shared" si="499"/>
        <v>100800</v>
      </c>
      <c r="CT330" s="60">
        <f t="shared" si="560"/>
        <v>0</v>
      </c>
      <c r="CU330" s="60">
        <f t="shared" si="561"/>
        <v>11526597982.759905</v>
      </c>
      <c r="CV330" s="60">
        <f t="shared" si="562"/>
        <v>2603.3901449999789</v>
      </c>
      <c r="CW330" s="60">
        <f t="shared" si="563"/>
        <v>564608.2154481553</v>
      </c>
      <c r="CX330" s="88" t="e">
        <f t="shared" si="584"/>
        <v>#DIV/0!</v>
      </c>
      <c r="CZ330" s="61">
        <f t="shared" si="564"/>
        <v>67</v>
      </c>
      <c r="DA330" s="61">
        <f t="shared" si="565"/>
        <v>21.89441929999979</v>
      </c>
      <c r="DB330" s="61">
        <v>1</v>
      </c>
      <c r="DC330" s="52">
        <f t="shared" si="566"/>
        <v>0</v>
      </c>
      <c r="DD330" s="60">
        <f t="shared" si="500"/>
        <v>720</v>
      </c>
      <c r="DE330" s="60">
        <f t="shared" si="567"/>
        <v>0</v>
      </c>
      <c r="DF330" s="60">
        <f t="shared" si="568"/>
        <v>14199943.725774562</v>
      </c>
      <c r="DG330" s="60">
        <f t="shared" si="569"/>
        <v>3284.1628949999686</v>
      </c>
      <c r="DH330" s="60">
        <f t="shared" si="570"/>
        <v>564608.2154481553</v>
      </c>
      <c r="DI330" s="88" t="e">
        <f t="shared" si="571"/>
        <v>#DIV/0!</v>
      </c>
      <c r="DK330" s="61">
        <f t="shared" si="572"/>
        <v>4</v>
      </c>
      <c r="DL330" s="61">
        <f t="shared" si="573"/>
        <v>30.747799999999668</v>
      </c>
      <c r="DM330" s="61">
        <v>1</v>
      </c>
      <c r="DN330" s="52">
        <f t="shared" si="585"/>
        <v>0</v>
      </c>
      <c r="DO330" s="60">
        <f t="shared" si="501"/>
        <v>1</v>
      </c>
      <c r="DP330" s="60">
        <f t="shared" si="574"/>
        <v>0</v>
      </c>
      <c r="DQ330" s="60">
        <f t="shared" si="575"/>
        <v>3212.101753213954</v>
      </c>
      <c r="DR330" s="60">
        <f t="shared" si="576"/>
        <v>4612.1699999999501</v>
      </c>
      <c r="DS330" s="60">
        <f t="shared" si="577"/>
        <v>564608.2154481553</v>
      </c>
      <c r="DT330" s="88" t="e">
        <f t="shared" si="578"/>
        <v>#DIV/0!</v>
      </c>
    </row>
    <row r="331" spans="1:124">
      <c r="A331" s="52">
        <f t="shared" si="502"/>
        <v>19483.969372205022</v>
      </c>
      <c r="B331" s="52">
        <v>0</v>
      </c>
      <c r="C331" s="73">
        <f t="shared" si="486"/>
        <v>16.375</v>
      </c>
      <c r="D331" s="77"/>
      <c r="E331" s="49">
        <f t="shared" si="579"/>
        <v>0.42500000000000027</v>
      </c>
      <c r="F331" s="49">
        <f t="shared" si="580"/>
        <v>5.2499999999999307</v>
      </c>
      <c r="G331" s="49">
        <f t="shared" si="581"/>
        <v>2.6249999999999654</v>
      </c>
      <c r="H331" s="49">
        <v>1</v>
      </c>
      <c r="I331" s="50">
        <f t="shared" si="503"/>
        <v>2.8062499999999715</v>
      </c>
      <c r="J331" s="105">
        <f t="shared" si="504"/>
        <v>14.732812499999655</v>
      </c>
      <c r="K331" s="121">
        <f t="shared" si="505"/>
        <v>31.107812499999653</v>
      </c>
      <c r="L331" s="55">
        <f t="shared" si="506"/>
        <v>3.6893488147419906E+19</v>
      </c>
      <c r="M331" s="52">
        <f t="shared" si="582"/>
        <v>65.000000000000028</v>
      </c>
      <c r="N331" s="56">
        <v>325</v>
      </c>
      <c r="O331" s="61">
        <f t="shared" si="507"/>
        <v>325</v>
      </c>
      <c r="P331" s="61">
        <f t="shared" si="508"/>
        <v>3.2</v>
      </c>
      <c r="Q331" s="46">
        <v>1</v>
      </c>
      <c r="R331" s="52">
        <f t="shared" si="509"/>
        <v>2</v>
      </c>
      <c r="S331" s="60">
        <f t="shared" si="492"/>
        <v>5.3430921483402609E+20</v>
      </c>
      <c r="T331" s="60">
        <f t="shared" si="510"/>
        <v>3.4730098964211696E+23</v>
      </c>
      <c r="U331" s="60">
        <f t="shared" si="511"/>
        <v>7.083549724304622E+21</v>
      </c>
      <c r="V331" s="60">
        <f t="shared" si="512"/>
        <v>480</v>
      </c>
      <c r="W331" s="60">
        <f t="shared" si="513"/>
        <v>584519.08116615063</v>
      </c>
      <c r="X331" s="88">
        <f t="shared" si="514"/>
        <v>2.0395996370767625E-2</v>
      </c>
      <c r="AA331" s="61">
        <f t="shared" si="515"/>
        <v>325</v>
      </c>
      <c r="AB331" s="61">
        <f t="shared" si="516"/>
        <v>3.2</v>
      </c>
      <c r="AC331" s="61">
        <v>1</v>
      </c>
      <c r="AD331" s="52">
        <f t="shared" si="517"/>
        <v>1</v>
      </c>
      <c r="AE331" s="60">
        <f t="shared" si="493"/>
        <v>5.6704988534039996E+20</v>
      </c>
      <c r="AF331" s="60">
        <f t="shared" si="518"/>
        <v>1.8429121273562999E+23</v>
      </c>
      <c r="AG331" s="60">
        <f t="shared" si="519"/>
        <v>7.083549724304622E+21</v>
      </c>
      <c r="AH331" s="60">
        <f t="shared" si="520"/>
        <v>480</v>
      </c>
      <c r="AI331" s="60">
        <f t="shared" si="521"/>
        <v>584519.08116615063</v>
      </c>
      <c r="AJ331" s="88">
        <f t="shared" si="485"/>
        <v>3.8436719901920324E-2</v>
      </c>
      <c r="AL331" s="61">
        <f t="shared" si="522"/>
        <v>310</v>
      </c>
      <c r="AM331" s="61">
        <f t="shared" si="523"/>
        <v>4.5093374999999956</v>
      </c>
      <c r="AN331" s="61">
        <v>1</v>
      </c>
      <c r="AO331" s="52">
        <f t="shared" si="524"/>
        <v>1.075</v>
      </c>
      <c r="AP331" s="60">
        <f t="shared" si="494"/>
        <v>6.3509587158124803E+20</v>
      </c>
      <c r="AQ331" s="60">
        <f t="shared" si="525"/>
        <v>2.116456992044509E+23</v>
      </c>
      <c r="AR331" s="60">
        <f t="shared" si="526"/>
        <v>1.2477389220672428E+21</v>
      </c>
      <c r="AS331" s="60">
        <f t="shared" si="527"/>
        <v>676.40062499999931</v>
      </c>
      <c r="AT331" s="60">
        <f t="shared" si="528"/>
        <v>584519.08116615063</v>
      </c>
      <c r="AU331" s="88">
        <f t="shared" si="490"/>
        <v>5.8954135461166176E-3</v>
      </c>
      <c r="AW331" s="61">
        <f t="shared" si="529"/>
        <v>290</v>
      </c>
      <c r="AX331" s="61">
        <f t="shared" si="530"/>
        <v>6.0282874999999887</v>
      </c>
      <c r="AY331" s="61">
        <v>1</v>
      </c>
      <c r="AZ331" s="52">
        <f t="shared" si="531"/>
        <v>1.175</v>
      </c>
      <c r="BA331" s="60">
        <f t="shared" si="495"/>
        <v>1.28064599619264E+19</v>
      </c>
      <c r="BB331" s="60">
        <f t="shared" si="532"/>
        <v>4.3638012320264214E+21</v>
      </c>
      <c r="BC331" s="60">
        <f t="shared" si="533"/>
        <v>1.0425213442054154E+20</v>
      </c>
      <c r="BD331" s="60">
        <f t="shared" si="534"/>
        <v>904.24312499999826</v>
      </c>
      <c r="BE331" s="60">
        <f t="shared" si="535"/>
        <v>584519.08116615063</v>
      </c>
      <c r="BF331" s="88">
        <f t="shared" si="583"/>
        <v>2.3890211509961443E-2</v>
      </c>
      <c r="BH331" s="61">
        <f t="shared" si="536"/>
        <v>265</v>
      </c>
      <c r="BI331" s="61">
        <f t="shared" si="537"/>
        <v>7.8155999999999786</v>
      </c>
      <c r="BJ331" s="61">
        <v>15</v>
      </c>
      <c r="BK331" s="52">
        <f t="shared" si="538"/>
        <v>1.3</v>
      </c>
      <c r="BL331" s="60">
        <f t="shared" si="496"/>
        <v>6.58617940899072E+18</v>
      </c>
      <c r="BM331" s="60">
        <f t="shared" si="539"/>
        <v>2.268938806397303E+21</v>
      </c>
      <c r="BN331" s="60">
        <f t="shared" si="540"/>
        <v>4.2237999897212856E+18</v>
      </c>
      <c r="BO331" s="60">
        <f t="shared" si="541"/>
        <v>1172.3399999999967</v>
      </c>
      <c r="BP331" s="60">
        <f t="shared" si="542"/>
        <v>584519.08116615063</v>
      </c>
      <c r="BQ331" s="88">
        <f t="shared" si="491"/>
        <v>1.8615751018988373E-3</v>
      </c>
      <c r="BS331" s="61">
        <f t="shared" si="543"/>
        <v>235</v>
      </c>
      <c r="BT331" s="61">
        <f t="shared" si="544"/>
        <v>9.9468999999999639</v>
      </c>
      <c r="BU331" s="61">
        <v>1</v>
      </c>
      <c r="BV331" s="52">
        <f t="shared" si="545"/>
        <v>1.45</v>
      </c>
      <c r="BW331" s="60">
        <f t="shared" si="497"/>
        <v>6969502020096000</v>
      </c>
      <c r="BX331" s="60">
        <f t="shared" si="546"/>
        <v>2.374857813347712E+18</v>
      </c>
      <c r="BY331" s="60">
        <f t="shared" si="547"/>
        <v>8.3994103375297744E+16</v>
      </c>
      <c r="BZ331" s="60">
        <f t="shared" si="548"/>
        <v>1492.0349999999946</v>
      </c>
      <c r="CA331" s="60">
        <f t="shared" si="549"/>
        <v>584519.08116615063</v>
      </c>
      <c r="CB331" s="88">
        <f t="shared" si="488"/>
        <v>3.5368055680308576E-2</v>
      </c>
      <c r="CD331" s="61">
        <f t="shared" si="550"/>
        <v>173</v>
      </c>
      <c r="CE331" s="61">
        <f t="shared" si="551"/>
        <v>13.380340799999919</v>
      </c>
      <c r="CF331" s="61">
        <v>1</v>
      </c>
      <c r="CG331" s="52">
        <f t="shared" si="552"/>
        <v>0</v>
      </c>
      <c r="CH331" s="60">
        <f t="shared" si="498"/>
        <v>256838400</v>
      </c>
      <c r="CI331" s="60">
        <f t="shared" si="553"/>
        <v>0</v>
      </c>
      <c r="CJ331" s="60">
        <f t="shared" si="554"/>
        <v>20905293802750.391</v>
      </c>
      <c r="CK331" s="60">
        <f t="shared" si="555"/>
        <v>2007.0511199999878</v>
      </c>
      <c r="CL331" s="60">
        <f t="shared" si="556"/>
        <v>584519.08116615063</v>
      </c>
      <c r="CM331" s="88" t="e">
        <f t="shared" si="487"/>
        <v>#DIV/0!</v>
      </c>
      <c r="CO331" s="61">
        <f t="shared" si="557"/>
        <v>118</v>
      </c>
      <c r="CP331" s="61">
        <f t="shared" si="558"/>
        <v>17.355934299999859</v>
      </c>
      <c r="CQ331" s="61">
        <v>1</v>
      </c>
      <c r="CR331" s="52">
        <f t="shared" si="559"/>
        <v>0</v>
      </c>
      <c r="CS331" s="60">
        <f t="shared" si="499"/>
        <v>100800</v>
      </c>
      <c r="CT331" s="60">
        <f t="shared" si="560"/>
        <v>0</v>
      </c>
      <c r="CU331" s="60">
        <f t="shared" si="561"/>
        <v>13240584141.508444</v>
      </c>
      <c r="CV331" s="60">
        <f t="shared" si="562"/>
        <v>2603.3901449999789</v>
      </c>
      <c r="CW331" s="60">
        <f t="shared" si="563"/>
        <v>584519.08116615063</v>
      </c>
      <c r="CX331" s="88" t="e">
        <f t="shared" si="584"/>
        <v>#DIV/0!</v>
      </c>
      <c r="CZ331" s="61">
        <f t="shared" si="564"/>
        <v>68</v>
      </c>
      <c r="DA331" s="61">
        <f t="shared" si="565"/>
        <v>21.89441929999979</v>
      </c>
      <c r="DB331" s="61">
        <v>1</v>
      </c>
      <c r="DC331" s="52">
        <f t="shared" si="566"/>
        <v>0</v>
      </c>
      <c r="DD331" s="60">
        <f t="shared" si="500"/>
        <v>720</v>
      </c>
      <c r="DE331" s="60">
        <f t="shared" si="567"/>
        <v>0</v>
      </c>
      <c r="DF331" s="60">
        <f t="shared" si="568"/>
        <v>16311451.99884771</v>
      </c>
      <c r="DG331" s="60">
        <f t="shared" si="569"/>
        <v>3284.1628949999686</v>
      </c>
      <c r="DH331" s="60">
        <f t="shared" si="570"/>
        <v>584519.08116615063</v>
      </c>
      <c r="DI331" s="88" t="e">
        <f t="shared" si="571"/>
        <v>#DIV/0!</v>
      </c>
      <c r="DK331" s="61">
        <f t="shared" si="572"/>
        <v>5</v>
      </c>
      <c r="DL331" s="61">
        <f t="shared" si="573"/>
        <v>30.747799999999668</v>
      </c>
      <c r="DM331" s="61">
        <v>1</v>
      </c>
      <c r="DN331" s="52">
        <f t="shared" si="585"/>
        <v>0</v>
      </c>
      <c r="DO331" s="60">
        <f t="shared" si="501"/>
        <v>1</v>
      </c>
      <c r="DP331" s="60">
        <f t="shared" si="574"/>
        <v>0</v>
      </c>
      <c r="DQ331" s="60">
        <f t="shared" si="575"/>
        <v>3689.7359999999612</v>
      </c>
      <c r="DR331" s="60">
        <f t="shared" si="576"/>
        <v>4612.1699999999501</v>
      </c>
      <c r="DS331" s="60">
        <f t="shared" si="577"/>
        <v>584519.08116615063</v>
      </c>
      <c r="DT331" s="88" t="e">
        <f t="shared" si="578"/>
        <v>#DIV/0!</v>
      </c>
    </row>
    <row r="332" spans="1:124">
      <c r="A332" s="52">
        <f t="shared" si="502"/>
        <v>20171.070068243564</v>
      </c>
      <c r="B332" s="52">
        <v>0</v>
      </c>
      <c r="C332" s="73">
        <f t="shared" si="486"/>
        <v>16.375</v>
      </c>
      <c r="D332" s="77"/>
      <c r="E332" s="49">
        <f t="shared" si="579"/>
        <v>0.42600000000000027</v>
      </c>
      <c r="F332" s="49">
        <f t="shared" si="580"/>
        <v>5.2599999999999305</v>
      </c>
      <c r="G332" s="49">
        <f t="shared" si="581"/>
        <v>2.6299999999999653</v>
      </c>
      <c r="H332" s="49">
        <v>1</v>
      </c>
      <c r="I332" s="50">
        <f t="shared" si="503"/>
        <v>2.8147599999999717</v>
      </c>
      <c r="J332" s="105">
        <f t="shared" si="504"/>
        <v>14.805637599999656</v>
      </c>
      <c r="K332" s="121">
        <f t="shared" si="505"/>
        <v>31.180637599999656</v>
      </c>
      <c r="L332" s="55">
        <f t="shared" si="506"/>
        <v>4.2379489145043853E+19</v>
      </c>
      <c r="M332" s="52">
        <f t="shared" si="582"/>
        <v>65.200000000000031</v>
      </c>
      <c r="N332" s="56">
        <v>326</v>
      </c>
      <c r="O332" s="61">
        <f t="shared" si="507"/>
        <v>326</v>
      </c>
      <c r="P332" s="61">
        <f t="shared" si="508"/>
        <v>3.2</v>
      </c>
      <c r="Q332" s="46">
        <v>1</v>
      </c>
      <c r="R332" s="52">
        <f t="shared" si="509"/>
        <v>2</v>
      </c>
      <c r="S332" s="60">
        <f t="shared" si="492"/>
        <v>5.3430921483402609E+20</v>
      </c>
      <c r="T332" s="60">
        <f t="shared" si="510"/>
        <v>3.4836960807178501E+23</v>
      </c>
      <c r="U332" s="60">
        <f t="shared" si="511"/>
        <v>8.1368619158484204E+21</v>
      </c>
      <c r="V332" s="60">
        <f t="shared" si="512"/>
        <v>480</v>
      </c>
      <c r="W332" s="60">
        <f t="shared" si="513"/>
        <v>605132.10204730695</v>
      </c>
      <c r="X332" s="88">
        <f t="shared" si="514"/>
        <v>2.3356979849320666E-2</v>
      </c>
      <c r="AA332" s="61">
        <f t="shared" si="515"/>
        <v>326</v>
      </c>
      <c r="AB332" s="61">
        <f t="shared" si="516"/>
        <v>3.2</v>
      </c>
      <c r="AC332" s="61">
        <v>1</v>
      </c>
      <c r="AD332" s="52">
        <f t="shared" si="517"/>
        <v>1</v>
      </c>
      <c r="AE332" s="60">
        <f t="shared" si="493"/>
        <v>5.6704988534039996E+20</v>
      </c>
      <c r="AF332" s="60">
        <f t="shared" si="518"/>
        <v>1.8485826262097038E+23</v>
      </c>
      <c r="AG332" s="60">
        <f t="shared" si="519"/>
        <v>8.1368619158484204E+21</v>
      </c>
      <c r="AH332" s="60">
        <f t="shared" si="520"/>
        <v>480</v>
      </c>
      <c r="AI332" s="60">
        <f t="shared" si="521"/>
        <v>605132.10204730695</v>
      </c>
      <c r="AJ332" s="88">
        <f t="shared" si="485"/>
        <v>4.4016760735937868E-2</v>
      </c>
      <c r="AL332" s="61">
        <f t="shared" si="522"/>
        <v>311</v>
      </c>
      <c r="AM332" s="61">
        <f t="shared" si="523"/>
        <v>4.5093374999999956</v>
      </c>
      <c r="AN332" s="61">
        <v>1</v>
      </c>
      <c r="AO332" s="52">
        <f t="shared" si="524"/>
        <v>1.075</v>
      </c>
      <c r="AP332" s="60">
        <f t="shared" si="494"/>
        <v>6.3509587158124803E+20</v>
      </c>
      <c r="AQ332" s="60">
        <f t="shared" si="525"/>
        <v>2.1232842726640072E+23</v>
      </c>
      <c r="AR332" s="60">
        <f t="shared" si="526"/>
        <v>1.4332756472444163E+21</v>
      </c>
      <c r="AS332" s="60">
        <f t="shared" si="527"/>
        <v>676.40062499999931</v>
      </c>
      <c r="AT332" s="60">
        <f t="shared" si="528"/>
        <v>605132.10204730695</v>
      </c>
      <c r="AU332" s="88">
        <f t="shared" si="490"/>
        <v>6.7502767561412663E-3</v>
      </c>
      <c r="AW332" s="61">
        <f t="shared" si="529"/>
        <v>291</v>
      </c>
      <c r="AX332" s="61">
        <f t="shared" si="530"/>
        <v>6.0282874999999887</v>
      </c>
      <c r="AY332" s="61">
        <v>1</v>
      </c>
      <c r="AZ332" s="52">
        <f t="shared" si="531"/>
        <v>1.175</v>
      </c>
      <c r="BA332" s="60">
        <f t="shared" si="495"/>
        <v>1.28064599619264E+19</v>
      </c>
      <c r="BB332" s="60">
        <f t="shared" si="532"/>
        <v>4.3788488224816848E+21</v>
      </c>
      <c r="BC332" s="60">
        <f t="shared" si="533"/>
        <v>1.1975425531380587E+20</v>
      </c>
      <c r="BD332" s="60">
        <f t="shared" si="534"/>
        <v>904.24312499999826</v>
      </c>
      <c r="BE332" s="60">
        <f t="shared" si="535"/>
        <v>605132.10204730695</v>
      </c>
      <c r="BF332" s="88">
        <f t="shared" si="583"/>
        <v>2.7348342034319399E-2</v>
      </c>
      <c r="BH332" s="61">
        <f t="shared" si="536"/>
        <v>266</v>
      </c>
      <c r="BI332" s="61">
        <f t="shared" si="537"/>
        <v>7.8155999999999786</v>
      </c>
      <c r="BJ332" s="61">
        <v>1</v>
      </c>
      <c r="BK332" s="52">
        <f t="shared" si="538"/>
        <v>1.3</v>
      </c>
      <c r="BL332" s="60">
        <f t="shared" si="496"/>
        <v>6.58617940899072E+18</v>
      </c>
      <c r="BM332" s="60">
        <f t="shared" si="539"/>
        <v>2.2775008396289911E+21</v>
      </c>
      <c r="BN332" s="60">
        <f t="shared" si="540"/>
        <v>4.8518721000293335E+18</v>
      </c>
      <c r="BO332" s="60">
        <f t="shared" si="541"/>
        <v>1172.3399999999967</v>
      </c>
      <c r="BP332" s="60">
        <f t="shared" si="542"/>
        <v>605132.10204730695</v>
      </c>
      <c r="BQ332" s="88">
        <f t="shared" si="491"/>
        <v>2.1303492036559304E-3</v>
      </c>
      <c r="BS332" s="61">
        <f t="shared" si="543"/>
        <v>236</v>
      </c>
      <c r="BT332" s="61">
        <f t="shared" si="544"/>
        <v>9.9468999999999639</v>
      </c>
      <c r="BU332" s="61">
        <v>1</v>
      </c>
      <c r="BV332" s="52">
        <f t="shared" si="545"/>
        <v>1.45</v>
      </c>
      <c r="BW332" s="60">
        <f t="shared" si="497"/>
        <v>6969502020096000</v>
      </c>
      <c r="BX332" s="60">
        <f t="shared" si="546"/>
        <v>2.3849635912768512E+18</v>
      </c>
      <c r="BY332" s="60">
        <f t="shared" si="547"/>
        <v>9.648388837665544E+16</v>
      </c>
      <c r="BZ332" s="60">
        <f t="shared" si="548"/>
        <v>1492.0349999999946</v>
      </c>
      <c r="CA332" s="60">
        <f t="shared" si="549"/>
        <v>605132.10204730695</v>
      </c>
      <c r="CB332" s="88">
        <f t="shared" si="488"/>
        <v>4.0455078110857169E-2</v>
      </c>
      <c r="CD332" s="61">
        <f t="shared" si="550"/>
        <v>174</v>
      </c>
      <c r="CE332" s="61">
        <f t="shared" si="551"/>
        <v>13.380340799999919</v>
      </c>
      <c r="CF332" s="61">
        <v>1</v>
      </c>
      <c r="CG332" s="52">
        <f t="shared" si="552"/>
        <v>0</v>
      </c>
      <c r="CH332" s="60">
        <f t="shared" si="498"/>
        <v>256838400</v>
      </c>
      <c r="CI332" s="60">
        <f t="shared" si="553"/>
        <v>0</v>
      </c>
      <c r="CJ332" s="60">
        <f t="shared" si="554"/>
        <v>24013876601949.086</v>
      </c>
      <c r="CK332" s="60">
        <f t="shared" si="555"/>
        <v>2007.0511199999878</v>
      </c>
      <c r="CL332" s="60">
        <f t="shared" si="556"/>
        <v>605132.10204730695</v>
      </c>
      <c r="CM332" s="88" t="e">
        <f t="shared" si="487"/>
        <v>#DIV/0!</v>
      </c>
      <c r="CO332" s="61">
        <f t="shared" si="557"/>
        <v>119</v>
      </c>
      <c r="CP332" s="61">
        <f t="shared" si="558"/>
        <v>17.355934299999859</v>
      </c>
      <c r="CQ332" s="61">
        <v>1</v>
      </c>
      <c r="CR332" s="52">
        <f t="shared" si="559"/>
        <v>0</v>
      </c>
      <c r="CS332" s="60">
        <f t="shared" si="499"/>
        <v>100800</v>
      </c>
      <c r="CT332" s="60">
        <f t="shared" si="560"/>
        <v>0</v>
      </c>
      <c r="CU332" s="60">
        <f t="shared" si="561"/>
        <v>15209437222.550585</v>
      </c>
      <c r="CV332" s="60">
        <f t="shared" si="562"/>
        <v>2603.3901449999789</v>
      </c>
      <c r="CW332" s="60">
        <f t="shared" si="563"/>
        <v>605132.10204730695</v>
      </c>
      <c r="CX332" s="88" t="e">
        <f t="shared" si="584"/>
        <v>#DIV/0!</v>
      </c>
      <c r="CZ332" s="61">
        <f t="shared" si="564"/>
        <v>69</v>
      </c>
      <c r="DA332" s="61">
        <f t="shared" si="565"/>
        <v>21.89441929999979</v>
      </c>
      <c r="DB332" s="61">
        <v>1</v>
      </c>
      <c r="DC332" s="52">
        <f t="shared" si="566"/>
        <v>0</v>
      </c>
      <c r="DD332" s="60">
        <f t="shared" si="500"/>
        <v>720</v>
      </c>
      <c r="DE332" s="60">
        <f t="shared" si="567"/>
        <v>0</v>
      </c>
      <c r="DF332" s="60">
        <f t="shared" si="568"/>
        <v>18736938.07868946</v>
      </c>
      <c r="DG332" s="60">
        <f t="shared" si="569"/>
        <v>3284.1628949999686</v>
      </c>
      <c r="DH332" s="60">
        <f t="shared" si="570"/>
        <v>605132.10204730695</v>
      </c>
      <c r="DI332" s="88" t="e">
        <f t="shared" si="571"/>
        <v>#DIV/0!</v>
      </c>
      <c r="DK332" s="61">
        <f t="shared" si="572"/>
        <v>6</v>
      </c>
      <c r="DL332" s="61">
        <f t="shared" si="573"/>
        <v>30.747799999999668</v>
      </c>
      <c r="DM332" s="61">
        <v>1</v>
      </c>
      <c r="DN332" s="52">
        <f t="shared" si="585"/>
        <v>0</v>
      </c>
      <c r="DO332" s="60">
        <f t="shared" si="501"/>
        <v>1</v>
      </c>
      <c r="DP332" s="60">
        <f t="shared" si="574"/>
        <v>0</v>
      </c>
      <c r="DQ332" s="60">
        <f t="shared" si="575"/>
        <v>4238.3936735732959</v>
      </c>
      <c r="DR332" s="60">
        <f t="shared" si="576"/>
        <v>4612.1699999999501</v>
      </c>
      <c r="DS332" s="60">
        <f t="shared" si="577"/>
        <v>605132.10204730695</v>
      </c>
      <c r="DT332" s="88" t="e">
        <f t="shared" si="578"/>
        <v>#DIV/0!</v>
      </c>
    </row>
    <row r="333" spans="1:124">
      <c r="A333" s="52">
        <f t="shared" si="502"/>
        <v>20882.401317999269</v>
      </c>
      <c r="B333" s="52">
        <v>0</v>
      </c>
      <c r="C333" s="73">
        <f t="shared" si="486"/>
        <v>16.375</v>
      </c>
      <c r="D333" s="77"/>
      <c r="E333" s="49">
        <f t="shared" si="579"/>
        <v>0.42700000000000027</v>
      </c>
      <c r="F333" s="49">
        <f t="shared" si="580"/>
        <v>5.2699999999999303</v>
      </c>
      <c r="G333" s="49">
        <f t="shared" si="581"/>
        <v>2.6349999999999651</v>
      </c>
      <c r="H333" s="49">
        <v>1</v>
      </c>
      <c r="I333" s="50">
        <f t="shared" si="503"/>
        <v>2.8232899999999717</v>
      </c>
      <c r="J333" s="105">
        <f t="shared" si="504"/>
        <v>14.878738299999654</v>
      </c>
      <c r="K333" s="121">
        <f t="shared" si="505"/>
        <v>31.253738299999654</v>
      </c>
      <c r="L333" s="55">
        <f t="shared" si="506"/>
        <v>4.8681249466526581E+19</v>
      </c>
      <c r="M333" s="52">
        <f t="shared" si="582"/>
        <v>65.400000000000034</v>
      </c>
      <c r="N333" s="56">
        <v>327</v>
      </c>
      <c r="O333" s="61">
        <f t="shared" si="507"/>
        <v>327</v>
      </c>
      <c r="P333" s="61">
        <f t="shared" si="508"/>
        <v>3.2</v>
      </c>
      <c r="Q333" s="46">
        <v>1</v>
      </c>
      <c r="R333" s="52">
        <f t="shared" si="509"/>
        <v>2</v>
      </c>
      <c r="S333" s="60">
        <f t="shared" si="492"/>
        <v>5.3430921483402609E+20</v>
      </c>
      <c r="T333" s="60">
        <f t="shared" si="510"/>
        <v>3.4943822650145306E+23</v>
      </c>
      <c r="U333" s="60">
        <f t="shared" si="511"/>
        <v>9.3467998975731035E+21</v>
      </c>
      <c r="V333" s="60">
        <f t="shared" si="512"/>
        <v>480</v>
      </c>
      <c r="W333" s="60">
        <f t="shared" si="513"/>
        <v>626472.03953997802</v>
      </c>
      <c r="X333" s="88">
        <f t="shared" si="514"/>
        <v>2.6748075020733991E-2</v>
      </c>
      <c r="AA333" s="61">
        <f t="shared" si="515"/>
        <v>327</v>
      </c>
      <c r="AB333" s="61">
        <f t="shared" si="516"/>
        <v>3.2</v>
      </c>
      <c r="AC333" s="61">
        <v>1</v>
      </c>
      <c r="AD333" s="52">
        <f t="shared" si="517"/>
        <v>1</v>
      </c>
      <c r="AE333" s="60">
        <f t="shared" si="493"/>
        <v>5.6704988534039996E+20</v>
      </c>
      <c r="AF333" s="60">
        <f t="shared" si="518"/>
        <v>1.854253125063108E+23</v>
      </c>
      <c r="AG333" s="60">
        <f t="shared" si="519"/>
        <v>9.3467998975731035E+21</v>
      </c>
      <c r="AH333" s="60">
        <f t="shared" si="520"/>
        <v>480</v>
      </c>
      <c r="AI333" s="60">
        <f t="shared" si="521"/>
        <v>626472.03953997802</v>
      </c>
      <c r="AJ333" s="88">
        <f t="shared" si="485"/>
        <v>5.0407356855634224E-2</v>
      </c>
      <c r="AL333" s="61">
        <f t="shared" si="522"/>
        <v>312</v>
      </c>
      <c r="AM333" s="61">
        <f t="shared" si="523"/>
        <v>4.5093374999999956</v>
      </c>
      <c r="AN333" s="61">
        <v>1</v>
      </c>
      <c r="AO333" s="52">
        <f t="shared" si="524"/>
        <v>1.075</v>
      </c>
      <c r="AP333" s="60">
        <f t="shared" si="494"/>
        <v>6.3509587158124803E+20</v>
      </c>
      <c r="AQ333" s="60">
        <f t="shared" si="525"/>
        <v>2.1301115532835058E+23</v>
      </c>
      <c r="AR333" s="60">
        <f t="shared" si="526"/>
        <v>1.6464013782469714E+21</v>
      </c>
      <c r="AS333" s="60">
        <f t="shared" si="527"/>
        <v>676.40062499999931</v>
      </c>
      <c r="AT333" s="60">
        <f t="shared" si="528"/>
        <v>626472.03953997802</v>
      </c>
      <c r="AU333" s="88">
        <f t="shared" si="490"/>
        <v>7.7291791395107494E-3</v>
      </c>
      <c r="AW333" s="61">
        <f t="shared" si="529"/>
        <v>292</v>
      </c>
      <c r="AX333" s="61">
        <f t="shared" si="530"/>
        <v>6.0282874999999887</v>
      </c>
      <c r="AY333" s="61">
        <v>1</v>
      </c>
      <c r="AZ333" s="52">
        <f t="shared" si="531"/>
        <v>1.175</v>
      </c>
      <c r="BA333" s="60">
        <f t="shared" si="495"/>
        <v>1.28064599619264E+19</v>
      </c>
      <c r="BB333" s="60">
        <f t="shared" si="532"/>
        <v>4.3938964129369476E+21</v>
      </c>
      <c r="BC333" s="60">
        <f t="shared" si="533"/>
        <v>1.3756151608286372E+20</v>
      </c>
      <c r="BD333" s="60">
        <f t="shared" si="534"/>
        <v>904.24312499999826</v>
      </c>
      <c r="BE333" s="60">
        <f t="shared" si="535"/>
        <v>626472.03953997802</v>
      </c>
      <c r="BF333" s="88">
        <f t="shared" si="583"/>
        <v>3.1307409905668555E-2</v>
      </c>
      <c r="BH333" s="61">
        <f t="shared" si="536"/>
        <v>267</v>
      </c>
      <c r="BI333" s="61">
        <f t="shared" si="537"/>
        <v>7.8155999999999786</v>
      </c>
      <c r="BJ333" s="61">
        <v>1</v>
      </c>
      <c r="BK333" s="52">
        <f t="shared" si="538"/>
        <v>1.3</v>
      </c>
      <c r="BL333" s="60">
        <f t="shared" si="496"/>
        <v>6.58617940899072E+18</v>
      </c>
      <c r="BM333" s="60">
        <f t="shared" si="539"/>
        <v>2.2860628728606789E+21</v>
      </c>
      <c r="BN333" s="60">
        <f t="shared" si="540"/>
        <v>5.5733374999597056E+18</v>
      </c>
      <c r="BO333" s="60">
        <f t="shared" si="541"/>
        <v>1172.3399999999967</v>
      </c>
      <c r="BP333" s="60">
        <f t="shared" si="542"/>
        <v>626472.03953997802</v>
      </c>
      <c r="BQ333" s="88">
        <f t="shared" si="491"/>
        <v>2.437963350056718E-3</v>
      </c>
      <c r="BS333" s="61">
        <f t="shared" si="543"/>
        <v>237</v>
      </c>
      <c r="BT333" s="61">
        <f t="shared" si="544"/>
        <v>9.9468999999999639</v>
      </c>
      <c r="BU333" s="61">
        <v>1</v>
      </c>
      <c r="BV333" s="52">
        <f t="shared" si="545"/>
        <v>1.45</v>
      </c>
      <c r="BW333" s="60">
        <f t="shared" si="497"/>
        <v>6969502020096000</v>
      </c>
      <c r="BX333" s="60">
        <f t="shared" si="546"/>
        <v>2.3950693692059904E+18</v>
      </c>
      <c r="BY333" s="60">
        <f t="shared" si="547"/>
        <v>1.1083088386198163E+17</v>
      </c>
      <c r="BZ333" s="60">
        <f t="shared" si="548"/>
        <v>1492.0349999999946</v>
      </c>
      <c r="CA333" s="60">
        <f t="shared" si="549"/>
        <v>626472.03953997802</v>
      </c>
      <c r="CB333" s="88">
        <f t="shared" si="488"/>
        <v>4.6274602851575905E-2</v>
      </c>
      <c r="CD333" s="61">
        <f t="shared" si="550"/>
        <v>175</v>
      </c>
      <c r="CE333" s="61">
        <f t="shared" si="551"/>
        <v>13.380340799999919</v>
      </c>
      <c r="CF333" s="61">
        <v>1</v>
      </c>
      <c r="CG333" s="52">
        <f t="shared" si="552"/>
        <v>0</v>
      </c>
      <c r="CH333" s="60">
        <f t="shared" si="498"/>
        <v>256838400</v>
      </c>
      <c r="CI333" s="60">
        <f t="shared" si="553"/>
        <v>0</v>
      </c>
      <c r="CJ333" s="60">
        <f t="shared" si="554"/>
        <v>27584700549760.703</v>
      </c>
      <c r="CK333" s="60">
        <f t="shared" si="555"/>
        <v>2007.0511199999878</v>
      </c>
      <c r="CL333" s="60">
        <f t="shared" si="556"/>
        <v>626472.03953997802</v>
      </c>
      <c r="CM333" s="88" t="e">
        <f t="shared" si="487"/>
        <v>#DIV/0!</v>
      </c>
      <c r="CO333" s="61">
        <f t="shared" si="557"/>
        <v>120</v>
      </c>
      <c r="CP333" s="61">
        <f t="shared" si="558"/>
        <v>17.355934299999859</v>
      </c>
      <c r="CQ333" s="61">
        <v>14</v>
      </c>
      <c r="CR333" s="52">
        <f t="shared" si="559"/>
        <v>0</v>
      </c>
      <c r="CS333" s="60">
        <f t="shared" si="499"/>
        <v>1411200</v>
      </c>
      <c r="CT333" s="60">
        <f t="shared" si="560"/>
        <v>0</v>
      </c>
      <c r="CU333" s="60">
        <f t="shared" si="561"/>
        <v>17471055517.974529</v>
      </c>
      <c r="CV333" s="60">
        <f t="shared" si="562"/>
        <v>2603.3901449999789</v>
      </c>
      <c r="CW333" s="60">
        <f t="shared" si="563"/>
        <v>626472.03953997802</v>
      </c>
      <c r="CX333" s="88" t="e">
        <f t="shared" si="584"/>
        <v>#DIV/0!</v>
      </c>
      <c r="CZ333" s="61">
        <f t="shared" si="564"/>
        <v>70</v>
      </c>
      <c r="DA333" s="61">
        <f t="shared" si="565"/>
        <v>21.89441929999979</v>
      </c>
      <c r="DB333" s="61">
        <v>1</v>
      </c>
      <c r="DC333" s="52">
        <f t="shared" si="566"/>
        <v>0</v>
      </c>
      <c r="DD333" s="60">
        <f t="shared" si="500"/>
        <v>720</v>
      </c>
      <c r="DE333" s="60">
        <f t="shared" si="567"/>
        <v>0</v>
      </c>
      <c r="DF333" s="60">
        <f t="shared" si="568"/>
        <v>21523089.948671892</v>
      </c>
      <c r="DG333" s="60">
        <f t="shared" si="569"/>
        <v>3284.1628949999686</v>
      </c>
      <c r="DH333" s="60">
        <f t="shared" si="570"/>
        <v>626472.03953997802</v>
      </c>
      <c r="DI333" s="88" t="e">
        <f t="shared" si="571"/>
        <v>#DIV/0!</v>
      </c>
      <c r="DK333" s="61">
        <f t="shared" si="572"/>
        <v>7</v>
      </c>
      <c r="DL333" s="61">
        <f t="shared" si="573"/>
        <v>30.747799999999668</v>
      </c>
      <c r="DM333" s="61">
        <v>1</v>
      </c>
      <c r="DN333" s="52">
        <f t="shared" si="585"/>
        <v>0</v>
      </c>
      <c r="DO333" s="60">
        <f t="shared" si="501"/>
        <v>1</v>
      </c>
      <c r="DP333" s="60">
        <f t="shared" si="574"/>
        <v>0</v>
      </c>
      <c r="DQ333" s="60">
        <f t="shared" si="575"/>
        <v>4868.6358406634854</v>
      </c>
      <c r="DR333" s="60">
        <f t="shared" si="576"/>
        <v>4612.1699999999501</v>
      </c>
      <c r="DS333" s="60">
        <f t="shared" si="577"/>
        <v>626472.03953997802</v>
      </c>
      <c r="DT333" s="88" t="e">
        <f t="shared" si="578"/>
        <v>#DIV/0!</v>
      </c>
    </row>
    <row r="334" spans="1:124">
      <c r="A334" s="52">
        <f t="shared" si="502"/>
        <v>21618.817610103597</v>
      </c>
      <c r="B334" s="52">
        <v>0</v>
      </c>
      <c r="C334" s="73">
        <f t="shared" si="486"/>
        <v>16.375</v>
      </c>
      <c r="D334" s="77"/>
      <c r="E334" s="49">
        <f t="shared" si="579"/>
        <v>0.42800000000000027</v>
      </c>
      <c r="F334" s="49">
        <f t="shared" si="580"/>
        <v>5.2799999999999301</v>
      </c>
      <c r="G334" s="49">
        <f t="shared" si="581"/>
        <v>2.639999999999965</v>
      </c>
      <c r="H334" s="49">
        <v>1</v>
      </c>
      <c r="I334" s="50">
        <f t="shared" si="503"/>
        <v>2.8318399999999713</v>
      </c>
      <c r="J334" s="105">
        <f t="shared" si="504"/>
        <v>14.95211519999965</v>
      </c>
      <c r="K334" s="121">
        <f t="shared" si="505"/>
        <v>31.32711519999965</v>
      </c>
      <c r="L334" s="55">
        <f t="shared" si="506"/>
        <v>5.5920071181399376E+19</v>
      </c>
      <c r="M334" s="52">
        <f t="shared" si="582"/>
        <v>65.600000000000037</v>
      </c>
      <c r="N334" s="56">
        <v>328</v>
      </c>
      <c r="O334" s="61">
        <f t="shared" si="507"/>
        <v>328</v>
      </c>
      <c r="P334" s="61">
        <f t="shared" si="508"/>
        <v>3.2</v>
      </c>
      <c r="Q334" s="46">
        <v>1</v>
      </c>
      <c r="R334" s="52">
        <f t="shared" si="509"/>
        <v>2</v>
      </c>
      <c r="S334" s="60">
        <f t="shared" si="492"/>
        <v>5.3430921483402609E+20</v>
      </c>
      <c r="T334" s="60">
        <f t="shared" si="510"/>
        <v>3.5050684493112111E+23</v>
      </c>
      <c r="U334" s="60">
        <f t="shared" si="511"/>
        <v>1.0736653666828681E+22</v>
      </c>
      <c r="V334" s="60">
        <f t="shared" si="512"/>
        <v>480</v>
      </c>
      <c r="W334" s="60">
        <f t="shared" si="513"/>
        <v>648564.52830310795</v>
      </c>
      <c r="X334" s="88">
        <f t="shared" si="514"/>
        <v>3.063179456292377E-2</v>
      </c>
      <c r="AA334" s="61">
        <f t="shared" si="515"/>
        <v>328</v>
      </c>
      <c r="AB334" s="61">
        <f t="shared" si="516"/>
        <v>3.2</v>
      </c>
      <c r="AC334" s="61">
        <v>1</v>
      </c>
      <c r="AD334" s="52">
        <f t="shared" si="517"/>
        <v>1</v>
      </c>
      <c r="AE334" s="60">
        <f t="shared" si="493"/>
        <v>5.6704988534039996E+20</v>
      </c>
      <c r="AF334" s="60">
        <f t="shared" si="518"/>
        <v>1.8599236239165119E+23</v>
      </c>
      <c r="AG334" s="60">
        <f t="shared" si="519"/>
        <v>1.0736653666828681E+22</v>
      </c>
      <c r="AH334" s="60">
        <f t="shared" si="520"/>
        <v>480</v>
      </c>
      <c r="AI334" s="60">
        <f t="shared" si="521"/>
        <v>648564.52830310795</v>
      </c>
      <c r="AJ334" s="88">
        <f t="shared" si="485"/>
        <v>5.7726314826950266E-2</v>
      </c>
      <c r="AL334" s="61">
        <f t="shared" si="522"/>
        <v>313</v>
      </c>
      <c r="AM334" s="61">
        <f t="shared" si="523"/>
        <v>4.5093374999999956</v>
      </c>
      <c r="AN334" s="61">
        <v>1</v>
      </c>
      <c r="AO334" s="52">
        <f t="shared" si="524"/>
        <v>1.075</v>
      </c>
      <c r="AP334" s="60">
        <f t="shared" si="494"/>
        <v>6.3509587158124803E+20</v>
      </c>
      <c r="AQ334" s="60">
        <f t="shared" si="525"/>
        <v>2.1369388339030043E+23</v>
      </c>
      <c r="AR334" s="60">
        <f t="shared" si="526"/>
        <v>1.8912185548571476E+21</v>
      </c>
      <c r="AS334" s="60">
        <f t="shared" si="527"/>
        <v>676.40062499999931</v>
      </c>
      <c r="AT334" s="60">
        <f t="shared" si="528"/>
        <v>648564.52830310795</v>
      </c>
      <c r="AU334" s="88">
        <f t="shared" si="490"/>
        <v>8.8501295631515028E-3</v>
      </c>
      <c r="AW334" s="61">
        <f t="shared" si="529"/>
        <v>293</v>
      </c>
      <c r="AX334" s="61">
        <f t="shared" si="530"/>
        <v>6.0282874999999887</v>
      </c>
      <c r="AY334" s="61">
        <v>1</v>
      </c>
      <c r="AZ334" s="52">
        <f t="shared" si="531"/>
        <v>1.175</v>
      </c>
      <c r="BA334" s="60">
        <f t="shared" si="495"/>
        <v>1.28064599619264E+19</v>
      </c>
      <c r="BB334" s="60">
        <f t="shared" si="532"/>
        <v>4.408944003392212E+21</v>
      </c>
      <c r="BC334" s="60">
        <f t="shared" si="533"/>
        <v>1.5801668723528371E+20</v>
      </c>
      <c r="BD334" s="60">
        <f t="shared" si="534"/>
        <v>904.24312499999826</v>
      </c>
      <c r="BE334" s="60">
        <f t="shared" si="535"/>
        <v>648564.52830310795</v>
      </c>
      <c r="BF334" s="88">
        <f t="shared" si="583"/>
        <v>3.5840030427627734E-2</v>
      </c>
      <c r="BH334" s="61">
        <f t="shared" si="536"/>
        <v>268</v>
      </c>
      <c r="BI334" s="61">
        <f t="shared" si="537"/>
        <v>7.8155999999999786</v>
      </c>
      <c r="BJ334" s="61">
        <v>1</v>
      </c>
      <c r="BK334" s="52">
        <f t="shared" si="538"/>
        <v>1.3</v>
      </c>
      <c r="BL334" s="60">
        <f t="shared" si="496"/>
        <v>6.58617940899072E+18</v>
      </c>
      <c r="BM334" s="60">
        <f t="shared" si="539"/>
        <v>2.2946249060923671E+21</v>
      </c>
      <c r="BN334" s="60">
        <f t="shared" si="540"/>
        <v>6.4020836180470026E+18</v>
      </c>
      <c r="BO334" s="60">
        <f t="shared" si="541"/>
        <v>1172.3399999999967</v>
      </c>
      <c r="BP334" s="60">
        <f t="shared" si="542"/>
        <v>648564.52830310795</v>
      </c>
      <c r="BQ334" s="88">
        <f t="shared" si="491"/>
        <v>2.7900349207615961E-3</v>
      </c>
      <c r="BS334" s="61">
        <f t="shared" si="543"/>
        <v>238</v>
      </c>
      <c r="BT334" s="61">
        <f t="shared" si="544"/>
        <v>9.9468999999999639</v>
      </c>
      <c r="BU334" s="61">
        <v>1</v>
      </c>
      <c r="BV334" s="52">
        <f t="shared" si="545"/>
        <v>1.45</v>
      </c>
      <c r="BW334" s="60">
        <f t="shared" si="497"/>
        <v>6969502020096000</v>
      </c>
      <c r="BX334" s="60">
        <f t="shared" si="546"/>
        <v>2.4051751471351296E+18</v>
      </c>
      <c r="BY334" s="60">
        <f t="shared" si="547"/>
        <v>1.2731125397512574E+17</v>
      </c>
      <c r="BZ334" s="60">
        <f t="shared" si="548"/>
        <v>1492.0349999999946</v>
      </c>
      <c r="CA334" s="60">
        <f t="shared" si="549"/>
        <v>648564.52830310795</v>
      </c>
      <c r="CB334" s="88">
        <f t="shared" si="488"/>
        <v>5.2932217483940697E-2</v>
      </c>
      <c r="CD334" s="61">
        <f t="shared" si="550"/>
        <v>176</v>
      </c>
      <c r="CE334" s="61">
        <f t="shared" si="551"/>
        <v>13.380340799999919</v>
      </c>
      <c r="CF334" s="61">
        <v>1</v>
      </c>
      <c r="CG334" s="52">
        <f t="shared" si="552"/>
        <v>0</v>
      </c>
      <c r="CH334" s="60">
        <f t="shared" si="498"/>
        <v>256838400</v>
      </c>
      <c r="CI334" s="60">
        <f t="shared" si="553"/>
        <v>0</v>
      </c>
      <c r="CJ334" s="60">
        <f t="shared" si="554"/>
        <v>31686500144595.93</v>
      </c>
      <c r="CK334" s="60">
        <f t="shared" si="555"/>
        <v>2007.0511199999878</v>
      </c>
      <c r="CL334" s="60">
        <f t="shared" si="556"/>
        <v>648564.52830310795</v>
      </c>
      <c r="CM334" s="88" t="e">
        <f t="shared" si="487"/>
        <v>#DIV/0!</v>
      </c>
      <c r="CO334" s="61">
        <f t="shared" si="557"/>
        <v>121</v>
      </c>
      <c r="CP334" s="61">
        <f t="shared" si="558"/>
        <v>17.355934299999859</v>
      </c>
      <c r="CQ334" s="61">
        <v>1</v>
      </c>
      <c r="CR334" s="52">
        <f t="shared" si="559"/>
        <v>0</v>
      </c>
      <c r="CS334" s="60">
        <f t="shared" si="499"/>
        <v>1411200</v>
      </c>
      <c r="CT334" s="60">
        <f t="shared" si="560"/>
        <v>0</v>
      </c>
      <c r="CU334" s="60">
        <f t="shared" si="561"/>
        <v>20068972733.559219</v>
      </c>
      <c r="CV334" s="60">
        <f t="shared" si="562"/>
        <v>2603.3901449999789</v>
      </c>
      <c r="CW334" s="60">
        <f t="shared" si="563"/>
        <v>648564.52830310795</v>
      </c>
      <c r="CX334" s="88" t="e">
        <f t="shared" si="584"/>
        <v>#DIV/0!</v>
      </c>
      <c r="CZ334" s="61">
        <f t="shared" si="564"/>
        <v>71</v>
      </c>
      <c r="DA334" s="61">
        <f t="shared" si="565"/>
        <v>21.89441929999979</v>
      </c>
      <c r="DB334" s="61">
        <v>1</v>
      </c>
      <c r="DC334" s="52">
        <f t="shared" si="566"/>
        <v>0</v>
      </c>
      <c r="DD334" s="60">
        <f t="shared" si="500"/>
        <v>720</v>
      </c>
      <c r="DE334" s="60">
        <f t="shared" si="567"/>
        <v>0</v>
      </c>
      <c r="DF334" s="60">
        <f t="shared" si="568"/>
        <v>24723538.018492624</v>
      </c>
      <c r="DG334" s="60">
        <f t="shared" si="569"/>
        <v>3284.1628949999686</v>
      </c>
      <c r="DH334" s="60">
        <f t="shared" si="570"/>
        <v>648564.52830310795</v>
      </c>
      <c r="DI334" s="88" t="e">
        <f t="shared" si="571"/>
        <v>#DIV/0!</v>
      </c>
      <c r="DK334" s="61">
        <f t="shared" si="572"/>
        <v>8</v>
      </c>
      <c r="DL334" s="61">
        <f t="shared" si="573"/>
        <v>30.747799999999668</v>
      </c>
      <c r="DM334" s="61">
        <v>1</v>
      </c>
      <c r="DN334" s="52">
        <f t="shared" si="585"/>
        <v>0</v>
      </c>
      <c r="DO334" s="60">
        <f t="shared" si="501"/>
        <v>1</v>
      </c>
      <c r="DP334" s="60">
        <f t="shared" si="574"/>
        <v>0</v>
      </c>
      <c r="DQ334" s="60">
        <f t="shared" si="575"/>
        <v>5592.5939812497527</v>
      </c>
      <c r="DR334" s="60">
        <f t="shared" si="576"/>
        <v>4612.1699999999501</v>
      </c>
      <c r="DS334" s="60">
        <f t="shared" si="577"/>
        <v>648564.52830310795</v>
      </c>
      <c r="DT334" s="88" t="e">
        <f t="shared" si="578"/>
        <v>#DIV/0!</v>
      </c>
    </row>
    <row r="335" spans="1:124">
      <c r="A335" s="52">
        <f t="shared" si="502"/>
        <v>22381.203566664532</v>
      </c>
      <c r="B335" s="52">
        <v>0</v>
      </c>
      <c r="C335" s="73">
        <f t="shared" si="486"/>
        <v>16.375</v>
      </c>
      <c r="D335" s="77"/>
      <c r="E335" s="49">
        <f t="shared" si="579"/>
        <v>0.42900000000000027</v>
      </c>
      <c r="F335" s="49">
        <f t="shared" si="580"/>
        <v>5.2899999999999299</v>
      </c>
      <c r="G335" s="49">
        <f t="shared" si="581"/>
        <v>2.6449999999999649</v>
      </c>
      <c r="H335" s="49">
        <v>1</v>
      </c>
      <c r="I335" s="50">
        <f t="shared" si="503"/>
        <v>2.840409999999971</v>
      </c>
      <c r="J335" s="105">
        <f t="shared" si="504"/>
        <v>15.025768899999647</v>
      </c>
      <c r="K335" s="121">
        <f t="shared" si="505"/>
        <v>31.400768899999647</v>
      </c>
      <c r="L335" s="55">
        <f t="shared" si="506"/>
        <v>6.4235293777390576E+19</v>
      </c>
      <c r="M335" s="52">
        <f t="shared" si="582"/>
        <v>65.80000000000004</v>
      </c>
      <c r="N335" s="56">
        <v>329</v>
      </c>
      <c r="O335" s="61">
        <f t="shared" si="507"/>
        <v>329</v>
      </c>
      <c r="P335" s="61">
        <f t="shared" si="508"/>
        <v>3.2</v>
      </c>
      <c r="Q335" s="46">
        <v>1</v>
      </c>
      <c r="R335" s="52">
        <f t="shared" si="509"/>
        <v>2</v>
      </c>
      <c r="S335" s="60">
        <f t="shared" si="492"/>
        <v>5.3430921483402609E+20</v>
      </c>
      <c r="T335" s="60">
        <f t="shared" si="510"/>
        <v>3.5157546336078916E+23</v>
      </c>
      <c r="U335" s="60">
        <f t="shared" si="511"/>
        <v>1.2333176405258991E+22</v>
      </c>
      <c r="V335" s="60">
        <f t="shared" si="512"/>
        <v>480</v>
      </c>
      <c r="W335" s="60">
        <f t="shared" si="513"/>
        <v>671436.10699993593</v>
      </c>
      <c r="X335" s="88">
        <f t="shared" si="514"/>
        <v>3.5079741593350616E-2</v>
      </c>
      <c r="AA335" s="61">
        <f t="shared" si="515"/>
        <v>329</v>
      </c>
      <c r="AB335" s="61">
        <f t="shared" si="516"/>
        <v>3.2</v>
      </c>
      <c r="AC335" s="61">
        <v>1</v>
      </c>
      <c r="AD335" s="52">
        <f t="shared" si="517"/>
        <v>1</v>
      </c>
      <c r="AE335" s="60">
        <f t="shared" si="493"/>
        <v>5.6704988534039996E+20</v>
      </c>
      <c r="AF335" s="60">
        <f t="shared" si="518"/>
        <v>1.8655941227699158E+23</v>
      </c>
      <c r="AG335" s="60">
        <f t="shared" si="519"/>
        <v>1.2333176405258991E+22</v>
      </c>
      <c r="AH335" s="60">
        <f t="shared" si="520"/>
        <v>480</v>
      </c>
      <c r="AI335" s="60">
        <f t="shared" si="521"/>
        <v>671436.10699993593</v>
      </c>
      <c r="AJ335" s="88">
        <f t="shared" si="485"/>
        <v>6.6108572356282258E-2</v>
      </c>
      <c r="AL335" s="61">
        <f t="shared" si="522"/>
        <v>314</v>
      </c>
      <c r="AM335" s="61">
        <f t="shared" si="523"/>
        <v>4.5093374999999956</v>
      </c>
      <c r="AN335" s="61">
        <v>1</v>
      </c>
      <c r="AO335" s="52">
        <f t="shared" si="524"/>
        <v>1.075</v>
      </c>
      <c r="AP335" s="60">
        <f t="shared" si="494"/>
        <v>6.3509587158124803E+20</v>
      </c>
      <c r="AQ335" s="60">
        <f t="shared" si="525"/>
        <v>2.1437661145225025E+23</v>
      </c>
      <c r="AR335" s="60">
        <f t="shared" si="526"/>
        <v>2.1724396429042749E+21</v>
      </c>
      <c r="AS335" s="60">
        <f t="shared" si="527"/>
        <v>676.40062499999931</v>
      </c>
      <c r="AT335" s="60">
        <f t="shared" si="528"/>
        <v>671436.10699993593</v>
      </c>
      <c r="AU335" s="88">
        <f t="shared" si="490"/>
        <v>1.0133753062834278E-2</v>
      </c>
      <c r="AW335" s="61">
        <f t="shared" si="529"/>
        <v>294</v>
      </c>
      <c r="AX335" s="61">
        <f t="shared" si="530"/>
        <v>6.0282874999999887</v>
      </c>
      <c r="AY335" s="61">
        <v>1</v>
      </c>
      <c r="AZ335" s="52">
        <f t="shared" si="531"/>
        <v>1.175</v>
      </c>
      <c r="BA335" s="60">
        <f t="shared" si="495"/>
        <v>1.28064599619264E+19</v>
      </c>
      <c r="BB335" s="60">
        <f t="shared" si="532"/>
        <v>4.4239915938474749E+21</v>
      </c>
      <c r="BC335" s="60">
        <f t="shared" si="533"/>
        <v>1.815135086892514E+20</v>
      </c>
      <c r="BD335" s="60">
        <f t="shared" si="534"/>
        <v>904.24312499999826</v>
      </c>
      <c r="BE335" s="60">
        <f t="shared" si="535"/>
        <v>671436.10699993593</v>
      </c>
      <c r="BF335" s="88">
        <f t="shared" si="583"/>
        <v>4.1029352076908443E-2</v>
      </c>
      <c r="BH335" s="61">
        <f t="shared" si="536"/>
        <v>269</v>
      </c>
      <c r="BI335" s="61">
        <f t="shared" si="537"/>
        <v>7.8155999999999786</v>
      </c>
      <c r="BJ335" s="61">
        <v>1</v>
      </c>
      <c r="BK335" s="52">
        <f t="shared" si="538"/>
        <v>1.3</v>
      </c>
      <c r="BL335" s="60">
        <f t="shared" si="496"/>
        <v>6.58617940899072E+18</v>
      </c>
      <c r="BM335" s="60">
        <f t="shared" si="539"/>
        <v>2.3031869393240552E+21</v>
      </c>
      <c r="BN335" s="60">
        <f t="shared" si="540"/>
        <v>7.3540629206040586E+18</v>
      </c>
      <c r="BO335" s="60">
        <f t="shared" si="541"/>
        <v>1172.3399999999967</v>
      </c>
      <c r="BP335" s="60">
        <f t="shared" si="542"/>
        <v>671436.10699993593</v>
      </c>
      <c r="BQ335" s="88">
        <f t="shared" si="491"/>
        <v>3.1929943657818529E-3</v>
      </c>
      <c r="BS335" s="61">
        <f t="shared" si="543"/>
        <v>239</v>
      </c>
      <c r="BT335" s="61">
        <f t="shared" si="544"/>
        <v>9.9468999999999639</v>
      </c>
      <c r="BU335" s="61">
        <v>1</v>
      </c>
      <c r="BV335" s="52">
        <f t="shared" si="545"/>
        <v>1.45</v>
      </c>
      <c r="BW335" s="60">
        <f t="shared" si="497"/>
        <v>6969502020096000</v>
      </c>
      <c r="BX335" s="60">
        <f t="shared" si="546"/>
        <v>2.4152809250642688E+18</v>
      </c>
      <c r="BY335" s="60">
        <f t="shared" si="547"/>
        <v>1.4624222801383667E+17</v>
      </c>
      <c r="BZ335" s="60">
        <f t="shared" si="548"/>
        <v>1492.0349999999946</v>
      </c>
      <c r="CA335" s="60">
        <f t="shared" si="549"/>
        <v>671436.10699993593</v>
      </c>
      <c r="CB335" s="88">
        <f t="shared" si="488"/>
        <v>6.0548744659979989E-2</v>
      </c>
      <c r="CD335" s="61">
        <f t="shared" si="550"/>
        <v>177</v>
      </c>
      <c r="CE335" s="61">
        <f t="shared" si="551"/>
        <v>13.380340799999919</v>
      </c>
      <c r="CF335" s="61">
        <v>1</v>
      </c>
      <c r="CG335" s="52">
        <f t="shared" si="552"/>
        <v>0</v>
      </c>
      <c r="CH335" s="60">
        <f t="shared" si="498"/>
        <v>256838400</v>
      </c>
      <c r="CI335" s="60">
        <f t="shared" si="553"/>
        <v>0</v>
      </c>
      <c r="CJ335" s="60">
        <f t="shared" si="554"/>
        <v>36398230591710.664</v>
      </c>
      <c r="CK335" s="60">
        <f t="shared" si="555"/>
        <v>2007.0511199999878</v>
      </c>
      <c r="CL335" s="60">
        <f t="shared" si="556"/>
        <v>671436.10699993593</v>
      </c>
      <c r="CM335" s="88" t="e">
        <f t="shared" si="487"/>
        <v>#DIV/0!</v>
      </c>
      <c r="CO335" s="61">
        <f t="shared" si="557"/>
        <v>122</v>
      </c>
      <c r="CP335" s="61">
        <f t="shared" si="558"/>
        <v>17.355934299999859</v>
      </c>
      <c r="CQ335" s="61">
        <v>1</v>
      </c>
      <c r="CR335" s="52">
        <f t="shared" si="559"/>
        <v>0</v>
      </c>
      <c r="CS335" s="60">
        <f t="shared" si="499"/>
        <v>1411200</v>
      </c>
      <c r="CT335" s="60">
        <f t="shared" si="560"/>
        <v>0</v>
      </c>
      <c r="CU335" s="60">
        <f t="shared" si="561"/>
        <v>23053195965.519817</v>
      </c>
      <c r="CV335" s="60">
        <f t="shared" si="562"/>
        <v>2603.3901449999789</v>
      </c>
      <c r="CW335" s="60">
        <f t="shared" si="563"/>
        <v>671436.10699993593</v>
      </c>
      <c r="CX335" s="88" t="e">
        <f t="shared" si="584"/>
        <v>#DIV/0!</v>
      </c>
      <c r="CZ335" s="61">
        <f t="shared" si="564"/>
        <v>72</v>
      </c>
      <c r="DA335" s="61">
        <f t="shared" si="565"/>
        <v>21.89441929999979</v>
      </c>
      <c r="DB335" s="61">
        <v>1</v>
      </c>
      <c r="DC335" s="52">
        <f t="shared" si="566"/>
        <v>0</v>
      </c>
      <c r="DD335" s="60">
        <f t="shared" si="500"/>
        <v>720</v>
      </c>
      <c r="DE335" s="60">
        <f t="shared" si="567"/>
        <v>0</v>
      </c>
      <c r="DF335" s="60">
        <f t="shared" si="568"/>
        <v>28399887.451549131</v>
      </c>
      <c r="DG335" s="60">
        <f t="shared" si="569"/>
        <v>3284.1628949999686</v>
      </c>
      <c r="DH335" s="60">
        <f t="shared" si="570"/>
        <v>671436.10699993593</v>
      </c>
      <c r="DI335" s="88" t="e">
        <f t="shared" si="571"/>
        <v>#DIV/0!</v>
      </c>
      <c r="DK335" s="61">
        <f t="shared" si="572"/>
        <v>9</v>
      </c>
      <c r="DL335" s="61">
        <f t="shared" si="573"/>
        <v>30.747799999999668</v>
      </c>
      <c r="DM335" s="61">
        <v>1</v>
      </c>
      <c r="DN335" s="52">
        <f t="shared" si="585"/>
        <v>0</v>
      </c>
      <c r="DO335" s="60">
        <f t="shared" si="501"/>
        <v>1</v>
      </c>
      <c r="DP335" s="60">
        <f t="shared" si="574"/>
        <v>0</v>
      </c>
      <c r="DQ335" s="60">
        <f t="shared" si="575"/>
        <v>6424.2035064279107</v>
      </c>
      <c r="DR335" s="60">
        <f t="shared" si="576"/>
        <v>4612.1699999999501</v>
      </c>
      <c r="DS335" s="60">
        <f t="shared" si="577"/>
        <v>671436.10699993593</v>
      </c>
      <c r="DT335" s="88" t="e">
        <f t="shared" si="578"/>
        <v>#DIV/0!</v>
      </c>
    </row>
    <row r="336" spans="1:124">
      <c r="A336" s="52">
        <f t="shared" si="502"/>
        <v>23170.475005921326</v>
      </c>
      <c r="B336" s="52">
        <v>0</v>
      </c>
      <c r="C336" s="73">
        <f t="shared" si="486"/>
        <v>16.375</v>
      </c>
      <c r="D336" s="77"/>
      <c r="E336" s="49">
        <f t="shared" si="579"/>
        <v>0.43000000000000027</v>
      </c>
      <c r="F336" s="49">
        <f t="shared" si="580"/>
        <v>5.2999999999999297</v>
      </c>
      <c r="G336" s="49">
        <f t="shared" si="581"/>
        <v>2.6499999999999648</v>
      </c>
      <c r="H336" s="49">
        <v>1</v>
      </c>
      <c r="I336" s="50">
        <f t="shared" si="503"/>
        <v>2.8489999999999709</v>
      </c>
      <c r="J336" s="105">
        <f t="shared" si="504"/>
        <v>15.099699999999645</v>
      </c>
      <c r="K336" s="121">
        <f t="shared" si="505"/>
        <v>31.474699999999643</v>
      </c>
      <c r="L336" s="55">
        <f t="shared" si="506"/>
        <v>7.3786976294839828E+19</v>
      </c>
      <c r="M336" s="52">
        <f t="shared" si="582"/>
        <v>66.000000000000043</v>
      </c>
      <c r="N336" s="56">
        <v>330</v>
      </c>
      <c r="O336" s="61">
        <f t="shared" si="507"/>
        <v>330</v>
      </c>
      <c r="P336" s="61">
        <f t="shared" si="508"/>
        <v>3.2</v>
      </c>
      <c r="Q336" s="46">
        <v>4</v>
      </c>
      <c r="R336" s="52">
        <f t="shared" si="509"/>
        <v>2</v>
      </c>
      <c r="S336" s="60">
        <f t="shared" si="492"/>
        <v>2.1372368593361043E+21</v>
      </c>
      <c r="T336" s="60">
        <f t="shared" si="510"/>
        <v>1.4105763271618289E+24</v>
      </c>
      <c r="U336" s="60">
        <f t="shared" si="511"/>
        <v>1.4167099448609246E+22</v>
      </c>
      <c r="V336" s="60">
        <f t="shared" si="512"/>
        <v>480</v>
      </c>
      <c r="W336" s="60">
        <f t="shared" si="513"/>
        <v>695114.25017763977</v>
      </c>
      <c r="X336" s="88">
        <f t="shared" si="514"/>
        <v>1.0043483061362848E-2</v>
      </c>
      <c r="AA336" s="61">
        <f t="shared" si="515"/>
        <v>330</v>
      </c>
      <c r="AB336" s="61">
        <f t="shared" si="516"/>
        <v>3.2</v>
      </c>
      <c r="AC336" s="61">
        <v>1</v>
      </c>
      <c r="AD336" s="52">
        <f t="shared" si="517"/>
        <v>1</v>
      </c>
      <c r="AE336" s="60">
        <f t="shared" si="493"/>
        <v>5.6704988534039996E+20</v>
      </c>
      <c r="AF336" s="60">
        <f t="shared" si="518"/>
        <v>1.8712646216233197E+23</v>
      </c>
      <c r="AG336" s="60">
        <f t="shared" si="519"/>
        <v>1.4167099448609246E+22</v>
      </c>
      <c r="AH336" s="60">
        <f t="shared" si="520"/>
        <v>480</v>
      </c>
      <c r="AI336" s="60">
        <f t="shared" si="521"/>
        <v>695114.25017763977</v>
      </c>
      <c r="AJ336" s="88">
        <f t="shared" si="485"/>
        <v>7.5708690715903693E-2</v>
      </c>
      <c r="AL336" s="61">
        <f t="shared" si="522"/>
        <v>315</v>
      </c>
      <c r="AM336" s="61">
        <f t="shared" si="523"/>
        <v>4.5093374999999956</v>
      </c>
      <c r="AN336" s="61">
        <v>15</v>
      </c>
      <c r="AO336" s="52">
        <f t="shared" si="524"/>
        <v>1.075</v>
      </c>
      <c r="AP336" s="60">
        <f t="shared" si="494"/>
        <v>9.5264380737187207E+21</v>
      </c>
      <c r="AQ336" s="60">
        <f t="shared" si="525"/>
        <v>3.2258900927130012E+24</v>
      </c>
      <c r="AR336" s="60">
        <f t="shared" si="526"/>
        <v>2.4954778441344866E+21</v>
      </c>
      <c r="AS336" s="60">
        <f t="shared" si="527"/>
        <v>676.40062499999931</v>
      </c>
      <c r="AT336" s="60">
        <f t="shared" si="528"/>
        <v>695114.25017763977</v>
      </c>
      <c r="AU336" s="88">
        <f t="shared" si="490"/>
        <v>7.7357807377614917E-4</v>
      </c>
      <c r="AW336" s="61">
        <f t="shared" si="529"/>
        <v>295</v>
      </c>
      <c r="AX336" s="61">
        <f t="shared" si="530"/>
        <v>6.0282874999999887</v>
      </c>
      <c r="AY336" s="61">
        <v>1</v>
      </c>
      <c r="AZ336" s="52">
        <f t="shared" si="531"/>
        <v>1.175</v>
      </c>
      <c r="BA336" s="60">
        <f t="shared" si="495"/>
        <v>1.28064599619264E+19</v>
      </c>
      <c r="BB336" s="60">
        <f t="shared" si="532"/>
        <v>4.4390391843027382E+21</v>
      </c>
      <c r="BC336" s="60">
        <f t="shared" si="533"/>
        <v>2.0850426884108317E+20</v>
      </c>
      <c r="BD336" s="60">
        <f t="shared" si="534"/>
        <v>904.24312499999826</v>
      </c>
      <c r="BE336" s="60">
        <f t="shared" si="535"/>
        <v>695114.25017763977</v>
      </c>
      <c r="BF336" s="88">
        <f t="shared" si="583"/>
        <v>4.6970585341619138E-2</v>
      </c>
      <c r="BH336" s="61">
        <f t="shared" si="536"/>
        <v>270</v>
      </c>
      <c r="BI336" s="61">
        <f t="shared" si="537"/>
        <v>7.8155999999999786</v>
      </c>
      <c r="BJ336" s="61">
        <v>1</v>
      </c>
      <c r="BK336" s="52">
        <f t="shared" si="538"/>
        <v>1.3</v>
      </c>
      <c r="BL336" s="60">
        <f t="shared" si="496"/>
        <v>6.58617940899072E+18</v>
      </c>
      <c r="BM336" s="60">
        <f t="shared" si="539"/>
        <v>2.3117489725557427E+21</v>
      </c>
      <c r="BN336" s="60">
        <f t="shared" si="540"/>
        <v>8.4475999794425713E+18</v>
      </c>
      <c r="BO336" s="60">
        <f t="shared" si="541"/>
        <v>1172.3399999999967</v>
      </c>
      <c r="BP336" s="60">
        <f t="shared" si="542"/>
        <v>695114.25017763977</v>
      </c>
      <c r="BQ336" s="88">
        <f t="shared" si="491"/>
        <v>3.6542029778014215E-3</v>
      </c>
      <c r="BS336" s="61">
        <f t="shared" si="543"/>
        <v>240</v>
      </c>
      <c r="BT336" s="61">
        <f t="shared" si="544"/>
        <v>9.9468999999999639</v>
      </c>
      <c r="BU336" s="61">
        <v>1</v>
      </c>
      <c r="BV336" s="52">
        <f t="shared" si="545"/>
        <v>1.45</v>
      </c>
      <c r="BW336" s="60">
        <f t="shared" si="497"/>
        <v>6969502020096000</v>
      </c>
      <c r="BX336" s="60">
        <f t="shared" si="546"/>
        <v>2.425386702993408E+18</v>
      </c>
      <c r="BY336" s="60">
        <f t="shared" si="547"/>
        <v>1.6798820675059555E+17</v>
      </c>
      <c r="BZ336" s="60">
        <f t="shared" si="548"/>
        <v>1492.0349999999946</v>
      </c>
      <c r="CA336" s="60">
        <f t="shared" si="549"/>
        <v>695114.25017763977</v>
      </c>
      <c r="CB336" s="88">
        <f t="shared" si="488"/>
        <v>6.9262442373937652E-2</v>
      </c>
      <c r="CD336" s="61">
        <f t="shared" si="550"/>
        <v>178</v>
      </c>
      <c r="CE336" s="61">
        <f t="shared" si="551"/>
        <v>13.380340799999919</v>
      </c>
      <c r="CF336" s="61">
        <v>1</v>
      </c>
      <c r="CG336" s="52">
        <f t="shared" si="552"/>
        <v>0</v>
      </c>
      <c r="CH336" s="60">
        <f t="shared" si="498"/>
        <v>256838400</v>
      </c>
      <c r="CI336" s="60">
        <f t="shared" si="553"/>
        <v>0</v>
      </c>
      <c r="CJ336" s="60">
        <f t="shared" si="554"/>
        <v>41810587605500.797</v>
      </c>
      <c r="CK336" s="60">
        <f t="shared" si="555"/>
        <v>2007.0511199999878</v>
      </c>
      <c r="CL336" s="60">
        <f t="shared" si="556"/>
        <v>695114.25017763977</v>
      </c>
      <c r="CM336" s="88" t="e">
        <f t="shared" si="487"/>
        <v>#DIV/0!</v>
      </c>
      <c r="CO336" s="61">
        <f t="shared" si="557"/>
        <v>123</v>
      </c>
      <c r="CP336" s="61">
        <f t="shared" si="558"/>
        <v>17.355934299999859</v>
      </c>
      <c r="CQ336" s="61">
        <v>1</v>
      </c>
      <c r="CR336" s="52">
        <f t="shared" si="559"/>
        <v>0</v>
      </c>
      <c r="CS336" s="60">
        <f t="shared" si="499"/>
        <v>1411200</v>
      </c>
      <c r="CT336" s="60">
        <f t="shared" si="560"/>
        <v>0</v>
      </c>
      <c r="CU336" s="60">
        <f t="shared" si="561"/>
        <v>26481168283.016899</v>
      </c>
      <c r="CV336" s="60">
        <f t="shared" si="562"/>
        <v>2603.3901449999789</v>
      </c>
      <c r="CW336" s="60">
        <f t="shared" si="563"/>
        <v>695114.25017763977</v>
      </c>
      <c r="CX336" s="88" t="e">
        <f t="shared" si="584"/>
        <v>#DIV/0!</v>
      </c>
      <c r="CZ336" s="61">
        <f t="shared" si="564"/>
        <v>73</v>
      </c>
      <c r="DA336" s="61">
        <f t="shared" si="565"/>
        <v>21.89441929999979</v>
      </c>
      <c r="DB336" s="61">
        <v>1</v>
      </c>
      <c r="DC336" s="52">
        <f t="shared" si="566"/>
        <v>0</v>
      </c>
      <c r="DD336" s="60">
        <f t="shared" si="500"/>
        <v>720</v>
      </c>
      <c r="DE336" s="60">
        <f t="shared" si="567"/>
        <v>0</v>
      </c>
      <c r="DF336" s="60">
        <f t="shared" si="568"/>
        <v>32622903.997695427</v>
      </c>
      <c r="DG336" s="60">
        <f t="shared" si="569"/>
        <v>3284.1628949999686</v>
      </c>
      <c r="DH336" s="60">
        <f t="shared" si="570"/>
        <v>695114.25017763977</v>
      </c>
      <c r="DI336" s="88" t="e">
        <f t="shared" si="571"/>
        <v>#DIV/0!</v>
      </c>
      <c r="DK336" s="61">
        <f t="shared" si="572"/>
        <v>10</v>
      </c>
      <c r="DL336" s="61">
        <f t="shared" si="573"/>
        <v>30.747799999999668</v>
      </c>
      <c r="DM336" s="61">
        <v>1</v>
      </c>
      <c r="DN336" s="52">
        <f t="shared" si="585"/>
        <v>0</v>
      </c>
      <c r="DO336" s="60">
        <f t="shared" si="501"/>
        <v>1</v>
      </c>
      <c r="DP336" s="60">
        <f t="shared" si="574"/>
        <v>0</v>
      </c>
      <c r="DQ336" s="60">
        <f t="shared" si="575"/>
        <v>7379.4719999999252</v>
      </c>
      <c r="DR336" s="60">
        <f t="shared" si="576"/>
        <v>4612.1699999999501</v>
      </c>
      <c r="DS336" s="60">
        <f t="shared" si="577"/>
        <v>695114.25017763977</v>
      </c>
      <c r="DT336" s="88" t="e">
        <f t="shared" si="578"/>
        <v>#DIV/0!</v>
      </c>
    </row>
    <row r="337" spans="1:124">
      <c r="A337" s="52">
        <f t="shared" si="502"/>
        <v>23987.580042373684</v>
      </c>
      <c r="B337" s="52">
        <v>0</v>
      </c>
      <c r="C337" s="73">
        <f t="shared" si="486"/>
        <v>16.375</v>
      </c>
      <c r="D337" s="77"/>
      <c r="E337" s="49">
        <f t="shared" si="579"/>
        <v>0.43100000000000027</v>
      </c>
      <c r="F337" s="49">
        <f t="shared" si="580"/>
        <v>5.3099999999999294</v>
      </c>
      <c r="G337" s="49">
        <f t="shared" si="581"/>
        <v>2.6549999999999647</v>
      </c>
      <c r="H337" s="49">
        <v>1</v>
      </c>
      <c r="I337" s="50">
        <f t="shared" si="503"/>
        <v>2.8576099999999709</v>
      </c>
      <c r="J337" s="105">
        <f t="shared" si="504"/>
        <v>15.173909099999644</v>
      </c>
      <c r="K337" s="121">
        <f t="shared" si="505"/>
        <v>31.548909099999644</v>
      </c>
      <c r="L337" s="55">
        <f t="shared" si="506"/>
        <v>8.4758978290087723E+19</v>
      </c>
      <c r="M337" s="52">
        <f t="shared" si="582"/>
        <v>66.200000000000045</v>
      </c>
      <c r="N337" s="56">
        <v>331</v>
      </c>
      <c r="O337" s="61">
        <f t="shared" si="507"/>
        <v>331</v>
      </c>
      <c r="P337" s="61">
        <f t="shared" si="508"/>
        <v>3.2</v>
      </c>
      <c r="Q337" s="46">
        <v>1</v>
      </c>
      <c r="R337" s="52">
        <f t="shared" si="509"/>
        <v>2</v>
      </c>
      <c r="S337" s="60">
        <f t="shared" si="492"/>
        <v>2.1372368593361043E+21</v>
      </c>
      <c r="T337" s="60">
        <f t="shared" si="510"/>
        <v>1.4148508008805011E+24</v>
      </c>
      <c r="U337" s="60">
        <f t="shared" si="511"/>
        <v>1.6273723831696843E+22</v>
      </c>
      <c r="V337" s="60">
        <f t="shared" si="512"/>
        <v>480</v>
      </c>
      <c r="W337" s="60">
        <f t="shared" si="513"/>
        <v>719627.40127121052</v>
      </c>
      <c r="X337" s="88">
        <f t="shared" si="514"/>
        <v>1.1502077690148849E-2</v>
      </c>
      <c r="AA337" s="61">
        <f t="shared" si="515"/>
        <v>331</v>
      </c>
      <c r="AB337" s="61">
        <f t="shared" si="516"/>
        <v>3.2</v>
      </c>
      <c r="AC337" s="61">
        <v>1</v>
      </c>
      <c r="AD337" s="52">
        <f t="shared" si="517"/>
        <v>1</v>
      </c>
      <c r="AE337" s="60">
        <f t="shared" si="493"/>
        <v>5.6704988534039996E+20</v>
      </c>
      <c r="AF337" s="60">
        <f t="shared" si="518"/>
        <v>1.876935120476724E+23</v>
      </c>
      <c r="AG337" s="60">
        <f t="shared" si="519"/>
        <v>1.6273723831696843E+22</v>
      </c>
      <c r="AH337" s="60">
        <f t="shared" si="520"/>
        <v>480</v>
      </c>
      <c r="AI337" s="60">
        <f t="shared" si="521"/>
        <v>719627.40127121052</v>
      </c>
      <c r="AJ337" s="88">
        <f t="shared" ref="AJ337:AJ400" si="586">AG337/AF337</f>
        <v>8.6703709969279438E-2</v>
      </c>
      <c r="AL337" s="61">
        <f t="shared" si="522"/>
        <v>316</v>
      </c>
      <c r="AM337" s="61">
        <f t="shared" si="523"/>
        <v>4.5093374999999956</v>
      </c>
      <c r="AN337" s="61">
        <v>1</v>
      </c>
      <c r="AO337" s="52">
        <f t="shared" si="524"/>
        <v>1.075</v>
      </c>
      <c r="AP337" s="60">
        <f t="shared" si="494"/>
        <v>9.5264380737187207E+21</v>
      </c>
      <c r="AQ337" s="60">
        <f t="shared" si="525"/>
        <v>3.2361310136422495E+24</v>
      </c>
      <c r="AR337" s="60">
        <f t="shared" si="526"/>
        <v>2.8665512944888332E+21</v>
      </c>
      <c r="AS337" s="60">
        <f t="shared" si="527"/>
        <v>676.40062499999931</v>
      </c>
      <c r="AT337" s="60">
        <f t="shared" si="528"/>
        <v>719627.40127121052</v>
      </c>
      <c r="AU337" s="88">
        <f t="shared" si="490"/>
        <v>8.8579581061600584E-4</v>
      </c>
      <c r="AW337" s="61">
        <f t="shared" si="529"/>
        <v>296</v>
      </c>
      <c r="AX337" s="61">
        <f t="shared" si="530"/>
        <v>6.0282874999999887</v>
      </c>
      <c r="AY337" s="61">
        <v>1</v>
      </c>
      <c r="AZ337" s="52">
        <f t="shared" si="531"/>
        <v>1.175</v>
      </c>
      <c r="BA337" s="60">
        <f t="shared" si="495"/>
        <v>1.28064599619264E+19</v>
      </c>
      <c r="BB337" s="60">
        <f t="shared" si="532"/>
        <v>4.4540867747580021E+21</v>
      </c>
      <c r="BC337" s="60">
        <f t="shared" si="533"/>
        <v>2.3950851062761177E+20</v>
      </c>
      <c r="BD337" s="60">
        <f t="shared" si="534"/>
        <v>904.24312499999826</v>
      </c>
      <c r="BE337" s="60">
        <f t="shared" si="535"/>
        <v>719627.40127121052</v>
      </c>
      <c r="BF337" s="88">
        <f t="shared" si="583"/>
        <v>5.3772753594506402E-2</v>
      </c>
      <c r="BH337" s="61">
        <f t="shared" si="536"/>
        <v>271</v>
      </c>
      <c r="BI337" s="61">
        <f t="shared" si="537"/>
        <v>7.8155999999999786</v>
      </c>
      <c r="BJ337" s="61">
        <v>1</v>
      </c>
      <c r="BK337" s="52">
        <f t="shared" si="538"/>
        <v>1.3</v>
      </c>
      <c r="BL337" s="60">
        <f t="shared" si="496"/>
        <v>6.58617940899072E+18</v>
      </c>
      <c r="BM337" s="60">
        <f t="shared" si="539"/>
        <v>2.3203110057874308E+21</v>
      </c>
      <c r="BN337" s="60">
        <f t="shared" si="540"/>
        <v>9.7037442000586711E+18</v>
      </c>
      <c r="BO337" s="60">
        <f t="shared" si="541"/>
        <v>1172.3399999999967</v>
      </c>
      <c r="BP337" s="60">
        <f t="shared" si="542"/>
        <v>719627.40127121052</v>
      </c>
      <c r="BQ337" s="88">
        <f t="shared" si="491"/>
        <v>4.1820877355902408E-3</v>
      </c>
      <c r="BS337" s="61">
        <f t="shared" si="543"/>
        <v>241</v>
      </c>
      <c r="BT337" s="61">
        <f t="shared" si="544"/>
        <v>9.9468999999999639</v>
      </c>
      <c r="BU337" s="61">
        <v>1</v>
      </c>
      <c r="BV337" s="52">
        <f t="shared" si="545"/>
        <v>1.45</v>
      </c>
      <c r="BW337" s="60">
        <f t="shared" si="497"/>
        <v>6969502020096000</v>
      </c>
      <c r="BX337" s="60">
        <f t="shared" si="546"/>
        <v>2.4354924809225472E+18</v>
      </c>
      <c r="BY337" s="60">
        <f t="shared" si="547"/>
        <v>1.9296777675331091E+17</v>
      </c>
      <c r="BZ337" s="60">
        <f t="shared" si="548"/>
        <v>1492.0349999999946</v>
      </c>
      <c r="CA337" s="60">
        <f t="shared" si="549"/>
        <v>719627.40127121052</v>
      </c>
      <c r="CB337" s="88">
        <f t="shared" si="488"/>
        <v>7.9231522275205746E-2</v>
      </c>
      <c r="CD337" s="61">
        <f t="shared" si="550"/>
        <v>179</v>
      </c>
      <c r="CE337" s="61">
        <f t="shared" si="551"/>
        <v>13.380340799999919</v>
      </c>
      <c r="CF337" s="61">
        <v>1</v>
      </c>
      <c r="CG337" s="52">
        <f t="shared" si="552"/>
        <v>0</v>
      </c>
      <c r="CH337" s="60">
        <f t="shared" si="498"/>
        <v>256838400</v>
      </c>
      <c r="CI337" s="60">
        <f t="shared" si="553"/>
        <v>0</v>
      </c>
      <c r="CJ337" s="60">
        <f t="shared" si="554"/>
        <v>48027753203898.187</v>
      </c>
      <c r="CK337" s="60">
        <f t="shared" si="555"/>
        <v>2007.0511199999878</v>
      </c>
      <c r="CL337" s="60">
        <f t="shared" si="556"/>
        <v>719627.40127121052</v>
      </c>
      <c r="CM337" s="88" t="e">
        <f t="shared" si="487"/>
        <v>#DIV/0!</v>
      </c>
      <c r="CO337" s="61">
        <f t="shared" si="557"/>
        <v>124</v>
      </c>
      <c r="CP337" s="61">
        <f t="shared" si="558"/>
        <v>17.355934299999859</v>
      </c>
      <c r="CQ337" s="61">
        <v>1</v>
      </c>
      <c r="CR337" s="52">
        <f t="shared" si="559"/>
        <v>0</v>
      </c>
      <c r="CS337" s="60">
        <f t="shared" si="499"/>
        <v>1411200</v>
      </c>
      <c r="CT337" s="60">
        <f t="shared" si="560"/>
        <v>0</v>
      </c>
      <c r="CU337" s="60">
        <f t="shared" si="561"/>
        <v>30418874445.101173</v>
      </c>
      <c r="CV337" s="60">
        <f t="shared" si="562"/>
        <v>2603.3901449999789</v>
      </c>
      <c r="CW337" s="60">
        <f t="shared" si="563"/>
        <v>719627.40127121052</v>
      </c>
      <c r="CX337" s="88" t="e">
        <f t="shared" si="584"/>
        <v>#DIV/0!</v>
      </c>
      <c r="CZ337" s="61">
        <f t="shared" si="564"/>
        <v>74</v>
      </c>
      <c r="DA337" s="61">
        <f t="shared" si="565"/>
        <v>21.89441929999979</v>
      </c>
      <c r="DB337" s="61">
        <v>1</v>
      </c>
      <c r="DC337" s="52">
        <f t="shared" si="566"/>
        <v>0</v>
      </c>
      <c r="DD337" s="60">
        <f t="shared" si="500"/>
        <v>720</v>
      </c>
      <c r="DE337" s="60">
        <f t="shared" si="567"/>
        <v>0</v>
      </c>
      <c r="DF337" s="60">
        <f t="shared" si="568"/>
        <v>37473876.157378934</v>
      </c>
      <c r="DG337" s="60">
        <f t="shared" si="569"/>
        <v>3284.1628949999686</v>
      </c>
      <c r="DH337" s="60">
        <f t="shared" si="570"/>
        <v>719627.40127121052</v>
      </c>
      <c r="DI337" s="88" t="e">
        <f t="shared" si="571"/>
        <v>#DIV/0!</v>
      </c>
      <c r="DK337" s="61">
        <f t="shared" si="572"/>
        <v>11</v>
      </c>
      <c r="DL337" s="61">
        <f t="shared" si="573"/>
        <v>30.747799999999668</v>
      </c>
      <c r="DM337" s="61">
        <v>1</v>
      </c>
      <c r="DN337" s="52">
        <f t="shared" si="585"/>
        <v>0</v>
      </c>
      <c r="DO337" s="60">
        <f t="shared" si="501"/>
        <v>1</v>
      </c>
      <c r="DP337" s="60">
        <f t="shared" si="574"/>
        <v>0</v>
      </c>
      <c r="DQ337" s="60">
        <f t="shared" si="575"/>
        <v>8476.7873471465937</v>
      </c>
      <c r="DR337" s="60">
        <f t="shared" si="576"/>
        <v>4612.1699999999501</v>
      </c>
      <c r="DS337" s="60">
        <f t="shared" si="577"/>
        <v>719627.40127121052</v>
      </c>
      <c r="DT337" s="88" t="e">
        <f t="shared" si="578"/>
        <v>#DIV/0!</v>
      </c>
    </row>
    <row r="338" spans="1:124">
      <c r="A338" s="52">
        <f t="shared" si="502"/>
        <v>24833.500225706939</v>
      </c>
      <c r="B338" s="52">
        <v>0</v>
      </c>
      <c r="C338" s="73">
        <f t="shared" si="486"/>
        <v>16.375</v>
      </c>
      <c r="D338" s="77"/>
      <c r="E338" s="49">
        <f t="shared" si="579"/>
        <v>0.43200000000000027</v>
      </c>
      <c r="F338" s="49">
        <f t="shared" si="580"/>
        <v>5.3199999999999292</v>
      </c>
      <c r="G338" s="49">
        <f t="shared" si="581"/>
        <v>2.6599999999999646</v>
      </c>
      <c r="H338" s="49">
        <v>1</v>
      </c>
      <c r="I338" s="50">
        <f t="shared" si="503"/>
        <v>2.8662399999999706</v>
      </c>
      <c r="J338" s="105">
        <f t="shared" si="504"/>
        <v>15.248396799999641</v>
      </c>
      <c r="K338" s="121">
        <f t="shared" si="505"/>
        <v>31.623396799999639</v>
      </c>
      <c r="L338" s="55">
        <f t="shared" si="506"/>
        <v>9.7362498933053194E+19</v>
      </c>
      <c r="M338" s="52">
        <f t="shared" si="582"/>
        <v>66.400000000000034</v>
      </c>
      <c r="N338" s="56">
        <v>332</v>
      </c>
      <c r="O338" s="61">
        <f t="shared" si="507"/>
        <v>332</v>
      </c>
      <c r="P338" s="61">
        <f t="shared" si="508"/>
        <v>3.2</v>
      </c>
      <c r="Q338" s="46">
        <v>1</v>
      </c>
      <c r="R338" s="52">
        <f t="shared" si="509"/>
        <v>2</v>
      </c>
      <c r="S338" s="60">
        <f t="shared" si="492"/>
        <v>2.1372368593361043E+21</v>
      </c>
      <c r="T338" s="60">
        <f t="shared" si="510"/>
        <v>1.4191252745991733E+24</v>
      </c>
      <c r="U338" s="60">
        <f t="shared" si="511"/>
        <v>1.8693599795146213E+22</v>
      </c>
      <c r="V338" s="60">
        <f t="shared" si="512"/>
        <v>480</v>
      </c>
      <c r="W338" s="60">
        <f t="shared" si="513"/>
        <v>745005.00677120814</v>
      </c>
      <c r="X338" s="88">
        <f t="shared" si="514"/>
        <v>1.3172621282801233E-2</v>
      </c>
      <c r="AA338" s="61">
        <f t="shared" si="515"/>
        <v>332</v>
      </c>
      <c r="AB338" s="61">
        <f t="shared" si="516"/>
        <v>3.2</v>
      </c>
      <c r="AC338" s="61">
        <v>1</v>
      </c>
      <c r="AD338" s="52">
        <f t="shared" si="517"/>
        <v>1</v>
      </c>
      <c r="AE338" s="60">
        <f t="shared" si="493"/>
        <v>5.6704988534039996E+20</v>
      </c>
      <c r="AF338" s="60">
        <f t="shared" si="518"/>
        <v>1.8826056193301279E+23</v>
      </c>
      <c r="AG338" s="60">
        <f t="shared" si="519"/>
        <v>1.8693599795146213E+22</v>
      </c>
      <c r="AH338" s="60">
        <f t="shared" si="520"/>
        <v>480</v>
      </c>
      <c r="AI338" s="60">
        <f t="shared" si="521"/>
        <v>745005.00677120814</v>
      </c>
      <c r="AJ338" s="88">
        <f t="shared" si="586"/>
        <v>9.9296419830074673E-2</v>
      </c>
      <c r="AL338" s="61">
        <f t="shared" si="522"/>
        <v>317</v>
      </c>
      <c r="AM338" s="61">
        <f t="shared" si="523"/>
        <v>4.5093374999999956</v>
      </c>
      <c r="AN338" s="61">
        <v>1</v>
      </c>
      <c r="AO338" s="52">
        <f t="shared" si="524"/>
        <v>1.075</v>
      </c>
      <c r="AP338" s="60">
        <f t="shared" si="494"/>
        <v>9.5264380737187207E+21</v>
      </c>
      <c r="AQ338" s="60">
        <f t="shared" si="525"/>
        <v>3.2463719345714972E+24</v>
      </c>
      <c r="AR338" s="60">
        <f t="shared" si="526"/>
        <v>3.2928027564939432E+21</v>
      </c>
      <c r="AS338" s="60">
        <f t="shared" si="527"/>
        <v>676.40062499999931</v>
      </c>
      <c r="AT338" s="60">
        <f t="shared" si="528"/>
        <v>745005.00677120814</v>
      </c>
      <c r="AU338" s="88">
        <f t="shared" si="490"/>
        <v>1.0143023728821678E-3</v>
      </c>
      <c r="AW338" s="61">
        <f t="shared" si="529"/>
        <v>297</v>
      </c>
      <c r="AX338" s="61">
        <f t="shared" si="530"/>
        <v>6.0282874999999887</v>
      </c>
      <c r="AY338" s="61">
        <v>1</v>
      </c>
      <c r="AZ338" s="52">
        <f t="shared" si="531"/>
        <v>1.175</v>
      </c>
      <c r="BA338" s="60">
        <f t="shared" si="495"/>
        <v>1.28064599619264E+19</v>
      </c>
      <c r="BB338" s="60">
        <f t="shared" si="532"/>
        <v>4.4691343652132655E+21</v>
      </c>
      <c r="BC338" s="60">
        <f t="shared" si="533"/>
        <v>2.7512303216572754E+20</v>
      </c>
      <c r="BD338" s="60">
        <f t="shared" si="534"/>
        <v>904.24312499999826</v>
      </c>
      <c r="BE338" s="60">
        <f t="shared" si="535"/>
        <v>745005.00677120814</v>
      </c>
      <c r="BF338" s="88">
        <f t="shared" si="583"/>
        <v>6.1560698265691716E-2</v>
      </c>
      <c r="BH338" s="61">
        <f t="shared" si="536"/>
        <v>272</v>
      </c>
      <c r="BI338" s="61">
        <f t="shared" si="537"/>
        <v>7.8155999999999786</v>
      </c>
      <c r="BJ338" s="61">
        <v>1</v>
      </c>
      <c r="BK338" s="52">
        <f t="shared" si="538"/>
        <v>1.3</v>
      </c>
      <c r="BL338" s="60">
        <f t="shared" si="496"/>
        <v>6.58617940899072E+18</v>
      </c>
      <c r="BM338" s="60">
        <f t="shared" si="539"/>
        <v>2.3288730390191187E+21</v>
      </c>
      <c r="BN338" s="60">
        <f t="shared" si="540"/>
        <v>1.1146674999919415E+19</v>
      </c>
      <c r="BO338" s="60">
        <f t="shared" si="541"/>
        <v>1172.3399999999967</v>
      </c>
      <c r="BP338" s="60">
        <f t="shared" si="542"/>
        <v>745005.00677120814</v>
      </c>
      <c r="BQ338" s="88">
        <f t="shared" si="491"/>
        <v>4.7862956945966461E-3</v>
      </c>
      <c r="BS338" s="61">
        <f t="shared" si="543"/>
        <v>242</v>
      </c>
      <c r="BT338" s="61">
        <f t="shared" si="544"/>
        <v>9.9468999999999639</v>
      </c>
      <c r="BU338" s="61">
        <v>1</v>
      </c>
      <c r="BV338" s="52">
        <f t="shared" si="545"/>
        <v>1.45</v>
      </c>
      <c r="BW338" s="60">
        <f t="shared" si="497"/>
        <v>6969502020096000</v>
      </c>
      <c r="BX338" s="60">
        <f t="shared" si="546"/>
        <v>2.4455982588516864E+18</v>
      </c>
      <c r="BY338" s="60">
        <f t="shared" si="547"/>
        <v>2.2166176772396336E+17</v>
      </c>
      <c r="BZ338" s="60">
        <f t="shared" si="548"/>
        <v>1492.0349999999946</v>
      </c>
      <c r="CA338" s="60">
        <f t="shared" si="549"/>
        <v>745005.00677120814</v>
      </c>
      <c r="CB338" s="88">
        <f t="shared" si="488"/>
        <v>9.0637032031599132E-2</v>
      </c>
      <c r="CD338" s="61">
        <f t="shared" si="550"/>
        <v>180</v>
      </c>
      <c r="CE338" s="61">
        <f t="shared" si="551"/>
        <v>13.380340799999919</v>
      </c>
      <c r="CF338" s="61">
        <v>14</v>
      </c>
      <c r="CG338" s="52">
        <f t="shared" si="552"/>
        <v>0</v>
      </c>
      <c r="CH338" s="60">
        <f t="shared" si="498"/>
        <v>3595737600</v>
      </c>
      <c r="CI338" s="60">
        <f t="shared" si="553"/>
        <v>0</v>
      </c>
      <c r="CJ338" s="60">
        <f t="shared" si="554"/>
        <v>55169401099521.43</v>
      </c>
      <c r="CK338" s="60">
        <f t="shared" si="555"/>
        <v>2007.0511199999878</v>
      </c>
      <c r="CL338" s="60">
        <f t="shared" si="556"/>
        <v>745005.00677120814</v>
      </c>
      <c r="CM338" s="88" t="e">
        <f t="shared" si="487"/>
        <v>#DIV/0!</v>
      </c>
      <c r="CO338" s="61">
        <f t="shared" si="557"/>
        <v>125</v>
      </c>
      <c r="CP338" s="61">
        <f t="shared" si="558"/>
        <v>17.355934299999859</v>
      </c>
      <c r="CQ338" s="61">
        <v>1</v>
      </c>
      <c r="CR338" s="52">
        <f t="shared" si="559"/>
        <v>0</v>
      </c>
      <c r="CS338" s="60">
        <f t="shared" si="499"/>
        <v>1411200</v>
      </c>
      <c r="CT338" s="60">
        <f t="shared" si="560"/>
        <v>0</v>
      </c>
      <c r="CU338" s="60">
        <f t="shared" si="561"/>
        <v>34942111035.949066</v>
      </c>
      <c r="CV338" s="60">
        <f t="shared" si="562"/>
        <v>2603.3901449999789</v>
      </c>
      <c r="CW338" s="60">
        <f t="shared" si="563"/>
        <v>745005.00677120814</v>
      </c>
      <c r="CX338" s="88" t="e">
        <f t="shared" si="584"/>
        <v>#DIV/0!</v>
      </c>
      <c r="CZ338" s="61">
        <f t="shared" si="564"/>
        <v>75</v>
      </c>
      <c r="DA338" s="61">
        <f t="shared" si="565"/>
        <v>21.89441929999979</v>
      </c>
      <c r="DB338" s="61">
        <v>1</v>
      </c>
      <c r="DC338" s="52">
        <f t="shared" si="566"/>
        <v>0</v>
      </c>
      <c r="DD338" s="60">
        <f t="shared" si="500"/>
        <v>720</v>
      </c>
      <c r="DE338" s="60">
        <f t="shared" si="567"/>
        <v>0</v>
      </c>
      <c r="DF338" s="60">
        <f t="shared" si="568"/>
        <v>43046179.897343792</v>
      </c>
      <c r="DG338" s="60">
        <f t="shared" si="569"/>
        <v>3284.1628949999686</v>
      </c>
      <c r="DH338" s="60">
        <f t="shared" si="570"/>
        <v>745005.00677120814</v>
      </c>
      <c r="DI338" s="88" t="e">
        <f t="shared" si="571"/>
        <v>#DIV/0!</v>
      </c>
      <c r="DK338" s="61">
        <f t="shared" si="572"/>
        <v>12</v>
      </c>
      <c r="DL338" s="61">
        <f t="shared" si="573"/>
        <v>30.747799999999668</v>
      </c>
      <c r="DM338" s="61">
        <v>1</v>
      </c>
      <c r="DN338" s="52">
        <f t="shared" si="585"/>
        <v>0</v>
      </c>
      <c r="DO338" s="60">
        <f t="shared" si="501"/>
        <v>1</v>
      </c>
      <c r="DP338" s="60">
        <f t="shared" si="574"/>
        <v>0</v>
      </c>
      <c r="DQ338" s="60">
        <f t="shared" si="575"/>
        <v>9737.2716813269744</v>
      </c>
      <c r="DR338" s="60">
        <f t="shared" si="576"/>
        <v>4612.1699999999501</v>
      </c>
      <c r="DS338" s="60">
        <f t="shared" si="577"/>
        <v>745005.00677120814</v>
      </c>
      <c r="DT338" s="88" t="e">
        <f t="shared" si="578"/>
        <v>#DIV/0!</v>
      </c>
    </row>
    <row r="339" spans="1:124">
      <c r="A339" s="52">
        <f t="shared" si="502"/>
        <v>25709.251719881326</v>
      </c>
      <c r="B339" s="52">
        <v>0</v>
      </c>
      <c r="C339" s="73">
        <f t="shared" si="486"/>
        <v>16.375</v>
      </c>
      <c r="D339" s="77"/>
      <c r="E339" s="49">
        <f t="shared" si="579"/>
        <v>0.43300000000000027</v>
      </c>
      <c r="F339" s="49">
        <f t="shared" si="580"/>
        <v>5.329999999999929</v>
      </c>
      <c r="G339" s="49">
        <f t="shared" si="581"/>
        <v>2.6649999999999645</v>
      </c>
      <c r="H339" s="49">
        <v>1</v>
      </c>
      <c r="I339" s="50">
        <f t="shared" si="503"/>
        <v>2.8748899999999704</v>
      </c>
      <c r="J339" s="105">
        <f t="shared" si="504"/>
        <v>15.323163699999638</v>
      </c>
      <c r="K339" s="121">
        <f t="shared" si="505"/>
        <v>31.69816369999964</v>
      </c>
      <c r="L339" s="55">
        <f t="shared" si="506"/>
        <v>1.1184014236279878E+20</v>
      </c>
      <c r="M339" s="52">
        <f t="shared" si="582"/>
        <v>66.600000000000037</v>
      </c>
      <c r="N339" s="56">
        <v>333</v>
      </c>
      <c r="O339" s="61">
        <f t="shared" si="507"/>
        <v>333</v>
      </c>
      <c r="P339" s="61">
        <f t="shared" si="508"/>
        <v>3.2</v>
      </c>
      <c r="Q339" s="46">
        <v>1</v>
      </c>
      <c r="R339" s="52">
        <f t="shared" si="509"/>
        <v>2</v>
      </c>
      <c r="S339" s="60">
        <f t="shared" si="492"/>
        <v>2.1372368593361043E+21</v>
      </c>
      <c r="T339" s="60">
        <f t="shared" si="510"/>
        <v>1.4233997483178455E+24</v>
      </c>
      <c r="U339" s="60">
        <f t="shared" si="511"/>
        <v>2.1473307333657367E+22</v>
      </c>
      <c r="V339" s="60">
        <f t="shared" si="512"/>
        <v>480</v>
      </c>
      <c r="W339" s="60">
        <f t="shared" si="513"/>
        <v>771277.55159643979</v>
      </c>
      <c r="X339" s="88">
        <f t="shared" si="514"/>
        <v>1.5085928853812311E-2</v>
      </c>
      <c r="AA339" s="61">
        <f t="shared" si="515"/>
        <v>333</v>
      </c>
      <c r="AB339" s="61">
        <f t="shared" si="516"/>
        <v>3.2</v>
      </c>
      <c r="AC339" s="61">
        <v>1</v>
      </c>
      <c r="AD339" s="52">
        <f t="shared" si="517"/>
        <v>1</v>
      </c>
      <c r="AE339" s="60">
        <f t="shared" si="493"/>
        <v>5.6704988534039996E+20</v>
      </c>
      <c r="AF339" s="60">
        <f t="shared" si="518"/>
        <v>1.8882761181835318E+23</v>
      </c>
      <c r="AG339" s="60">
        <f t="shared" si="519"/>
        <v>2.1473307333657367E+22</v>
      </c>
      <c r="AH339" s="60">
        <f t="shared" si="520"/>
        <v>480</v>
      </c>
      <c r="AI339" s="60">
        <f t="shared" si="521"/>
        <v>771277.55159643979</v>
      </c>
      <c r="AJ339" s="88">
        <f t="shared" si="586"/>
        <v>0.11371910668612428</v>
      </c>
      <c r="AL339" s="61">
        <f t="shared" si="522"/>
        <v>318</v>
      </c>
      <c r="AM339" s="61">
        <f t="shared" si="523"/>
        <v>4.5093374999999956</v>
      </c>
      <c r="AN339" s="61">
        <v>1</v>
      </c>
      <c r="AO339" s="52">
        <f t="shared" si="524"/>
        <v>1.075</v>
      </c>
      <c r="AP339" s="60">
        <f t="shared" si="494"/>
        <v>9.5264380737187207E+21</v>
      </c>
      <c r="AQ339" s="60">
        <f t="shared" si="525"/>
        <v>3.2566128555007443E+24</v>
      </c>
      <c r="AR339" s="60">
        <f t="shared" si="526"/>
        <v>3.7824371097142952E+21</v>
      </c>
      <c r="AS339" s="60">
        <f t="shared" si="527"/>
        <v>676.40062499999931</v>
      </c>
      <c r="AT339" s="60">
        <f t="shared" si="528"/>
        <v>771277.55159643979</v>
      </c>
      <c r="AU339" s="88">
        <f t="shared" si="490"/>
        <v>1.1614635443465075E-3</v>
      </c>
      <c r="AW339" s="61">
        <f t="shared" si="529"/>
        <v>298</v>
      </c>
      <c r="AX339" s="61">
        <f t="shared" si="530"/>
        <v>6.0282874999999887</v>
      </c>
      <c r="AY339" s="61">
        <v>1</v>
      </c>
      <c r="AZ339" s="52">
        <f t="shared" si="531"/>
        <v>1.175</v>
      </c>
      <c r="BA339" s="60">
        <f t="shared" si="495"/>
        <v>1.28064599619264E+19</v>
      </c>
      <c r="BB339" s="60">
        <f t="shared" si="532"/>
        <v>4.4841819556685289E+21</v>
      </c>
      <c r="BC339" s="60">
        <f t="shared" si="533"/>
        <v>3.1603337447056756E+20</v>
      </c>
      <c r="BD339" s="60">
        <f t="shared" si="534"/>
        <v>904.24312499999826</v>
      </c>
      <c r="BE339" s="60">
        <f t="shared" si="535"/>
        <v>771277.55159643979</v>
      </c>
      <c r="BF339" s="88">
        <f t="shared" si="583"/>
        <v>7.0477375270435794E-2</v>
      </c>
      <c r="BH339" s="61">
        <f t="shared" si="536"/>
        <v>273</v>
      </c>
      <c r="BI339" s="61">
        <f t="shared" si="537"/>
        <v>7.8155999999999786</v>
      </c>
      <c r="BJ339" s="61">
        <v>1</v>
      </c>
      <c r="BK339" s="52">
        <f t="shared" si="538"/>
        <v>1.3</v>
      </c>
      <c r="BL339" s="60">
        <f t="shared" si="496"/>
        <v>6.58617940899072E+18</v>
      </c>
      <c r="BM339" s="60">
        <f t="shared" si="539"/>
        <v>2.3374350722508068E+21</v>
      </c>
      <c r="BN339" s="60">
        <f t="shared" si="540"/>
        <v>1.2804167236094009E+19</v>
      </c>
      <c r="BO339" s="60">
        <f t="shared" si="541"/>
        <v>1172.3399999999967</v>
      </c>
      <c r="BP339" s="60">
        <f t="shared" si="542"/>
        <v>771277.55159643979</v>
      </c>
      <c r="BQ339" s="88">
        <f t="shared" si="491"/>
        <v>5.4778707601766154E-3</v>
      </c>
      <c r="BS339" s="61">
        <f t="shared" si="543"/>
        <v>243</v>
      </c>
      <c r="BT339" s="61">
        <f t="shared" si="544"/>
        <v>9.9468999999999639</v>
      </c>
      <c r="BU339" s="61">
        <v>1</v>
      </c>
      <c r="BV339" s="52">
        <f t="shared" si="545"/>
        <v>1.45</v>
      </c>
      <c r="BW339" s="60">
        <f t="shared" si="497"/>
        <v>6969502020096000</v>
      </c>
      <c r="BX339" s="60">
        <f t="shared" si="546"/>
        <v>2.4557040367808256E+18</v>
      </c>
      <c r="BY339" s="60">
        <f t="shared" si="547"/>
        <v>2.5462250795025162E+17</v>
      </c>
      <c r="BZ339" s="60">
        <f t="shared" si="548"/>
        <v>1492.0349999999946</v>
      </c>
      <c r="CA339" s="60">
        <f t="shared" si="549"/>
        <v>771277.55159643979</v>
      </c>
      <c r="CB339" s="88">
        <f t="shared" si="488"/>
        <v>0.10368615441298677</v>
      </c>
      <c r="CD339" s="61">
        <f t="shared" si="550"/>
        <v>181</v>
      </c>
      <c r="CE339" s="61">
        <f t="shared" si="551"/>
        <v>13.380340799999919</v>
      </c>
      <c r="CF339" s="61">
        <v>1</v>
      </c>
      <c r="CG339" s="52">
        <f t="shared" si="552"/>
        <v>0</v>
      </c>
      <c r="CH339" s="60">
        <f t="shared" si="498"/>
        <v>3595737600</v>
      </c>
      <c r="CI339" s="60">
        <f t="shared" si="553"/>
        <v>0</v>
      </c>
      <c r="CJ339" s="60">
        <f t="shared" si="554"/>
        <v>63373000289191.883</v>
      </c>
      <c r="CK339" s="60">
        <f t="shared" si="555"/>
        <v>2007.0511199999878</v>
      </c>
      <c r="CL339" s="60">
        <f t="shared" si="556"/>
        <v>771277.55159643979</v>
      </c>
      <c r="CM339" s="88" t="e">
        <f t="shared" si="487"/>
        <v>#DIV/0!</v>
      </c>
      <c r="CO339" s="61">
        <f t="shared" si="557"/>
        <v>126</v>
      </c>
      <c r="CP339" s="61">
        <f t="shared" si="558"/>
        <v>17.355934299999859</v>
      </c>
      <c r="CQ339" s="61">
        <v>1</v>
      </c>
      <c r="CR339" s="52">
        <f t="shared" si="559"/>
        <v>0</v>
      </c>
      <c r="CS339" s="60">
        <f t="shared" si="499"/>
        <v>1411200</v>
      </c>
      <c r="CT339" s="60">
        <f t="shared" si="560"/>
        <v>0</v>
      </c>
      <c r="CU339" s="60">
        <f t="shared" si="561"/>
        <v>40137945467.118439</v>
      </c>
      <c r="CV339" s="60">
        <f t="shared" si="562"/>
        <v>2603.3901449999789</v>
      </c>
      <c r="CW339" s="60">
        <f t="shared" si="563"/>
        <v>771277.55159643979</v>
      </c>
      <c r="CX339" s="88" t="e">
        <f t="shared" si="584"/>
        <v>#DIV/0!</v>
      </c>
      <c r="CZ339" s="61">
        <f t="shared" si="564"/>
        <v>76</v>
      </c>
      <c r="DA339" s="61">
        <f t="shared" si="565"/>
        <v>21.89441929999979</v>
      </c>
      <c r="DB339" s="61">
        <v>1</v>
      </c>
      <c r="DC339" s="52">
        <f t="shared" si="566"/>
        <v>0</v>
      </c>
      <c r="DD339" s="60">
        <f t="shared" si="500"/>
        <v>720</v>
      </c>
      <c r="DE339" s="60">
        <f t="shared" si="567"/>
        <v>0</v>
      </c>
      <c r="DF339" s="60">
        <f t="shared" si="568"/>
        <v>49447076.036985263</v>
      </c>
      <c r="DG339" s="60">
        <f t="shared" si="569"/>
        <v>3284.1628949999686</v>
      </c>
      <c r="DH339" s="60">
        <f t="shared" si="570"/>
        <v>771277.55159643979</v>
      </c>
      <c r="DI339" s="88" t="e">
        <f t="shared" si="571"/>
        <v>#DIV/0!</v>
      </c>
      <c r="DK339" s="61">
        <f t="shared" si="572"/>
        <v>13</v>
      </c>
      <c r="DL339" s="61">
        <f t="shared" si="573"/>
        <v>30.747799999999668</v>
      </c>
      <c r="DM339" s="61">
        <v>1</v>
      </c>
      <c r="DN339" s="52">
        <f t="shared" si="585"/>
        <v>0</v>
      </c>
      <c r="DO339" s="60">
        <f t="shared" si="501"/>
        <v>1</v>
      </c>
      <c r="DP339" s="60">
        <f t="shared" si="574"/>
        <v>0</v>
      </c>
      <c r="DQ339" s="60">
        <f t="shared" si="575"/>
        <v>11185.187962499509</v>
      </c>
      <c r="DR339" s="60">
        <f t="shared" si="576"/>
        <v>4612.1699999999501</v>
      </c>
      <c r="DS339" s="60">
        <f t="shared" si="577"/>
        <v>771277.55159643979</v>
      </c>
      <c r="DT339" s="88" t="e">
        <f t="shared" si="578"/>
        <v>#DIV/0!</v>
      </c>
    </row>
    <row r="340" spans="1:124">
      <c r="A340" s="52">
        <f t="shared" si="502"/>
        <v>26615.886523801746</v>
      </c>
      <c r="B340" s="52">
        <v>0</v>
      </c>
      <c r="C340" s="73">
        <f t="shared" si="486"/>
        <v>16.375</v>
      </c>
      <c r="D340" s="77"/>
      <c r="E340" s="49">
        <f t="shared" si="579"/>
        <v>0.43400000000000027</v>
      </c>
      <c r="F340" s="49">
        <f t="shared" si="580"/>
        <v>5.3399999999999288</v>
      </c>
      <c r="G340" s="49">
        <f t="shared" si="581"/>
        <v>2.6699999999999644</v>
      </c>
      <c r="H340" s="49">
        <v>1</v>
      </c>
      <c r="I340" s="50">
        <f t="shared" si="503"/>
        <v>2.8835599999999704</v>
      </c>
      <c r="J340" s="105">
        <f t="shared" si="504"/>
        <v>15.398210399999636</v>
      </c>
      <c r="K340" s="121">
        <f t="shared" si="505"/>
        <v>31.773210399999634</v>
      </c>
      <c r="L340" s="55">
        <f t="shared" si="506"/>
        <v>1.2847058755478117E+20</v>
      </c>
      <c r="M340" s="52">
        <f t="shared" si="582"/>
        <v>66.80000000000004</v>
      </c>
      <c r="N340" s="56">
        <v>334</v>
      </c>
      <c r="O340" s="61">
        <f t="shared" si="507"/>
        <v>334</v>
      </c>
      <c r="P340" s="61">
        <f t="shared" si="508"/>
        <v>3.2</v>
      </c>
      <c r="Q340" s="46">
        <v>1</v>
      </c>
      <c r="R340" s="52">
        <f t="shared" si="509"/>
        <v>2</v>
      </c>
      <c r="S340" s="60">
        <f t="shared" si="492"/>
        <v>2.1372368593361043E+21</v>
      </c>
      <c r="T340" s="60">
        <f t="shared" si="510"/>
        <v>1.4276742220365177E+24</v>
      </c>
      <c r="U340" s="60">
        <f t="shared" si="511"/>
        <v>2.4666352810517982E+22</v>
      </c>
      <c r="V340" s="60">
        <f t="shared" si="512"/>
        <v>480</v>
      </c>
      <c r="W340" s="60">
        <f t="shared" si="513"/>
        <v>798476.59571405244</v>
      </c>
      <c r="X340" s="88">
        <f t="shared" si="514"/>
        <v>1.7277297880557412E-2</v>
      </c>
      <c r="AA340" s="61">
        <f t="shared" si="515"/>
        <v>334</v>
      </c>
      <c r="AB340" s="61">
        <f t="shared" si="516"/>
        <v>3.2</v>
      </c>
      <c r="AC340" s="61">
        <v>1</v>
      </c>
      <c r="AD340" s="52">
        <f t="shared" si="517"/>
        <v>1</v>
      </c>
      <c r="AE340" s="60">
        <f t="shared" si="493"/>
        <v>5.6704988534039996E+20</v>
      </c>
      <c r="AF340" s="60">
        <f t="shared" si="518"/>
        <v>1.8939466170369357E+23</v>
      </c>
      <c r="AG340" s="60">
        <f t="shared" si="519"/>
        <v>2.4666352810517982E+22</v>
      </c>
      <c r="AH340" s="60">
        <f t="shared" si="520"/>
        <v>480</v>
      </c>
      <c r="AI340" s="60">
        <f t="shared" si="521"/>
        <v>798476.59571405244</v>
      </c>
      <c r="AJ340" s="88">
        <f t="shared" si="586"/>
        <v>0.13023784613902314</v>
      </c>
      <c r="AL340" s="61">
        <f t="shared" si="522"/>
        <v>319</v>
      </c>
      <c r="AM340" s="61">
        <f t="shared" si="523"/>
        <v>4.5093374999999956</v>
      </c>
      <c r="AN340" s="61">
        <v>1</v>
      </c>
      <c r="AO340" s="52">
        <f t="shared" si="524"/>
        <v>1.075</v>
      </c>
      <c r="AP340" s="60">
        <f t="shared" si="494"/>
        <v>9.5264380737187207E+21</v>
      </c>
      <c r="AQ340" s="60">
        <f t="shared" si="525"/>
        <v>3.266853776429992E+24</v>
      </c>
      <c r="AR340" s="60">
        <f t="shared" si="526"/>
        <v>4.3448792858085514E+21</v>
      </c>
      <c r="AS340" s="60">
        <f t="shared" si="527"/>
        <v>676.40062499999931</v>
      </c>
      <c r="AT340" s="60">
        <f t="shared" si="528"/>
        <v>798476.59571405244</v>
      </c>
      <c r="AU340" s="88">
        <f t="shared" si="490"/>
        <v>1.3299889077241229E-3</v>
      </c>
      <c r="AW340" s="61">
        <f t="shared" si="529"/>
        <v>299</v>
      </c>
      <c r="AX340" s="61">
        <f t="shared" si="530"/>
        <v>6.0282874999999887</v>
      </c>
      <c r="AY340" s="61">
        <v>1</v>
      </c>
      <c r="AZ340" s="52">
        <f t="shared" si="531"/>
        <v>1.175</v>
      </c>
      <c r="BA340" s="60">
        <f t="shared" si="495"/>
        <v>1.28064599619264E+19</v>
      </c>
      <c r="BB340" s="60">
        <f t="shared" si="532"/>
        <v>4.4992295461237927E+21</v>
      </c>
      <c r="BC340" s="60">
        <f t="shared" si="533"/>
        <v>3.63027017378503E+20</v>
      </c>
      <c r="BD340" s="60">
        <f t="shared" si="534"/>
        <v>904.24312499999826</v>
      </c>
      <c r="BE340" s="60">
        <f t="shared" si="535"/>
        <v>798476.59571405244</v>
      </c>
      <c r="BF340" s="88">
        <f t="shared" si="583"/>
        <v>8.0686485020809967E-2</v>
      </c>
      <c r="BH340" s="61">
        <f t="shared" si="536"/>
        <v>274</v>
      </c>
      <c r="BI340" s="61">
        <f t="shared" si="537"/>
        <v>7.8155999999999786</v>
      </c>
      <c r="BJ340" s="61">
        <v>1</v>
      </c>
      <c r="BK340" s="52">
        <f t="shared" si="538"/>
        <v>1.3</v>
      </c>
      <c r="BL340" s="60">
        <f t="shared" si="496"/>
        <v>6.58617940899072E+18</v>
      </c>
      <c r="BM340" s="60">
        <f t="shared" si="539"/>
        <v>2.3459971054824944E+21</v>
      </c>
      <c r="BN340" s="60">
        <f t="shared" si="540"/>
        <v>1.4708125841208119E+19</v>
      </c>
      <c r="BO340" s="60">
        <f t="shared" si="541"/>
        <v>1172.3399999999967</v>
      </c>
      <c r="BP340" s="60">
        <f t="shared" si="542"/>
        <v>798476.59571405244</v>
      </c>
      <c r="BQ340" s="88">
        <f t="shared" si="491"/>
        <v>6.2694560904767794E-3</v>
      </c>
      <c r="BS340" s="61">
        <f t="shared" si="543"/>
        <v>244</v>
      </c>
      <c r="BT340" s="61">
        <f t="shared" si="544"/>
        <v>9.9468999999999639</v>
      </c>
      <c r="BU340" s="61">
        <v>1</v>
      </c>
      <c r="BV340" s="52">
        <f t="shared" si="545"/>
        <v>1.45</v>
      </c>
      <c r="BW340" s="60">
        <f t="shared" si="497"/>
        <v>6969502020096000</v>
      </c>
      <c r="BX340" s="60">
        <f t="shared" si="546"/>
        <v>2.4658098147099648E+18</v>
      </c>
      <c r="BY340" s="60">
        <f t="shared" si="547"/>
        <v>2.9248445602767354E+17</v>
      </c>
      <c r="BZ340" s="60">
        <f t="shared" si="548"/>
        <v>1492.0349999999946</v>
      </c>
      <c r="CA340" s="60">
        <f t="shared" si="549"/>
        <v>798476.59571405244</v>
      </c>
      <c r="CB340" s="88">
        <f t="shared" si="488"/>
        <v>0.11861598339127236</v>
      </c>
      <c r="CD340" s="61">
        <f t="shared" si="550"/>
        <v>182</v>
      </c>
      <c r="CE340" s="61">
        <f t="shared" si="551"/>
        <v>13.380340799999919</v>
      </c>
      <c r="CF340" s="61">
        <v>1</v>
      </c>
      <c r="CG340" s="52">
        <f t="shared" si="552"/>
        <v>0</v>
      </c>
      <c r="CH340" s="60">
        <f t="shared" si="498"/>
        <v>3595737600</v>
      </c>
      <c r="CI340" s="60">
        <f t="shared" si="553"/>
        <v>0</v>
      </c>
      <c r="CJ340" s="60">
        <f t="shared" si="554"/>
        <v>72796461183421.344</v>
      </c>
      <c r="CK340" s="60">
        <f t="shared" si="555"/>
        <v>2007.0511199999878</v>
      </c>
      <c r="CL340" s="60">
        <f t="shared" si="556"/>
        <v>798476.59571405244</v>
      </c>
      <c r="CM340" s="88" t="e">
        <f t="shared" si="487"/>
        <v>#DIV/0!</v>
      </c>
      <c r="CO340" s="61">
        <f t="shared" si="557"/>
        <v>127</v>
      </c>
      <c r="CP340" s="61">
        <f t="shared" si="558"/>
        <v>17.355934299999859</v>
      </c>
      <c r="CQ340" s="61">
        <v>1</v>
      </c>
      <c r="CR340" s="52">
        <f t="shared" si="559"/>
        <v>0</v>
      </c>
      <c r="CS340" s="60">
        <f t="shared" si="499"/>
        <v>1411200</v>
      </c>
      <c r="CT340" s="60">
        <f t="shared" si="560"/>
        <v>0</v>
      </c>
      <c r="CU340" s="60">
        <f t="shared" si="561"/>
        <v>46106391931.039658</v>
      </c>
      <c r="CV340" s="60">
        <f t="shared" si="562"/>
        <v>2603.3901449999789</v>
      </c>
      <c r="CW340" s="60">
        <f t="shared" si="563"/>
        <v>798476.59571405244</v>
      </c>
      <c r="CX340" s="88" t="e">
        <f t="shared" si="584"/>
        <v>#DIV/0!</v>
      </c>
      <c r="CZ340" s="61">
        <f t="shared" si="564"/>
        <v>77</v>
      </c>
      <c r="DA340" s="61">
        <f t="shared" si="565"/>
        <v>21.89441929999979</v>
      </c>
      <c r="DB340" s="61">
        <v>1</v>
      </c>
      <c r="DC340" s="52">
        <f t="shared" si="566"/>
        <v>0</v>
      </c>
      <c r="DD340" s="60">
        <f t="shared" si="500"/>
        <v>720</v>
      </c>
      <c r="DE340" s="60">
        <f t="shared" si="567"/>
        <v>0</v>
      </c>
      <c r="DF340" s="60">
        <f t="shared" si="568"/>
        <v>56799774.903098285</v>
      </c>
      <c r="DG340" s="60">
        <f t="shared" si="569"/>
        <v>3284.1628949999686</v>
      </c>
      <c r="DH340" s="60">
        <f t="shared" si="570"/>
        <v>798476.59571405244</v>
      </c>
      <c r="DI340" s="88" t="e">
        <f t="shared" si="571"/>
        <v>#DIV/0!</v>
      </c>
      <c r="DK340" s="61">
        <f t="shared" si="572"/>
        <v>14</v>
      </c>
      <c r="DL340" s="61">
        <f t="shared" si="573"/>
        <v>30.747799999999668</v>
      </c>
      <c r="DM340" s="61">
        <v>1</v>
      </c>
      <c r="DN340" s="52">
        <f t="shared" si="585"/>
        <v>0</v>
      </c>
      <c r="DO340" s="60">
        <f t="shared" si="501"/>
        <v>1</v>
      </c>
      <c r="DP340" s="60">
        <f t="shared" si="574"/>
        <v>0</v>
      </c>
      <c r="DQ340" s="60">
        <f t="shared" si="575"/>
        <v>12848.407012855823</v>
      </c>
      <c r="DR340" s="60">
        <f t="shared" si="576"/>
        <v>4612.1699999999501</v>
      </c>
      <c r="DS340" s="60">
        <f t="shared" si="577"/>
        <v>798476.59571405244</v>
      </c>
      <c r="DT340" s="88" t="e">
        <f t="shared" si="578"/>
        <v>#DIV/0!</v>
      </c>
    </row>
    <row r="341" spans="1:124">
      <c r="A341" s="52">
        <f t="shared" si="502"/>
        <v>27554.493735034368</v>
      </c>
      <c r="B341" s="52">
        <v>0</v>
      </c>
      <c r="C341" s="73">
        <f t="shared" si="486"/>
        <v>16.375</v>
      </c>
      <c r="D341" s="77"/>
      <c r="E341" s="49">
        <f t="shared" si="579"/>
        <v>0.43500000000000028</v>
      </c>
      <c r="F341" s="49">
        <f t="shared" si="580"/>
        <v>5.3499999999999286</v>
      </c>
      <c r="G341" s="49">
        <f t="shared" si="581"/>
        <v>2.6749999999999643</v>
      </c>
      <c r="H341" s="49">
        <v>1</v>
      </c>
      <c r="I341" s="50">
        <f t="shared" si="503"/>
        <v>2.8922499999999705</v>
      </c>
      <c r="J341" s="105">
        <f t="shared" si="504"/>
        <v>15.473537499999635</v>
      </c>
      <c r="K341" s="121">
        <f t="shared" si="505"/>
        <v>31.848537499999637</v>
      </c>
      <c r="L341" s="55">
        <f t="shared" si="506"/>
        <v>1.4757395258967969E+20</v>
      </c>
      <c r="M341" s="52">
        <f t="shared" si="582"/>
        <v>67.000000000000043</v>
      </c>
      <c r="N341" s="56">
        <v>335</v>
      </c>
      <c r="O341" s="61">
        <f t="shared" si="507"/>
        <v>335</v>
      </c>
      <c r="P341" s="61">
        <f t="shared" si="508"/>
        <v>3.2</v>
      </c>
      <c r="Q341" s="46">
        <v>1</v>
      </c>
      <c r="R341" s="52">
        <f t="shared" si="509"/>
        <v>2</v>
      </c>
      <c r="S341" s="60">
        <f t="shared" si="492"/>
        <v>2.1372368593361043E+21</v>
      </c>
      <c r="T341" s="60">
        <f t="shared" si="510"/>
        <v>1.4319486957551899E+24</v>
      </c>
      <c r="U341" s="60">
        <f t="shared" si="511"/>
        <v>2.83341988972185E+22</v>
      </c>
      <c r="V341" s="60">
        <f t="shared" si="512"/>
        <v>480</v>
      </c>
      <c r="W341" s="60">
        <f t="shared" si="513"/>
        <v>826634.81205103104</v>
      </c>
      <c r="X341" s="88">
        <f t="shared" si="514"/>
        <v>1.9787160658207407E-2</v>
      </c>
      <c r="AA341" s="61">
        <f t="shared" si="515"/>
        <v>335</v>
      </c>
      <c r="AB341" s="61">
        <f t="shared" si="516"/>
        <v>3.2</v>
      </c>
      <c r="AC341" s="61">
        <v>1</v>
      </c>
      <c r="AD341" s="52">
        <f t="shared" si="517"/>
        <v>1</v>
      </c>
      <c r="AE341" s="60">
        <f t="shared" si="493"/>
        <v>5.6704988534039996E+20</v>
      </c>
      <c r="AF341" s="60">
        <f t="shared" si="518"/>
        <v>1.89961711589034E+23</v>
      </c>
      <c r="AG341" s="60">
        <f t="shared" si="519"/>
        <v>2.83341988972185E+22</v>
      </c>
      <c r="AH341" s="60">
        <f t="shared" si="520"/>
        <v>480</v>
      </c>
      <c r="AI341" s="60">
        <f t="shared" si="521"/>
        <v>826634.81205103104</v>
      </c>
      <c r="AJ341" s="88">
        <f t="shared" si="586"/>
        <v>0.14915742051491476</v>
      </c>
      <c r="AL341" s="61">
        <f t="shared" si="522"/>
        <v>320</v>
      </c>
      <c r="AM341" s="61">
        <f t="shared" si="523"/>
        <v>4.5093374999999956</v>
      </c>
      <c r="AN341" s="61">
        <v>1</v>
      </c>
      <c r="AO341" s="52">
        <f t="shared" si="524"/>
        <v>1.075</v>
      </c>
      <c r="AP341" s="60">
        <f t="shared" si="494"/>
        <v>9.5264380737187207E+21</v>
      </c>
      <c r="AQ341" s="60">
        <f t="shared" si="525"/>
        <v>3.2770946973592397E+24</v>
      </c>
      <c r="AR341" s="60">
        <f t="shared" si="526"/>
        <v>4.9909556882689753E+21</v>
      </c>
      <c r="AS341" s="60">
        <f t="shared" si="527"/>
        <v>676.40062499999931</v>
      </c>
      <c r="AT341" s="60">
        <f t="shared" si="528"/>
        <v>826634.81205103104</v>
      </c>
      <c r="AU341" s="88">
        <f t="shared" si="490"/>
        <v>1.5229818327467941E-3</v>
      </c>
      <c r="AW341" s="61">
        <f t="shared" si="529"/>
        <v>300</v>
      </c>
      <c r="AX341" s="61">
        <f t="shared" si="530"/>
        <v>6.0282874999999887</v>
      </c>
      <c r="AY341" s="61">
        <v>15</v>
      </c>
      <c r="AZ341" s="52">
        <f t="shared" si="531"/>
        <v>1.175</v>
      </c>
      <c r="BA341" s="60">
        <f t="shared" si="495"/>
        <v>1.9209689942889601E+20</v>
      </c>
      <c r="BB341" s="60">
        <f t="shared" si="532"/>
        <v>6.7714157048685845E+22</v>
      </c>
      <c r="BC341" s="60">
        <f t="shared" si="533"/>
        <v>4.1700853768216642E+20</v>
      </c>
      <c r="BD341" s="60">
        <f t="shared" si="534"/>
        <v>904.24312499999826</v>
      </c>
      <c r="BE341" s="60">
        <f t="shared" si="535"/>
        <v>826634.81205103104</v>
      </c>
      <c r="BF341" s="88">
        <f t="shared" si="583"/>
        <v>6.1583656336789538E-3</v>
      </c>
      <c r="BH341" s="61">
        <f t="shared" si="536"/>
        <v>275</v>
      </c>
      <c r="BI341" s="61">
        <f t="shared" si="537"/>
        <v>7.8155999999999786</v>
      </c>
      <c r="BJ341" s="61">
        <v>1</v>
      </c>
      <c r="BK341" s="52">
        <f t="shared" si="538"/>
        <v>1.3</v>
      </c>
      <c r="BL341" s="60">
        <f t="shared" si="496"/>
        <v>6.58617940899072E+18</v>
      </c>
      <c r="BM341" s="60">
        <f t="shared" si="539"/>
        <v>2.3545591387141825E+21</v>
      </c>
      <c r="BN341" s="60">
        <f t="shared" si="540"/>
        <v>1.6895199958885153E+19</v>
      </c>
      <c r="BO341" s="60">
        <f t="shared" si="541"/>
        <v>1172.3399999999967</v>
      </c>
      <c r="BP341" s="60">
        <f t="shared" si="542"/>
        <v>826634.81205103104</v>
      </c>
      <c r="BQ341" s="88">
        <f t="shared" si="491"/>
        <v>7.1755258473191587E-3</v>
      </c>
      <c r="BS341" s="61">
        <f t="shared" si="543"/>
        <v>245</v>
      </c>
      <c r="BT341" s="61">
        <f t="shared" si="544"/>
        <v>9.9468999999999639</v>
      </c>
      <c r="BU341" s="61">
        <v>1</v>
      </c>
      <c r="BV341" s="52">
        <f t="shared" si="545"/>
        <v>1.45</v>
      </c>
      <c r="BW341" s="60">
        <f t="shared" si="497"/>
        <v>6969502020096000</v>
      </c>
      <c r="BX341" s="60">
        <f t="shared" si="546"/>
        <v>2.475915592639104E+18</v>
      </c>
      <c r="BY341" s="60">
        <f t="shared" si="547"/>
        <v>3.359764135011911E+17</v>
      </c>
      <c r="BZ341" s="60">
        <f t="shared" si="548"/>
        <v>1492.0349999999946</v>
      </c>
      <c r="CA341" s="60">
        <f t="shared" si="549"/>
        <v>826634.81205103104</v>
      </c>
      <c r="CB341" s="88">
        <f t="shared" si="488"/>
        <v>0.13569784628363293</v>
      </c>
      <c r="CD341" s="61">
        <f t="shared" si="550"/>
        <v>183</v>
      </c>
      <c r="CE341" s="61">
        <f t="shared" si="551"/>
        <v>13.380340799999919</v>
      </c>
      <c r="CF341" s="61">
        <v>1</v>
      </c>
      <c r="CG341" s="52">
        <f t="shared" si="552"/>
        <v>0</v>
      </c>
      <c r="CH341" s="60">
        <f t="shared" si="498"/>
        <v>3595737600</v>
      </c>
      <c r="CI341" s="60">
        <f t="shared" si="553"/>
        <v>0</v>
      </c>
      <c r="CJ341" s="60">
        <f t="shared" si="554"/>
        <v>83621175211001.625</v>
      </c>
      <c r="CK341" s="60">
        <f t="shared" si="555"/>
        <v>2007.0511199999878</v>
      </c>
      <c r="CL341" s="60">
        <f t="shared" si="556"/>
        <v>826634.81205103104</v>
      </c>
      <c r="CM341" s="88" t="e">
        <f t="shared" si="487"/>
        <v>#DIV/0!</v>
      </c>
      <c r="CO341" s="61">
        <f t="shared" si="557"/>
        <v>128</v>
      </c>
      <c r="CP341" s="61">
        <f t="shared" si="558"/>
        <v>17.355934299999859</v>
      </c>
      <c r="CQ341" s="61">
        <v>1</v>
      </c>
      <c r="CR341" s="52">
        <f t="shared" si="559"/>
        <v>0</v>
      </c>
      <c r="CS341" s="60">
        <f t="shared" si="499"/>
        <v>1411200</v>
      </c>
      <c r="CT341" s="60">
        <f t="shared" si="560"/>
        <v>0</v>
      </c>
      <c r="CU341" s="60">
        <f t="shared" si="561"/>
        <v>52962336566.033821</v>
      </c>
      <c r="CV341" s="60">
        <f t="shared" si="562"/>
        <v>2603.3901449999789</v>
      </c>
      <c r="CW341" s="60">
        <f t="shared" si="563"/>
        <v>826634.81205103104</v>
      </c>
      <c r="CX341" s="88" t="e">
        <f t="shared" si="584"/>
        <v>#DIV/0!</v>
      </c>
      <c r="CZ341" s="61">
        <f t="shared" si="564"/>
        <v>78</v>
      </c>
      <c r="DA341" s="61">
        <f t="shared" si="565"/>
        <v>21.89441929999979</v>
      </c>
      <c r="DB341" s="61">
        <v>1</v>
      </c>
      <c r="DC341" s="52">
        <f t="shared" si="566"/>
        <v>0</v>
      </c>
      <c r="DD341" s="60">
        <f t="shared" si="500"/>
        <v>720</v>
      </c>
      <c r="DE341" s="60">
        <f t="shared" si="567"/>
        <v>0</v>
      </c>
      <c r="DF341" s="60">
        <f t="shared" si="568"/>
        <v>65245807.99539087</v>
      </c>
      <c r="DG341" s="60">
        <f t="shared" si="569"/>
        <v>3284.1628949999686</v>
      </c>
      <c r="DH341" s="60">
        <f t="shared" si="570"/>
        <v>826634.81205103104</v>
      </c>
      <c r="DI341" s="88" t="e">
        <f t="shared" si="571"/>
        <v>#DIV/0!</v>
      </c>
      <c r="DK341" s="61">
        <f t="shared" si="572"/>
        <v>15</v>
      </c>
      <c r="DL341" s="61">
        <f t="shared" si="573"/>
        <v>30.747799999999668</v>
      </c>
      <c r="DM341" s="61">
        <v>1</v>
      </c>
      <c r="DN341" s="52">
        <f t="shared" si="585"/>
        <v>0</v>
      </c>
      <c r="DO341" s="60">
        <f t="shared" si="501"/>
        <v>1</v>
      </c>
      <c r="DP341" s="60">
        <f t="shared" si="574"/>
        <v>0</v>
      </c>
      <c r="DQ341" s="60">
        <f t="shared" si="575"/>
        <v>14758.943999999854</v>
      </c>
      <c r="DR341" s="60">
        <f t="shared" si="576"/>
        <v>4612.1699999999501</v>
      </c>
      <c r="DS341" s="60">
        <f t="shared" si="577"/>
        <v>826634.81205103104</v>
      </c>
      <c r="DT341" s="88" t="e">
        <f t="shared" si="578"/>
        <v>#DIV/0!</v>
      </c>
    </row>
    <row r="342" spans="1:124">
      <c r="A342" s="52">
        <f t="shared" si="502"/>
        <v>28526.200858088065</v>
      </c>
      <c r="B342" s="52">
        <v>0</v>
      </c>
      <c r="C342" s="73">
        <f t="shared" ref="C342:C405" si="587">IF(D342&gt;0,C341+D342,C341)</f>
        <v>16.375</v>
      </c>
      <c r="D342" s="77"/>
      <c r="E342" s="49">
        <f t="shared" si="579"/>
        <v>0.43600000000000028</v>
      </c>
      <c r="F342" s="49">
        <f t="shared" si="580"/>
        <v>5.3599999999999284</v>
      </c>
      <c r="G342" s="49">
        <f t="shared" si="581"/>
        <v>2.6799999999999642</v>
      </c>
      <c r="H342" s="49">
        <v>1</v>
      </c>
      <c r="I342" s="50">
        <f t="shared" si="503"/>
        <v>2.9009599999999698</v>
      </c>
      <c r="J342" s="105">
        <f t="shared" si="504"/>
        <v>15.54914559999963</v>
      </c>
      <c r="K342" s="121">
        <f t="shared" si="505"/>
        <v>31.92414559999963</v>
      </c>
      <c r="L342" s="55">
        <f t="shared" si="506"/>
        <v>1.6951795658017554E+20</v>
      </c>
      <c r="M342" s="52">
        <f t="shared" si="582"/>
        <v>67.200000000000031</v>
      </c>
      <c r="N342" s="56">
        <v>336</v>
      </c>
      <c r="O342" s="61">
        <f t="shared" si="507"/>
        <v>336</v>
      </c>
      <c r="P342" s="61">
        <f t="shared" si="508"/>
        <v>3.2</v>
      </c>
      <c r="Q342" s="46">
        <v>1</v>
      </c>
      <c r="R342" s="52">
        <f t="shared" si="509"/>
        <v>2</v>
      </c>
      <c r="S342" s="60">
        <f t="shared" si="492"/>
        <v>2.1372368593361043E+21</v>
      </c>
      <c r="T342" s="60">
        <f t="shared" si="510"/>
        <v>1.4362231694738621E+24</v>
      </c>
      <c r="U342" s="60">
        <f t="shared" si="511"/>
        <v>3.2547447663393707E+22</v>
      </c>
      <c r="V342" s="60">
        <f t="shared" si="512"/>
        <v>480</v>
      </c>
      <c r="W342" s="60">
        <f t="shared" si="513"/>
        <v>855786.02574264188</v>
      </c>
      <c r="X342" s="88">
        <f t="shared" si="514"/>
        <v>2.2661831639519472E-2</v>
      </c>
      <c r="AA342" s="61">
        <f t="shared" si="515"/>
        <v>336</v>
      </c>
      <c r="AB342" s="61">
        <f t="shared" si="516"/>
        <v>3.2</v>
      </c>
      <c r="AC342" s="61">
        <v>1</v>
      </c>
      <c r="AD342" s="52">
        <f t="shared" si="517"/>
        <v>1</v>
      </c>
      <c r="AE342" s="60">
        <f t="shared" si="493"/>
        <v>5.6704988534039996E+20</v>
      </c>
      <c r="AF342" s="60">
        <f t="shared" si="518"/>
        <v>1.9052876147437439E+23</v>
      </c>
      <c r="AG342" s="60">
        <f t="shared" si="519"/>
        <v>3.2547447663393707E+22</v>
      </c>
      <c r="AH342" s="60">
        <f t="shared" si="520"/>
        <v>480</v>
      </c>
      <c r="AI342" s="60">
        <f t="shared" si="521"/>
        <v>855786.02574264188</v>
      </c>
      <c r="AJ342" s="88">
        <f t="shared" si="586"/>
        <v>0.17082695237994949</v>
      </c>
      <c r="AL342" s="61">
        <f t="shared" si="522"/>
        <v>321</v>
      </c>
      <c r="AM342" s="61">
        <f t="shared" si="523"/>
        <v>4.5093374999999956</v>
      </c>
      <c r="AN342" s="61">
        <v>1</v>
      </c>
      <c r="AO342" s="52">
        <f t="shared" si="524"/>
        <v>1.075</v>
      </c>
      <c r="AP342" s="60">
        <f t="shared" si="494"/>
        <v>9.5264380737187207E+21</v>
      </c>
      <c r="AQ342" s="60">
        <f t="shared" si="525"/>
        <v>3.2873356182884874E+24</v>
      </c>
      <c r="AR342" s="60">
        <f t="shared" si="526"/>
        <v>5.7331025889776684E+21</v>
      </c>
      <c r="AS342" s="60">
        <f t="shared" si="527"/>
        <v>676.40062499999931</v>
      </c>
      <c r="AT342" s="60">
        <f t="shared" si="528"/>
        <v>855786.02574264188</v>
      </c>
      <c r="AU342" s="88">
        <f t="shared" si="490"/>
        <v>1.7439967361660934E-3</v>
      </c>
      <c r="AW342" s="61">
        <f t="shared" si="529"/>
        <v>301</v>
      </c>
      <c r="AX342" s="61">
        <f t="shared" si="530"/>
        <v>6.0282874999999887</v>
      </c>
      <c r="AY342" s="61">
        <v>1</v>
      </c>
      <c r="AZ342" s="52">
        <f t="shared" si="531"/>
        <v>1.175</v>
      </c>
      <c r="BA342" s="60">
        <f t="shared" si="495"/>
        <v>1.9209689942889601E+20</v>
      </c>
      <c r="BB342" s="60">
        <f t="shared" si="532"/>
        <v>6.7939870905514804E+22</v>
      </c>
      <c r="BC342" s="60">
        <f t="shared" si="533"/>
        <v>4.7901702125522367E+20</v>
      </c>
      <c r="BD342" s="60">
        <f t="shared" si="534"/>
        <v>904.24312499999826</v>
      </c>
      <c r="BE342" s="60">
        <f t="shared" si="535"/>
        <v>855786.02574264188</v>
      </c>
      <c r="BF342" s="88">
        <f t="shared" si="583"/>
        <v>7.0506024646617479E-3</v>
      </c>
      <c r="BH342" s="61">
        <f t="shared" si="536"/>
        <v>276</v>
      </c>
      <c r="BI342" s="61">
        <f t="shared" si="537"/>
        <v>7.8155999999999786</v>
      </c>
      <c r="BJ342" s="61">
        <v>1</v>
      </c>
      <c r="BK342" s="52">
        <f t="shared" si="538"/>
        <v>1.3</v>
      </c>
      <c r="BL342" s="60">
        <f t="shared" si="496"/>
        <v>6.58617940899072E+18</v>
      </c>
      <c r="BM342" s="60">
        <f t="shared" si="539"/>
        <v>2.3631211719458706E+21</v>
      </c>
      <c r="BN342" s="60">
        <f t="shared" si="540"/>
        <v>1.940748840011735E+19</v>
      </c>
      <c r="BO342" s="60">
        <f t="shared" si="541"/>
        <v>1172.3399999999967</v>
      </c>
      <c r="BP342" s="60">
        <f t="shared" si="542"/>
        <v>855786.02574264188</v>
      </c>
      <c r="BQ342" s="88">
        <f t="shared" si="491"/>
        <v>8.2126505532243172E-3</v>
      </c>
      <c r="BS342" s="61">
        <f t="shared" si="543"/>
        <v>246</v>
      </c>
      <c r="BT342" s="61">
        <f t="shared" si="544"/>
        <v>9.9468999999999639</v>
      </c>
      <c r="BU342" s="61">
        <v>1</v>
      </c>
      <c r="BV342" s="52">
        <f t="shared" si="545"/>
        <v>1.45</v>
      </c>
      <c r="BW342" s="60">
        <f t="shared" si="497"/>
        <v>6969502020096000</v>
      </c>
      <c r="BX342" s="60">
        <f t="shared" si="546"/>
        <v>2.4860213705682432E+18</v>
      </c>
      <c r="BY342" s="60">
        <f t="shared" si="547"/>
        <v>3.8593555350662189E+17</v>
      </c>
      <c r="BZ342" s="60">
        <f t="shared" si="548"/>
        <v>1492.0349999999946</v>
      </c>
      <c r="CA342" s="60">
        <f t="shared" si="549"/>
        <v>855786.02574264188</v>
      </c>
      <c r="CB342" s="88">
        <f t="shared" si="488"/>
        <v>0.15524225096198851</v>
      </c>
      <c r="CD342" s="61">
        <f t="shared" si="550"/>
        <v>184</v>
      </c>
      <c r="CE342" s="61">
        <f t="shared" si="551"/>
        <v>13.380340799999919</v>
      </c>
      <c r="CF342" s="61">
        <v>1</v>
      </c>
      <c r="CG342" s="52">
        <f t="shared" si="552"/>
        <v>0</v>
      </c>
      <c r="CH342" s="60">
        <f t="shared" si="498"/>
        <v>3595737600</v>
      </c>
      <c r="CI342" s="60">
        <f t="shared" si="553"/>
        <v>0</v>
      </c>
      <c r="CJ342" s="60">
        <f t="shared" si="554"/>
        <v>96055506407796.406</v>
      </c>
      <c r="CK342" s="60">
        <f t="shared" si="555"/>
        <v>2007.0511199999878</v>
      </c>
      <c r="CL342" s="60">
        <f t="shared" si="556"/>
        <v>855786.02574264188</v>
      </c>
      <c r="CM342" s="88" t="e">
        <f t="shared" ref="CM342:CM405" si="588">CJ342/CI342</f>
        <v>#DIV/0!</v>
      </c>
      <c r="CO342" s="61">
        <f t="shared" si="557"/>
        <v>129</v>
      </c>
      <c r="CP342" s="61">
        <f t="shared" si="558"/>
        <v>17.355934299999859</v>
      </c>
      <c r="CQ342" s="61">
        <v>1</v>
      </c>
      <c r="CR342" s="52">
        <f t="shared" si="559"/>
        <v>0</v>
      </c>
      <c r="CS342" s="60">
        <f t="shared" si="499"/>
        <v>1411200</v>
      </c>
      <c r="CT342" s="60">
        <f t="shared" si="560"/>
        <v>0</v>
      </c>
      <c r="CU342" s="60">
        <f t="shared" si="561"/>
        <v>60837748890.20237</v>
      </c>
      <c r="CV342" s="60">
        <f t="shared" si="562"/>
        <v>2603.3901449999789</v>
      </c>
      <c r="CW342" s="60">
        <f t="shared" si="563"/>
        <v>855786.02574264188</v>
      </c>
      <c r="CX342" s="88" t="e">
        <f t="shared" si="584"/>
        <v>#DIV/0!</v>
      </c>
      <c r="CZ342" s="61">
        <f t="shared" si="564"/>
        <v>79</v>
      </c>
      <c r="DA342" s="61">
        <f t="shared" si="565"/>
        <v>21.89441929999979</v>
      </c>
      <c r="DB342" s="61">
        <v>1</v>
      </c>
      <c r="DC342" s="52">
        <f t="shared" si="566"/>
        <v>0</v>
      </c>
      <c r="DD342" s="60">
        <f t="shared" si="500"/>
        <v>720</v>
      </c>
      <c r="DE342" s="60">
        <f t="shared" si="567"/>
        <v>0</v>
      </c>
      <c r="DF342" s="60">
        <f t="shared" si="568"/>
        <v>74947752.314757898</v>
      </c>
      <c r="DG342" s="60">
        <f t="shared" si="569"/>
        <v>3284.1628949999686</v>
      </c>
      <c r="DH342" s="60">
        <f t="shared" si="570"/>
        <v>855786.02574264188</v>
      </c>
      <c r="DI342" s="88" t="e">
        <f t="shared" si="571"/>
        <v>#DIV/0!</v>
      </c>
      <c r="DK342" s="61">
        <f t="shared" si="572"/>
        <v>16</v>
      </c>
      <c r="DL342" s="61">
        <f t="shared" si="573"/>
        <v>30.747799999999668</v>
      </c>
      <c r="DM342" s="61">
        <v>1</v>
      </c>
      <c r="DN342" s="52">
        <f t="shared" si="585"/>
        <v>0</v>
      </c>
      <c r="DO342" s="60">
        <f t="shared" si="501"/>
        <v>1</v>
      </c>
      <c r="DP342" s="60">
        <f t="shared" si="574"/>
        <v>0</v>
      </c>
      <c r="DQ342" s="60">
        <f t="shared" si="575"/>
        <v>16953.574694293195</v>
      </c>
      <c r="DR342" s="60">
        <f t="shared" si="576"/>
        <v>4612.1699999999501</v>
      </c>
      <c r="DS342" s="60">
        <f t="shared" si="577"/>
        <v>855786.02574264188</v>
      </c>
      <c r="DT342" s="88" t="e">
        <f t="shared" si="578"/>
        <v>#DIV/0!</v>
      </c>
    </row>
    <row r="343" spans="1:124">
      <c r="A343" s="52">
        <f t="shared" si="502"/>
        <v>29532.175158832386</v>
      </c>
      <c r="B343" s="52">
        <v>0</v>
      </c>
      <c r="C343" s="73">
        <f t="shared" si="587"/>
        <v>16.375</v>
      </c>
      <c r="D343" s="77"/>
      <c r="E343" s="49">
        <f t="shared" si="579"/>
        <v>0.43700000000000028</v>
      </c>
      <c r="F343" s="49">
        <f t="shared" si="580"/>
        <v>5.3699999999999282</v>
      </c>
      <c r="G343" s="49">
        <f t="shared" si="581"/>
        <v>2.6849999999999641</v>
      </c>
      <c r="H343" s="49">
        <v>1</v>
      </c>
      <c r="I343" s="50">
        <f t="shared" si="503"/>
        <v>2.9096899999999697</v>
      </c>
      <c r="J343" s="105">
        <f t="shared" si="504"/>
        <v>15.625035299999627</v>
      </c>
      <c r="K343" s="121">
        <f t="shared" si="505"/>
        <v>32.000035299999624</v>
      </c>
      <c r="L343" s="55">
        <f t="shared" si="506"/>
        <v>1.9472499786610645E+20</v>
      </c>
      <c r="M343" s="52">
        <f t="shared" si="582"/>
        <v>67.400000000000034</v>
      </c>
      <c r="N343" s="56">
        <v>337</v>
      </c>
      <c r="O343" s="61">
        <f t="shared" si="507"/>
        <v>337</v>
      </c>
      <c r="P343" s="61">
        <f t="shared" si="508"/>
        <v>3.2</v>
      </c>
      <c r="Q343" s="46">
        <v>1</v>
      </c>
      <c r="R343" s="52">
        <f t="shared" si="509"/>
        <v>2</v>
      </c>
      <c r="S343" s="60">
        <f t="shared" si="492"/>
        <v>2.1372368593361043E+21</v>
      </c>
      <c r="T343" s="60">
        <f t="shared" si="510"/>
        <v>1.4404976431925343E+24</v>
      </c>
      <c r="U343" s="60">
        <f t="shared" si="511"/>
        <v>3.7387199590292439E+22</v>
      </c>
      <c r="V343" s="60">
        <f t="shared" si="512"/>
        <v>480</v>
      </c>
      <c r="W343" s="60">
        <f t="shared" si="513"/>
        <v>885965.25476497156</v>
      </c>
      <c r="X343" s="88">
        <f t="shared" si="514"/>
        <v>2.5954363595786414E-2</v>
      </c>
      <c r="AA343" s="61">
        <f t="shared" si="515"/>
        <v>337</v>
      </c>
      <c r="AB343" s="61">
        <f t="shared" si="516"/>
        <v>3.2</v>
      </c>
      <c r="AC343" s="61">
        <v>1</v>
      </c>
      <c r="AD343" s="52">
        <f t="shared" si="517"/>
        <v>1</v>
      </c>
      <c r="AE343" s="60">
        <f t="shared" si="493"/>
        <v>5.6704988534039996E+20</v>
      </c>
      <c r="AF343" s="60">
        <f t="shared" si="518"/>
        <v>1.9109581135971478E+23</v>
      </c>
      <c r="AG343" s="60">
        <f t="shared" si="519"/>
        <v>3.7387199590292439E+22</v>
      </c>
      <c r="AH343" s="60">
        <f t="shared" si="520"/>
        <v>480</v>
      </c>
      <c r="AI343" s="60">
        <f t="shared" si="521"/>
        <v>885965.25476497156</v>
      </c>
      <c r="AJ343" s="88">
        <f t="shared" si="586"/>
        <v>0.19564635835955374</v>
      </c>
      <c r="AL343" s="61">
        <f t="shared" si="522"/>
        <v>322</v>
      </c>
      <c r="AM343" s="61">
        <f t="shared" si="523"/>
        <v>4.5093374999999956</v>
      </c>
      <c r="AN343" s="61">
        <v>1</v>
      </c>
      <c r="AO343" s="52">
        <f t="shared" si="524"/>
        <v>1.075</v>
      </c>
      <c r="AP343" s="60">
        <f t="shared" si="494"/>
        <v>9.5264380737187207E+21</v>
      </c>
      <c r="AQ343" s="60">
        <f t="shared" si="525"/>
        <v>3.2975765392177351E+24</v>
      </c>
      <c r="AR343" s="60">
        <f t="shared" si="526"/>
        <v>6.5856055129878907E+21</v>
      </c>
      <c r="AS343" s="60">
        <f t="shared" si="527"/>
        <v>676.40062499999931</v>
      </c>
      <c r="AT343" s="60">
        <f t="shared" si="528"/>
        <v>885965.25476497156</v>
      </c>
      <c r="AU343" s="88">
        <f t="shared" si="490"/>
        <v>1.9971046720723444E-3</v>
      </c>
      <c r="AW343" s="61">
        <f t="shared" si="529"/>
        <v>302</v>
      </c>
      <c r="AX343" s="61">
        <f t="shared" si="530"/>
        <v>6.0282874999999887</v>
      </c>
      <c r="AY343" s="61">
        <v>1</v>
      </c>
      <c r="AZ343" s="52">
        <f t="shared" si="531"/>
        <v>1.175</v>
      </c>
      <c r="BA343" s="60">
        <f t="shared" si="495"/>
        <v>1.9209689942889601E+20</v>
      </c>
      <c r="BB343" s="60">
        <f t="shared" si="532"/>
        <v>6.8165584762343755E+22</v>
      </c>
      <c r="BC343" s="60">
        <f t="shared" si="533"/>
        <v>5.5024606433145527E+20</v>
      </c>
      <c r="BD343" s="60">
        <f t="shared" si="534"/>
        <v>904.24312499999826</v>
      </c>
      <c r="BE343" s="60">
        <f t="shared" si="535"/>
        <v>885965.25476497156</v>
      </c>
      <c r="BF343" s="88">
        <f t="shared" si="583"/>
        <v>8.0721975209317644E-3</v>
      </c>
      <c r="BH343" s="61">
        <f t="shared" si="536"/>
        <v>277</v>
      </c>
      <c r="BI343" s="61">
        <f t="shared" si="537"/>
        <v>7.8155999999999786</v>
      </c>
      <c r="BJ343" s="61">
        <v>1</v>
      </c>
      <c r="BK343" s="52">
        <f t="shared" si="538"/>
        <v>1.3</v>
      </c>
      <c r="BL343" s="60">
        <f t="shared" si="496"/>
        <v>6.58617940899072E+18</v>
      </c>
      <c r="BM343" s="60">
        <f t="shared" si="539"/>
        <v>2.3716832051775584E+21</v>
      </c>
      <c r="BN343" s="60">
        <f t="shared" si="540"/>
        <v>2.2293349999838835E+19</v>
      </c>
      <c r="BO343" s="60">
        <f t="shared" si="541"/>
        <v>1172.3399999999967</v>
      </c>
      <c r="BP343" s="60">
        <f t="shared" si="542"/>
        <v>885965.25476497156</v>
      </c>
      <c r="BQ343" s="88">
        <f t="shared" si="491"/>
        <v>9.3998009309046067E-3</v>
      </c>
      <c r="BS343" s="61">
        <f t="shared" si="543"/>
        <v>247</v>
      </c>
      <c r="BT343" s="61">
        <f t="shared" si="544"/>
        <v>9.9468999999999639</v>
      </c>
      <c r="BU343" s="61">
        <v>1</v>
      </c>
      <c r="BV343" s="52">
        <f t="shared" si="545"/>
        <v>1.45</v>
      </c>
      <c r="BW343" s="60">
        <f t="shared" si="497"/>
        <v>6969502020096000</v>
      </c>
      <c r="BX343" s="60">
        <f t="shared" si="546"/>
        <v>2.4961271484973824E+18</v>
      </c>
      <c r="BY343" s="60">
        <f t="shared" si="547"/>
        <v>4.4332353544792698E+17</v>
      </c>
      <c r="BZ343" s="60">
        <f t="shared" si="548"/>
        <v>1492.0349999999946</v>
      </c>
      <c r="CA343" s="60">
        <f t="shared" si="549"/>
        <v>885965.25476497156</v>
      </c>
      <c r="CB343" s="88">
        <f t="shared" si="488"/>
        <v>0.17760454859633201</v>
      </c>
      <c r="CD343" s="61">
        <f t="shared" si="550"/>
        <v>185</v>
      </c>
      <c r="CE343" s="61">
        <f t="shared" si="551"/>
        <v>13.380340799999919</v>
      </c>
      <c r="CF343" s="61">
        <v>1</v>
      </c>
      <c r="CG343" s="52">
        <f t="shared" si="552"/>
        <v>0</v>
      </c>
      <c r="CH343" s="60">
        <f t="shared" si="498"/>
        <v>3595737600</v>
      </c>
      <c r="CI343" s="60">
        <f t="shared" si="553"/>
        <v>0</v>
      </c>
      <c r="CJ343" s="60">
        <f t="shared" si="554"/>
        <v>110338802199042.92</v>
      </c>
      <c r="CK343" s="60">
        <f t="shared" si="555"/>
        <v>2007.0511199999878</v>
      </c>
      <c r="CL343" s="60">
        <f t="shared" si="556"/>
        <v>885965.25476497156</v>
      </c>
      <c r="CM343" s="88" t="e">
        <f t="shared" si="588"/>
        <v>#DIV/0!</v>
      </c>
      <c r="CO343" s="61">
        <f t="shared" si="557"/>
        <v>130</v>
      </c>
      <c r="CP343" s="61">
        <f t="shared" si="558"/>
        <v>17.355934299999859</v>
      </c>
      <c r="CQ343" s="61">
        <v>1</v>
      </c>
      <c r="CR343" s="52">
        <f t="shared" si="559"/>
        <v>0</v>
      </c>
      <c r="CS343" s="60">
        <f t="shared" si="499"/>
        <v>1411200</v>
      </c>
      <c r="CT343" s="60">
        <f t="shared" si="560"/>
        <v>0</v>
      </c>
      <c r="CU343" s="60">
        <f t="shared" si="561"/>
        <v>69884222071.898163</v>
      </c>
      <c r="CV343" s="60">
        <f t="shared" si="562"/>
        <v>2603.3901449999789</v>
      </c>
      <c r="CW343" s="60">
        <f t="shared" si="563"/>
        <v>885965.25476497156</v>
      </c>
      <c r="CX343" s="88" t="e">
        <f t="shared" si="584"/>
        <v>#DIV/0!</v>
      </c>
      <c r="CZ343" s="61">
        <f t="shared" si="564"/>
        <v>80</v>
      </c>
      <c r="DA343" s="61">
        <f t="shared" si="565"/>
        <v>21.89441929999979</v>
      </c>
      <c r="DB343" s="61">
        <v>12</v>
      </c>
      <c r="DC343" s="52">
        <f t="shared" si="566"/>
        <v>0</v>
      </c>
      <c r="DD343" s="60">
        <f t="shared" si="500"/>
        <v>8640</v>
      </c>
      <c r="DE343" s="60">
        <f t="shared" si="567"/>
        <v>0</v>
      </c>
      <c r="DF343" s="60">
        <f t="shared" si="568"/>
        <v>86092359.794687629</v>
      </c>
      <c r="DG343" s="60">
        <f t="shared" si="569"/>
        <v>3284.1628949999686</v>
      </c>
      <c r="DH343" s="60">
        <f t="shared" si="570"/>
        <v>885965.25476497156</v>
      </c>
      <c r="DI343" s="88" t="e">
        <f t="shared" si="571"/>
        <v>#DIV/0!</v>
      </c>
      <c r="DK343" s="61">
        <f t="shared" si="572"/>
        <v>17</v>
      </c>
      <c r="DL343" s="61">
        <f t="shared" si="573"/>
        <v>30.747799999999668</v>
      </c>
      <c r="DM343" s="61">
        <v>1</v>
      </c>
      <c r="DN343" s="52">
        <f t="shared" si="585"/>
        <v>0</v>
      </c>
      <c r="DO343" s="60">
        <f t="shared" si="501"/>
        <v>1</v>
      </c>
      <c r="DP343" s="60">
        <f t="shared" si="574"/>
        <v>0</v>
      </c>
      <c r="DQ343" s="60">
        <f t="shared" si="575"/>
        <v>19474.543362653956</v>
      </c>
      <c r="DR343" s="60">
        <f t="shared" si="576"/>
        <v>4612.1699999999501</v>
      </c>
      <c r="DS343" s="60">
        <f t="shared" si="577"/>
        <v>885965.25476497156</v>
      </c>
      <c r="DT343" s="88" t="e">
        <f t="shared" si="578"/>
        <v>#DIV/0!</v>
      </c>
    </row>
    <row r="344" spans="1:124">
      <c r="A344" s="52">
        <f t="shared" si="502"/>
        <v>30573.625066678836</v>
      </c>
      <c r="B344" s="52">
        <v>0</v>
      </c>
      <c r="C344" s="73">
        <f t="shared" si="587"/>
        <v>16.375</v>
      </c>
      <c r="D344" s="77"/>
      <c r="E344" s="49">
        <f t="shared" si="579"/>
        <v>0.43800000000000028</v>
      </c>
      <c r="F344" s="49">
        <f t="shared" si="580"/>
        <v>5.379999999999928</v>
      </c>
      <c r="G344" s="49">
        <f t="shared" si="581"/>
        <v>2.689999999999964</v>
      </c>
      <c r="H344" s="49">
        <v>1</v>
      </c>
      <c r="I344" s="50">
        <f t="shared" si="503"/>
        <v>2.9184399999999697</v>
      </c>
      <c r="J344" s="105">
        <f t="shared" si="504"/>
        <v>15.701207199999628</v>
      </c>
      <c r="K344" s="121">
        <f t="shared" si="505"/>
        <v>32.076207199999629</v>
      </c>
      <c r="L344" s="55">
        <f t="shared" si="506"/>
        <v>2.2368028472559767E+20</v>
      </c>
      <c r="M344" s="52">
        <f t="shared" si="582"/>
        <v>67.600000000000037</v>
      </c>
      <c r="N344" s="56">
        <v>338</v>
      </c>
      <c r="O344" s="61">
        <f t="shared" si="507"/>
        <v>338</v>
      </c>
      <c r="P344" s="61">
        <f t="shared" si="508"/>
        <v>3.2</v>
      </c>
      <c r="Q344" s="46">
        <v>1</v>
      </c>
      <c r="R344" s="52">
        <f t="shared" si="509"/>
        <v>2</v>
      </c>
      <c r="S344" s="60">
        <f t="shared" si="492"/>
        <v>2.1372368593361043E+21</v>
      </c>
      <c r="T344" s="60">
        <f t="shared" si="510"/>
        <v>1.4447721169112065E+24</v>
      </c>
      <c r="U344" s="60">
        <f t="shared" si="511"/>
        <v>4.294661466731475E+22</v>
      </c>
      <c r="V344" s="60">
        <f t="shared" si="512"/>
        <v>480</v>
      </c>
      <c r="W344" s="60">
        <f t="shared" si="513"/>
        <v>917208.75200036506</v>
      </c>
      <c r="X344" s="88">
        <f t="shared" si="514"/>
        <v>2.9725528451594683E-2</v>
      </c>
      <c r="AA344" s="61">
        <f t="shared" si="515"/>
        <v>338</v>
      </c>
      <c r="AB344" s="61">
        <f t="shared" si="516"/>
        <v>3.2</v>
      </c>
      <c r="AC344" s="61">
        <v>1</v>
      </c>
      <c r="AD344" s="52">
        <f t="shared" si="517"/>
        <v>1</v>
      </c>
      <c r="AE344" s="60">
        <f t="shared" si="493"/>
        <v>5.6704988534039996E+20</v>
      </c>
      <c r="AF344" s="60">
        <f t="shared" si="518"/>
        <v>1.9166286124505517E+23</v>
      </c>
      <c r="AG344" s="60">
        <f t="shared" si="519"/>
        <v>4.294661466731475E+22</v>
      </c>
      <c r="AH344" s="60">
        <f t="shared" si="520"/>
        <v>480</v>
      </c>
      <c r="AI344" s="60">
        <f t="shared" si="521"/>
        <v>917208.75200036506</v>
      </c>
      <c r="AJ344" s="88">
        <f t="shared" si="586"/>
        <v>0.22407374276023315</v>
      </c>
      <c r="AL344" s="61">
        <f t="shared" si="522"/>
        <v>323</v>
      </c>
      <c r="AM344" s="61">
        <f t="shared" si="523"/>
        <v>4.5093374999999956</v>
      </c>
      <c r="AN344" s="61">
        <v>1</v>
      </c>
      <c r="AO344" s="52">
        <f t="shared" si="524"/>
        <v>1.075</v>
      </c>
      <c r="AP344" s="60">
        <f t="shared" si="494"/>
        <v>9.5264380737187207E+21</v>
      </c>
      <c r="AQ344" s="60">
        <f t="shared" si="525"/>
        <v>3.3078174601469828E+24</v>
      </c>
      <c r="AR344" s="60">
        <f t="shared" si="526"/>
        <v>7.5648742194285946E+21</v>
      </c>
      <c r="AS344" s="60">
        <f t="shared" si="527"/>
        <v>676.40062499999931</v>
      </c>
      <c r="AT344" s="60">
        <f t="shared" si="528"/>
        <v>917208.75200036506</v>
      </c>
      <c r="AU344" s="88">
        <f t="shared" si="490"/>
        <v>2.2869684650290373E-3</v>
      </c>
      <c r="AW344" s="61">
        <f t="shared" si="529"/>
        <v>303</v>
      </c>
      <c r="AX344" s="61">
        <f t="shared" si="530"/>
        <v>6.0282874999999887</v>
      </c>
      <c r="AY344" s="61">
        <v>1</v>
      </c>
      <c r="AZ344" s="52">
        <f t="shared" si="531"/>
        <v>1.175</v>
      </c>
      <c r="BA344" s="60">
        <f t="shared" si="495"/>
        <v>1.9209689942889601E+20</v>
      </c>
      <c r="BB344" s="60">
        <f t="shared" si="532"/>
        <v>6.8391298619172706E+22</v>
      </c>
      <c r="BC344" s="60">
        <f t="shared" si="533"/>
        <v>6.3206674894113525E+20</v>
      </c>
      <c r="BD344" s="60">
        <f t="shared" si="534"/>
        <v>904.24312499999826</v>
      </c>
      <c r="BE344" s="60">
        <f t="shared" si="535"/>
        <v>917208.75200036506</v>
      </c>
      <c r="BF344" s="88">
        <f t="shared" si="583"/>
        <v>9.2419176372232625E-3</v>
      </c>
      <c r="BH344" s="61">
        <f t="shared" si="536"/>
        <v>278</v>
      </c>
      <c r="BI344" s="61">
        <f t="shared" si="537"/>
        <v>7.8155999999999786</v>
      </c>
      <c r="BJ344" s="61">
        <v>1</v>
      </c>
      <c r="BK344" s="52">
        <f t="shared" si="538"/>
        <v>1.3</v>
      </c>
      <c r="BL344" s="60">
        <f t="shared" si="496"/>
        <v>6.58617940899072E+18</v>
      </c>
      <c r="BM344" s="60">
        <f t="shared" si="539"/>
        <v>2.3802452384092463E+21</v>
      </c>
      <c r="BN344" s="60">
        <f t="shared" si="540"/>
        <v>2.5608334472188023E+19</v>
      </c>
      <c r="BO344" s="60">
        <f t="shared" si="541"/>
        <v>1172.3399999999967</v>
      </c>
      <c r="BP344" s="60">
        <f t="shared" si="542"/>
        <v>917208.75200036506</v>
      </c>
      <c r="BQ344" s="88">
        <f t="shared" si="491"/>
        <v>1.0758695809555513E-2</v>
      </c>
      <c r="BS344" s="61">
        <f t="shared" si="543"/>
        <v>248</v>
      </c>
      <c r="BT344" s="61">
        <f t="shared" si="544"/>
        <v>9.9468999999999639</v>
      </c>
      <c r="BU344" s="61">
        <v>1</v>
      </c>
      <c r="BV344" s="52">
        <f t="shared" si="545"/>
        <v>1.45</v>
      </c>
      <c r="BW344" s="60">
        <f t="shared" si="497"/>
        <v>6969502020096000</v>
      </c>
      <c r="BX344" s="60">
        <f t="shared" si="546"/>
        <v>2.5062329264265216E+18</v>
      </c>
      <c r="BY344" s="60">
        <f t="shared" si="547"/>
        <v>5.0924501590050336E+17</v>
      </c>
      <c r="BZ344" s="60">
        <f t="shared" si="548"/>
        <v>1492.0349999999946</v>
      </c>
      <c r="CA344" s="60">
        <f t="shared" si="549"/>
        <v>917208.75200036506</v>
      </c>
      <c r="CB344" s="88">
        <f t="shared" si="488"/>
        <v>0.20319141550286929</v>
      </c>
      <c r="CD344" s="61">
        <f t="shared" si="550"/>
        <v>186</v>
      </c>
      <c r="CE344" s="61">
        <f t="shared" si="551"/>
        <v>13.380340799999919</v>
      </c>
      <c r="CF344" s="61">
        <v>1</v>
      </c>
      <c r="CG344" s="52">
        <f t="shared" si="552"/>
        <v>0</v>
      </c>
      <c r="CH344" s="60">
        <f t="shared" si="498"/>
        <v>3595737600</v>
      </c>
      <c r="CI344" s="60">
        <f t="shared" si="553"/>
        <v>0</v>
      </c>
      <c r="CJ344" s="60">
        <f t="shared" si="554"/>
        <v>126746000578383.8</v>
      </c>
      <c r="CK344" s="60">
        <f t="shared" si="555"/>
        <v>2007.0511199999878</v>
      </c>
      <c r="CL344" s="60">
        <f t="shared" si="556"/>
        <v>917208.75200036506</v>
      </c>
      <c r="CM344" s="88" t="e">
        <f t="shared" si="588"/>
        <v>#DIV/0!</v>
      </c>
      <c r="CO344" s="61">
        <f t="shared" si="557"/>
        <v>131</v>
      </c>
      <c r="CP344" s="61">
        <f t="shared" si="558"/>
        <v>17.355934299999859</v>
      </c>
      <c r="CQ344" s="61">
        <v>1</v>
      </c>
      <c r="CR344" s="52">
        <f t="shared" si="559"/>
        <v>0</v>
      </c>
      <c r="CS344" s="60">
        <f t="shared" si="499"/>
        <v>1411200</v>
      </c>
      <c r="CT344" s="60">
        <f t="shared" si="560"/>
        <v>0</v>
      </c>
      <c r="CU344" s="60">
        <f t="shared" si="561"/>
        <v>80275890934.236908</v>
      </c>
      <c r="CV344" s="60">
        <f t="shared" si="562"/>
        <v>2603.3901449999789</v>
      </c>
      <c r="CW344" s="60">
        <f t="shared" si="563"/>
        <v>917208.75200036506</v>
      </c>
      <c r="CX344" s="88" t="e">
        <f t="shared" si="584"/>
        <v>#DIV/0!</v>
      </c>
      <c r="CZ344" s="61">
        <f t="shared" si="564"/>
        <v>81</v>
      </c>
      <c r="DA344" s="61">
        <f t="shared" si="565"/>
        <v>21.89441929999979</v>
      </c>
      <c r="DB344" s="61">
        <v>1</v>
      </c>
      <c r="DC344" s="52">
        <f t="shared" si="566"/>
        <v>0</v>
      </c>
      <c r="DD344" s="60">
        <f t="shared" si="500"/>
        <v>8640</v>
      </c>
      <c r="DE344" s="60">
        <f t="shared" si="567"/>
        <v>0</v>
      </c>
      <c r="DF344" s="60">
        <f t="shared" si="568"/>
        <v>98894152.073970571</v>
      </c>
      <c r="DG344" s="60">
        <f t="shared" si="569"/>
        <v>3284.1628949999686</v>
      </c>
      <c r="DH344" s="60">
        <f t="shared" si="570"/>
        <v>917208.75200036506</v>
      </c>
      <c r="DI344" s="88" t="e">
        <f t="shared" si="571"/>
        <v>#DIV/0!</v>
      </c>
      <c r="DK344" s="61">
        <f t="shared" si="572"/>
        <v>18</v>
      </c>
      <c r="DL344" s="61">
        <f t="shared" si="573"/>
        <v>30.747799999999668</v>
      </c>
      <c r="DM344" s="61">
        <v>1</v>
      </c>
      <c r="DN344" s="52">
        <f t="shared" si="585"/>
        <v>0</v>
      </c>
      <c r="DO344" s="60">
        <f t="shared" si="501"/>
        <v>1</v>
      </c>
      <c r="DP344" s="60">
        <f t="shared" si="574"/>
        <v>0</v>
      </c>
      <c r="DQ344" s="60">
        <f t="shared" si="575"/>
        <v>22370.375924999025</v>
      </c>
      <c r="DR344" s="60">
        <f t="shared" si="576"/>
        <v>4612.1699999999501</v>
      </c>
      <c r="DS344" s="60">
        <f t="shared" si="577"/>
        <v>917208.75200036506</v>
      </c>
      <c r="DT344" s="88" t="e">
        <f t="shared" si="578"/>
        <v>#DIV/0!</v>
      </c>
    </row>
    <row r="345" spans="1:124">
      <c r="A345" s="52">
        <f t="shared" si="502"/>
        <v>31651.801626210094</v>
      </c>
      <c r="B345" s="52">
        <v>0</v>
      </c>
      <c r="C345" s="73">
        <f t="shared" si="587"/>
        <v>16.375</v>
      </c>
      <c r="D345" s="77"/>
      <c r="E345" s="49">
        <f t="shared" si="579"/>
        <v>0.43900000000000028</v>
      </c>
      <c r="F345" s="49">
        <f t="shared" si="580"/>
        <v>5.3899999999999277</v>
      </c>
      <c r="G345" s="49">
        <f t="shared" si="581"/>
        <v>2.6949999999999639</v>
      </c>
      <c r="H345" s="49">
        <v>1</v>
      </c>
      <c r="I345" s="50">
        <f t="shared" si="503"/>
        <v>2.9272099999999694</v>
      </c>
      <c r="J345" s="105">
        <f t="shared" si="504"/>
        <v>15.777661899999623</v>
      </c>
      <c r="K345" s="121">
        <f t="shared" si="505"/>
        <v>32.152661899999622</v>
      </c>
      <c r="L345" s="55">
        <f t="shared" si="506"/>
        <v>2.5694117510956243E+20</v>
      </c>
      <c r="M345" s="52">
        <f t="shared" si="582"/>
        <v>67.80000000000004</v>
      </c>
      <c r="N345" s="56">
        <v>339</v>
      </c>
      <c r="O345" s="61">
        <f t="shared" si="507"/>
        <v>339</v>
      </c>
      <c r="P345" s="61">
        <f t="shared" si="508"/>
        <v>3.2</v>
      </c>
      <c r="Q345" s="46">
        <v>1</v>
      </c>
      <c r="R345" s="52">
        <f t="shared" si="509"/>
        <v>2</v>
      </c>
      <c r="S345" s="60">
        <f t="shared" si="492"/>
        <v>2.1372368593361043E+21</v>
      </c>
      <c r="T345" s="60">
        <f t="shared" si="510"/>
        <v>1.4490465906298787E+24</v>
      </c>
      <c r="U345" s="60">
        <f t="shared" si="511"/>
        <v>4.9332705621035989E+22</v>
      </c>
      <c r="V345" s="60">
        <f t="shared" si="512"/>
        <v>480</v>
      </c>
      <c r="W345" s="60">
        <f t="shared" si="513"/>
        <v>949554.0487863028</v>
      </c>
      <c r="X345" s="88">
        <f t="shared" si="514"/>
        <v>3.4044940956378639E-2</v>
      </c>
      <c r="AA345" s="61">
        <f t="shared" si="515"/>
        <v>339</v>
      </c>
      <c r="AB345" s="61">
        <f t="shared" si="516"/>
        <v>3.2</v>
      </c>
      <c r="AC345" s="61">
        <v>1</v>
      </c>
      <c r="AD345" s="52">
        <f t="shared" si="517"/>
        <v>1</v>
      </c>
      <c r="AE345" s="60">
        <f t="shared" si="493"/>
        <v>5.6704988534039996E+20</v>
      </c>
      <c r="AF345" s="60">
        <f t="shared" si="518"/>
        <v>1.922299111303956E+23</v>
      </c>
      <c r="AG345" s="60">
        <f t="shared" si="519"/>
        <v>4.9332705621035989E+22</v>
      </c>
      <c r="AH345" s="60">
        <f t="shared" si="520"/>
        <v>480</v>
      </c>
      <c r="AI345" s="60">
        <f t="shared" si="521"/>
        <v>949554.0487863028</v>
      </c>
      <c r="AJ345" s="88">
        <f t="shared" si="586"/>
        <v>0.25663386790816367</v>
      </c>
      <c r="AL345" s="61">
        <f t="shared" si="522"/>
        <v>324</v>
      </c>
      <c r="AM345" s="61">
        <f t="shared" si="523"/>
        <v>4.5093374999999956</v>
      </c>
      <c r="AN345" s="61">
        <v>1</v>
      </c>
      <c r="AO345" s="52">
        <f t="shared" si="524"/>
        <v>1.075</v>
      </c>
      <c r="AP345" s="60">
        <f t="shared" si="494"/>
        <v>9.5264380737187207E+21</v>
      </c>
      <c r="AQ345" s="60">
        <f t="shared" si="525"/>
        <v>3.3180583810762305E+24</v>
      </c>
      <c r="AR345" s="60">
        <f t="shared" si="526"/>
        <v>8.6897585716171071E+21</v>
      </c>
      <c r="AS345" s="60">
        <f t="shared" si="527"/>
        <v>676.40062499999931</v>
      </c>
      <c r="AT345" s="60">
        <f t="shared" si="528"/>
        <v>949554.0487863028</v>
      </c>
      <c r="AU345" s="88">
        <f t="shared" si="490"/>
        <v>2.6189287750863913E-3</v>
      </c>
      <c r="AW345" s="61">
        <f t="shared" si="529"/>
        <v>304</v>
      </c>
      <c r="AX345" s="61">
        <f t="shared" si="530"/>
        <v>6.0282874999999887</v>
      </c>
      <c r="AY345" s="61">
        <v>1</v>
      </c>
      <c r="AZ345" s="52">
        <f t="shared" si="531"/>
        <v>1.175</v>
      </c>
      <c r="BA345" s="60">
        <f t="shared" si="495"/>
        <v>1.9209689942889601E+20</v>
      </c>
      <c r="BB345" s="60">
        <f t="shared" si="532"/>
        <v>6.8617012476001657E+22</v>
      </c>
      <c r="BC345" s="60">
        <f t="shared" si="533"/>
        <v>7.2605403475700613E+20</v>
      </c>
      <c r="BD345" s="60">
        <f t="shared" si="534"/>
        <v>904.24312499999826</v>
      </c>
      <c r="BE345" s="60">
        <f t="shared" si="535"/>
        <v>949554.0487863028</v>
      </c>
      <c r="BF345" s="88">
        <f t="shared" si="583"/>
        <v>1.0581253956676395E-2</v>
      </c>
      <c r="BH345" s="61">
        <f t="shared" si="536"/>
        <v>279</v>
      </c>
      <c r="BI345" s="61">
        <f t="shared" si="537"/>
        <v>7.8155999999999786</v>
      </c>
      <c r="BJ345" s="61">
        <v>1</v>
      </c>
      <c r="BK345" s="52">
        <f t="shared" si="538"/>
        <v>1.3</v>
      </c>
      <c r="BL345" s="60">
        <f t="shared" si="496"/>
        <v>6.58617940899072E+18</v>
      </c>
      <c r="BM345" s="60">
        <f t="shared" si="539"/>
        <v>2.3888072716409341E+21</v>
      </c>
      <c r="BN345" s="60">
        <f t="shared" si="540"/>
        <v>2.9416251682416251E+19</v>
      </c>
      <c r="BO345" s="60">
        <f t="shared" si="541"/>
        <v>1172.3399999999967</v>
      </c>
      <c r="BP345" s="60">
        <f t="shared" si="542"/>
        <v>949554.0487863028</v>
      </c>
      <c r="BQ345" s="88">
        <f t="shared" si="491"/>
        <v>1.2314200493122854E-2</v>
      </c>
      <c r="BS345" s="61">
        <f t="shared" si="543"/>
        <v>249</v>
      </c>
      <c r="BT345" s="61">
        <f t="shared" si="544"/>
        <v>9.9468999999999639</v>
      </c>
      <c r="BU345" s="61">
        <v>1</v>
      </c>
      <c r="BV345" s="52">
        <f t="shared" si="545"/>
        <v>1.45</v>
      </c>
      <c r="BW345" s="60">
        <f t="shared" si="497"/>
        <v>6969502020096000</v>
      </c>
      <c r="BX345" s="60">
        <f t="shared" si="546"/>
        <v>2.5163387043556608E+18</v>
      </c>
      <c r="BY345" s="60">
        <f t="shared" si="547"/>
        <v>5.8496891205534733E+17</v>
      </c>
      <c r="BZ345" s="60">
        <f t="shared" si="548"/>
        <v>1492.0349999999946</v>
      </c>
      <c r="CA345" s="60">
        <f t="shared" si="549"/>
        <v>949554.0487863028</v>
      </c>
      <c r="CB345" s="88">
        <f t="shared" si="488"/>
        <v>0.23246827267044551</v>
      </c>
      <c r="CD345" s="61">
        <f t="shared" si="550"/>
        <v>187</v>
      </c>
      <c r="CE345" s="61">
        <f t="shared" si="551"/>
        <v>13.380340799999919</v>
      </c>
      <c r="CF345" s="61">
        <v>1</v>
      </c>
      <c r="CG345" s="52">
        <f t="shared" si="552"/>
        <v>0</v>
      </c>
      <c r="CH345" s="60">
        <f t="shared" si="498"/>
        <v>3595737600</v>
      </c>
      <c r="CI345" s="60">
        <f t="shared" si="553"/>
        <v>0</v>
      </c>
      <c r="CJ345" s="60">
        <f t="shared" si="554"/>
        <v>145592922366842.72</v>
      </c>
      <c r="CK345" s="60">
        <f t="shared" si="555"/>
        <v>2007.0511199999878</v>
      </c>
      <c r="CL345" s="60">
        <f t="shared" si="556"/>
        <v>949554.0487863028</v>
      </c>
      <c r="CM345" s="88" t="e">
        <f t="shared" si="588"/>
        <v>#DIV/0!</v>
      </c>
      <c r="CO345" s="61">
        <f t="shared" si="557"/>
        <v>132</v>
      </c>
      <c r="CP345" s="61">
        <f t="shared" si="558"/>
        <v>17.355934299999859</v>
      </c>
      <c r="CQ345" s="61">
        <v>1</v>
      </c>
      <c r="CR345" s="52">
        <f t="shared" si="559"/>
        <v>0</v>
      </c>
      <c r="CS345" s="60">
        <f t="shared" si="499"/>
        <v>1411200</v>
      </c>
      <c r="CT345" s="60">
        <f t="shared" si="560"/>
        <v>0</v>
      </c>
      <c r="CU345" s="60">
        <f t="shared" si="561"/>
        <v>92212783862.079346</v>
      </c>
      <c r="CV345" s="60">
        <f t="shared" si="562"/>
        <v>2603.3901449999789</v>
      </c>
      <c r="CW345" s="60">
        <f t="shared" si="563"/>
        <v>949554.0487863028</v>
      </c>
      <c r="CX345" s="88" t="e">
        <f t="shared" si="584"/>
        <v>#DIV/0!</v>
      </c>
      <c r="CZ345" s="61">
        <f t="shared" si="564"/>
        <v>82</v>
      </c>
      <c r="DA345" s="61">
        <f t="shared" si="565"/>
        <v>21.89441929999979</v>
      </c>
      <c r="DB345" s="61">
        <v>1</v>
      </c>
      <c r="DC345" s="52">
        <f t="shared" si="566"/>
        <v>0</v>
      </c>
      <c r="DD345" s="60">
        <f t="shared" si="500"/>
        <v>8640</v>
      </c>
      <c r="DE345" s="60">
        <f t="shared" si="567"/>
        <v>0</v>
      </c>
      <c r="DF345" s="60">
        <f t="shared" si="568"/>
        <v>113599549.80619662</v>
      </c>
      <c r="DG345" s="60">
        <f t="shared" si="569"/>
        <v>3284.1628949999686</v>
      </c>
      <c r="DH345" s="60">
        <f t="shared" si="570"/>
        <v>949554.0487863028</v>
      </c>
      <c r="DI345" s="88" t="e">
        <f t="shared" si="571"/>
        <v>#DIV/0!</v>
      </c>
      <c r="DK345" s="61">
        <f t="shared" si="572"/>
        <v>19</v>
      </c>
      <c r="DL345" s="61">
        <f t="shared" si="573"/>
        <v>30.747799999999668</v>
      </c>
      <c r="DM345" s="61">
        <v>1</v>
      </c>
      <c r="DN345" s="52">
        <f t="shared" si="585"/>
        <v>0</v>
      </c>
      <c r="DO345" s="60">
        <f t="shared" si="501"/>
        <v>1</v>
      </c>
      <c r="DP345" s="60">
        <f t="shared" si="574"/>
        <v>0</v>
      </c>
      <c r="DQ345" s="60">
        <f t="shared" si="575"/>
        <v>25696.814025711657</v>
      </c>
      <c r="DR345" s="60">
        <f t="shared" si="576"/>
        <v>4612.1699999999501</v>
      </c>
      <c r="DS345" s="60">
        <f t="shared" si="577"/>
        <v>949554.0487863028</v>
      </c>
      <c r="DT345" s="88" t="e">
        <f t="shared" si="578"/>
        <v>#DIV/0!</v>
      </c>
    </row>
    <row r="346" spans="1:124">
      <c r="A346" s="52">
        <f t="shared" si="502"/>
        <v>32768.000000000786</v>
      </c>
      <c r="B346" s="52">
        <v>0</v>
      </c>
      <c r="C346" s="73">
        <f t="shared" si="587"/>
        <v>16.375</v>
      </c>
      <c r="D346" s="77"/>
      <c r="E346" s="49">
        <f t="shared" si="579"/>
        <v>0.44000000000000028</v>
      </c>
      <c r="F346" s="49">
        <f t="shared" si="580"/>
        <v>5.3999999999999275</v>
      </c>
      <c r="G346" s="49">
        <f t="shared" si="581"/>
        <v>2.6999999999999638</v>
      </c>
      <c r="H346" s="49">
        <v>1</v>
      </c>
      <c r="I346" s="50">
        <f t="shared" si="503"/>
        <v>2.9359999999999693</v>
      </c>
      <c r="J346" s="105">
        <f t="shared" si="504"/>
        <v>15.854399999999622</v>
      </c>
      <c r="K346" s="121">
        <f t="shared" si="505"/>
        <v>32.229399999999622</v>
      </c>
      <c r="L346" s="55">
        <f t="shared" si="506"/>
        <v>2.9514790517935951E+20</v>
      </c>
      <c r="M346" s="52">
        <f t="shared" si="582"/>
        <v>68.000000000000028</v>
      </c>
      <c r="N346" s="56">
        <v>340</v>
      </c>
      <c r="O346" s="61">
        <f t="shared" si="507"/>
        <v>340</v>
      </c>
      <c r="P346" s="61">
        <f t="shared" si="508"/>
        <v>3.2</v>
      </c>
      <c r="Q346" s="46">
        <v>4</v>
      </c>
      <c r="R346" s="52">
        <f t="shared" si="509"/>
        <v>2</v>
      </c>
      <c r="S346" s="60">
        <f t="shared" si="492"/>
        <v>8.5489474373444174E+21</v>
      </c>
      <c r="T346" s="60">
        <f t="shared" si="510"/>
        <v>5.8132842573942038E+24</v>
      </c>
      <c r="U346" s="60">
        <f t="shared" si="511"/>
        <v>5.6668397794437026E+22</v>
      </c>
      <c r="V346" s="60">
        <f t="shared" si="512"/>
        <v>480</v>
      </c>
      <c r="W346" s="60">
        <f t="shared" si="513"/>
        <v>983040.00000002352</v>
      </c>
      <c r="X346" s="88">
        <f t="shared" si="514"/>
        <v>9.748086500734535E-3</v>
      </c>
      <c r="AA346" s="61">
        <f t="shared" si="515"/>
        <v>340</v>
      </c>
      <c r="AB346" s="61">
        <f t="shared" si="516"/>
        <v>3.2</v>
      </c>
      <c r="AC346" s="61">
        <v>15</v>
      </c>
      <c r="AD346" s="52">
        <f t="shared" si="517"/>
        <v>1</v>
      </c>
      <c r="AE346" s="60">
        <f t="shared" si="493"/>
        <v>8.5057482801059998E+21</v>
      </c>
      <c r="AF346" s="60">
        <f t="shared" si="518"/>
        <v>2.8919544152360401E+24</v>
      </c>
      <c r="AG346" s="60">
        <f t="shared" si="519"/>
        <v>5.6668397794437026E+22</v>
      </c>
      <c r="AH346" s="60">
        <f t="shared" si="520"/>
        <v>480</v>
      </c>
      <c r="AI346" s="60">
        <f t="shared" si="521"/>
        <v>983040.00000002352</v>
      </c>
      <c r="AJ346" s="88">
        <f t="shared" si="586"/>
        <v>1.9595190538233907E-2</v>
      </c>
      <c r="AL346" s="61">
        <f t="shared" si="522"/>
        <v>325</v>
      </c>
      <c r="AM346" s="61">
        <f t="shared" si="523"/>
        <v>4.5093374999999956</v>
      </c>
      <c r="AN346" s="61">
        <v>1</v>
      </c>
      <c r="AO346" s="52">
        <f t="shared" si="524"/>
        <v>1.075</v>
      </c>
      <c r="AP346" s="60">
        <f t="shared" si="494"/>
        <v>9.5264380737187207E+21</v>
      </c>
      <c r="AQ346" s="60">
        <f t="shared" si="525"/>
        <v>3.3282993020054776E+24</v>
      </c>
      <c r="AR346" s="60">
        <f t="shared" si="526"/>
        <v>9.9819113765379569E+21</v>
      </c>
      <c r="AS346" s="60">
        <f t="shared" si="527"/>
        <v>676.40062499999931</v>
      </c>
      <c r="AT346" s="60">
        <f t="shared" si="528"/>
        <v>983040.00000002352</v>
      </c>
      <c r="AU346" s="88">
        <f t="shared" si="490"/>
        <v>2.9991026860244582E-3</v>
      </c>
      <c r="AW346" s="61">
        <f t="shared" si="529"/>
        <v>305</v>
      </c>
      <c r="AX346" s="61">
        <f t="shared" si="530"/>
        <v>6.0282874999999887</v>
      </c>
      <c r="AY346" s="61">
        <v>1</v>
      </c>
      <c r="AZ346" s="52">
        <f t="shared" si="531"/>
        <v>1.175</v>
      </c>
      <c r="BA346" s="60">
        <f t="shared" si="495"/>
        <v>1.9209689942889601E+20</v>
      </c>
      <c r="BB346" s="60">
        <f t="shared" si="532"/>
        <v>6.8842726332830616E+22</v>
      </c>
      <c r="BC346" s="60">
        <f t="shared" si="533"/>
        <v>8.3401707536433322E+20</v>
      </c>
      <c r="BD346" s="60">
        <f t="shared" si="534"/>
        <v>904.24312499999826</v>
      </c>
      <c r="BE346" s="60">
        <f t="shared" si="535"/>
        <v>983040.00000002352</v>
      </c>
      <c r="BF346" s="88">
        <f t="shared" si="583"/>
        <v>1.2114817640024176E-2</v>
      </c>
      <c r="BH346" s="61">
        <f t="shared" si="536"/>
        <v>280</v>
      </c>
      <c r="BI346" s="61">
        <f t="shared" si="537"/>
        <v>7.8155999999999786</v>
      </c>
      <c r="BJ346" s="61">
        <v>1</v>
      </c>
      <c r="BK346" s="52">
        <f t="shared" si="538"/>
        <v>1.3</v>
      </c>
      <c r="BL346" s="60">
        <f t="shared" si="496"/>
        <v>6.58617940899072E+18</v>
      </c>
      <c r="BM346" s="60">
        <f t="shared" si="539"/>
        <v>2.397369304872622E+21</v>
      </c>
      <c r="BN346" s="60">
        <f t="shared" si="540"/>
        <v>3.3790399917770314E+19</v>
      </c>
      <c r="BO346" s="60">
        <f t="shared" si="541"/>
        <v>1172.3399999999967</v>
      </c>
      <c r="BP346" s="60">
        <f t="shared" si="542"/>
        <v>983040.00000002352</v>
      </c>
      <c r="BQ346" s="88">
        <f t="shared" si="491"/>
        <v>1.4094782914376923E-2</v>
      </c>
      <c r="BS346" s="61">
        <f t="shared" si="543"/>
        <v>250</v>
      </c>
      <c r="BT346" s="61">
        <f t="shared" si="544"/>
        <v>9.9468999999999639</v>
      </c>
      <c r="BU346" s="61">
        <v>1</v>
      </c>
      <c r="BV346" s="52">
        <f t="shared" si="545"/>
        <v>1.45</v>
      </c>
      <c r="BW346" s="60">
        <f t="shared" si="497"/>
        <v>6969502020096000</v>
      </c>
      <c r="BX346" s="60">
        <f t="shared" si="546"/>
        <v>2.5264444822848E+18</v>
      </c>
      <c r="BY346" s="60">
        <f t="shared" si="547"/>
        <v>6.7195282700238246E+17</v>
      </c>
      <c r="BZ346" s="60">
        <f t="shared" si="548"/>
        <v>1492.0349999999946</v>
      </c>
      <c r="CA346" s="60">
        <f t="shared" si="549"/>
        <v>983040.00000002352</v>
      </c>
      <c r="CB346" s="88">
        <f t="shared" si="488"/>
        <v>0.2659677787159207</v>
      </c>
      <c r="CD346" s="61">
        <f t="shared" si="550"/>
        <v>188</v>
      </c>
      <c r="CE346" s="61">
        <f t="shared" si="551"/>
        <v>13.380340799999919</v>
      </c>
      <c r="CF346" s="61">
        <v>1</v>
      </c>
      <c r="CG346" s="52">
        <f t="shared" si="552"/>
        <v>0</v>
      </c>
      <c r="CH346" s="60">
        <f t="shared" si="498"/>
        <v>3595737600</v>
      </c>
      <c r="CI346" s="60">
        <f t="shared" si="553"/>
        <v>0</v>
      </c>
      <c r="CJ346" s="60">
        <f t="shared" si="554"/>
        <v>167242350422003.28</v>
      </c>
      <c r="CK346" s="60">
        <f t="shared" si="555"/>
        <v>2007.0511199999878</v>
      </c>
      <c r="CL346" s="60">
        <f t="shared" si="556"/>
        <v>983040.00000002352</v>
      </c>
      <c r="CM346" s="88" t="e">
        <f t="shared" si="588"/>
        <v>#DIV/0!</v>
      </c>
      <c r="CO346" s="61">
        <f t="shared" si="557"/>
        <v>133</v>
      </c>
      <c r="CP346" s="61">
        <f t="shared" si="558"/>
        <v>17.355934299999859</v>
      </c>
      <c r="CQ346" s="61">
        <v>1</v>
      </c>
      <c r="CR346" s="52">
        <f t="shared" si="559"/>
        <v>0</v>
      </c>
      <c r="CS346" s="60">
        <f t="shared" si="499"/>
        <v>1411200</v>
      </c>
      <c r="CT346" s="60">
        <f t="shared" si="560"/>
        <v>0</v>
      </c>
      <c r="CU346" s="60">
        <f t="shared" si="561"/>
        <v>105924673132.06767</v>
      </c>
      <c r="CV346" s="60">
        <f t="shared" si="562"/>
        <v>2603.3901449999789</v>
      </c>
      <c r="CW346" s="60">
        <f t="shared" si="563"/>
        <v>983040.00000002352</v>
      </c>
      <c r="CX346" s="88" t="e">
        <f t="shared" si="584"/>
        <v>#DIV/0!</v>
      </c>
      <c r="CZ346" s="61">
        <f t="shared" si="564"/>
        <v>83</v>
      </c>
      <c r="DA346" s="61">
        <f t="shared" si="565"/>
        <v>21.89441929999979</v>
      </c>
      <c r="DB346" s="61">
        <v>1</v>
      </c>
      <c r="DC346" s="52">
        <f t="shared" si="566"/>
        <v>0</v>
      </c>
      <c r="DD346" s="60">
        <f t="shared" si="500"/>
        <v>8640</v>
      </c>
      <c r="DE346" s="60">
        <f t="shared" si="567"/>
        <v>0</v>
      </c>
      <c r="DF346" s="60">
        <f t="shared" si="568"/>
        <v>130491615.99078178</v>
      </c>
      <c r="DG346" s="60">
        <f t="shared" si="569"/>
        <v>3284.1628949999686</v>
      </c>
      <c r="DH346" s="60">
        <f t="shared" si="570"/>
        <v>983040.00000002352</v>
      </c>
      <c r="DI346" s="88" t="e">
        <f t="shared" si="571"/>
        <v>#DIV/0!</v>
      </c>
      <c r="DK346" s="61">
        <f t="shared" si="572"/>
        <v>20</v>
      </c>
      <c r="DL346" s="61">
        <f t="shared" si="573"/>
        <v>30.747799999999668</v>
      </c>
      <c r="DM346" s="61">
        <v>6</v>
      </c>
      <c r="DN346" s="52">
        <f t="shared" si="585"/>
        <v>0</v>
      </c>
      <c r="DO346" s="60">
        <f t="shared" si="501"/>
        <v>6</v>
      </c>
      <c r="DP346" s="60">
        <f t="shared" si="574"/>
        <v>0</v>
      </c>
      <c r="DQ346" s="60">
        <f t="shared" si="575"/>
        <v>29517.887999999723</v>
      </c>
      <c r="DR346" s="60">
        <f t="shared" si="576"/>
        <v>4612.1699999999501</v>
      </c>
      <c r="DS346" s="60">
        <f t="shared" si="577"/>
        <v>983040.00000002352</v>
      </c>
      <c r="DT346" s="88" t="e">
        <f t="shared" si="578"/>
        <v>#DIV/0!</v>
      </c>
    </row>
    <row r="347" spans="1:124">
      <c r="A347" s="52">
        <f t="shared" si="502"/>
        <v>33923.561024435068</v>
      </c>
      <c r="B347" s="52">
        <v>0</v>
      </c>
      <c r="C347" s="73">
        <f t="shared" si="587"/>
        <v>16.375</v>
      </c>
      <c r="D347" s="77"/>
      <c r="E347" s="49">
        <f t="shared" si="579"/>
        <v>0.44100000000000028</v>
      </c>
      <c r="F347" s="49">
        <f t="shared" si="580"/>
        <v>5.4099999999999273</v>
      </c>
      <c r="G347" s="49">
        <f t="shared" si="581"/>
        <v>2.7049999999999637</v>
      </c>
      <c r="H347" s="49">
        <v>1</v>
      </c>
      <c r="I347" s="50">
        <f t="shared" si="503"/>
        <v>2.9448099999999693</v>
      </c>
      <c r="J347" s="105">
        <f t="shared" si="504"/>
        <v>15.931422099999621</v>
      </c>
      <c r="K347" s="121">
        <f t="shared" si="505"/>
        <v>32.306422099999622</v>
      </c>
      <c r="L347" s="55">
        <f t="shared" si="506"/>
        <v>3.3903591316035115E+20</v>
      </c>
      <c r="M347" s="52">
        <f t="shared" si="582"/>
        <v>68.200000000000031</v>
      </c>
      <c r="N347" s="56">
        <v>341</v>
      </c>
      <c r="O347" s="61">
        <f t="shared" si="507"/>
        <v>341</v>
      </c>
      <c r="P347" s="61">
        <f t="shared" si="508"/>
        <v>3.2</v>
      </c>
      <c r="Q347" s="46">
        <v>1</v>
      </c>
      <c r="R347" s="52">
        <f t="shared" si="509"/>
        <v>2</v>
      </c>
      <c r="S347" s="60">
        <f t="shared" si="492"/>
        <v>8.5489474373444174E+21</v>
      </c>
      <c r="T347" s="60">
        <f t="shared" si="510"/>
        <v>5.8303821522688927E+24</v>
      </c>
      <c r="U347" s="60">
        <f t="shared" si="511"/>
        <v>6.5094895326787422E+22</v>
      </c>
      <c r="V347" s="60">
        <f t="shared" si="512"/>
        <v>480</v>
      </c>
      <c r="W347" s="60">
        <f t="shared" si="513"/>
        <v>1017706.830733052</v>
      </c>
      <c r="X347" s="88">
        <f t="shared" si="514"/>
        <v>1.1164773359059448E-2</v>
      </c>
      <c r="AA347" s="61">
        <f t="shared" si="515"/>
        <v>341</v>
      </c>
      <c r="AB347" s="61">
        <f t="shared" si="516"/>
        <v>3.2</v>
      </c>
      <c r="AC347" s="61">
        <v>1</v>
      </c>
      <c r="AD347" s="52">
        <f t="shared" si="517"/>
        <v>1</v>
      </c>
      <c r="AE347" s="60">
        <f t="shared" si="493"/>
        <v>8.5057482801059998E+21</v>
      </c>
      <c r="AF347" s="60">
        <f t="shared" si="518"/>
        <v>2.9004601635161461E+24</v>
      </c>
      <c r="AG347" s="60">
        <f t="shared" si="519"/>
        <v>6.5094895326787422E+22</v>
      </c>
      <c r="AH347" s="60">
        <f t="shared" si="520"/>
        <v>480</v>
      </c>
      <c r="AI347" s="60">
        <f t="shared" si="521"/>
        <v>1017706.830733052</v>
      </c>
      <c r="AJ347" s="88">
        <f t="shared" si="586"/>
        <v>2.2442954447571075E-2</v>
      </c>
      <c r="AL347" s="61">
        <f t="shared" si="522"/>
        <v>326</v>
      </c>
      <c r="AM347" s="61">
        <f t="shared" si="523"/>
        <v>4.5093374999999956</v>
      </c>
      <c r="AN347" s="61">
        <v>1</v>
      </c>
      <c r="AO347" s="52">
        <f t="shared" si="524"/>
        <v>1.075</v>
      </c>
      <c r="AP347" s="60">
        <f t="shared" si="494"/>
        <v>9.5264380737187207E+21</v>
      </c>
      <c r="AQ347" s="60">
        <f t="shared" si="525"/>
        <v>3.3385402229347253E+24</v>
      </c>
      <c r="AR347" s="60">
        <f t="shared" si="526"/>
        <v>1.1466205177955339E+22</v>
      </c>
      <c r="AS347" s="60">
        <f t="shared" si="527"/>
        <v>676.40062499999931</v>
      </c>
      <c r="AT347" s="60">
        <f t="shared" si="528"/>
        <v>1017706.830733052</v>
      </c>
      <c r="AU347" s="88">
        <f t="shared" si="490"/>
        <v>3.4344966399344544E-3</v>
      </c>
      <c r="AW347" s="61">
        <f t="shared" si="529"/>
        <v>306</v>
      </c>
      <c r="AX347" s="61">
        <f t="shared" si="530"/>
        <v>6.0282874999999887</v>
      </c>
      <c r="AY347" s="61">
        <v>1</v>
      </c>
      <c r="AZ347" s="52">
        <f t="shared" si="531"/>
        <v>1.175</v>
      </c>
      <c r="BA347" s="60">
        <f t="shared" si="495"/>
        <v>1.9209689942889601E+20</v>
      </c>
      <c r="BB347" s="60">
        <f t="shared" si="532"/>
        <v>6.9068440189659567E+22</v>
      </c>
      <c r="BC347" s="60">
        <f t="shared" si="533"/>
        <v>9.5803404251044774E+20</v>
      </c>
      <c r="BD347" s="60">
        <f t="shared" si="534"/>
        <v>904.24312499999826</v>
      </c>
      <c r="BE347" s="60">
        <f t="shared" si="535"/>
        <v>1017706.830733052</v>
      </c>
      <c r="BF347" s="88">
        <f t="shared" si="583"/>
        <v>1.3870793084073118E-2</v>
      </c>
      <c r="BH347" s="61">
        <f t="shared" si="536"/>
        <v>281</v>
      </c>
      <c r="BI347" s="61">
        <f t="shared" si="537"/>
        <v>7.8155999999999786</v>
      </c>
      <c r="BJ347" s="61">
        <v>1</v>
      </c>
      <c r="BK347" s="52">
        <f t="shared" si="538"/>
        <v>1.3</v>
      </c>
      <c r="BL347" s="60">
        <f t="shared" si="496"/>
        <v>6.58617940899072E+18</v>
      </c>
      <c r="BM347" s="60">
        <f t="shared" si="539"/>
        <v>2.4059313381043098E+21</v>
      </c>
      <c r="BN347" s="60">
        <f t="shared" si="540"/>
        <v>3.8814976800234709E+19</v>
      </c>
      <c r="BO347" s="60">
        <f t="shared" si="541"/>
        <v>1172.3399999999967</v>
      </c>
      <c r="BP347" s="60">
        <f t="shared" si="542"/>
        <v>1017706.830733052</v>
      </c>
      <c r="BQ347" s="88">
        <f t="shared" si="491"/>
        <v>1.6133035962205781E-2</v>
      </c>
      <c r="BS347" s="61">
        <f t="shared" si="543"/>
        <v>251</v>
      </c>
      <c r="BT347" s="61">
        <f t="shared" si="544"/>
        <v>9.9468999999999639</v>
      </c>
      <c r="BU347" s="61">
        <v>1</v>
      </c>
      <c r="BV347" s="52">
        <f t="shared" si="545"/>
        <v>1.45</v>
      </c>
      <c r="BW347" s="60">
        <f t="shared" si="497"/>
        <v>6969502020096000</v>
      </c>
      <c r="BX347" s="60">
        <f t="shared" si="546"/>
        <v>2.5365502602139392E+18</v>
      </c>
      <c r="BY347" s="60">
        <f t="shared" si="547"/>
        <v>7.7187110701324403E+17</v>
      </c>
      <c r="BZ347" s="60">
        <f t="shared" si="548"/>
        <v>1492.0349999999946</v>
      </c>
      <c r="CA347" s="60">
        <f t="shared" si="549"/>
        <v>1017706.830733052</v>
      </c>
      <c r="CB347" s="88">
        <f t="shared" si="488"/>
        <v>0.30429955168644773</v>
      </c>
      <c r="CD347" s="61">
        <f t="shared" si="550"/>
        <v>189</v>
      </c>
      <c r="CE347" s="61">
        <f t="shared" si="551"/>
        <v>13.380340799999919</v>
      </c>
      <c r="CF347" s="61">
        <v>1</v>
      </c>
      <c r="CG347" s="52">
        <f t="shared" si="552"/>
        <v>0</v>
      </c>
      <c r="CH347" s="60">
        <f t="shared" si="498"/>
        <v>3595737600</v>
      </c>
      <c r="CI347" s="60">
        <f t="shared" si="553"/>
        <v>0</v>
      </c>
      <c r="CJ347" s="60">
        <f t="shared" si="554"/>
        <v>192111012815592.84</v>
      </c>
      <c r="CK347" s="60">
        <f t="shared" si="555"/>
        <v>2007.0511199999878</v>
      </c>
      <c r="CL347" s="60">
        <f t="shared" si="556"/>
        <v>1017706.830733052</v>
      </c>
      <c r="CM347" s="88" t="e">
        <f t="shared" si="588"/>
        <v>#DIV/0!</v>
      </c>
      <c r="CO347" s="61">
        <f t="shared" si="557"/>
        <v>134</v>
      </c>
      <c r="CP347" s="61">
        <f t="shared" si="558"/>
        <v>17.355934299999859</v>
      </c>
      <c r="CQ347" s="61">
        <v>1</v>
      </c>
      <c r="CR347" s="52">
        <f t="shared" si="559"/>
        <v>0</v>
      </c>
      <c r="CS347" s="60">
        <f t="shared" si="499"/>
        <v>1411200</v>
      </c>
      <c r="CT347" s="60">
        <f t="shared" si="560"/>
        <v>0</v>
      </c>
      <c r="CU347" s="60">
        <f t="shared" si="561"/>
        <v>121675497780.40477</v>
      </c>
      <c r="CV347" s="60">
        <f t="shared" si="562"/>
        <v>2603.3901449999789</v>
      </c>
      <c r="CW347" s="60">
        <f t="shared" si="563"/>
        <v>1017706.830733052</v>
      </c>
      <c r="CX347" s="88" t="e">
        <f t="shared" si="584"/>
        <v>#DIV/0!</v>
      </c>
      <c r="CZ347" s="61">
        <f t="shared" si="564"/>
        <v>84</v>
      </c>
      <c r="DA347" s="61">
        <f t="shared" si="565"/>
        <v>21.89441929999979</v>
      </c>
      <c r="DB347" s="61">
        <v>1</v>
      </c>
      <c r="DC347" s="52">
        <f t="shared" si="566"/>
        <v>0</v>
      </c>
      <c r="DD347" s="60">
        <f t="shared" si="500"/>
        <v>8640</v>
      </c>
      <c r="DE347" s="60">
        <f t="shared" si="567"/>
        <v>0</v>
      </c>
      <c r="DF347" s="60">
        <f t="shared" si="568"/>
        <v>149895504.62951586</v>
      </c>
      <c r="DG347" s="60">
        <f t="shared" si="569"/>
        <v>3284.1628949999686</v>
      </c>
      <c r="DH347" s="60">
        <f t="shared" si="570"/>
        <v>1017706.830733052</v>
      </c>
      <c r="DI347" s="88" t="e">
        <f t="shared" si="571"/>
        <v>#DIV/0!</v>
      </c>
      <c r="DK347" s="61">
        <f t="shared" si="572"/>
        <v>21</v>
      </c>
      <c r="DL347" s="61">
        <f t="shared" si="573"/>
        <v>30.747799999999668</v>
      </c>
      <c r="DM347" s="61">
        <v>1</v>
      </c>
      <c r="DN347" s="52">
        <f t="shared" si="585"/>
        <v>0</v>
      </c>
      <c r="DO347" s="60">
        <f t="shared" si="501"/>
        <v>6</v>
      </c>
      <c r="DP347" s="60">
        <f t="shared" si="574"/>
        <v>0</v>
      </c>
      <c r="DQ347" s="60">
        <f t="shared" si="575"/>
        <v>33907.149388586397</v>
      </c>
      <c r="DR347" s="60">
        <f t="shared" si="576"/>
        <v>4612.1699999999501</v>
      </c>
      <c r="DS347" s="60">
        <f t="shared" si="577"/>
        <v>1017706.830733052</v>
      </c>
      <c r="DT347" s="88" t="e">
        <f t="shared" si="578"/>
        <v>#DIV/0!</v>
      </c>
    </row>
    <row r="348" spans="1:124">
      <c r="A348" s="52">
        <f t="shared" si="502"/>
        <v>35119.872820390097</v>
      </c>
      <c r="B348" s="52">
        <v>0</v>
      </c>
      <c r="C348" s="73">
        <f t="shared" si="587"/>
        <v>16.375</v>
      </c>
      <c r="D348" s="77"/>
      <c r="E348" s="49">
        <f t="shared" si="579"/>
        <v>0.44200000000000028</v>
      </c>
      <c r="F348" s="49">
        <f t="shared" si="580"/>
        <v>5.4199999999999271</v>
      </c>
      <c r="G348" s="49">
        <f t="shared" si="581"/>
        <v>2.7099999999999635</v>
      </c>
      <c r="H348" s="49">
        <v>1</v>
      </c>
      <c r="I348" s="50">
        <f t="shared" si="503"/>
        <v>2.953639999999969</v>
      </c>
      <c r="J348" s="105">
        <f t="shared" si="504"/>
        <v>16.008728799999616</v>
      </c>
      <c r="K348" s="121">
        <f t="shared" si="505"/>
        <v>32.383728799999616</v>
      </c>
      <c r="L348" s="55">
        <f t="shared" si="506"/>
        <v>3.8944999573221304E+20</v>
      </c>
      <c r="M348" s="52">
        <f t="shared" si="582"/>
        <v>68.400000000000034</v>
      </c>
      <c r="N348" s="56">
        <v>342</v>
      </c>
      <c r="O348" s="61">
        <f t="shared" si="507"/>
        <v>342</v>
      </c>
      <c r="P348" s="61">
        <f t="shared" si="508"/>
        <v>3.2</v>
      </c>
      <c r="Q348" s="46">
        <v>1</v>
      </c>
      <c r="R348" s="52">
        <f t="shared" si="509"/>
        <v>2</v>
      </c>
      <c r="S348" s="60">
        <f t="shared" si="492"/>
        <v>8.5489474373444174E+21</v>
      </c>
      <c r="T348" s="60">
        <f t="shared" si="510"/>
        <v>5.8474800471435815E+24</v>
      </c>
      <c r="U348" s="60">
        <f t="shared" si="511"/>
        <v>7.4774399180584904E+22</v>
      </c>
      <c r="V348" s="60">
        <f t="shared" si="512"/>
        <v>480</v>
      </c>
      <c r="W348" s="60">
        <f t="shared" si="513"/>
        <v>1053596.1846117028</v>
      </c>
      <c r="X348" s="88">
        <f t="shared" si="514"/>
        <v>1.2787456917807053E-2</v>
      </c>
      <c r="AA348" s="61">
        <f t="shared" si="515"/>
        <v>342</v>
      </c>
      <c r="AB348" s="61">
        <f t="shared" si="516"/>
        <v>3.2</v>
      </c>
      <c r="AC348" s="61">
        <v>1</v>
      </c>
      <c r="AD348" s="52">
        <f t="shared" si="517"/>
        <v>1</v>
      </c>
      <c r="AE348" s="60">
        <f t="shared" si="493"/>
        <v>8.5057482801059998E+21</v>
      </c>
      <c r="AF348" s="60">
        <f t="shared" si="518"/>
        <v>2.9089659117962521E+24</v>
      </c>
      <c r="AG348" s="60">
        <f t="shared" si="519"/>
        <v>7.4774399180584904E+22</v>
      </c>
      <c r="AH348" s="60">
        <f t="shared" si="520"/>
        <v>480</v>
      </c>
      <c r="AI348" s="60">
        <f t="shared" si="521"/>
        <v>1053596.1846117028</v>
      </c>
      <c r="AJ348" s="88">
        <f t="shared" si="586"/>
        <v>2.5704804197726951E-2</v>
      </c>
      <c r="AL348" s="61">
        <f t="shared" si="522"/>
        <v>327</v>
      </c>
      <c r="AM348" s="61">
        <f t="shared" si="523"/>
        <v>4.5093374999999956</v>
      </c>
      <c r="AN348" s="61">
        <v>1</v>
      </c>
      <c r="AO348" s="52">
        <f t="shared" si="524"/>
        <v>1.075</v>
      </c>
      <c r="AP348" s="60">
        <f t="shared" si="494"/>
        <v>9.5264380737187207E+21</v>
      </c>
      <c r="AQ348" s="60">
        <f t="shared" si="525"/>
        <v>3.3487811438639735E+24</v>
      </c>
      <c r="AR348" s="60">
        <f t="shared" si="526"/>
        <v>1.3171211025975783E+22</v>
      </c>
      <c r="AS348" s="60">
        <f t="shared" si="527"/>
        <v>676.40062499999931</v>
      </c>
      <c r="AT348" s="60">
        <f t="shared" si="528"/>
        <v>1053596.1846117028</v>
      </c>
      <c r="AU348" s="88">
        <f t="shared" si="490"/>
        <v>3.9331358067724457E-3</v>
      </c>
      <c r="AW348" s="61">
        <f t="shared" si="529"/>
        <v>307</v>
      </c>
      <c r="AX348" s="61">
        <f t="shared" si="530"/>
        <v>6.0282874999999887</v>
      </c>
      <c r="AY348" s="61">
        <v>1</v>
      </c>
      <c r="AZ348" s="52">
        <f t="shared" si="531"/>
        <v>1.175</v>
      </c>
      <c r="BA348" s="60">
        <f t="shared" si="495"/>
        <v>1.9209689942889601E+20</v>
      </c>
      <c r="BB348" s="60">
        <f t="shared" si="532"/>
        <v>6.9294154046488518E+22</v>
      </c>
      <c r="BC348" s="60">
        <f t="shared" si="533"/>
        <v>1.1004921286629109E+21</v>
      </c>
      <c r="BD348" s="60">
        <f t="shared" si="534"/>
        <v>904.24312499999826</v>
      </c>
      <c r="BE348" s="60">
        <f t="shared" si="535"/>
        <v>1053596.1846117028</v>
      </c>
      <c r="BF348" s="88">
        <f t="shared" si="583"/>
        <v>1.5881457011865757E-2</v>
      </c>
      <c r="BH348" s="61">
        <f t="shared" si="536"/>
        <v>282</v>
      </c>
      <c r="BI348" s="61">
        <f t="shared" si="537"/>
        <v>7.8155999999999786</v>
      </c>
      <c r="BJ348" s="61">
        <v>1</v>
      </c>
      <c r="BK348" s="52">
        <f t="shared" si="538"/>
        <v>1.3</v>
      </c>
      <c r="BL348" s="60">
        <f t="shared" si="496"/>
        <v>6.58617940899072E+18</v>
      </c>
      <c r="BM348" s="60">
        <f t="shared" si="539"/>
        <v>2.4144933713359982E+21</v>
      </c>
      <c r="BN348" s="60">
        <f t="shared" si="540"/>
        <v>4.4586699999677686E+19</v>
      </c>
      <c r="BO348" s="60">
        <f t="shared" si="541"/>
        <v>1172.3399999999967</v>
      </c>
      <c r="BP348" s="60">
        <f t="shared" si="542"/>
        <v>1053596.1846117028</v>
      </c>
      <c r="BQ348" s="88">
        <f t="shared" si="491"/>
        <v>1.8466275587663665E-2</v>
      </c>
      <c r="BS348" s="61">
        <f t="shared" si="543"/>
        <v>252</v>
      </c>
      <c r="BT348" s="61">
        <f t="shared" si="544"/>
        <v>9.9468999999999639</v>
      </c>
      <c r="BU348" s="61">
        <v>15</v>
      </c>
      <c r="BV348" s="52">
        <f t="shared" si="545"/>
        <v>1.45</v>
      </c>
      <c r="BW348" s="60">
        <f t="shared" si="497"/>
        <v>1.0454253030144E+17</v>
      </c>
      <c r="BX348" s="60">
        <f t="shared" si="546"/>
        <v>3.8199840572146172E+19</v>
      </c>
      <c r="BY348" s="60">
        <f t="shared" si="547"/>
        <v>8.8664707089585395E+17</v>
      </c>
      <c r="BZ348" s="60">
        <f t="shared" si="548"/>
        <v>1492.0349999999946</v>
      </c>
      <c r="CA348" s="60">
        <f t="shared" si="549"/>
        <v>1053596.1846117028</v>
      </c>
      <c r="CB348" s="88">
        <f t="shared" si="488"/>
        <v>2.3210753176346036E-2</v>
      </c>
      <c r="CD348" s="61">
        <f t="shared" si="550"/>
        <v>190</v>
      </c>
      <c r="CE348" s="61">
        <f t="shared" si="551"/>
        <v>13.380340799999919</v>
      </c>
      <c r="CF348" s="61">
        <v>1</v>
      </c>
      <c r="CG348" s="52">
        <f t="shared" si="552"/>
        <v>0</v>
      </c>
      <c r="CH348" s="60">
        <f t="shared" si="498"/>
        <v>3595737600</v>
      </c>
      <c r="CI348" s="60">
        <f t="shared" si="553"/>
        <v>0</v>
      </c>
      <c r="CJ348" s="60">
        <f t="shared" si="554"/>
        <v>220677604398085.84</v>
      </c>
      <c r="CK348" s="60">
        <f t="shared" si="555"/>
        <v>2007.0511199999878</v>
      </c>
      <c r="CL348" s="60">
        <f t="shared" si="556"/>
        <v>1053596.1846117028</v>
      </c>
      <c r="CM348" s="88" t="e">
        <f t="shared" si="588"/>
        <v>#DIV/0!</v>
      </c>
      <c r="CO348" s="61">
        <f t="shared" si="557"/>
        <v>135</v>
      </c>
      <c r="CP348" s="61">
        <f t="shared" si="558"/>
        <v>17.355934299999859</v>
      </c>
      <c r="CQ348" s="61">
        <v>1</v>
      </c>
      <c r="CR348" s="52">
        <f t="shared" si="559"/>
        <v>0</v>
      </c>
      <c r="CS348" s="60">
        <f t="shared" si="499"/>
        <v>1411200</v>
      </c>
      <c r="CT348" s="60">
        <f t="shared" si="560"/>
        <v>0</v>
      </c>
      <c r="CU348" s="60">
        <f t="shared" si="561"/>
        <v>139768444143.79639</v>
      </c>
      <c r="CV348" s="60">
        <f t="shared" si="562"/>
        <v>2603.3901449999789</v>
      </c>
      <c r="CW348" s="60">
        <f t="shared" si="563"/>
        <v>1053596.1846117028</v>
      </c>
      <c r="CX348" s="88" t="e">
        <f t="shared" si="584"/>
        <v>#DIV/0!</v>
      </c>
      <c r="CZ348" s="61">
        <f t="shared" si="564"/>
        <v>85</v>
      </c>
      <c r="DA348" s="61">
        <f t="shared" si="565"/>
        <v>21.89441929999979</v>
      </c>
      <c r="DB348" s="61">
        <v>1</v>
      </c>
      <c r="DC348" s="52">
        <f t="shared" si="566"/>
        <v>0</v>
      </c>
      <c r="DD348" s="60">
        <f t="shared" si="500"/>
        <v>8640</v>
      </c>
      <c r="DE348" s="60">
        <f t="shared" si="567"/>
        <v>0</v>
      </c>
      <c r="DF348" s="60">
        <f t="shared" si="568"/>
        <v>172184719.58937529</v>
      </c>
      <c r="DG348" s="60">
        <f t="shared" si="569"/>
        <v>3284.1628949999686</v>
      </c>
      <c r="DH348" s="60">
        <f t="shared" si="570"/>
        <v>1053596.1846117028</v>
      </c>
      <c r="DI348" s="88" t="e">
        <f t="shared" si="571"/>
        <v>#DIV/0!</v>
      </c>
      <c r="DK348" s="61">
        <f t="shared" si="572"/>
        <v>22</v>
      </c>
      <c r="DL348" s="61">
        <f t="shared" si="573"/>
        <v>30.747799999999668</v>
      </c>
      <c r="DM348" s="61">
        <v>1</v>
      </c>
      <c r="DN348" s="52">
        <f t="shared" si="585"/>
        <v>0</v>
      </c>
      <c r="DO348" s="60">
        <f t="shared" si="501"/>
        <v>6</v>
      </c>
      <c r="DP348" s="60">
        <f t="shared" si="574"/>
        <v>0</v>
      </c>
      <c r="DQ348" s="60">
        <f t="shared" si="575"/>
        <v>38949.08672530792</v>
      </c>
      <c r="DR348" s="60">
        <f t="shared" si="576"/>
        <v>4612.1699999999501</v>
      </c>
      <c r="DS348" s="60">
        <f t="shared" si="577"/>
        <v>1053596.1846117028</v>
      </c>
      <c r="DT348" s="88" t="e">
        <f t="shared" si="578"/>
        <v>#DIV/0!</v>
      </c>
    </row>
    <row r="349" spans="1:124">
      <c r="A349" s="52">
        <f t="shared" si="502"/>
        <v>36358.372460720027</v>
      </c>
      <c r="B349" s="52">
        <v>0</v>
      </c>
      <c r="C349" s="73">
        <f t="shared" si="587"/>
        <v>16.375</v>
      </c>
      <c r="D349" s="77"/>
      <c r="E349" s="49">
        <f t="shared" si="579"/>
        <v>0.44300000000000028</v>
      </c>
      <c r="F349" s="49">
        <f t="shared" si="580"/>
        <v>5.4299999999999269</v>
      </c>
      <c r="G349" s="49">
        <f t="shared" si="581"/>
        <v>2.7149999999999634</v>
      </c>
      <c r="H349" s="49">
        <v>1</v>
      </c>
      <c r="I349" s="50">
        <f t="shared" si="503"/>
        <v>2.9624899999999688</v>
      </c>
      <c r="J349" s="105">
        <f t="shared" si="504"/>
        <v>16.086320699999614</v>
      </c>
      <c r="K349" s="121">
        <f t="shared" si="505"/>
        <v>32.461320699999618</v>
      </c>
      <c r="L349" s="55">
        <f t="shared" si="506"/>
        <v>4.4736056945119547E+20</v>
      </c>
      <c r="M349" s="52">
        <f t="shared" si="582"/>
        <v>68.600000000000037</v>
      </c>
      <c r="N349" s="56">
        <v>343</v>
      </c>
      <c r="O349" s="61">
        <f t="shared" si="507"/>
        <v>343</v>
      </c>
      <c r="P349" s="61">
        <f t="shared" si="508"/>
        <v>3.2</v>
      </c>
      <c r="Q349" s="46">
        <v>1</v>
      </c>
      <c r="R349" s="52">
        <f t="shared" si="509"/>
        <v>2</v>
      </c>
      <c r="S349" s="60">
        <f t="shared" si="492"/>
        <v>8.5489474373444174E+21</v>
      </c>
      <c r="T349" s="60">
        <f t="shared" si="510"/>
        <v>5.8645779420182703E+24</v>
      </c>
      <c r="U349" s="60">
        <f t="shared" si="511"/>
        <v>8.5893229334629534E+22</v>
      </c>
      <c r="V349" s="60">
        <f t="shared" si="512"/>
        <v>480</v>
      </c>
      <c r="W349" s="60">
        <f t="shared" si="513"/>
        <v>1090751.1738216009</v>
      </c>
      <c r="X349" s="88">
        <f t="shared" si="514"/>
        <v>1.4646105855158902E-2</v>
      </c>
      <c r="AA349" s="61">
        <f t="shared" si="515"/>
        <v>343</v>
      </c>
      <c r="AB349" s="61">
        <f t="shared" si="516"/>
        <v>3.2</v>
      </c>
      <c r="AC349" s="61">
        <v>1</v>
      </c>
      <c r="AD349" s="52">
        <f t="shared" si="517"/>
        <v>1</v>
      </c>
      <c r="AE349" s="60">
        <f t="shared" si="493"/>
        <v>8.5057482801059998E+21</v>
      </c>
      <c r="AF349" s="60">
        <f t="shared" si="518"/>
        <v>2.9174716600763581E+24</v>
      </c>
      <c r="AG349" s="60">
        <f t="shared" si="519"/>
        <v>8.5893229334629534E+22</v>
      </c>
      <c r="AH349" s="60">
        <f t="shared" si="520"/>
        <v>480</v>
      </c>
      <c r="AI349" s="60">
        <f t="shared" si="521"/>
        <v>1090751.1738216009</v>
      </c>
      <c r="AJ349" s="88">
        <f t="shared" si="586"/>
        <v>2.9440981556057851E-2</v>
      </c>
      <c r="AL349" s="61">
        <f t="shared" si="522"/>
        <v>328</v>
      </c>
      <c r="AM349" s="61">
        <f t="shared" si="523"/>
        <v>4.5093374999999956</v>
      </c>
      <c r="AN349" s="61">
        <v>1</v>
      </c>
      <c r="AO349" s="52">
        <f t="shared" si="524"/>
        <v>1.075</v>
      </c>
      <c r="AP349" s="60">
        <f t="shared" si="494"/>
        <v>9.5264380737187207E+21</v>
      </c>
      <c r="AQ349" s="60">
        <f t="shared" si="525"/>
        <v>3.3590220647932207E+24</v>
      </c>
      <c r="AR349" s="60">
        <f t="shared" si="526"/>
        <v>1.5129748438857193E+22</v>
      </c>
      <c r="AS349" s="60">
        <f t="shared" si="527"/>
        <v>676.40062499999931</v>
      </c>
      <c r="AT349" s="60">
        <f t="shared" si="528"/>
        <v>1090751.1738216009</v>
      </c>
      <c r="AU349" s="88">
        <f t="shared" si="490"/>
        <v>4.5042122817340203E-3</v>
      </c>
      <c r="AW349" s="61">
        <f t="shared" si="529"/>
        <v>308</v>
      </c>
      <c r="AX349" s="61">
        <f t="shared" si="530"/>
        <v>6.0282874999999887</v>
      </c>
      <c r="AY349" s="61">
        <v>1</v>
      </c>
      <c r="AZ349" s="52">
        <f t="shared" si="531"/>
        <v>1.175</v>
      </c>
      <c r="BA349" s="60">
        <f t="shared" si="495"/>
        <v>1.9209689942889601E+20</v>
      </c>
      <c r="BB349" s="60">
        <f t="shared" si="532"/>
        <v>6.9519867903317478E+22</v>
      </c>
      <c r="BC349" s="60">
        <f t="shared" si="533"/>
        <v>1.2641334978822713E+21</v>
      </c>
      <c r="BD349" s="60">
        <f t="shared" si="534"/>
        <v>904.24312499999826</v>
      </c>
      <c r="BE349" s="60">
        <f t="shared" si="535"/>
        <v>1090751.1738216009</v>
      </c>
      <c r="BF349" s="88">
        <f t="shared" si="583"/>
        <v>1.8183773013497728E-2</v>
      </c>
      <c r="BH349" s="61">
        <f t="shared" si="536"/>
        <v>283</v>
      </c>
      <c r="BI349" s="61">
        <f t="shared" si="537"/>
        <v>7.8155999999999786</v>
      </c>
      <c r="BJ349" s="61">
        <v>1</v>
      </c>
      <c r="BK349" s="52">
        <f t="shared" si="538"/>
        <v>1.3</v>
      </c>
      <c r="BL349" s="60">
        <f t="shared" si="496"/>
        <v>6.58617940899072E+18</v>
      </c>
      <c r="BM349" s="60">
        <f t="shared" si="539"/>
        <v>2.423055404567686E+21</v>
      </c>
      <c r="BN349" s="60">
        <f t="shared" si="540"/>
        <v>5.1216668944376062E+19</v>
      </c>
      <c r="BO349" s="60">
        <f t="shared" si="541"/>
        <v>1172.3399999999967</v>
      </c>
      <c r="BP349" s="60">
        <f t="shared" si="542"/>
        <v>1090751.1738216009</v>
      </c>
      <c r="BQ349" s="88">
        <f t="shared" si="491"/>
        <v>2.1137225689444761E-2</v>
      </c>
      <c r="BS349" s="61">
        <f t="shared" si="543"/>
        <v>253</v>
      </c>
      <c r="BT349" s="61">
        <f t="shared" si="544"/>
        <v>9.9468999999999639</v>
      </c>
      <c r="BU349" s="61">
        <v>1</v>
      </c>
      <c r="BV349" s="52">
        <f t="shared" si="545"/>
        <v>1.45</v>
      </c>
      <c r="BW349" s="60">
        <f t="shared" si="497"/>
        <v>1.0454253030144E+17</v>
      </c>
      <c r="BX349" s="60">
        <f t="shared" si="546"/>
        <v>3.8351427241083265E+19</v>
      </c>
      <c r="BY349" s="60">
        <f t="shared" si="547"/>
        <v>1.0184900318010068E+18</v>
      </c>
      <c r="BZ349" s="60">
        <f t="shared" si="548"/>
        <v>1492.0349999999946</v>
      </c>
      <c r="CA349" s="60">
        <f t="shared" si="549"/>
        <v>1090751.1738216009</v>
      </c>
      <c r="CB349" s="88">
        <f t="shared" si="488"/>
        <v>2.6556769984037727E-2</v>
      </c>
      <c r="CD349" s="61">
        <f t="shared" si="550"/>
        <v>191</v>
      </c>
      <c r="CE349" s="61">
        <f t="shared" si="551"/>
        <v>13.380340799999919</v>
      </c>
      <c r="CF349" s="61">
        <v>1</v>
      </c>
      <c r="CG349" s="52">
        <f t="shared" si="552"/>
        <v>0</v>
      </c>
      <c r="CH349" s="60">
        <f t="shared" si="498"/>
        <v>3595737600</v>
      </c>
      <c r="CI349" s="60">
        <f t="shared" si="553"/>
        <v>0</v>
      </c>
      <c r="CJ349" s="60">
        <f t="shared" si="554"/>
        <v>253492001156767.72</v>
      </c>
      <c r="CK349" s="60">
        <f t="shared" si="555"/>
        <v>2007.0511199999878</v>
      </c>
      <c r="CL349" s="60">
        <f t="shared" si="556"/>
        <v>1090751.1738216009</v>
      </c>
      <c r="CM349" s="88" t="e">
        <f t="shared" si="588"/>
        <v>#DIV/0!</v>
      </c>
      <c r="CO349" s="61">
        <f t="shared" si="557"/>
        <v>136</v>
      </c>
      <c r="CP349" s="61">
        <f t="shared" si="558"/>
        <v>17.355934299999859</v>
      </c>
      <c r="CQ349" s="61">
        <v>1</v>
      </c>
      <c r="CR349" s="52">
        <f t="shared" si="559"/>
        <v>0</v>
      </c>
      <c r="CS349" s="60">
        <f t="shared" si="499"/>
        <v>1411200</v>
      </c>
      <c r="CT349" s="60">
        <f t="shared" si="560"/>
        <v>0</v>
      </c>
      <c r="CU349" s="60">
        <f t="shared" si="561"/>
        <v>160551781868.47388</v>
      </c>
      <c r="CV349" s="60">
        <f t="shared" si="562"/>
        <v>2603.3901449999789</v>
      </c>
      <c r="CW349" s="60">
        <f t="shared" si="563"/>
        <v>1090751.1738216009</v>
      </c>
      <c r="CX349" s="88" t="e">
        <f t="shared" si="584"/>
        <v>#DIV/0!</v>
      </c>
      <c r="CZ349" s="61">
        <f t="shared" si="564"/>
        <v>86</v>
      </c>
      <c r="DA349" s="61">
        <f t="shared" si="565"/>
        <v>21.89441929999979</v>
      </c>
      <c r="DB349" s="61">
        <v>1</v>
      </c>
      <c r="DC349" s="52">
        <f t="shared" si="566"/>
        <v>0</v>
      </c>
      <c r="DD349" s="60">
        <f t="shared" si="500"/>
        <v>8640</v>
      </c>
      <c r="DE349" s="60">
        <f t="shared" si="567"/>
        <v>0</v>
      </c>
      <c r="DF349" s="60">
        <f t="shared" si="568"/>
        <v>197788304.14794117</v>
      </c>
      <c r="DG349" s="60">
        <f t="shared" si="569"/>
        <v>3284.1628949999686</v>
      </c>
      <c r="DH349" s="60">
        <f t="shared" si="570"/>
        <v>1090751.1738216009</v>
      </c>
      <c r="DI349" s="88" t="e">
        <f t="shared" si="571"/>
        <v>#DIV/0!</v>
      </c>
      <c r="DK349" s="61">
        <f t="shared" si="572"/>
        <v>23</v>
      </c>
      <c r="DL349" s="61">
        <f t="shared" si="573"/>
        <v>30.747799999999668</v>
      </c>
      <c r="DM349" s="61">
        <v>1</v>
      </c>
      <c r="DN349" s="52">
        <f t="shared" si="585"/>
        <v>0</v>
      </c>
      <c r="DO349" s="60">
        <f t="shared" si="501"/>
        <v>6</v>
      </c>
      <c r="DP349" s="60">
        <f t="shared" si="574"/>
        <v>0</v>
      </c>
      <c r="DQ349" s="60">
        <f t="shared" si="575"/>
        <v>44740.751849998072</v>
      </c>
      <c r="DR349" s="60">
        <f t="shared" si="576"/>
        <v>4612.1699999999501</v>
      </c>
      <c r="DS349" s="60">
        <f t="shared" si="577"/>
        <v>1090751.1738216009</v>
      </c>
      <c r="DT349" s="88" t="e">
        <f t="shared" si="578"/>
        <v>#DIV/0!</v>
      </c>
    </row>
    <row r="350" spans="1:124">
      <c r="A350" s="52">
        <f t="shared" si="502"/>
        <v>37640.547696543756</v>
      </c>
      <c r="B350" s="52">
        <v>0</v>
      </c>
      <c r="C350" s="73">
        <f t="shared" si="587"/>
        <v>16.375</v>
      </c>
      <c r="D350" s="77"/>
      <c r="E350" s="49">
        <f t="shared" si="579"/>
        <v>0.44400000000000028</v>
      </c>
      <c r="F350" s="49">
        <f t="shared" si="580"/>
        <v>5.4399999999999267</v>
      </c>
      <c r="G350" s="49">
        <f t="shared" si="581"/>
        <v>2.7199999999999633</v>
      </c>
      <c r="H350" s="49">
        <v>1</v>
      </c>
      <c r="I350" s="50">
        <f t="shared" si="503"/>
        <v>2.9713599999999687</v>
      </c>
      <c r="J350" s="105">
        <f t="shared" si="504"/>
        <v>16.164198399999613</v>
      </c>
      <c r="K350" s="121">
        <f t="shared" si="505"/>
        <v>32.539198399999613</v>
      </c>
      <c r="L350" s="55">
        <f t="shared" si="506"/>
        <v>5.1388235021912506E+20</v>
      </c>
      <c r="M350" s="52">
        <f t="shared" si="582"/>
        <v>68.800000000000026</v>
      </c>
      <c r="N350" s="56">
        <v>344</v>
      </c>
      <c r="O350" s="61">
        <f t="shared" si="507"/>
        <v>344</v>
      </c>
      <c r="P350" s="61">
        <f t="shared" si="508"/>
        <v>3.2</v>
      </c>
      <c r="Q350" s="46">
        <v>1</v>
      </c>
      <c r="R350" s="52">
        <f t="shared" si="509"/>
        <v>2</v>
      </c>
      <c r="S350" s="60">
        <f t="shared" si="492"/>
        <v>8.5489474373444174E+21</v>
      </c>
      <c r="T350" s="60">
        <f t="shared" si="510"/>
        <v>5.8816758368929592E+24</v>
      </c>
      <c r="U350" s="60">
        <f t="shared" si="511"/>
        <v>9.8665411242072012E+22</v>
      </c>
      <c r="V350" s="60">
        <f t="shared" si="512"/>
        <v>480</v>
      </c>
      <c r="W350" s="60">
        <f t="shared" si="513"/>
        <v>1129216.4308963127</v>
      </c>
      <c r="X350" s="88">
        <f t="shared" si="514"/>
        <v>1.6775050849145875E-2</v>
      </c>
      <c r="AA350" s="61">
        <f t="shared" si="515"/>
        <v>344</v>
      </c>
      <c r="AB350" s="61">
        <f t="shared" si="516"/>
        <v>3.2</v>
      </c>
      <c r="AC350" s="61">
        <v>1</v>
      </c>
      <c r="AD350" s="52">
        <f t="shared" si="517"/>
        <v>1</v>
      </c>
      <c r="AE350" s="60">
        <f t="shared" si="493"/>
        <v>8.5057482801059998E+21</v>
      </c>
      <c r="AF350" s="60">
        <f t="shared" si="518"/>
        <v>2.9259774083564641E+24</v>
      </c>
      <c r="AG350" s="60">
        <f t="shared" si="519"/>
        <v>9.8665411242072012E+22</v>
      </c>
      <c r="AH350" s="60">
        <f t="shared" si="520"/>
        <v>480</v>
      </c>
      <c r="AI350" s="60">
        <f t="shared" si="521"/>
        <v>1129216.4308963127</v>
      </c>
      <c r="AJ350" s="88">
        <f t="shared" si="586"/>
        <v>3.3720496597235472E-2</v>
      </c>
      <c r="AL350" s="61">
        <f t="shared" si="522"/>
        <v>329</v>
      </c>
      <c r="AM350" s="61">
        <f t="shared" si="523"/>
        <v>4.5093374999999956</v>
      </c>
      <c r="AN350" s="61">
        <v>1</v>
      </c>
      <c r="AO350" s="52">
        <f t="shared" si="524"/>
        <v>1.075</v>
      </c>
      <c r="AP350" s="60">
        <f t="shared" si="494"/>
        <v>9.5264380737187207E+21</v>
      </c>
      <c r="AQ350" s="60">
        <f t="shared" si="525"/>
        <v>3.3692629857224684E+24</v>
      </c>
      <c r="AR350" s="60">
        <f t="shared" si="526"/>
        <v>1.737951714323422E+22</v>
      </c>
      <c r="AS350" s="60">
        <f t="shared" si="527"/>
        <v>676.40062499999931</v>
      </c>
      <c r="AT350" s="60">
        <f t="shared" si="528"/>
        <v>1129216.4308963127</v>
      </c>
      <c r="AU350" s="88">
        <f t="shared" si="490"/>
        <v>5.1582548518418914E-3</v>
      </c>
      <c r="AW350" s="61">
        <f t="shared" si="529"/>
        <v>309</v>
      </c>
      <c r="AX350" s="61">
        <f t="shared" si="530"/>
        <v>6.0282874999999887</v>
      </c>
      <c r="AY350" s="61">
        <v>1</v>
      </c>
      <c r="AZ350" s="52">
        <f t="shared" si="531"/>
        <v>1.175</v>
      </c>
      <c r="BA350" s="60">
        <f t="shared" si="495"/>
        <v>1.9209689942889601E+20</v>
      </c>
      <c r="BB350" s="60">
        <f t="shared" si="532"/>
        <v>6.974558176014642E+22</v>
      </c>
      <c r="BC350" s="60">
        <f t="shared" si="533"/>
        <v>1.4521080695140128E+21</v>
      </c>
      <c r="BD350" s="60">
        <f t="shared" si="534"/>
        <v>904.24312499999826</v>
      </c>
      <c r="BE350" s="60">
        <f t="shared" si="535"/>
        <v>1129216.4308963127</v>
      </c>
      <c r="BF350" s="88">
        <f t="shared" si="583"/>
        <v>2.0820072510224111E-2</v>
      </c>
      <c r="BH350" s="61">
        <f t="shared" si="536"/>
        <v>284</v>
      </c>
      <c r="BI350" s="61">
        <f t="shared" si="537"/>
        <v>7.8155999999999786</v>
      </c>
      <c r="BJ350" s="61">
        <v>1</v>
      </c>
      <c r="BK350" s="52">
        <f t="shared" si="538"/>
        <v>1.3</v>
      </c>
      <c r="BL350" s="60">
        <f t="shared" si="496"/>
        <v>6.58617940899072E+18</v>
      </c>
      <c r="BM350" s="60">
        <f t="shared" si="539"/>
        <v>2.4316174377993739E+21</v>
      </c>
      <c r="BN350" s="60">
        <f t="shared" si="540"/>
        <v>5.8832503364832526E+19</v>
      </c>
      <c r="BO350" s="60">
        <f t="shared" si="541"/>
        <v>1172.3399999999967</v>
      </c>
      <c r="BP350" s="60">
        <f t="shared" si="542"/>
        <v>1129216.4308963127</v>
      </c>
      <c r="BQ350" s="88">
        <f t="shared" si="491"/>
        <v>2.4194802377332941E-2</v>
      </c>
      <c r="BS350" s="61">
        <f t="shared" si="543"/>
        <v>254</v>
      </c>
      <c r="BT350" s="61">
        <f t="shared" si="544"/>
        <v>9.9468999999999639</v>
      </c>
      <c r="BU350" s="61">
        <v>1</v>
      </c>
      <c r="BV350" s="52">
        <f t="shared" si="545"/>
        <v>1.45</v>
      </c>
      <c r="BW350" s="60">
        <f t="shared" si="497"/>
        <v>1.0454253030144E+17</v>
      </c>
      <c r="BX350" s="60">
        <f t="shared" si="546"/>
        <v>3.850301391002035E+19</v>
      </c>
      <c r="BY350" s="60">
        <f t="shared" si="547"/>
        <v>1.1699378241106947E+18</v>
      </c>
      <c r="BZ350" s="60">
        <f t="shared" si="548"/>
        <v>1492.0349999999946</v>
      </c>
      <c r="CA350" s="60">
        <f t="shared" si="549"/>
        <v>1129216.4308963127</v>
      </c>
      <c r="CB350" s="88">
        <f t="shared" si="488"/>
        <v>3.0385616742751146E-2</v>
      </c>
      <c r="CD350" s="61">
        <f t="shared" si="550"/>
        <v>192</v>
      </c>
      <c r="CE350" s="61">
        <f t="shared" si="551"/>
        <v>13.380340799999919</v>
      </c>
      <c r="CF350" s="61">
        <v>1</v>
      </c>
      <c r="CG350" s="52">
        <f t="shared" si="552"/>
        <v>0</v>
      </c>
      <c r="CH350" s="60">
        <f t="shared" si="498"/>
        <v>3595737600</v>
      </c>
      <c r="CI350" s="60">
        <f t="shared" si="553"/>
        <v>0</v>
      </c>
      <c r="CJ350" s="60">
        <f t="shared" si="554"/>
        <v>291185844733685.62</v>
      </c>
      <c r="CK350" s="60">
        <f t="shared" si="555"/>
        <v>2007.0511199999878</v>
      </c>
      <c r="CL350" s="60">
        <f t="shared" si="556"/>
        <v>1129216.4308963127</v>
      </c>
      <c r="CM350" s="88" t="e">
        <f t="shared" si="588"/>
        <v>#DIV/0!</v>
      </c>
      <c r="CO350" s="61">
        <f t="shared" si="557"/>
        <v>137</v>
      </c>
      <c r="CP350" s="61">
        <f t="shared" si="558"/>
        <v>17.355934299999859</v>
      </c>
      <c r="CQ350" s="61">
        <v>1</v>
      </c>
      <c r="CR350" s="52">
        <f t="shared" si="559"/>
        <v>0</v>
      </c>
      <c r="CS350" s="60">
        <f t="shared" si="499"/>
        <v>1411200</v>
      </c>
      <c r="CT350" s="60">
        <f t="shared" si="560"/>
        <v>0</v>
      </c>
      <c r="CU350" s="60">
        <f t="shared" si="561"/>
        <v>184425567724.15875</v>
      </c>
      <c r="CV350" s="60">
        <f t="shared" si="562"/>
        <v>2603.3901449999789</v>
      </c>
      <c r="CW350" s="60">
        <f t="shared" si="563"/>
        <v>1129216.4308963127</v>
      </c>
      <c r="CX350" s="88" t="e">
        <f t="shared" si="584"/>
        <v>#DIV/0!</v>
      </c>
      <c r="CZ350" s="61">
        <f t="shared" si="564"/>
        <v>87</v>
      </c>
      <c r="DA350" s="61">
        <f t="shared" si="565"/>
        <v>21.89441929999979</v>
      </c>
      <c r="DB350" s="61">
        <v>1</v>
      </c>
      <c r="DC350" s="52">
        <f t="shared" si="566"/>
        <v>0</v>
      </c>
      <c r="DD350" s="60">
        <f t="shared" si="500"/>
        <v>8640</v>
      </c>
      <c r="DE350" s="60">
        <f t="shared" si="567"/>
        <v>0</v>
      </c>
      <c r="DF350" s="60">
        <f t="shared" si="568"/>
        <v>227199099.61239329</v>
      </c>
      <c r="DG350" s="60">
        <f t="shared" si="569"/>
        <v>3284.1628949999686</v>
      </c>
      <c r="DH350" s="60">
        <f t="shared" si="570"/>
        <v>1129216.4308963127</v>
      </c>
      <c r="DI350" s="88" t="e">
        <f t="shared" si="571"/>
        <v>#DIV/0!</v>
      </c>
      <c r="DK350" s="61">
        <f t="shared" si="572"/>
        <v>24</v>
      </c>
      <c r="DL350" s="61">
        <f t="shared" si="573"/>
        <v>30.747799999999668</v>
      </c>
      <c r="DM350" s="61">
        <v>1</v>
      </c>
      <c r="DN350" s="52">
        <f t="shared" si="585"/>
        <v>0</v>
      </c>
      <c r="DO350" s="60">
        <f t="shared" si="501"/>
        <v>6</v>
      </c>
      <c r="DP350" s="60">
        <f t="shared" si="574"/>
        <v>0</v>
      </c>
      <c r="DQ350" s="60">
        <f t="shared" si="575"/>
        <v>51393.628051423329</v>
      </c>
      <c r="DR350" s="60">
        <f t="shared" si="576"/>
        <v>4612.1699999999501</v>
      </c>
      <c r="DS350" s="60">
        <f t="shared" si="577"/>
        <v>1129216.4308963127</v>
      </c>
      <c r="DT350" s="88" t="e">
        <f t="shared" si="578"/>
        <v>#DIV/0!</v>
      </c>
    </row>
    <row r="351" spans="1:124">
      <c r="A351" s="52">
        <f t="shared" si="502"/>
        <v>38967.938744410108</v>
      </c>
      <c r="B351" s="52">
        <v>0</v>
      </c>
      <c r="C351" s="73">
        <f t="shared" si="587"/>
        <v>16.375</v>
      </c>
      <c r="D351" s="77"/>
      <c r="E351" s="49">
        <f t="shared" si="579"/>
        <v>0.44500000000000028</v>
      </c>
      <c r="F351" s="49">
        <f t="shared" si="580"/>
        <v>5.4499999999999265</v>
      </c>
      <c r="G351" s="49">
        <f t="shared" si="581"/>
        <v>2.7249999999999632</v>
      </c>
      <c r="H351" s="49">
        <v>1</v>
      </c>
      <c r="I351" s="50">
        <f t="shared" si="503"/>
        <v>2.9802499999999688</v>
      </c>
      <c r="J351" s="105">
        <f t="shared" si="504"/>
        <v>16.242362499999611</v>
      </c>
      <c r="K351" s="121">
        <f t="shared" si="505"/>
        <v>32.617362499999615</v>
      </c>
      <c r="L351" s="55">
        <f t="shared" si="506"/>
        <v>5.9029581035871928E+20</v>
      </c>
      <c r="M351" s="52">
        <f t="shared" si="582"/>
        <v>69.000000000000028</v>
      </c>
      <c r="N351" s="56">
        <v>345</v>
      </c>
      <c r="O351" s="61">
        <f t="shared" si="507"/>
        <v>345</v>
      </c>
      <c r="P351" s="61">
        <f t="shared" si="508"/>
        <v>3.2</v>
      </c>
      <c r="Q351" s="46">
        <v>1</v>
      </c>
      <c r="R351" s="52">
        <f t="shared" si="509"/>
        <v>2</v>
      </c>
      <c r="S351" s="60">
        <f t="shared" si="492"/>
        <v>8.5489474373444174E+21</v>
      </c>
      <c r="T351" s="60">
        <f t="shared" si="510"/>
        <v>5.898773731767648E+24</v>
      </c>
      <c r="U351" s="60">
        <f t="shared" si="511"/>
        <v>1.133367955888741E+23</v>
      </c>
      <c r="V351" s="60">
        <f t="shared" si="512"/>
        <v>480</v>
      </c>
      <c r="W351" s="60">
        <f t="shared" si="513"/>
        <v>1169038.1623323034</v>
      </c>
      <c r="X351" s="88">
        <f t="shared" si="514"/>
        <v>1.921361976956373E-2</v>
      </c>
      <c r="AA351" s="61">
        <f t="shared" si="515"/>
        <v>345</v>
      </c>
      <c r="AB351" s="61">
        <f t="shared" si="516"/>
        <v>3.2</v>
      </c>
      <c r="AC351" s="61">
        <v>1</v>
      </c>
      <c r="AD351" s="52">
        <f t="shared" si="517"/>
        <v>1</v>
      </c>
      <c r="AE351" s="60">
        <f t="shared" si="493"/>
        <v>8.5057482801059998E+21</v>
      </c>
      <c r="AF351" s="60">
        <f t="shared" si="518"/>
        <v>2.9344831566365701E+24</v>
      </c>
      <c r="AG351" s="60">
        <f t="shared" si="519"/>
        <v>1.133367955888741E+23</v>
      </c>
      <c r="AH351" s="60">
        <f t="shared" si="520"/>
        <v>480</v>
      </c>
      <c r="AI351" s="60">
        <f t="shared" si="521"/>
        <v>1169038.1623323034</v>
      </c>
      <c r="AJ351" s="88">
        <f t="shared" si="586"/>
        <v>3.8622404539127721E-2</v>
      </c>
      <c r="AL351" s="61">
        <f t="shared" si="522"/>
        <v>330</v>
      </c>
      <c r="AM351" s="61">
        <f t="shared" si="523"/>
        <v>4.5093374999999956</v>
      </c>
      <c r="AN351" s="61">
        <v>1</v>
      </c>
      <c r="AO351" s="52">
        <f t="shared" si="524"/>
        <v>1.075</v>
      </c>
      <c r="AP351" s="60">
        <f t="shared" si="494"/>
        <v>9.5264380737187207E+21</v>
      </c>
      <c r="AQ351" s="60">
        <f t="shared" si="525"/>
        <v>3.3795039066517161E+24</v>
      </c>
      <c r="AR351" s="60">
        <f t="shared" si="526"/>
        <v>1.9963822753075918E+22</v>
      </c>
      <c r="AS351" s="60">
        <f t="shared" si="527"/>
        <v>676.40062499999931</v>
      </c>
      <c r="AT351" s="60">
        <f t="shared" si="528"/>
        <v>1169038.1623323034</v>
      </c>
      <c r="AU351" s="88">
        <f t="shared" si="490"/>
        <v>5.9073234724724179E-3</v>
      </c>
      <c r="AW351" s="61">
        <f t="shared" si="529"/>
        <v>310</v>
      </c>
      <c r="AX351" s="61">
        <f t="shared" si="530"/>
        <v>6.0282874999999887</v>
      </c>
      <c r="AY351" s="61">
        <v>1</v>
      </c>
      <c r="AZ351" s="52">
        <f t="shared" si="531"/>
        <v>1.175</v>
      </c>
      <c r="BA351" s="60">
        <f t="shared" si="495"/>
        <v>1.9209689942889601E+20</v>
      </c>
      <c r="BB351" s="60">
        <f t="shared" si="532"/>
        <v>6.997129561697538E+22</v>
      </c>
      <c r="BC351" s="60">
        <f t="shared" si="533"/>
        <v>1.6680341507286664E+21</v>
      </c>
      <c r="BD351" s="60">
        <f t="shared" si="534"/>
        <v>904.24312499999826</v>
      </c>
      <c r="BE351" s="60">
        <f t="shared" si="535"/>
        <v>1169038.1623323034</v>
      </c>
      <c r="BF351" s="88">
        <f t="shared" si="583"/>
        <v>2.3838834711015316E-2</v>
      </c>
      <c r="BH351" s="61">
        <f t="shared" si="536"/>
        <v>285</v>
      </c>
      <c r="BI351" s="61">
        <f t="shared" si="537"/>
        <v>7.8155999999999786</v>
      </c>
      <c r="BJ351" s="61">
        <v>15</v>
      </c>
      <c r="BK351" s="52">
        <f t="shared" si="538"/>
        <v>1.3</v>
      </c>
      <c r="BL351" s="60">
        <f t="shared" si="496"/>
        <v>9.8792691134860804E+19</v>
      </c>
      <c r="BM351" s="60">
        <f t="shared" si="539"/>
        <v>3.6602692065465926E+22</v>
      </c>
      <c r="BN351" s="60">
        <f t="shared" si="540"/>
        <v>6.758079983554066E+19</v>
      </c>
      <c r="BO351" s="60">
        <f t="shared" si="541"/>
        <v>1172.3399999999967</v>
      </c>
      <c r="BP351" s="60">
        <f t="shared" si="542"/>
        <v>1169038.1623323034</v>
      </c>
      <c r="BQ351" s="88">
        <f t="shared" si="491"/>
        <v>1.8463341361522995E-3</v>
      </c>
      <c r="BS351" s="61">
        <f t="shared" si="543"/>
        <v>255</v>
      </c>
      <c r="BT351" s="61">
        <f t="shared" si="544"/>
        <v>9.9468999999999639</v>
      </c>
      <c r="BU351" s="61">
        <v>1</v>
      </c>
      <c r="BV351" s="52">
        <f t="shared" si="545"/>
        <v>1.45</v>
      </c>
      <c r="BW351" s="60">
        <f t="shared" si="497"/>
        <v>1.0454253030144E+17</v>
      </c>
      <c r="BX351" s="60">
        <f t="shared" si="546"/>
        <v>3.8654600578957435E+19</v>
      </c>
      <c r="BY351" s="60">
        <f t="shared" si="547"/>
        <v>1.3439056540047657E+18</v>
      </c>
      <c r="BZ351" s="60">
        <f t="shared" si="548"/>
        <v>1492.0349999999946</v>
      </c>
      <c r="CA351" s="60">
        <f t="shared" si="549"/>
        <v>1169038.1623323034</v>
      </c>
      <c r="CB351" s="88">
        <f t="shared" ref="CB351:CB406" si="589">BY351/BX351</f>
        <v>3.4767029897505998E-2</v>
      </c>
      <c r="CD351" s="61">
        <f t="shared" si="550"/>
        <v>193</v>
      </c>
      <c r="CE351" s="61">
        <f t="shared" si="551"/>
        <v>13.380340799999919</v>
      </c>
      <c r="CF351" s="61">
        <v>1</v>
      </c>
      <c r="CG351" s="52">
        <f t="shared" si="552"/>
        <v>0</v>
      </c>
      <c r="CH351" s="60">
        <f t="shared" si="498"/>
        <v>3595737600</v>
      </c>
      <c r="CI351" s="60">
        <f t="shared" si="553"/>
        <v>0</v>
      </c>
      <c r="CJ351" s="60">
        <f t="shared" si="554"/>
        <v>334484700844006.75</v>
      </c>
      <c r="CK351" s="60">
        <f t="shared" si="555"/>
        <v>2007.0511199999878</v>
      </c>
      <c r="CL351" s="60">
        <f t="shared" si="556"/>
        <v>1169038.1623323034</v>
      </c>
      <c r="CM351" s="88" t="e">
        <f t="shared" si="588"/>
        <v>#DIV/0!</v>
      </c>
      <c r="CO351" s="61">
        <f t="shared" si="557"/>
        <v>138</v>
      </c>
      <c r="CP351" s="61">
        <f t="shared" si="558"/>
        <v>17.355934299999859</v>
      </c>
      <c r="CQ351" s="61">
        <v>1</v>
      </c>
      <c r="CR351" s="52">
        <f t="shared" si="559"/>
        <v>0</v>
      </c>
      <c r="CS351" s="60">
        <f t="shared" si="499"/>
        <v>1411200</v>
      </c>
      <c r="CT351" s="60">
        <f t="shared" si="560"/>
        <v>0</v>
      </c>
      <c r="CU351" s="60">
        <f t="shared" si="561"/>
        <v>211849346264.13544</v>
      </c>
      <c r="CV351" s="60">
        <f t="shared" si="562"/>
        <v>2603.3901449999789</v>
      </c>
      <c r="CW351" s="60">
        <f t="shared" si="563"/>
        <v>1169038.1623323034</v>
      </c>
      <c r="CX351" s="88" t="e">
        <f t="shared" si="584"/>
        <v>#DIV/0!</v>
      </c>
      <c r="CZ351" s="61">
        <f t="shared" si="564"/>
        <v>88</v>
      </c>
      <c r="DA351" s="61">
        <f t="shared" si="565"/>
        <v>21.89441929999979</v>
      </c>
      <c r="DB351" s="61">
        <v>1</v>
      </c>
      <c r="DC351" s="52">
        <f t="shared" si="566"/>
        <v>0</v>
      </c>
      <c r="DD351" s="60">
        <f t="shared" si="500"/>
        <v>8640</v>
      </c>
      <c r="DE351" s="60">
        <f t="shared" si="567"/>
        <v>0</v>
      </c>
      <c r="DF351" s="60">
        <f t="shared" si="568"/>
        <v>260983231.98156366</v>
      </c>
      <c r="DG351" s="60">
        <f t="shared" si="569"/>
        <v>3284.1628949999686</v>
      </c>
      <c r="DH351" s="60">
        <f t="shared" si="570"/>
        <v>1169038.1623323034</v>
      </c>
      <c r="DI351" s="88" t="e">
        <f t="shared" si="571"/>
        <v>#DIV/0!</v>
      </c>
      <c r="DK351" s="61">
        <f t="shared" si="572"/>
        <v>25</v>
      </c>
      <c r="DL351" s="61">
        <f t="shared" si="573"/>
        <v>30.747799999999668</v>
      </c>
      <c r="DM351" s="61">
        <v>1</v>
      </c>
      <c r="DN351" s="52">
        <f t="shared" si="585"/>
        <v>0</v>
      </c>
      <c r="DO351" s="60">
        <f t="shared" si="501"/>
        <v>6</v>
      </c>
      <c r="DP351" s="60">
        <f t="shared" si="574"/>
        <v>0</v>
      </c>
      <c r="DQ351" s="60">
        <f t="shared" si="575"/>
        <v>59035.775999999467</v>
      </c>
      <c r="DR351" s="60">
        <f t="shared" si="576"/>
        <v>4612.1699999999501</v>
      </c>
      <c r="DS351" s="60">
        <f t="shared" si="577"/>
        <v>1169038.1623323034</v>
      </c>
      <c r="DT351" s="88" t="e">
        <f t="shared" si="578"/>
        <v>#DIV/0!</v>
      </c>
    </row>
    <row r="352" spans="1:124">
      <c r="A352" s="52">
        <f t="shared" si="502"/>
        <v>40342.1401364872</v>
      </c>
      <c r="B352" s="52">
        <v>0</v>
      </c>
      <c r="C352" s="73">
        <f t="shared" si="587"/>
        <v>16.375</v>
      </c>
      <c r="D352" s="77"/>
      <c r="E352" s="49">
        <f t="shared" si="579"/>
        <v>0.44600000000000029</v>
      </c>
      <c r="F352" s="49">
        <f t="shared" si="580"/>
        <v>5.4599999999999262</v>
      </c>
      <c r="G352" s="49">
        <f t="shared" si="581"/>
        <v>2.7299999999999631</v>
      </c>
      <c r="H352" s="49">
        <v>1</v>
      </c>
      <c r="I352" s="50">
        <f t="shared" si="503"/>
        <v>2.9891599999999685</v>
      </c>
      <c r="J352" s="105">
        <f t="shared" si="504"/>
        <v>16.320813599999607</v>
      </c>
      <c r="K352" s="121">
        <f t="shared" si="505"/>
        <v>32.69581359999961</v>
      </c>
      <c r="L352" s="55">
        <f t="shared" si="506"/>
        <v>6.7807182632070257E+20</v>
      </c>
      <c r="M352" s="52">
        <f t="shared" si="582"/>
        <v>69.200000000000031</v>
      </c>
      <c r="N352" s="56">
        <v>346</v>
      </c>
      <c r="O352" s="61">
        <f t="shared" si="507"/>
        <v>346</v>
      </c>
      <c r="P352" s="61">
        <f t="shared" si="508"/>
        <v>3.2</v>
      </c>
      <c r="Q352" s="46">
        <v>1</v>
      </c>
      <c r="R352" s="52">
        <f t="shared" si="509"/>
        <v>2</v>
      </c>
      <c r="S352" s="60">
        <f t="shared" si="492"/>
        <v>8.5489474373444174E+21</v>
      </c>
      <c r="T352" s="60">
        <f t="shared" si="510"/>
        <v>5.9158716266423368E+24</v>
      </c>
      <c r="U352" s="60">
        <f t="shared" si="511"/>
        <v>1.3018979065357489E+23</v>
      </c>
      <c r="V352" s="60">
        <f t="shared" si="512"/>
        <v>480</v>
      </c>
      <c r="W352" s="60">
        <f t="shared" si="513"/>
        <v>1210264.204094616</v>
      </c>
      <c r="X352" s="88">
        <f t="shared" si="514"/>
        <v>2.2006865407163428E-2</v>
      </c>
      <c r="AA352" s="61">
        <f t="shared" si="515"/>
        <v>346</v>
      </c>
      <c r="AB352" s="61">
        <f t="shared" si="516"/>
        <v>3.2</v>
      </c>
      <c r="AC352" s="61">
        <v>1</v>
      </c>
      <c r="AD352" s="52">
        <f t="shared" si="517"/>
        <v>1</v>
      </c>
      <c r="AE352" s="60">
        <f t="shared" si="493"/>
        <v>8.5057482801059998E+21</v>
      </c>
      <c r="AF352" s="60">
        <f t="shared" si="518"/>
        <v>2.9429889049166761E+24</v>
      </c>
      <c r="AG352" s="60">
        <f t="shared" si="519"/>
        <v>1.3018979065357489E+23</v>
      </c>
      <c r="AH352" s="60">
        <f t="shared" si="520"/>
        <v>480</v>
      </c>
      <c r="AI352" s="60">
        <f t="shared" si="521"/>
        <v>1210264.204094616</v>
      </c>
      <c r="AJ352" s="88">
        <f t="shared" si="586"/>
        <v>4.4237268593189251E-2</v>
      </c>
      <c r="AL352" s="61">
        <f t="shared" si="522"/>
        <v>331</v>
      </c>
      <c r="AM352" s="61">
        <f t="shared" si="523"/>
        <v>4.5093374999999956</v>
      </c>
      <c r="AN352" s="61">
        <v>1</v>
      </c>
      <c r="AO352" s="52">
        <f t="shared" si="524"/>
        <v>1.075</v>
      </c>
      <c r="AP352" s="60">
        <f t="shared" si="494"/>
        <v>9.5264380737187207E+21</v>
      </c>
      <c r="AQ352" s="60">
        <f t="shared" si="525"/>
        <v>3.3897448275809638E+24</v>
      </c>
      <c r="AR352" s="60">
        <f t="shared" si="526"/>
        <v>2.2932410355910682E+22</v>
      </c>
      <c r="AS352" s="60">
        <f t="shared" si="527"/>
        <v>676.40062499999931</v>
      </c>
      <c r="AT352" s="60">
        <f t="shared" si="528"/>
        <v>1210264.204094616</v>
      </c>
      <c r="AU352" s="88">
        <f t="shared" si="490"/>
        <v>6.765232052076328E-3</v>
      </c>
      <c r="AW352" s="61">
        <f t="shared" si="529"/>
        <v>311</v>
      </c>
      <c r="AX352" s="61">
        <f t="shared" si="530"/>
        <v>6.0282874999999887</v>
      </c>
      <c r="AY352" s="61">
        <v>1</v>
      </c>
      <c r="AZ352" s="52">
        <f t="shared" si="531"/>
        <v>1.175</v>
      </c>
      <c r="BA352" s="60">
        <f t="shared" si="495"/>
        <v>1.9209689942889601E+20</v>
      </c>
      <c r="BB352" s="60">
        <f t="shared" si="532"/>
        <v>7.0197009473804322E+22</v>
      </c>
      <c r="BC352" s="60">
        <f t="shared" si="533"/>
        <v>1.9160680850208965E+21</v>
      </c>
      <c r="BD352" s="60">
        <f t="shared" si="534"/>
        <v>904.24312499999826</v>
      </c>
      <c r="BE352" s="60">
        <f t="shared" si="535"/>
        <v>1210264.204094616</v>
      </c>
      <c r="BF352" s="88">
        <f t="shared" si="583"/>
        <v>2.7295579959655158E-2</v>
      </c>
      <c r="BH352" s="61">
        <f t="shared" si="536"/>
        <v>286</v>
      </c>
      <c r="BI352" s="61">
        <f t="shared" si="537"/>
        <v>7.8155999999999786</v>
      </c>
      <c r="BJ352" s="61">
        <v>1</v>
      </c>
      <c r="BK352" s="52">
        <f t="shared" si="538"/>
        <v>1.3</v>
      </c>
      <c r="BL352" s="60">
        <f t="shared" si="496"/>
        <v>9.8792691134860804E+19</v>
      </c>
      <c r="BM352" s="60">
        <f t="shared" si="539"/>
        <v>3.6731122563941245E+22</v>
      </c>
      <c r="BN352" s="60">
        <f t="shared" si="540"/>
        <v>7.7629953600469418E+19</v>
      </c>
      <c r="BO352" s="60">
        <f t="shared" si="541"/>
        <v>1172.3399999999967</v>
      </c>
      <c r="BP352" s="60">
        <f t="shared" si="542"/>
        <v>1210264.204094616</v>
      </c>
      <c r="BQ352" s="88">
        <f t="shared" si="491"/>
        <v>2.1134653171933915E-3</v>
      </c>
      <c r="BS352" s="61">
        <f t="shared" si="543"/>
        <v>256</v>
      </c>
      <c r="BT352" s="61">
        <f t="shared" si="544"/>
        <v>9.9468999999999639</v>
      </c>
      <c r="BU352" s="61">
        <v>1</v>
      </c>
      <c r="BV352" s="52">
        <f t="shared" si="545"/>
        <v>1.45</v>
      </c>
      <c r="BW352" s="60">
        <f t="shared" si="497"/>
        <v>1.0454253030144E+17</v>
      </c>
      <c r="BX352" s="60">
        <f t="shared" si="546"/>
        <v>3.8806187247894528E+19</v>
      </c>
      <c r="BY352" s="60">
        <f t="shared" si="547"/>
        <v>1.5437422140264888E+18</v>
      </c>
      <c r="BZ352" s="60">
        <f t="shared" si="548"/>
        <v>1492.0349999999946</v>
      </c>
      <c r="CA352" s="60">
        <f t="shared" si="549"/>
        <v>1210264.204094616</v>
      </c>
      <c r="CB352" s="88">
        <f t="shared" si="589"/>
        <v>3.9780826809009594E-2</v>
      </c>
      <c r="CD352" s="61">
        <f t="shared" si="550"/>
        <v>194</v>
      </c>
      <c r="CE352" s="61">
        <f t="shared" si="551"/>
        <v>13.380340799999919</v>
      </c>
      <c r="CF352" s="61">
        <v>1</v>
      </c>
      <c r="CG352" s="52">
        <f t="shared" si="552"/>
        <v>0</v>
      </c>
      <c r="CH352" s="60">
        <f t="shared" si="498"/>
        <v>3595737600</v>
      </c>
      <c r="CI352" s="60">
        <f t="shared" si="553"/>
        <v>0</v>
      </c>
      <c r="CJ352" s="60">
        <f t="shared" si="554"/>
        <v>384222025631185.94</v>
      </c>
      <c r="CK352" s="60">
        <f t="shared" si="555"/>
        <v>2007.0511199999878</v>
      </c>
      <c r="CL352" s="60">
        <f t="shared" si="556"/>
        <v>1210264.204094616</v>
      </c>
      <c r="CM352" s="88" t="e">
        <f t="shared" si="588"/>
        <v>#DIV/0!</v>
      </c>
      <c r="CO352" s="61">
        <f t="shared" si="557"/>
        <v>139</v>
      </c>
      <c r="CP352" s="61">
        <f t="shared" si="558"/>
        <v>17.355934299999859</v>
      </c>
      <c r="CQ352" s="61">
        <v>1</v>
      </c>
      <c r="CR352" s="52">
        <f t="shared" si="559"/>
        <v>0</v>
      </c>
      <c r="CS352" s="60">
        <f t="shared" si="499"/>
        <v>1411200</v>
      </c>
      <c r="CT352" s="60">
        <f t="shared" si="560"/>
        <v>0</v>
      </c>
      <c r="CU352" s="60">
        <f t="shared" si="561"/>
        <v>243350995560.80963</v>
      </c>
      <c r="CV352" s="60">
        <f t="shared" si="562"/>
        <v>2603.3901449999789</v>
      </c>
      <c r="CW352" s="60">
        <f t="shared" si="563"/>
        <v>1210264.204094616</v>
      </c>
      <c r="CX352" s="88" t="e">
        <f t="shared" si="584"/>
        <v>#DIV/0!</v>
      </c>
      <c r="CZ352" s="61">
        <f t="shared" si="564"/>
        <v>89</v>
      </c>
      <c r="DA352" s="61">
        <f t="shared" si="565"/>
        <v>21.89441929999979</v>
      </c>
      <c r="DB352" s="61">
        <v>1</v>
      </c>
      <c r="DC352" s="52">
        <f t="shared" si="566"/>
        <v>0</v>
      </c>
      <c r="DD352" s="60">
        <f t="shared" si="500"/>
        <v>8640</v>
      </c>
      <c r="DE352" s="60">
        <f t="shared" si="567"/>
        <v>0</v>
      </c>
      <c r="DF352" s="60">
        <f t="shared" si="568"/>
        <v>299791009.25903183</v>
      </c>
      <c r="DG352" s="60">
        <f t="shared" si="569"/>
        <v>3284.1628949999686</v>
      </c>
      <c r="DH352" s="60">
        <f t="shared" si="570"/>
        <v>1210264.204094616</v>
      </c>
      <c r="DI352" s="88" t="e">
        <f t="shared" si="571"/>
        <v>#DIV/0!</v>
      </c>
      <c r="DK352" s="61">
        <f t="shared" si="572"/>
        <v>26</v>
      </c>
      <c r="DL352" s="61">
        <f t="shared" si="573"/>
        <v>30.747799999999668</v>
      </c>
      <c r="DM352" s="61">
        <v>1</v>
      </c>
      <c r="DN352" s="52">
        <f t="shared" si="585"/>
        <v>0</v>
      </c>
      <c r="DO352" s="60">
        <f t="shared" si="501"/>
        <v>6</v>
      </c>
      <c r="DP352" s="60">
        <f t="shared" si="574"/>
        <v>0</v>
      </c>
      <c r="DQ352" s="60">
        <f t="shared" si="575"/>
        <v>67814.298777172822</v>
      </c>
      <c r="DR352" s="60">
        <f t="shared" si="576"/>
        <v>4612.1699999999501</v>
      </c>
      <c r="DS352" s="60">
        <f t="shared" si="577"/>
        <v>1210264.204094616</v>
      </c>
      <c r="DT352" s="88" t="e">
        <f t="shared" si="578"/>
        <v>#DIV/0!</v>
      </c>
    </row>
    <row r="353" spans="1:124">
      <c r="A353" s="52">
        <f t="shared" si="502"/>
        <v>41764.802635998603</v>
      </c>
      <c r="B353" s="52">
        <v>0</v>
      </c>
      <c r="C353" s="73">
        <f t="shared" si="587"/>
        <v>16.375</v>
      </c>
      <c r="D353" s="77"/>
      <c r="E353" s="49">
        <f t="shared" si="579"/>
        <v>0.44700000000000029</v>
      </c>
      <c r="F353" s="49">
        <f t="shared" si="580"/>
        <v>5.469999999999926</v>
      </c>
      <c r="G353" s="49">
        <f t="shared" si="581"/>
        <v>2.734999999999963</v>
      </c>
      <c r="H353" s="49">
        <v>1</v>
      </c>
      <c r="I353" s="50">
        <f t="shared" si="503"/>
        <v>2.9980899999999684</v>
      </c>
      <c r="J353" s="105">
        <f t="shared" si="504"/>
        <v>16.399552299999606</v>
      </c>
      <c r="K353" s="121">
        <f t="shared" si="505"/>
        <v>32.774552299999606</v>
      </c>
      <c r="L353" s="55">
        <f t="shared" si="506"/>
        <v>7.7889999146442621E+20</v>
      </c>
      <c r="M353" s="52">
        <f t="shared" si="582"/>
        <v>69.400000000000034</v>
      </c>
      <c r="N353" s="56">
        <v>347</v>
      </c>
      <c r="O353" s="61">
        <f t="shared" si="507"/>
        <v>347</v>
      </c>
      <c r="P353" s="61">
        <f t="shared" si="508"/>
        <v>3.2</v>
      </c>
      <c r="Q353" s="46">
        <v>1</v>
      </c>
      <c r="R353" s="52">
        <f t="shared" si="509"/>
        <v>2</v>
      </c>
      <c r="S353" s="60">
        <f t="shared" si="492"/>
        <v>8.5489474373444174E+21</v>
      </c>
      <c r="T353" s="60">
        <f t="shared" si="510"/>
        <v>5.9329695215170257E+24</v>
      </c>
      <c r="U353" s="60">
        <f t="shared" si="511"/>
        <v>1.4954879836116984E+23</v>
      </c>
      <c r="V353" s="60">
        <f t="shared" si="512"/>
        <v>480</v>
      </c>
      <c r="W353" s="60">
        <f t="shared" si="513"/>
        <v>1252944.0790799581</v>
      </c>
      <c r="X353" s="88">
        <f t="shared" si="514"/>
        <v>2.5206399227031776E-2</v>
      </c>
      <c r="AA353" s="61">
        <f t="shared" si="515"/>
        <v>347</v>
      </c>
      <c r="AB353" s="61">
        <f t="shared" si="516"/>
        <v>3.2</v>
      </c>
      <c r="AC353" s="61">
        <v>1</v>
      </c>
      <c r="AD353" s="52">
        <f t="shared" si="517"/>
        <v>1</v>
      </c>
      <c r="AE353" s="60">
        <f t="shared" si="493"/>
        <v>8.5057482801059998E+21</v>
      </c>
      <c r="AF353" s="60">
        <f t="shared" si="518"/>
        <v>2.9514946531967821E+24</v>
      </c>
      <c r="AG353" s="60">
        <f t="shared" si="519"/>
        <v>1.4954879836116984E+23</v>
      </c>
      <c r="AH353" s="60">
        <f t="shared" si="520"/>
        <v>480</v>
      </c>
      <c r="AI353" s="60">
        <f t="shared" si="521"/>
        <v>1252944.0790799581</v>
      </c>
      <c r="AJ353" s="88">
        <f t="shared" si="586"/>
        <v>5.0668835940188006E-2</v>
      </c>
      <c r="AL353" s="61">
        <f t="shared" si="522"/>
        <v>332</v>
      </c>
      <c r="AM353" s="61">
        <f t="shared" si="523"/>
        <v>4.5093374999999956</v>
      </c>
      <c r="AN353" s="61">
        <v>1</v>
      </c>
      <c r="AO353" s="52">
        <f t="shared" si="524"/>
        <v>1.075</v>
      </c>
      <c r="AP353" s="60">
        <f t="shared" si="494"/>
        <v>9.5264380737187207E+21</v>
      </c>
      <c r="AQ353" s="60">
        <f t="shared" si="525"/>
        <v>3.3999857485102115E+24</v>
      </c>
      <c r="AR353" s="60">
        <f t="shared" si="526"/>
        <v>2.6342422051951579E+22</v>
      </c>
      <c r="AS353" s="60">
        <f t="shared" si="527"/>
        <v>676.40062499999931</v>
      </c>
      <c r="AT353" s="60">
        <f t="shared" si="528"/>
        <v>1252944.0790799581</v>
      </c>
      <c r="AU353" s="88">
        <f t="shared" si="490"/>
        <v>7.747803667557774E-3</v>
      </c>
      <c r="AW353" s="61">
        <f t="shared" si="529"/>
        <v>312</v>
      </c>
      <c r="AX353" s="61">
        <f t="shared" si="530"/>
        <v>6.0282874999999887</v>
      </c>
      <c r="AY353" s="61">
        <v>1</v>
      </c>
      <c r="AZ353" s="52">
        <f t="shared" si="531"/>
        <v>1.175</v>
      </c>
      <c r="BA353" s="60">
        <f t="shared" si="495"/>
        <v>1.9209689942889601E+20</v>
      </c>
      <c r="BB353" s="60">
        <f t="shared" si="532"/>
        <v>7.0422723330633282E+22</v>
      </c>
      <c r="BC353" s="60">
        <f t="shared" si="533"/>
        <v>2.2009842573258226E+21</v>
      </c>
      <c r="BD353" s="60">
        <f t="shared" si="534"/>
        <v>904.24312499999826</v>
      </c>
      <c r="BE353" s="60">
        <f t="shared" si="535"/>
        <v>1252944.0790799581</v>
      </c>
      <c r="BF353" s="88">
        <f t="shared" si="583"/>
        <v>3.1253892965658905E-2</v>
      </c>
      <c r="BH353" s="61">
        <f t="shared" si="536"/>
        <v>287</v>
      </c>
      <c r="BI353" s="61">
        <f t="shared" si="537"/>
        <v>7.8155999999999786</v>
      </c>
      <c r="BJ353" s="61">
        <v>1</v>
      </c>
      <c r="BK353" s="52">
        <f t="shared" si="538"/>
        <v>1.3</v>
      </c>
      <c r="BL353" s="60">
        <f t="shared" si="496"/>
        <v>9.8792691134860804E+19</v>
      </c>
      <c r="BM353" s="60">
        <f t="shared" si="539"/>
        <v>3.6859553062416565E+22</v>
      </c>
      <c r="BN353" s="60">
        <f t="shared" si="540"/>
        <v>8.9173399999355404E+19</v>
      </c>
      <c r="BO353" s="60">
        <f t="shared" si="541"/>
        <v>1172.3399999999967</v>
      </c>
      <c r="BP353" s="60">
        <f t="shared" si="542"/>
        <v>1252944.0790799581</v>
      </c>
      <c r="BQ353" s="88">
        <f t="shared" si="491"/>
        <v>2.4192751292548926E-3</v>
      </c>
      <c r="BS353" s="61">
        <f t="shared" si="543"/>
        <v>257</v>
      </c>
      <c r="BT353" s="61">
        <f t="shared" si="544"/>
        <v>9.9468999999999639</v>
      </c>
      <c r="BU353" s="61">
        <v>1</v>
      </c>
      <c r="BV353" s="52">
        <f t="shared" si="545"/>
        <v>1.45</v>
      </c>
      <c r="BW353" s="60">
        <f t="shared" si="497"/>
        <v>1.0454253030144E+17</v>
      </c>
      <c r="BX353" s="60">
        <f t="shared" si="546"/>
        <v>3.8957773916831613E+19</v>
      </c>
      <c r="BY353" s="60">
        <f t="shared" si="547"/>
        <v>1.7732941417917084E+18</v>
      </c>
      <c r="BZ353" s="60">
        <f t="shared" si="548"/>
        <v>1492.0349999999946</v>
      </c>
      <c r="CA353" s="60">
        <f t="shared" si="549"/>
        <v>1252944.0790799581</v>
      </c>
      <c r="CB353" s="88">
        <f t="shared" si="589"/>
        <v>4.5518364205752553E-2</v>
      </c>
      <c r="CD353" s="61">
        <f t="shared" si="550"/>
        <v>195</v>
      </c>
      <c r="CE353" s="61">
        <f t="shared" si="551"/>
        <v>13.380340799999919</v>
      </c>
      <c r="CF353" s="61">
        <v>1</v>
      </c>
      <c r="CG353" s="52">
        <f t="shared" si="552"/>
        <v>0</v>
      </c>
      <c r="CH353" s="60">
        <f t="shared" si="498"/>
        <v>3595737600</v>
      </c>
      <c r="CI353" s="60">
        <f t="shared" si="553"/>
        <v>0</v>
      </c>
      <c r="CJ353" s="60">
        <f t="shared" si="554"/>
        <v>441355208796171.94</v>
      </c>
      <c r="CK353" s="60">
        <f t="shared" si="555"/>
        <v>2007.0511199999878</v>
      </c>
      <c r="CL353" s="60">
        <f t="shared" si="556"/>
        <v>1252944.0790799581</v>
      </c>
      <c r="CM353" s="88" t="e">
        <f t="shared" si="588"/>
        <v>#DIV/0!</v>
      </c>
      <c r="CO353" s="61">
        <f t="shared" si="557"/>
        <v>140</v>
      </c>
      <c r="CP353" s="61">
        <f t="shared" si="558"/>
        <v>17.355934299999859</v>
      </c>
      <c r="CQ353" s="61">
        <v>14</v>
      </c>
      <c r="CR353" s="52">
        <f t="shared" si="559"/>
        <v>0</v>
      </c>
      <c r="CS353" s="60">
        <f t="shared" si="499"/>
        <v>19756800</v>
      </c>
      <c r="CT353" s="60">
        <f t="shared" si="560"/>
        <v>0</v>
      </c>
      <c r="CU353" s="60">
        <f t="shared" si="561"/>
        <v>279536888287.59283</v>
      </c>
      <c r="CV353" s="60">
        <f t="shared" si="562"/>
        <v>2603.3901449999789</v>
      </c>
      <c r="CW353" s="60">
        <f t="shared" si="563"/>
        <v>1252944.0790799581</v>
      </c>
      <c r="CX353" s="88" t="e">
        <f t="shared" si="584"/>
        <v>#DIV/0!</v>
      </c>
      <c r="CZ353" s="61">
        <f t="shared" si="564"/>
        <v>90</v>
      </c>
      <c r="DA353" s="61">
        <f t="shared" si="565"/>
        <v>21.89441929999979</v>
      </c>
      <c r="DB353" s="61">
        <v>1</v>
      </c>
      <c r="DC353" s="52">
        <f t="shared" si="566"/>
        <v>0</v>
      </c>
      <c r="DD353" s="60">
        <f t="shared" si="500"/>
        <v>8640</v>
      </c>
      <c r="DE353" s="60">
        <f t="shared" si="567"/>
        <v>0</v>
      </c>
      <c r="DF353" s="60">
        <f t="shared" si="568"/>
        <v>344369439.17875075</v>
      </c>
      <c r="DG353" s="60">
        <f t="shared" si="569"/>
        <v>3284.1628949999686</v>
      </c>
      <c r="DH353" s="60">
        <f t="shared" si="570"/>
        <v>1252944.0790799581</v>
      </c>
      <c r="DI353" s="88" t="e">
        <f t="shared" si="571"/>
        <v>#DIV/0!</v>
      </c>
      <c r="DK353" s="61">
        <f t="shared" si="572"/>
        <v>27</v>
      </c>
      <c r="DL353" s="61">
        <f t="shared" si="573"/>
        <v>30.747799999999668</v>
      </c>
      <c r="DM353" s="61">
        <v>1</v>
      </c>
      <c r="DN353" s="52">
        <f t="shared" si="585"/>
        <v>0</v>
      </c>
      <c r="DO353" s="60">
        <f t="shared" si="501"/>
        <v>6</v>
      </c>
      <c r="DP353" s="60">
        <f t="shared" si="574"/>
        <v>0</v>
      </c>
      <c r="DQ353" s="60">
        <f t="shared" si="575"/>
        <v>77898.173450615868</v>
      </c>
      <c r="DR353" s="60">
        <f t="shared" si="576"/>
        <v>4612.1699999999501</v>
      </c>
      <c r="DS353" s="60">
        <f t="shared" si="577"/>
        <v>1252944.0790799581</v>
      </c>
      <c r="DT353" s="88" t="e">
        <f t="shared" si="578"/>
        <v>#DIV/0!</v>
      </c>
    </row>
    <row r="354" spans="1:124">
      <c r="A354" s="52">
        <f t="shared" si="502"/>
        <v>43237.635220207259</v>
      </c>
      <c r="B354" s="52">
        <v>0</v>
      </c>
      <c r="C354" s="73">
        <f t="shared" si="587"/>
        <v>16.375</v>
      </c>
      <c r="D354" s="77"/>
      <c r="E354" s="49">
        <f t="shared" si="579"/>
        <v>0.44800000000000029</v>
      </c>
      <c r="F354" s="49">
        <f t="shared" si="580"/>
        <v>5.4799999999999258</v>
      </c>
      <c r="G354" s="49">
        <f t="shared" si="581"/>
        <v>2.7399999999999629</v>
      </c>
      <c r="H354" s="49">
        <v>1</v>
      </c>
      <c r="I354" s="50">
        <f t="shared" si="503"/>
        <v>3.007039999999968</v>
      </c>
      <c r="J354" s="105">
        <f t="shared" si="504"/>
        <v>16.478579199999601</v>
      </c>
      <c r="K354" s="121">
        <f t="shared" si="505"/>
        <v>32.853579199999601</v>
      </c>
      <c r="L354" s="55">
        <f t="shared" si="506"/>
        <v>8.9472113890239119E+20</v>
      </c>
      <c r="M354" s="52">
        <f t="shared" si="582"/>
        <v>69.600000000000037</v>
      </c>
      <c r="N354" s="56">
        <v>348</v>
      </c>
      <c r="O354" s="61">
        <f t="shared" si="507"/>
        <v>348</v>
      </c>
      <c r="P354" s="61">
        <f t="shared" si="508"/>
        <v>3.2</v>
      </c>
      <c r="Q354" s="46">
        <v>1</v>
      </c>
      <c r="R354" s="52">
        <f t="shared" si="509"/>
        <v>2</v>
      </c>
      <c r="S354" s="60">
        <f t="shared" si="492"/>
        <v>8.5489474373444174E+21</v>
      </c>
      <c r="T354" s="60">
        <f t="shared" si="510"/>
        <v>5.9500674163917145E+24</v>
      </c>
      <c r="U354" s="60">
        <f t="shared" si="511"/>
        <v>1.717864586692591E+23</v>
      </c>
      <c r="V354" s="60">
        <f t="shared" si="512"/>
        <v>480</v>
      </c>
      <c r="W354" s="60">
        <f t="shared" si="513"/>
        <v>1297129.0566062178</v>
      </c>
      <c r="X354" s="88">
        <f t="shared" si="514"/>
        <v>2.8871346599537381E-2</v>
      </c>
      <c r="AA354" s="61">
        <f t="shared" si="515"/>
        <v>348</v>
      </c>
      <c r="AB354" s="61">
        <f t="shared" si="516"/>
        <v>3.2</v>
      </c>
      <c r="AC354" s="61">
        <v>1</v>
      </c>
      <c r="AD354" s="52">
        <f t="shared" si="517"/>
        <v>1</v>
      </c>
      <c r="AE354" s="60">
        <f t="shared" si="493"/>
        <v>8.5057482801059998E+21</v>
      </c>
      <c r="AF354" s="60">
        <f t="shared" si="518"/>
        <v>2.9600004014768881E+24</v>
      </c>
      <c r="AG354" s="60">
        <f t="shared" si="519"/>
        <v>1.717864586692591E+23</v>
      </c>
      <c r="AH354" s="60">
        <f t="shared" si="520"/>
        <v>480</v>
      </c>
      <c r="AI354" s="60">
        <f t="shared" si="521"/>
        <v>1297129.0566062178</v>
      </c>
      <c r="AJ354" s="88">
        <f t="shared" si="586"/>
        <v>5.8035957894987611E-2</v>
      </c>
      <c r="AL354" s="61">
        <f t="shared" si="522"/>
        <v>333</v>
      </c>
      <c r="AM354" s="61">
        <f t="shared" si="523"/>
        <v>4.5093374999999956</v>
      </c>
      <c r="AN354" s="61">
        <v>1</v>
      </c>
      <c r="AO354" s="52">
        <f t="shared" si="524"/>
        <v>1.075</v>
      </c>
      <c r="AP354" s="60">
        <f t="shared" si="494"/>
        <v>9.5264380737187207E+21</v>
      </c>
      <c r="AQ354" s="60">
        <f t="shared" si="525"/>
        <v>3.4102266694394586E+24</v>
      </c>
      <c r="AR354" s="60">
        <f t="shared" si="526"/>
        <v>3.0259496877714399E+22</v>
      </c>
      <c r="AS354" s="60">
        <f t="shared" si="527"/>
        <v>676.40062499999931</v>
      </c>
      <c r="AT354" s="60">
        <f t="shared" si="528"/>
        <v>1297129.0566062178</v>
      </c>
      <c r="AU354" s="88">
        <f t="shared" si="490"/>
        <v>8.8731629333859419E-3</v>
      </c>
      <c r="AW354" s="61">
        <f t="shared" si="529"/>
        <v>313</v>
      </c>
      <c r="AX354" s="61">
        <f t="shared" si="530"/>
        <v>6.0282874999999887</v>
      </c>
      <c r="AY354" s="61">
        <v>1</v>
      </c>
      <c r="AZ354" s="52">
        <f t="shared" si="531"/>
        <v>1.175</v>
      </c>
      <c r="BA354" s="60">
        <f t="shared" si="495"/>
        <v>1.9209689942889601E+20</v>
      </c>
      <c r="BB354" s="60">
        <f t="shared" si="532"/>
        <v>7.0648437187462241E+22</v>
      </c>
      <c r="BC354" s="60">
        <f t="shared" si="533"/>
        <v>2.5282669957645436E+21</v>
      </c>
      <c r="BD354" s="60">
        <f t="shared" si="534"/>
        <v>904.24312499999826</v>
      </c>
      <c r="BE354" s="60">
        <f t="shared" si="535"/>
        <v>1297129.0566062178</v>
      </c>
      <c r="BF354" s="88">
        <f t="shared" si="583"/>
        <v>3.5786594812506727E-2</v>
      </c>
      <c r="BH354" s="61">
        <f t="shared" si="536"/>
        <v>288</v>
      </c>
      <c r="BI354" s="61">
        <f t="shared" si="537"/>
        <v>7.8155999999999786</v>
      </c>
      <c r="BJ354" s="61">
        <v>1</v>
      </c>
      <c r="BK354" s="52">
        <f t="shared" si="538"/>
        <v>1.3</v>
      </c>
      <c r="BL354" s="60">
        <f t="shared" si="496"/>
        <v>9.8792691134860804E+19</v>
      </c>
      <c r="BM354" s="60">
        <f t="shared" si="539"/>
        <v>3.6987983560891884E+22</v>
      </c>
      <c r="BN354" s="60">
        <f t="shared" si="540"/>
        <v>1.0243333788875217E+20</v>
      </c>
      <c r="BO354" s="60">
        <f t="shared" si="541"/>
        <v>1172.3399999999967</v>
      </c>
      <c r="BP354" s="60">
        <f t="shared" si="542"/>
        <v>1297129.0566062178</v>
      </c>
      <c r="BQ354" s="88">
        <f t="shared" si="491"/>
        <v>2.7693679954226254E-3</v>
      </c>
      <c r="BS354" s="61">
        <f t="shared" si="543"/>
        <v>258</v>
      </c>
      <c r="BT354" s="61">
        <f t="shared" si="544"/>
        <v>9.9468999999999639</v>
      </c>
      <c r="BU354" s="61">
        <v>1</v>
      </c>
      <c r="BV354" s="52">
        <f t="shared" si="545"/>
        <v>1.45</v>
      </c>
      <c r="BW354" s="60">
        <f t="shared" si="497"/>
        <v>1.0454253030144E+17</v>
      </c>
      <c r="BX354" s="60">
        <f t="shared" si="546"/>
        <v>3.9109360585768706E+19</v>
      </c>
      <c r="BY354" s="60">
        <f t="shared" si="547"/>
        <v>2.0369800636020147E+18</v>
      </c>
      <c r="BZ354" s="60">
        <f t="shared" si="548"/>
        <v>1492.0349999999946</v>
      </c>
      <c r="CA354" s="60">
        <f t="shared" si="549"/>
        <v>1297129.0566062178</v>
      </c>
      <c r="CB354" s="88">
        <f t="shared" si="589"/>
        <v>5.2084207798151538E-2</v>
      </c>
      <c r="CD354" s="61">
        <f t="shared" si="550"/>
        <v>196</v>
      </c>
      <c r="CE354" s="61">
        <f t="shared" si="551"/>
        <v>13.380340799999919</v>
      </c>
      <c r="CF354" s="61">
        <v>1</v>
      </c>
      <c r="CG354" s="52">
        <f t="shared" si="552"/>
        <v>0</v>
      </c>
      <c r="CH354" s="60">
        <f t="shared" si="498"/>
        <v>3595737600</v>
      </c>
      <c r="CI354" s="60">
        <f t="shared" si="553"/>
        <v>0</v>
      </c>
      <c r="CJ354" s="60">
        <f t="shared" si="554"/>
        <v>506984002313535.62</v>
      </c>
      <c r="CK354" s="60">
        <f t="shared" si="555"/>
        <v>2007.0511199999878</v>
      </c>
      <c r="CL354" s="60">
        <f t="shared" si="556"/>
        <v>1297129.0566062178</v>
      </c>
      <c r="CM354" s="88" t="e">
        <f t="shared" si="588"/>
        <v>#DIV/0!</v>
      </c>
      <c r="CO354" s="61">
        <f t="shared" si="557"/>
        <v>141</v>
      </c>
      <c r="CP354" s="61">
        <f t="shared" si="558"/>
        <v>17.355934299999859</v>
      </c>
      <c r="CQ354" s="61">
        <v>1</v>
      </c>
      <c r="CR354" s="52">
        <f t="shared" si="559"/>
        <v>0</v>
      </c>
      <c r="CS354" s="60">
        <f t="shared" si="499"/>
        <v>19756800</v>
      </c>
      <c r="CT354" s="60">
        <f t="shared" si="560"/>
        <v>0</v>
      </c>
      <c r="CU354" s="60">
        <f t="shared" si="561"/>
        <v>321103563736.94781</v>
      </c>
      <c r="CV354" s="60">
        <f t="shared" si="562"/>
        <v>2603.3901449999789</v>
      </c>
      <c r="CW354" s="60">
        <f t="shared" si="563"/>
        <v>1297129.0566062178</v>
      </c>
      <c r="CX354" s="88" t="e">
        <f t="shared" si="584"/>
        <v>#DIV/0!</v>
      </c>
      <c r="CZ354" s="61">
        <f t="shared" si="564"/>
        <v>91</v>
      </c>
      <c r="DA354" s="61">
        <f t="shared" si="565"/>
        <v>21.89441929999979</v>
      </c>
      <c r="DB354" s="61">
        <v>1</v>
      </c>
      <c r="DC354" s="52">
        <f t="shared" si="566"/>
        <v>0</v>
      </c>
      <c r="DD354" s="60">
        <f t="shared" si="500"/>
        <v>8640</v>
      </c>
      <c r="DE354" s="60">
        <f t="shared" si="567"/>
        <v>0</v>
      </c>
      <c r="DF354" s="60">
        <f t="shared" si="568"/>
        <v>395576608.2958824</v>
      </c>
      <c r="DG354" s="60">
        <f t="shared" si="569"/>
        <v>3284.1628949999686</v>
      </c>
      <c r="DH354" s="60">
        <f t="shared" si="570"/>
        <v>1297129.0566062178</v>
      </c>
      <c r="DI354" s="88" t="e">
        <f t="shared" si="571"/>
        <v>#DIV/0!</v>
      </c>
      <c r="DK354" s="61">
        <f t="shared" si="572"/>
        <v>28</v>
      </c>
      <c r="DL354" s="61">
        <f t="shared" si="573"/>
        <v>30.747799999999668</v>
      </c>
      <c r="DM354" s="61">
        <v>1</v>
      </c>
      <c r="DN354" s="52">
        <f t="shared" si="585"/>
        <v>0</v>
      </c>
      <c r="DO354" s="60">
        <f t="shared" si="501"/>
        <v>6</v>
      </c>
      <c r="DP354" s="60">
        <f t="shared" si="574"/>
        <v>0</v>
      </c>
      <c r="DQ354" s="60">
        <f t="shared" si="575"/>
        <v>89481.503699996159</v>
      </c>
      <c r="DR354" s="60">
        <f t="shared" si="576"/>
        <v>4612.1699999999501</v>
      </c>
      <c r="DS354" s="60">
        <f t="shared" si="577"/>
        <v>1297129.0566062178</v>
      </c>
      <c r="DT354" s="88" t="e">
        <f t="shared" si="578"/>
        <v>#DIV/0!</v>
      </c>
    </row>
    <row r="355" spans="1:124">
      <c r="A355" s="52">
        <f t="shared" si="502"/>
        <v>44762.407133329129</v>
      </c>
      <c r="B355" s="52">
        <v>0</v>
      </c>
      <c r="C355" s="73">
        <f t="shared" si="587"/>
        <v>16.375</v>
      </c>
      <c r="D355" s="77"/>
      <c r="E355" s="49">
        <f t="shared" si="579"/>
        <v>0.44900000000000029</v>
      </c>
      <c r="F355" s="49">
        <f t="shared" si="580"/>
        <v>5.4899999999999256</v>
      </c>
      <c r="G355" s="49">
        <f t="shared" si="581"/>
        <v>2.7449999999999628</v>
      </c>
      <c r="H355" s="49">
        <v>1</v>
      </c>
      <c r="I355" s="50">
        <f t="shared" si="503"/>
        <v>3.0160099999999681</v>
      </c>
      <c r="J355" s="105">
        <f t="shared" si="504"/>
        <v>16.557894899999599</v>
      </c>
      <c r="K355" s="121">
        <f t="shared" si="505"/>
        <v>32.932894899999596</v>
      </c>
      <c r="L355" s="55">
        <f t="shared" si="506"/>
        <v>1.0277647004382505E+21</v>
      </c>
      <c r="M355" s="52">
        <f t="shared" si="582"/>
        <v>69.80000000000004</v>
      </c>
      <c r="N355" s="56">
        <v>349</v>
      </c>
      <c r="O355" s="61">
        <f t="shared" si="507"/>
        <v>349</v>
      </c>
      <c r="P355" s="61">
        <f t="shared" si="508"/>
        <v>3.2</v>
      </c>
      <c r="Q355" s="46">
        <v>1</v>
      </c>
      <c r="R355" s="52">
        <f t="shared" si="509"/>
        <v>2</v>
      </c>
      <c r="S355" s="60">
        <f t="shared" si="492"/>
        <v>8.5489474373444174E+21</v>
      </c>
      <c r="T355" s="60">
        <f t="shared" si="510"/>
        <v>5.9671653112664033E+24</v>
      </c>
      <c r="U355" s="60">
        <f t="shared" si="511"/>
        <v>1.9733082248414409E+23</v>
      </c>
      <c r="V355" s="60">
        <f t="shared" si="512"/>
        <v>480</v>
      </c>
      <c r="W355" s="60">
        <f t="shared" si="513"/>
        <v>1342872.213999874</v>
      </c>
      <c r="X355" s="88">
        <f t="shared" si="514"/>
        <v>3.3069441215508213E-2</v>
      </c>
      <c r="AA355" s="61">
        <f t="shared" si="515"/>
        <v>349</v>
      </c>
      <c r="AB355" s="61">
        <f t="shared" si="516"/>
        <v>3.2</v>
      </c>
      <c r="AC355" s="61">
        <v>1</v>
      </c>
      <c r="AD355" s="52">
        <f t="shared" si="517"/>
        <v>1</v>
      </c>
      <c r="AE355" s="60">
        <f t="shared" si="493"/>
        <v>8.5057482801059998E+21</v>
      </c>
      <c r="AF355" s="60">
        <f t="shared" si="518"/>
        <v>2.9685061497569941E+24</v>
      </c>
      <c r="AG355" s="60">
        <f t="shared" si="519"/>
        <v>1.9733082248414409E+23</v>
      </c>
      <c r="AH355" s="60">
        <f t="shared" si="520"/>
        <v>480</v>
      </c>
      <c r="AI355" s="60">
        <f t="shared" si="521"/>
        <v>1342872.213999874</v>
      </c>
      <c r="AJ355" s="88">
        <f t="shared" si="586"/>
        <v>6.6474789853575966E-2</v>
      </c>
      <c r="AL355" s="61">
        <f t="shared" si="522"/>
        <v>334</v>
      </c>
      <c r="AM355" s="61">
        <f t="shared" si="523"/>
        <v>4.5093374999999956</v>
      </c>
      <c r="AN355" s="61">
        <v>1</v>
      </c>
      <c r="AO355" s="52">
        <f t="shared" si="524"/>
        <v>1.075</v>
      </c>
      <c r="AP355" s="60">
        <f t="shared" si="494"/>
        <v>9.5264380737187207E+21</v>
      </c>
      <c r="AQ355" s="60">
        <f t="shared" si="525"/>
        <v>3.4204675903687069E+24</v>
      </c>
      <c r="AR355" s="60">
        <f t="shared" si="526"/>
        <v>3.4759034286468445E+22</v>
      </c>
      <c r="AS355" s="60">
        <f t="shared" si="527"/>
        <v>676.40062499999931</v>
      </c>
      <c r="AT355" s="60">
        <f t="shared" si="528"/>
        <v>1342872.213999874</v>
      </c>
      <c r="AU355" s="88">
        <f t="shared" si="490"/>
        <v>1.0162070935664565E-2</v>
      </c>
      <c r="AW355" s="61">
        <f t="shared" si="529"/>
        <v>314</v>
      </c>
      <c r="AX355" s="61">
        <f t="shared" si="530"/>
        <v>6.0282874999999887</v>
      </c>
      <c r="AY355" s="61">
        <v>1</v>
      </c>
      <c r="AZ355" s="52">
        <f t="shared" si="531"/>
        <v>1.175</v>
      </c>
      <c r="BA355" s="60">
        <f t="shared" si="495"/>
        <v>1.9209689942889601E+20</v>
      </c>
      <c r="BB355" s="60">
        <f t="shared" si="532"/>
        <v>7.0874151044291184E+22</v>
      </c>
      <c r="BC355" s="60">
        <f t="shared" si="533"/>
        <v>2.9042161390280266E+21</v>
      </c>
      <c r="BD355" s="60">
        <f t="shared" si="534"/>
        <v>904.24312499999826</v>
      </c>
      <c r="BE355" s="60">
        <f t="shared" si="535"/>
        <v>1342872.213999874</v>
      </c>
      <c r="BF355" s="88">
        <f t="shared" si="583"/>
        <v>4.0977085386364673E-2</v>
      </c>
      <c r="BH355" s="61">
        <f t="shared" si="536"/>
        <v>289</v>
      </c>
      <c r="BI355" s="61">
        <f t="shared" si="537"/>
        <v>7.8155999999999786</v>
      </c>
      <c r="BJ355" s="61">
        <v>1</v>
      </c>
      <c r="BK355" s="52">
        <f t="shared" si="538"/>
        <v>1.3</v>
      </c>
      <c r="BL355" s="60">
        <f t="shared" si="496"/>
        <v>9.8792691134860804E+19</v>
      </c>
      <c r="BM355" s="60">
        <f t="shared" si="539"/>
        <v>3.7116414059367203E+22</v>
      </c>
      <c r="BN355" s="60">
        <f t="shared" si="540"/>
        <v>1.176650067296651E+20</v>
      </c>
      <c r="BO355" s="60">
        <f t="shared" si="541"/>
        <v>1172.3399999999967</v>
      </c>
      <c r="BP355" s="60">
        <f t="shared" si="542"/>
        <v>1342872.213999874</v>
      </c>
      <c r="BQ355" s="88">
        <f t="shared" si="491"/>
        <v>3.170160957399104E-3</v>
      </c>
      <c r="BS355" s="61">
        <f t="shared" si="543"/>
        <v>259</v>
      </c>
      <c r="BT355" s="61">
        <f t="shared" si="544"/>
        <v>9.9468999999999639</v>
      </c>
      <c r="BU355" s="61">
        <v>1</v>
      </c>
      <c r="BV355" s="52">
        <f t="shared" si="545"/>
        <v>1.45</v>
      </c>
      <c r="BW355" s="60">
        <f t="shared" si="497"/>
        <v>1.0454253030144E+17</v>
      </c>
      <c r="BX355" s="60">
        <f t="shared" si="546"/>
        <v>3.9260947254705791E+19</v>
      </c>
      <c r="BY355" s="60">
        <f t="shared" si="547"/>
        <v>2.3398756482213903E+18</v>
      </c>
      <c r="BZ355" s="60">
        <f t="shared" si="548"/>
        <v>1492.0349999999946</v>
      </c>
      <c r="CA355" s="60">
        <f t="shared" si="549"/>
        <v>1342872.213999874</v>
      </c>
      <c r="CB355" s="88">
        <f t="shared" si="589"/>
        <v>5.9598043649874859E-2</v>
      </c>
      <c r="CD355" s="61">
        <f t="shared" si="550"/>
        <v>197</v>
      </c>
      <c r="CE355" s="61">
        <f t="shared" si="551"/>
        <v>13.380340799999919</v>
      </c>
      <c r="CF355" s="61">
        <v>1</v>
      </c>
      <c r="CG355" s="52">
        <f t="shared" si="552"/>
        <v>0</v>
      </c>
      <c r="CH355" s="60">
        <f t="shared" si="498"/>
        <v>3595737600</v>
      </c>
      <c r="CI355" s="60">
        <f t="shared" si="553"/>
        <v>0</v>
      </c>
      <c r="CJ355" s="60">
        <f t="shared" si="554"/>
        <v>582371689467371.25</v>
      </c>
      <c r="CK355" s="60">
        <f t="shared" si="555"/>
        <v>2007.0511199999878</v>
      </c>
      <c r="CL355" s="60">
        <f t="shared" si="556"/>
        <v>1342872.213999874</v>
      </c>
      <c r="CM355" s="88" t="e">
        <f t="shared" si="588"/>
        <v>#DIV/0!</v>
      </c>
      <c r="CO355" s="61">
        <f t="shared" si="557"/>
        <v>142</v>
      </c>
      <c r="CP355" s="61">
        <f t="shared" si="558"/>
        <v>17.355934299999859</v>
      </c>
      <c r="CQ355" s="61">
        <v>1</v>
      </c>
      <c r="CR355" s="52">
        <f t="shared" si="559"/>
        <v>0</v>
      </c>
      <c r="CS355" s="60">
        <f t="shared" si="499"/>
        <v>19756800</v>
      </c>
      <c r="CT355" s="60">
        <f t="shared" si="560"/>
        <v>0</v>
      </c>
      <c r="CU355" s="60">
        <f t="shared" si="561"/>
        <v>368851135448.31757</v>
      </c>
      <c r="CV355" s="60">
        <f t="shared" si="562"/>
        <v>2603.3901449999789</v>
      </c>
      <c r="CW355" s="60">
        <f t="shared" si="563"/>
        <v>1342872.213999874</v>
      </c>
      <c r="CX355" s="88" t="e">
        <f t="shared" si="584"/>
        <v>#DIV/0!</v>
      </c>
      <c r="CZ355" s="61">
        <f t="shared" si="564"/>
        <v>92</v>
      </c>
      <c r="DA355" s="61">
        <f t="shared" si="565"/>
        <v>21.89441929999979</v>
      </c>
      <c r="DB355" s="61">
        <v>1</v>
      </c>
      <c r="DC355" s="52">
        <f t="shared" si="566"/>
        <v>0</v>
      </c>
      <c r="DD355" s="60">
        <f t="shared" si="500"/>
        <v>8640</v>
      </c>
      <c r="DE355" s="60">
        <f t="shared" si="567"/>
        <v>0</v>
      </c>
      <c r="DF355" s="60">
        <f t="shared" si="568"/>
        <v>454398199.22478676</v>
      </c>
      <c r="DG355" s="60">
        <f t="shared" si="569"/>
        <v>3284.1628949999686</v>
      </c>
      <c r="DH355" s="60">
        <f t="shared" si="570"/>
        <v>1342872.213999874</v>
      </c>
      <c r="DI355" s="88" t="e">
        <f t="shared" si="571"/>
        <v>#DIV/0!</v>
      </c>
      <c r="DK355" s="61">
        <f t="shared" si="572"/>
        <v>29</v>
      </c>
      <c r="DL355" s="61">
        <f t="shared" si="573"/>
        <v>30.747799999999668</v>
      </c>
      <c r="DM355" s="61">
        <v>1</v>
      </c>
      <c r="DN355" s="52">
        <f t="shared" si="585"/>
        <v>0</v>
      </c>
      <c r="DO355" s="60">
        <f t="shared" si="501"/>
        <v>6</v>
      </c>
      <c r="DP355" s="60">
        <f t="shared" si="574"/>
        <v>0</v>
      </c>
      <c r="DQ355" s="60">
        <f t="shared" si="575"/>
        <v>102787.2561028467</v>
      </c>
      <c r="DR355" s="60">
        <f t="shared" si="576"/>
        <v>4612.1699999999501</v>
      </c>
      <c r="DS355" s="60">
        <f t="shared" si="577"/>
        <v>1342872.213999874</v>
      </c>
      <c r="DT355" s="88" t="e">
        <f t="shared" si="578"/>
        <v>#DIV/0!</v>
      </c>
    </row>
    <row r="356" spans="1:124">
      <c r="A356" s="52">
        <f t="shared" si="502"/>
        <v>46340.950011842717</v>
      </c>
      <c r="B356" s="52">
        <v>0</v>
      </c>
      <c r="C356" s="73">
        <f t="shared" si="587"/>
        <v>16.375</v>
      </c>
      <c r="D356" s="108"/>
      <c r="E356" s="49">
        <f t="shared" si="579"/>
        <v>0.45000000000000029</v>
      </c>
      <c r="F356" s="49">
        <f t="shared" si="580"/>
        <v>5.4999999999999254</v>
      </c>
      <c r="G356" s="49">
        <f t="shared" si="581"/>
        <v>2.7499999999999627</v>
      </c>
      <c r="H356" s="49">
        <v>1</v>
      </c>
      <c r="I356" s="50">
        <f t="shared" si="503"/>
        <v>3.0249999999999679</v>
      </c>
      <c r="J356" s="105">
        <f t="shared" si="504"/>
        <v>16.637499999999598</v>
      </c>
      <c r="K356" s="121">
        <f t="shared" si="505"/>
        <v>33.012499999999598</v>
      </c>
      <c r="L356" s="55">
        <f t="shared" si="506"/>
        <v>1.1805916207174386E+21</v>
      </c>
      <c r="M356" s="52">
        <f t="shared" si="582"/>
        <v>70.000000000000043</v>
      </c>
      <c r="N356" s="56">
        <v>350</v>
      </c>
      <c r="O356" s="61">
        <f t="shared" si="507"/>
        <v>350</v>
      </c>
      <c r="P356" s="61">
        <f t="shared" si="508"/>
        <v>3.2</v>
      </c>
      <c r="Q356" s="46">
        <v>4</v>
      </c>
      <c r="R356" s="52">
        <f t="shared" si="509"/>
        <v>2</v>
      </c>
      <c r="S356" s="60">
        <f t="shared" si="492"/>
        <v>3.419578974937767E+22</v>
      </c>
      <c r="T356" s="60">
        <f t="shared" si="510"/>
        <v>2.3937052824564369E+25</v>
      </c>
      <c r="U356" s="60">
        <f t="shared" si="511"/>
        <v>2.266735911777482E+23</v>
      </c>
      <c r="V356" s="60">
        <f t="shared" si="512"/>
        <v>480</v>
      </c>
      <c r="W356" s="60">
        <f t="shared" si="513"/>
        <v>1390228.5003552814</v>
      </c>
      <c r="X356" s="88">
        <f t="shared" si="514"/>
        <v>9.4695697435706952E-3</v>
      </c>
      <c r="AA356" s="61">
        <f t="shared" si="515"/>
        <v>350</v>
      </c>
      <c r="AB356" s="61">
        <f t="shared" si="516"/>
        <v>3.2</v>
      </c>
      <c r="AC356" s="61">
        <v>1</v>
      </c>
      <c r="AD356" s="52">
        <f t="shared" si="517"/>
        <v>1</v>
      </c>
      <c r="AE356" s="60">
        <f t="shared" si="493"/>
        <v>8.5057482801059998E+21</v>
      </c>
      <c r="AF356" s="60">
        <f t="shared" si="518"/>
        <v>2.9770118980371001E+24</v>
      </c>
      <c r="AG356" s="60">
        <f t="shared" si="519"/>
        <v>2.266735911777482E+23</v>
      </c>
      <c r="AH356" s="60">
        <f t="shared" si="520"/>
        <v>480</v>
      </c>
      <c r="AI356" s="60">
        <f t="shared" si="521"/>
        <v>1390228.5003552814</v>
      </c>
      <c r="AJ356" s="88">
        <f t="shared" si="586"/>
        <v>7.6141311805708933E-2</v>
      </c>
      <c r="AL356" s="61">
        <f t="shared" si="522"/>
        <v>335</v>
      </c>
      <c r="AM356" s="61">
        <f t="shared" si="523"/>
        <v>4.5093374999999956</v>
      </c>
      <c r="AN356" s="61">
        <v>15</v>
      </c>
      <c r="AO356" s="52">
        <f t="shared" si="524"/>
        <v>1.075</v>
      </c>
      <c r="AP356" s="60">
        <f t="shared" si="494"/>
        <v>1.4289657110578081E+23</v>
      </c>
      <c r="AQ356" s="60">
        <f t="shared" si="525"/>
        <v>5.1460627669469308E+25</v>
      </c>
      <c r="AR356" s="60">
        <f t="shared" si="526"/>
        <v>3.9927645506151844E+22</v>
      </c>
      <c r="AS356" s="60">
        <f t="shared" si="527"/>
        <v>676.40062499999931</v>
      </c>
      <c r="AT356" s="60">
        <f t="shared" si="528"/>
        <v>1390228.5003552814</v>
      </c>
      <c r="AU356" s="88">
        <f t="shared" si="490"/>
        <v>7.7588726205607905E-4</v>
      </c>
      <c r="AW356" s="61">
        <f t="shared" si="529"/>
        <v>315</v>
      </c>
      <c r="AX356" s="61">
        <f t="shared" si="530"/>
        <v>6.0282874999999887</v>
      </c>
      <c r="AY356" s="61">
        <v>1</v>
      </c>
      <c r="AZ356" s="52">
        <f t="shared" si="531"/>
        <v>1.175</v>
      </c>
      <c r="BA356" s="60">
        <f t="shared" si="495"/>
        <v>1.9209689942889601E+20</v>
      </c>
      <c r="BB356" s="60">
        <f t="shared" si="532"/>
        <v>7.1099864901120143E+22</v>
      </c>
      <c r="BC356" s="60">
        <f t="shared" si="533"/>
        <v>3.3360683014573345E+21</v>
      </c>
      <c r="BD356" s="60">
        <f t="shared" si="534"/>
        <v>904.24312499999826</v>
      </c>
      <c r="BE356" s="60">
        <f t="shared" si="535"/>
        <v>1390228.5003552814</v>
      </c>
      <c r="BF356" s="88">
        <f t="shared" si="583"/>
        <v>4.6920881018506354E-2</v>
      </c>
      <c r="BH356" s="61">
        <f t="shared" si="536"/>
        <v>290</v>
      </c>
      <c r="BI356" s="61">
        <f t="shared" si="537"/>
        <v>7.8155999999999786</v>
      </c>
      <c r="BJ356" s="61">
        <v>1</v>
      </c>
      <c r="BK356" s="52">
        <f t="shared" si="538"/>
        <v>1.3</v>
      </c>
      <c r="BL356" s="60">
        <f t="shared" si="496"/>
        <v>9.8792691134860804E+19</v>
      </c>
      <c r="BM356" s="60">
        <f t="shared" si="539"/>
        <v>3.7244844557842522E+22</v>
      </c>
      <c r="BN356" s="60">
        <f t="shared" si="540"/>
        <v>1.3516159967108134E+20</v>
      </c>
      <c r="BO356" s="60">
        <f t="shared" si="541"/>
        <v>1172.3399999999967</v>
      </c>
      <c r="BP356" s="60">
        <f t="shared" si="542"/>
        <v>1390228.5003552814</v>
      </c>
      <c r="BQ356" s="88">
        <f t="shared" si="491"/>
        <v>3.6290015779545204E-3</v>
      </c>
      <c r="BS356" s="61">
        <f t="shared" si="543"/>
        <v>260</v>
      </c>
      <c r="BT356" s="61">
        <f t="shared" si="544"/>
        <v>9.9468999999999639</v>
      </c>
      <c r="BU356" s="61">
        <v>1</v>
      </c>
      <c r="BV356" s="52">
        <f t="shared" si="545"/>
        <v>1.45</v>
      </c>
      <c r="BW356" s="60">
        <f t="shared" si="497"/>
        <v>1.0454253030144E+17</v>
      </c>
      <c r="BX356" s="60">
        <f t="shared" si="546"/>
        <v>3.9412533923642876E+19</v>
      </c>
      <c r="BY356" s="60">
        <f t="shared" si="547"/>
        <v>2.6878113080095319E+18</v>
      </c>
      <c r="BZ356" s="60">
        <f t="shared" si="548"/>
        <v>1492.0349999999946</v>
      </c>
      <c r="CA356" s="60">
        <f t="shared" si="549"/>
        <v>1390228.5003552814</v>
      </c>
      <c r="CB356" s="88">
        <f t="shared" si="589"/>
        <v>6.8196866337415618E-2</v>
      </c>
      <c r="CD356" s="61">
        <f t="shared" si="550"/>
        <v>198</v>
      </c>
      <c r="CE356" s="61">
        <f t="shared" si="551"/>
        <v>13.380340799999919</v>
      </c>
      <c r="CF356" s="61">
        <v>1</v>
      </c>
      <c r="CG356" s="52">
        <f t="shared" si="552"/>
        <v>0</v>
      </c>
      <c r="CH356" s="60">
        <f t="shared" si="498"/>
        <v>3595737600</v>
      </c>
      <c r="CI356" s="60">
        <f t="shared" si="553"/>
        <v>0</v>
      </c>
      <c r="CJ356" s="60">
        <f t="shared" si="554"/>
        <v>668969401688013.62</v>
      </c>
      <c r="CK356" s="60">
        <f t="shared" si="555"/>
        <v>2007.0511199999878</v>
      </c>
      <c r="CL356" s="60">
        <f t="shared" si="556"/>
        <v>1390228.5003552814</v>
      </c>
      <c r="CM356" s="88" t="e">
        <f t="shared" si="588"/>
        <v>#DIV/0!</v>
      </c>
      <c r="CO356" s="61">
        <f t="shared" si="557"/>
        <v>143</v>
      </c>
      <c r="CP356" s="61">
        <f t="shared" si="558"/>
        <v>17.355934299999859</v>
      </c>
      <c r="CQ356" s="61">
        <v>1</v>
      </c>
      <c r="CR356" s="52">
        <f t="shared" si="559"/>
        <v>0</v>
      </c>
      <c r="CS356" s="60">
        <f t="shared" si="499"/>
        <v>19756800</v>
      </c>
      <c r="CT356" s="60">
        <f t="shared" si="560"/>
        <v>0</v>
      </c>
      <c r="CU356" s="60">
        <f t="shared" si="561"/>
        <v>423698692528.27094</v>
      </c>
      <c r="CV356" s="60">
        <f t="shared" si="562"/>
        <v>2603.3901449999789</v>
      </c>
      <c r="CW356" s="60">
        <f t="shared" si="563"/>
        <v>1390228.5003552814</v>
      </c>
      <c r="CX356" s="88" t="e">
        <f t="shared" si="584"/>
        <v>#DIV/0!</v>
      </c>
      <c r="CZ356" s="61">
        <f t="shared" si="564"/>
        <v>93</v>
      </c>
      <c r="DA356" s="61">
        <f t="shared" si="565"/>
        <v>21.89441929999979</v>
      </c>
      <c r="DB356" s="61">
        <v>1</v>
      </c>
      <c r="DC356" s="52">
        <f t="shared" si="566"/>
        <v>0</v>
      </c>
      <c r="DD356" s="60">
        <f t="shared" si="500"/>
        <v>8640</v>
      </c>
      <c r="DE356" s="60">
        <f t="shared" si="567"/>
        <v>0</v>
      </c>
      <c r="DF356" s="60">
        <f t="shared" si="568"/>
        <v>521966463.96312755</v>
      </c>
      <c r="DG356" s="60">
        <f t="shared" si="569"/>
        <v>3284.1628949999686</v>
      </c>
      <c r="DH356" s="60">
        <f t="shared" si="570"/>
        <v>1390228.5003552814</v>
      </c>
      <c r="DI356" s="88" t="e">
        <f t="shared" si="571"/>
        <v>#DIV/0!</v>
      </c>
      <c r="DK356" s="61">
        <f t="shared" si="572"/>
        <v>30</v>
      </c>
      <c r="DL356" s="61">
        <f t="shared" si="573"/>
        <v>30.747799999999668</v>
      </c>
      <c r="DM356" s="61">
        <v>1</v>
      </c>
      <c r="DN356" s="52">
        <f t="shared" si="585"/>
        <v>0</v>
      </c>
      <c r="DO356" s="60">
        <f t="shared" si="501"/>
        <v>6</v>
      </c>
      <c r="DP356" s="60">
        <f t="shared" si="574"/>
        <v>0</v>
      </c>
      <c r="DQ356" s="60">
        <f t="shared" si="575"/>
        <v>118071.55199999893</v>
      </c>
      <c r="DR356" s="60">
        <f t="shared" si="576"/>
        <v>4612.1699999999501</v>
      </c>
      <c r="DS356" s="60">
        <f t="shared" si="577"/>
        <v>1390228.5003552814</v>
      </c>
      <c r="DT356" s="88" t="e">
        <f t="shared" si="578"/>
        <v>#DIV/0!</v>
      </c>
    </row>
    <row r="357" spans="1:124">
      <c r="A357" s="52">
        <f t="shared" si="502"/>
        <v>47975.160084747447</v>
      </c>
      <c r="B357" s="52">
        <v>0</v>
      </c>
      <c r="C357" s="73">
        <f t="shared" si="587"/>
        <v>16.375</v>
      </c>
      <c r="D357" s="77"/>
      <c r="E357" s="49">
        <f t="shared" si="579"/>
        <v>0.45100000000000029</v>
      </c>
      <c r="F357" s="49">
        <f t="shared" si="580"/>
        <v>5.5099999999999252</v>
      </c>
      <c r="G357" s="49">
        <f t="shared" si="581"/>
        <v>2.7549999999999626</v>
      </c>
      <c r="H357" s="49">
        <v>1</v>
      </c>
      <c r="I357" s="50">
        <f t="shared" si="503"/>
        <v>3.0340099999999675</v>
      </c>
      <c r="J357" s="105">
        <f t="shared" si="504"/>
        <v>16.717395099999592</v>
      </c>
      <c r="K357" s="121">
        <f t="shared" si="505"/>
        <v>33.092395099999592</v>
      </c>
      <c r="L357" s="55">
        <f t="shared" si="506"/>
        <v>1.3561436526414057E+21</v>
      </c>
      <c r="M357" s="52">
        <f t="shared" si="582"/>
        <v>70.200000000000045</v>
      </c>
      <c r="N357" s="56">
        <v>351</v>
      </c>
      <c r="O357" s="61">
        <f t="shared" si="507"/>
        <v>351</v>
      </c>
      <c r="P357" s="61">
        <f t="shared" si="508"/>
        <v>3.2</v>
      </c>
      <c r="Q357" s="46">
        <v>1</v>
      </c>
      <c r="R357" s="52">
        <f t="shared" si="509"/>
        <v>2</v>
      </c>
      <c r="S357" s="60">
        <f t="shared" si="492"/>
        <v>3.419578974937767E+22</v>
      </c>
      <c r="T357" s="60">
        <f t="shared" si="510"/>
        <v>2.4005444404063124E+25</v>
      </c>
      <c r="U357" s="60">
        <f t="shared" si="511"/>
        <v>2.6037958130714989E+23</v>
      </c>
      <c r="V357" s="60">
        <f t="shared" si="512"/>
        <v>480</v>
      </c>
      <c r="W357" s="60">
        <f t="shared" si="513"/>
        <v>1439254.8025424234</v>
      </c>
      <c r="X357" s="88">
        <f t="shared" si="514"/>
        <v>1.0846688647975142E-2</v>
      </c>
      <c r="AA357" s="61">
        <f t="shared" si="515"/>
        <v>351</v>
      </c>
      <c r="AB357" s="61">
        <f t="shared" si="516"/>
        <v>3.2</v>
      </c>
      <c r="AC357" s="61">
        <v>1</v>
      </c>
      <c r="AD357" s="52">
        <f t="shared" si="517"/>
        <v>1</v>
      </c>
      <c r="AE357" s="60">
        <f t="shared" si="493"/>
        <v>8.5057482801059998E+21</v>
      </c>
      <c r="AF357" s="60">
        <f t="shared" si="518"/>
        <v>2.9855176463172061E+24</v>
      </c>
      <c r="AG357" s="60">
        <f t="shared" si="519"/>
        <v>2.6037958130714989E+23</v>
      </c>
      <c r="AH357" s="60">
        <f t="shared" si="520"/>
        <v>480</v>
      </c>
      <c r="AI357" s="60">
        <f t="shared" si="521"/>
        <v>1439254.8025424234</v>
      </c>
      <c r="AJ357" s="88">
        <f t="shared" si="586"/>
        <v>8.7214216143837522E-2</v>
      </c>
      <c r="AL357" s="61">
        <f t="shared" si="522"/>
        <v>336</v>
      </c>
      <c r="AM357" s="61">
        <f t="shared" si="523"/>
        <v>4.5093374999999956</v>
      </c>
      <c r="AN357" s="61">
        <v>1</v>
      </c>
      <c r="AO357" s="52">
        <f t="shared" si="524"/>
        <v>1.075</v>
      </c>
      <c r="AP357" s="60">
        <f t="shared" si="494"/>
        <v>1.4289657110578081E+23</v>
      </c>
      <c r="AQ357" s="60">
        <f t="shared" si="525"/>
        <v>5.161424148340802E+25</v>
      </c>
      <c r="AR357" s="60">
        <f t="shared" si="526"/>
        <v>4.5864820711821389E+22</v>
      </c>
      <c r="AS357" s="60">
        <f t="shared" si="527"/>
        <v>676.40062499999931</v>
      </c>
      <c r="AT357" s="60">
        <f t="shared" si="528"/>
        <v>1439254.8025424234</v>
      </c>
      <c r="AU357" s="88">
        <f t="shared" si="490"/>
        <v>8.8860786080843899E-4</v>
      </c>
      <c r="AW357" s="61">
        <f t="shared" si="529"/>
        <v>316</v>
      </c>
      <c r="AX357" s="61">
        <f t="shared" si="530"/>
        <v>6.0282874999999887</v>
      </c>
      <c r="AY357" s="61">
        <v>1</v>
      </c>
      <c r="AZ357" s="52">
        <f t="shared" si="531"/>
        <v>1.175</v>
      </c>
      <c r="BA357" s="60">
        <f t="shared" si="495"/>
        <v>1.9209689942889601E+20</v>
      </c>
      <c r="BB357" s="60">
        <f t="shared" si="532"/>
        <v>7.1325578757949094E+22</v>
      </c>
      <c r="BC357" s="60">
        <f t="shared" si="533"/>
        <v>3.8321361700417936E+21</v>
      </c>
      <c r="BD357" s="60">
        <f t="shared" si="534"/>
        <v>904.24312499999826</v>
      </c>
      <c r="BE357" s="60">
        <f t="shared" si="535"/>
        <v>1439254.8025424234</v>
      </c>
      <c r="BF357" s="88">
        <f t="shared" si="583"/>
        <v>5.3727375743371865E-2</v>
      </c>
      <c r="BH357" s="61">
        <f t="shared" si="536"/>
        <v>291</v>
      </c>
      <c r="BI357" s="61">
        <f t="shared" si="537"/>
        <v>7.8155999999999786</v>
      </c>
      <c r="BJ357" s="61">
        <v>1</v>
      </c>
      <c r="BK357" s="52">
        <f t="shared" si="538"/>
        <v>1.3</v>
      </c>
      <c r="BL357" s="60">
        <f t="shared" si="496"/>
        <v>9.8792691134860804E+19</v>
      </c>
      <c r="BM357" s="60">
        <f t="shared" si="539"/>
        <v>3.7373275056317846E+22</v>
      </c>
      <c r="BN357" s="60">
        <f t="shared" si="540"/>
        <v>1.5525990720093897E+20</v>
      </c>
      <c r="BO357" s="60">
        <f t="shared" si="541"/>
        <v>1172.3399999999967</v>
      </c>
      <c r="BP357" s="60">
        <f t="shared" si="542"/>
        <v>1439254.8025424234</v>
      </c>
      <c r="BQ357" s="88">
        <f t="shared" si="491"/>
        <v>4.1543029602564285E-3</v>
      </c>
      <c r="BS357" s="61">
        <f t="shared" si="543"/>
        <v>261</v>
      </c>
      <c r="BT357" s="61">
        <f t="shared" si="544"/>
        <v>9.9468999999999639</v>
      </c>
      <c r="BU357" s="61">
        <v>1</v>
      </c>
      <c r="BV357" s="52">
        <f t="shared" si="545"/>
        <v>1.45</v>
      </c>
      <c r="BW357" s="60">
        <f t="shared" si="497"/>
        <v>1.0454253030144E+17</v>
      </c>
      <c r="BX357" s="60">
        <f t="shared" si="546"/>
        <v>3.9564120592579969E+19</v>
      </c>
      <c r="BY357" s="60">
        <f t="shared" si="547"/>
        <v>3.0874844280529782E+18</v>
      </c>
      <c r="BZ357" s="60">
        <f t="shared" si="548"/>
        <v>1492.0349999999946</v>
      </c>
      <c r="CA357" s="60">
        <f t="shared" si="549"/>
        <v>1439254.8025424234</v>
      </c>
      <c r="CB357" s="88">
        <f t="shared" si="589"/>
        <v>7.8037484008478597E-2</v>
      </c>
      <c r="CD357" s="61">
        <f t="shared" si="550"/>
        <v>199</v>
      </c>
      <c r="CE357" s="61">
        <f t="shared" si="551"/>
        <v>13.380340799999919</v>
      </c>
      <c r="CF357" s="61">
        <v>1</v>
      </c>
      <c r="CG357" s="52">
        <f t="shared" si="552"/>
        <v>0</v>
      </c>
      <c r="CH357" s="60">
        <f t="shared" si="498"/>
        <v>3595737600</v>
      </c>
      <c r="CI357" s="60">
        <f t="shared" si="553"/>
        <v>0</v>
      </c>
      <c r="CJ357" s="60">
        <f t="shared" si="554"/>
        <v>768444051262372</v>
      </c>
      <c r="CK357" s="60">
        <f t="shared" si="555"/>
        <v>2007.0511199999878</v>
      </c>
      <c r="CL357" s="60">
        <f t="shared" si="556"/>
        <v>1439254.8025424234</v>
      </c>
      <c r="CM357" s="88" t="e">
        <f t="shared" si="588"/>
        <v>#DIV/0!</v>
      </c>
      <c r="CO357" s="61">
        <f t="shared" si="557"/>
        <v>144</v>
      </c>
      <c r="CP357" s="61">
        <f t="shared" si="558"/>
        <v>17.355934299999859</v>
      </c>
      <c r="CQ357" s="61">
        <v>1</v>
      </c>
      <c r="CR357" s="52">
        <f t="shared" si="559"/>
        <v>0</v>
      </c>
      <c r="CS357" s="60">
        <f t="shared" si="499"/>
        <v>19756800</v>
      </c>
      <c r="CT357" s="60">
        <f t="shared" si="560"/>
        <v>0</v>
      </c>
      <c r="CU357" s="60">
        <f t="shared" si="561"/>
        <v>486701991121.61951</v>
      </c>
      <c r="CV357" s="60">
        <f t="shared" si="562"/>
        <v>2603.3901449999789</v>
      </c>
      <c r="CW357" s="60">
        <f t="shared" si="563"/>
        <v>1439254.8025424234</v>
      </c>
      <c r="CX357" s="88" t="e">
        <f t="shared" si="584"/>
        <v>#DIV/0!</v>
      </c>
      <c r="CZ357" s="61">
        <f t="shared" si="564"/>
        <v>94</v>
      </c>
      <c r="DA357" s="61">
        <f t="shared" si="565"/>
        <v>21.89441929999979</v>
      </c>
      <c r="DB357" s="61">
        <v>1</v>
      </c>
      <c r="DC357" s="52">
        <f t="shared" si="566"/>
        <v>0</v>
      </c>
      <c r="DD357" s="60">
        <f t="shared" si="500"/>
        <v>8640</v>
      </c>
      <c r="DE357" s="60">
        <f t="shared" si="567"/>
        <v>0</v>
      </c>
      <c r="DF357" s="60">
        <f t="shared" si="568"/>
        <v>599582018.51806366</v>
      </c>
      <c r="DG357" s="60">
        <f t="shared" si="569"/>
        <v>3284.1628949999686</v>
      </c>
      <c r="DH357" s="60">
        <f t="shared" si="570"/>
        <v>1439254.8025424234</v>
      </c>
      <c r="DI357" s="88" t="e">
        <f t="shared" si="571"/>
        <v>#DIV/0!</v>
      </c>
      <c r="DK357" s="61">
        <f t="shared" si="572"/>
        <v>31</v>
      </c>
      <c r="DL357" s="61">
        <f t="shared" si="573"/>
        <v>30.747799999999668</v>
      </c>
      <c r="DM357" s="61">
        <v>1</v>
      </c>
      <c r="DN357" s="52">
        <f t="shared" si="585"/>
        <v>0</v>
      </c>
      <c r="DO357" s="60">
        <f t="shared" si="501"/>
        <v>6</v>
      </c>
      <c r="DP357" s="60">
        <f t="shared" si="574"/>
        <v>0</v>
      </c>
      <c r="DQ357" s="60">
        <f t="shared" si="575"/>
        <v>135628.5975543457</v>
      </c>
      <c r="DR357" s="60">
        <f t="shared" si="576"/>
        <v>4612.1699999999501</v>
      </c>
      <c r="DS357" s="60">
        <f t="shared" si="577"/>
        <v>1439254.8025424234</v>
      </c>
      <c r="DT357" s="88" t="e">
        <f t="shared" si="578"/>
        <v>#DIV/0!</v>
      </c>
    </row>
    <row r="358" spans="1:124">
      <c r="A358" s="52">
        <f t="shared" si="502"/>
        <v>49667.000451413958</v>
      </c>
      <c r="B358" s="52">
        <v>0</v>
      </c>
      <c r="C358" s="73">
        <f t="shared" si="587"/>
        <v>16.375</v>
      </c>
      <c r="D358" s="77"/>
      <c r="E358" s="49">
        <f t="shared" si="579"/>
        <v>0.45200000000000029</v>
      </c>
      <c r="F358" s="49">
        <f t="shared" si="580"/>
        <v>5.519999999999925</v>
      </c>
      <c r="G358" s="49">
        <f t="shared" si="581"/>
        <v>2.7599999999999625</v>
      </c>
      <c r="H358" s="49">
        <v>1</v>
      </c>
      <c r="I358" s="50">
        <f t="shared" si="503"/>
        <v>3.0430399999999671</v>
      </c>
      <c r="J358" s="105">
        <f t="shared" si="504"/>
        <v>16.79758079999959</v>
      </c>
      <c r="K358" s="121">
        <f t="shared" si="505"/>
        <v>33.172580799999594</v>
      </c>
      <c r="L358" s="55">
        <f t="shared" si="506"/>
        <v>1.5577999829288532E+21</v>
      </c>
      <c r="M358" s="52">
        <f t="shared" si="582"/>
        <v>70.400000000000034</v>
      </c>
      <c r="N358" s="56">
        <v>352</v>
      </c>
      <c r="O358" s="61">
        <f t="shared" si="507"/>
        <v>352</v>
      </c>
      <c r="P358" s="61">
        <f t="shared" si="508"/>
        <v>3.2</v>
      </c>
      <c r="Q358" s="46">
        <v>1</v>
      </c>
      <c r="R358" s="52">
        <f t="shared" si="509"/>
        <v>2</v>
      </c>
      <c r="S358" s="60">
        <f t="shared" si="492"/>
        <v>3.419578974937767E+22</v>
      </c>
      <c r="T358" s="60">
        <f t="shared" si="510"/>
        <v>2.4073835983561879E+25</v>
      </c>
      <c r="U358" s="60">
        <f t="shared" si="511"/>
        <v>2.9909759672233982E+23</v>
      </c>
      <c r="V358" s="60">
        <f t="shared" si="512"/>
        <v>480</v>
      </c>
      <c r="W358" s="60">
        <f t="shared" si="513"/>
        <v>1490010.0135424188</v>
      </c>
      <c r="X358" s="88">
        <f t="shared" si="514"/>
        <v>1.2424176891732997E-2</v>
      </c>
      <c r="AA358" s="61">
        <f t="shared" si="515"/>
        <v>352</v>
      </c>
      <c r="AB358" s="61">
        <f t="shared" si="516"/>
        <v>3.2</v>
      </c>
      <c r="AC358" s="61">
        <v>1</v>
      </c>
      <c r="AD358" s="52">
        <f t="shared" si="517"/>
        <v>1</v>
      </c>
      <c r="AE358" s="60">
        <f t="shared" si="493"/>
        <v>8.5057482801059998E+21</v>
      </c>
      <c r="AF358" s="60">
        <f t="shared" si="518"/>
        <v>2.9940233945973121E+24</v>
      </c>
      <c r="AG358" s="60">
        <f t="shared" si="519"/>
        <v>2.9909759672233982E+23</v>
      </c>
      <c r="AH358" s="60">
        <f t="shared" si="520"/>
        <v>480</v>
      </c>
      <c r="AI358" s="60">
        <f t="shared" si="521"/>
        <v>1490010.0135424188</v>
      </c>
      <c r="AJ358" s="88">
        <f t="shared" si="586"/>
        <v>9.9898216313893437E-2</v>
      </c>
      <c r="AL358" s="61">
        <f t="shared" si="522"/>
        <v>337</v>
      </c>
      <c r="AM358" s="61">
        <f t="shared" si="523"/>
        <v>4.5093374999999956</v>
      </c>
      <c r="AN358" s="61">
        <v>1</v>
      </c>
      <c r="AO358" s="52">
        <f t="shared" si="524"/>
        <v>1.075</v>
      </c>
      <c r="AP358" s="60">
        <f t="shared" si="494"/>
        <v>1.4289657110578081E+23</v>
      </c>
      <c r="AQ358" s="60">
        <f t="shared" si="525"/>
        <v>5.176785529734674E+25</v>
      </c>
      <c r="AR358" s="60">
        <f t="shared" si="526"/>
        <v>5.2684844103903176E+22</v>
      </c>
      <c r="AS358" s="60">
        <f t="shared" si="527"/>
        <v>676.40062499999931</v>
      </c>
      <c r="AT358" s="60">
        <f t="shared" si="528"/>
        <v>1490010.0135424188</v>
      </c>
      <c r="AU358" s="88">
        <f t="shared" si="490"/>
        <v>1.0177134787850374E-3</v>
      </c>
      <c r="AW358" s="61">
        <f t="shared" si="529"/>
        <v>317</v>
      </c>
      <c r="AX358" s="61">
        <f t="shared" si="530"/>
        <v>6.0282874999999887</v>
      </c>
      <c r="AY358" s="61">
        <v>1</v>
      </c>
      <c r="AZ358" s="52">
        <f t="shared" si="531"/>
        <v>1.175</v>
      </c>
      <c r="BA358" s="60">
        <f t="shared" si="495"/>
        <v>1.9209689942889601E+20</v>
      </c>
      <c r="BB358" s="60">
        <f t="shared" si="532"/>
        <v>7.1551292614778045E+22</v>
      </c>
      <c r="BC358" s="60">
        <f t="shared" si="533"/>
        <v>4.4019685146516458E+21</v>
      </c>
      <c r="BD358" s="60">
        <f t="shared" si="534"/>
        <v>904.24312499999826</v>
      </c>
      <c r="BE358" s="60">
        <f t="shared" si="535"/>
        <v>1490010.0135424188</v>
      </c>
      <c r="BF358" s="88">
        <f t="shared" si="583"/>
        <v>6.1521858708426365E-2</v>
      </c>
      <c r="BH358" s="61">
        <f t="shared" si="536"/>
        <v>292</v>
      </c>
      <c r="BI358" s="61">
        <f t="shared" si="537"/>
        <v>7.8155999999999786</v>
      </c>
      <c r="BJ358" s="61">
        <v>1</v>
      </c>
      <c r="BK358" s="52">
        <f t="shared" si="538"/>
        <v>1.3</v>
      </c>
      <c r="BL358" s="60">
        <f t="shared" si="496"/>
        <v>9.8792691134860804E+19</v>
      </c>
      <c r="BM358" s="60">
        <f t="shared" si="539"/>
        <v>3.7501705554793165E+22</v>
      </c>
      <c r="BN358" s="60">
        <f t="shared" si="540"/>
        <v>1.7834679999871087E+20</v>
      </c>
      <c r="BO358" s="60">
        <f t="shared" si="541"/>
        <v>1172.3399999999967</v>
      </c>
      <c r="BP358" s="60">
        <f t="shared" si="542"/>
        <v>1490010.0135424188</v>
      </c>
      <c r="BQ358" s="88">
        <f t="shared" si="491"/>
        <v>4.7556983705216048E-3</v>
      </c>
      <c r="BS358" s="61">
        <f t="shared" si="543"/>
        <v>262</v>
      </c>
      <c r="BT358" s="61">
        <f t="shared" si="544"/>
        <v>9.9468999999999639</v>
      </c>
      <c r="BU358" s="61">
        <v>1</v>
      </c>
      <c r="BV358" s="52">
        <f t="shared" si="545"/>
        <v>1.45</v>
      </c>
      <c r="BW358" s="60">
        <f t="shared" si="497"/>
        <v>1.0454253030144E+17</v>
      </c>
      <c r="BX358" s="60">
        <f t="shared" si="546"/>
        <v>3.9715707261517054E+19</v>
      </c>
      <c r="BY358" s="60">
        <f t="shared" si="547"/>
        <v>3.5465882835834173E+18</v>
      </c>
      <c r="BZ358" s="60">
        <f t="shared" si="548"/>
        <v>1492.0349999999946</v>
      </c>
      <c r="CA358" s="60">
        <f t="shared" si="549"/>
        <v>1490010.0135424188</v>
      </c>
      <c r="CB358" s="88">
        <f t="shared" si="589"/>
        <v>8.929938626624738E-2</v>
      </c>
      <c r="CD358" s="61">
        <f t="shared" si="550"/>
        <v>200</v>
      </c>
      <c r="CE358" s="61">
        <f t="shared" si="551"/>
        <v>13.380340799999919</v>
      </c>
      <c r="CF358" s="61">
        <v>14</v>
      </c>
      <c r="CG358" s="52">
        <f t="shared" si="552"/>
        <v>0</v>
      </c>
      <c r="CH358" s="60">
        <f t="shared" si="498"/>
        <v>50340326400</v>
      </c>
      <c r="CI358" s="60">
        <f t="shared" si="553"/>
        <v>0</v>
      </c>
      <c r="CJ358" s="60">
        <f t="shared" si="554"/>
        <v>882710417592344</v>
      </c>
      <c r="CK358" s="60">
        <f t="shared" si="555"/>
        <v>2007.0511199999878</v>
      </c>
      <c r="CL358" s="60">
        <f t="shared" si="556"/>
        <v>1490010.0135424188</v>
      </c>
      <c r="CM358" s="88" t="e">
        <f t="shared" si="588"/>
        <v>#DIV/0!</v>
      </c>
      <c r="CO358" s="61">
        <f t="shared" si="557"/>
        <v>145</v>
      </c>
      <c r="CP358" s="61">
        <f t="shared" si="558"/>
        <v>17.355934299999859</v>
      </c>
      <c r="CQ358" s="61">
        <v>1</v>
      </c>
      <c r="CR358" s="52">
        <f t="shared" si="559"/>
        <v>0</v>
      </c>
      <c r="CS358" s="60">
        <f t="shared" si="499"/>
        <v>19756800</v>
      </c>
      <c r="CT358" s="60">
        <f t="shared" si="560"/>
        <v>0</v>
      </c>
      <c r="CU358" s="60">
        <f t="shared" si="561"/>
        <v>559073776575.18591</v>
      </c>
      <c r="CV358" s="60">
        <f t="shared" si="562"/>
        <v>2603.3901449999789</v>
      </c>
      <c r="CW358" s="60">
        <f t="shared" si="563"/>
        <v>1490010.0135424188</v>
      </c>
      <c r="CX358" s="88" t="e">
        <f t="shared" si="584"/>
        <v>#DIV/0!</v>
      </c>
      <c r="CZ358" s="61">
        <f t="shared" si="564"/>
        <v>95</v>
      </c>
      <c r="DA358" s="61">
        <f t="shared" si="565"/>
        <v>21.89441929999979</v>
      </c>
      <c r="DB358" s="61">
        <v>1</v>
      </c>
      <c r="DC358" s="52">
        <f t="shared" si="566"/>
        <v>0</v>
      </c>
      <c r="DD358" s="60">
        <f t="shared" si="500"/>
        <v>8640</v>
      </c>
      <c r="DE358" s="60">
        <f t="shared" si="567"/>
        <v>0</v>
      </c>
      <c r="DF358" s="60">
        <f t="shared" si="568"/>
        <v>688738878.35750175</v>
      </c>
      <c r="DG358" s="60">
        <f t="shared" si="569"/>
        <v>3284.1628949999686</v>
      </c>
      <c r="DH358" s="60">
        <f t="shared" si="570"/>
        <v>1490010.0135424188</v>
      </c>
      <c r="DI358" s="88" t="e">
        <f t="shared" si="571"/>
        <v>#DIV/0!</v>
      </c>
      <c r="DK358" s="61">
        <f t="shared" si="572"/>
        <v>32</v>
      </c>
      <c r="DL358" s="61">
        <f t="shared" si="573"/>
        <v>30.747799999999668</v>
      </c>
      <c r="DM358" s="61">
        <v>1</v>
      </c>
      <c r="DN358" s="52">
        <f t="shared" si="585"/>
        <v>0</v>
      </c>
      <c r="DO358" s="60">
        <f t="shared" si="501"/>
        <v>6</v>
      </c>
      <c r="DP358" s="60">
        <f t="shared" si="574"/>
        <v>0</v>
      </c>
      <c r="DQ358" s="60">
        <f t="shared" si="575"/>
        <v>155796.34690123179</v>
      </c>
      <c r="DR358" s="60">
        <f t="shared" si="576"/>
        <v>4612.1699999999501</v>
      </c>
      <c r="DS358" s="60">
        <f t="shared" si="577"/>
        <v>1490010.0135424188</v>
      </c>
      <c r="DT358" s="88" t="e">
        <f t="shared" si="578"/>
        <v>#DIV/0!</v>
      </c>
    </row>
    <row r="359" spans="1:124">
      <c r="A359" s="52">
        <f t="shared" si="502"/>
        <v>51418.503439762746</v>
      </c>
      <c r="B359" s="52">
        <v>0</v>
      </c>
      <c r="C359" s="73">
        <f t="shared" si="587"/>
        <v>16.375</v>
      </c>
      <c r="D359" s="77"/>
      <c r="E359" s="49">
        <f t="shared" si="579"/>
        <v>0.45300000000000029</v>
      </c>
      <c r="F359" s="49">
        <f t="shared" si="580"/>
        <v>5.5299999999999248</v>
      </c>
      <c r="G359" s="49">
        <f t="shared" si="581"/>
        <v>2.7649999999999624</v>
      </c>
      <c r="H359" s="49">
        <v>1</v>
      </c>
      <c r="I359" s="50">
        <f t="shared" si="503"/>
        <v>3.0520899999999673</v>
      </c>
      <c r="J359" s="105">
        <f t="shared" si="504"/>
        <v>16.878057699999591</v>
      </c>
      <c r="K359" s="121">
        <f t="shared" si="505"/>
        <v>33.253057699999587</v>
      </c>
      <c r="L359" s="55">
        <f t="shared" si="506"/>
        <v>1.7894422778047834E+21</v>
      </c>
      <c r="M359" s="52">
        <f t="shared" si="582"/>
        <v>70.600000000000037</v>
      </c>
      <c r="N359" s="56">
        <v>353</v>
      </c>
      <c r="O359" s="61">
        <f t="shared" si="507"/>
        <v>353</v>
      </c>
      <c r="P359" s="61">
        <f t="shared" si="508"/>
        <v>3.2</v>
      </c>
      <c r="Q359" s="46">
        <v>1</v>
      </c>
      <c r="R359" s="52">
        <f t="shared" si="509"/>
        <v>2</v>
      </c>
      <c r="S359" s="60">
        <f t="shared" si="492"/>
        <v>3.419578974937767E+22</v>
      </c>
      <c r="T359" s="60">
        <f t="shared" si="510"/>
        <v>2.4142227563060635E+25</v>
      </c>
      <c r="U359" s="60">
        <f t="shared" si="511"/>
        <v>3.435729173385184E+23</v>
      </c>
      <c r="V359" s="60">
        <f t="shared" si="512"/>
        <v>480</v>
      </c>
      <c r="W359" s="60">
        <f t="shared" si="513"/>
        <v>1542555.1031928824</v>
      </c>
      <c r="X359" s="88">
        <f t="shared" si="514"/>
        <v>1.4231202006570843E-2</v>
      </c>
      <c r="AA359" s="61">
        <f t="shared" si="515"/>
        <v>353</v>
      </c>
      <c r="AB359" s="61">
        <f t="shared" si="516"/>
        <v>3.2</v>
      </c>
      <c r="AC359" s="61">
        <v>1</v>
      </c>
      <c r="AD359" s="52">
        <f t="shared" si="517"/>
        <v>1</v>
      </c>
      <c r="AE359" s="60">
        <f t="shared" si="493"/>
        <v>8.5057482801059998E+21</v>
      </c>
      <c r="AF359" s="60">
        <f t="shared" si="518"/>
        <v>3.0025291428774181E+24</v>
      </c>
      <c r="AG359" s="60">
        <f t="shared" si="519"/>
        <v>3.435729173385184E+23</v>
      </c>
      <c r="AH359" s="60">
        <f t="shared" si="520"/>
        <v>480</v>
      </c>
      <c r="AI359" s="60">
        <f t="shared" si="521"/>
        <v>1542555.1031928824</v>
      </c>
      <c r="AJ359" s="88">
        <f t="shared" si="586"/>
        <v>0.11442783766263853</v>
      </c>
      <c r="AL359" s="61">
        <f t="shared" si="522"/>
        <v>338</v>
      </c>
      <c r="AM359" s="61">
        <f t="shared" si="523"/>
        <v>4.5093374999999956</v>
      </c>
      <c r="AN359" s="61">
        <v>1</v>
      </c>
      <c r="AO359" s="52">
        <f t="shared" si="524"/>
        <v>1.075</v>
      </c>
      <c r="AP359" s="60">
        <f t="shared" si="494"/>
        <v>1.4289657110578081E+23</v>
      </c>
      <c r="AQ359" s="60">
        <f t="shared" si="525"/>
        <v>5.1921469111285452E+25</v>
      </c>
      <c r="AR359" s="60">
        <f t="shared" si="526"/>
        <v>6.0518993755428824E+22</v>
      </c>
      <c r="AS359" s="60">
        <f t="shared" si="527"/>
        <v>676.40062499999931</v>
      </c>
      <c r="AT359" s="60">
        <f t="shared" si="528"/>
        <v>1542555.1031928824</v>
      </c>
      <c r="AU359" s="88">
        <f t="shared" si="490"/>
        <v>1.1655870835572072E-3</v>
      </c>
      <c r="AW359" s="61">
        <f t="shared" si="529"/>
        <v>318</v>
      </c>
      <c r="AX359" s="61">
        <f t="shared" si="530"/>
        <v>6.0282874999999887</v>
      </c>
      <c r="AY359" s="61">
        <v>1</v>
      </c>
      <c r="AZ359" s="52">
        <f t="shared" si="531"/>
        <v>1.175</v>
      </c>
      <c r="BA359" s="60">
        <f t="shared" si="495"/>
        <v>1.9209689942889601E+20</v>
      </c>
      <c r="BB359" s="60">
        <f t="shared" si="532"/>
        <v>7.1777006471606996E+22</v>
      </c>
      <c r="BC359" s="60">
        <f t="shared" si="533"/>
        <v>5.0565339915290872E+21</v>
      </c>
      <c r="BD359" s="60">
        <f t="shared" si="534"/>
        <v>904.24312499999826</v>
      </c>
      <c r="BE359" s="60">
        <f t="shared" si="535"/>
        <v>1542555.1031928824</v>
      </c>
      <c r="BF359" s="88">
        <f t="shared" si="583"/>
        <v>7.0447825008267975E-2</v>
      </c>
      <c r="BH359" s="61">
        <f t="shared" si="536"/>
        <v>293</v>
      </c>
      <c r="BI359" s="61">
        <f t="shared" si="537"/>
        <v>7.8155999999999786</v>
      </c>
      <c r="BJ359" s="61">
        <v>1</v>
      </c>
      <c r="BK359" s="52">
        <f t="shared" si="538"/>
        <v>1.3</v>
      </c>
      <c r="BL359" s="60">
        <f t="shared" si="496"/>
        <v>9.8792691134860804E+19</v>
      </c>
      <c r="BM359" s="60">
        <f t="shared" si="539"/>
        <v>3.7630136053268484E+22</v>
      </c>
      <c r="BN359" s="60">
        <f t="shared" si="540"/>
        <v>2.0486667577750438E+20</v>
      </c>
      <c r="BO359" s="60">
        <f t="shared" si="541"/>
        <v>1172.3399999999967</v>
      </c>
      <c r="BP359" s="60">
        <f t="shared" si="542"/>
        <v>1542555.1031928824</v>
      </c>
      <c r="BQ359" s="88">
        <f t="shared" si="491"/>
        <v>5.4442183118205874E-3</v>
      </c>
      <c r="BS359" s="61">
        <f t="shared" si="543"/>
        <v>263</v>
      </c>
      <c r="BT359" s="61">
        <f t="shared" si="544"/>
        <v>9.9468999999999639</v>
      </c>
      <c r="BU359" s="61">
        <v>1</v>
      </c>
      <c r="BV359" s="52">
        <f t="shared" si="545"/>
        <v>1.45</v>
      </c>
      <c r="BW359" s="60">
        <f t="shared" si="497"/>
        <v>1.0454253030144E+17</v>
      </c>
      <c r="BX359" s="60">
        <f t="shared" si="546"/>
        <v>3.9867293930454139E+19</v>
      </c>
      <c r="BY359" s="60">
        <f t="shared" si="547"/>
        <v>4.0739601272040305E+18</v>
      </c>
      <c r="BZ359" s="60">
        <f t="shared" si="548"/>
        <v>1492.0349999999946</v>
      </c>
      <c r="CA359" s="60">
        <f t="shared" si="549"/>
        <v>1542555.1031928824</v>
      </c>
      <c r="CB359" s="88">
        <f t="shared" si="589"/>
        <v>0.10218802746709583</v>
      </c>
      <c r="CD359" s="61">
        <f t="shared" si="550"/>
        <v>201</v>
      </c>
      <c r="CE359" s="61">
        <f t="shared" si="551"/>
        <v>13.380340799999919</v>
      </c>
      <c r="CF359" s="61">
        <v>1</v>
      </c>
      <c r="CG359" s="52">
        <f t="shared" si="552"/>
        <v>0</v>
      </c>
      <c r="CH359" s="60">
        <f t="shared" si="498"/>
        <v>50340326400</v>
      </c>
      <c r="CI359" s="60">
        <f t="shared" si="553"/>
        <v>0</v>
      </c>
      <c r="CJ359" s="60">
        <f t="shared" si="554"/>
        <v>1013968004627071.5</v>
      </c>
      <c r="CK359" s="60">
        <f t="shared" si="555"/>
        <v>2007.0511199999878</v>
      </c>
      <c r="CL359" s="60">
        <f t="shared" si="556"/>
        <v>1542555.1031928824</v>
      </c>
      <c r="CM359" s="88" t="e">
        <f t="shared" si="588"/>
        <v>#DIV/0!</v>
      </c>
      <c r="CO359" s="61">
        <f t="shared" si="557"/>
        <v>146</v>
      </c>
      <c r="CP359" s="61">
        <f t="shared" si="558"/>
        <v>17.355934299999859</v>
      </c>
      <c r="CQ359" s="61">
        <v>1</v>
      </c>
      <c r="CR359" s="52">
        <f t="shared" si="559"/>
        <v>0</v>
      </c>
      <c r="CS359" s="60">
        <f t="shared" si="499"/>
        <v>19756800</v>
      </c>
      <c r="CT359" s="60">
        <f t="shared" si="560"/>
        <v>0</v>
      </c>
      <c r="CU359" s="60">
        <f t="shared" si="561"/>
        <v>642207127473.89587</v>
      </c>
      <c r="CV359" s="60">
        <f t="shared" si="562"/>
        <v>2603.3901449999789</v>
      </c>
      <c r="CW359" s="60">
        <f t="shared" si="563"/>
        <v>1542555.1031928824</v>
      </c>
      <c r="CX359" s="88" t="e">
        <f t="shared" si="584"/>
        <v>#DIV/0!</v>
      </c>
      <c r="CZ359" s="61">
        <f t="shared" si="564"/>
        <v>96</v>
      </c>
      <c r="DA359" s="61">
        <f t="shared" si="565"/>
        <v>21.89441929999979</v>
      </c>
      <c r="DB359" s="61">
        <v>1</v>
      </c>
      <c r="DC359" s="52">
        <f t="shared" si="566"/>
        <v>0</v>
      </c>
      <c r="DD359" s="60">
        <f t="shared" si="500"/>
        <v>8640</v>
      </c>
      <c r="DE359" s="60">
        <f t="shared" si="567"/>
        <v>0</v>
      </c>
      <c r="DF359" s="60">
        <f t="shared" si="568"/>
        <v>791153216.59176528</v>
      </c>
      <c r="DG359" s="60">
        <f t="shared" si="569"/>
        <v>3284.1628949999686</v>
      </c>
      <c r="DH359" s="60">
        <f t="shared" si="570"/>
        <v>1542555.1031928824</v>
      </c>
      <c r="DI359" s="88" t="e">
        <f t="shared" si="571"/>
        <v>#DIV/0!</v>
      </c>
      <c r="DK359" s="61">
        <f t="shared" si="572"/>
        <v>33</v>
      </c>
      <c r="DL359" s="61">
        <f t="shared" si="573"/>
        <v>30.747799999999668</v>
      </c>
      <c r="DM359" s="61">
        <v>1</v>
      </c>
      <c r="DN359" s="52">
        <f t="shared" si="585"/>
        <v>0</v>
      </c>
      <c r="DO359" s="60">
        <f t="shared" si="501"/>
        <v>6</v>
      </c>
      <c r="DP359" s="60">
        <f t="shared" si="574"/>
        <v>0</v>
      </c>
      <c r="DQ359" s="60">
        <f t="shared" si="575"/>
        <v>178963.00739999241</v>
      </c>
      <c r="DR359" s="60">
        <f t="shared" si="576"/>
        <v>4612.1699999999501</v>
      </c>
      <c r="DS359" s="60">
        <f t="shared" si="577"/>
        <v>1542555.1031928824</v>
      </c>
      <c r="DT359" s="88" t="e">
        <f t="shared" si="578"/>
        <v>#DIV/0!</v>
      </c>
    </row>
    <row r="360" spans="1:124">
      <c r="A360" s="52">
        <f t="shared" si="502"/>
        <v>53231.773047603587</v>
      </c>
      <c r="B360" s="52">
        <v>0</v>
      </c>
      <c r="C360" s="73">
        <f t="shared" si="587"/>
        <v>16.375</v>
      </c>
      <c r="D360" s="77"/>
      <c r="E360" s="49">
        <f t="shared" si="579"/>
        <v>0.45400000000000029</v>
      </c>
      <c r="F360" s="49">
        <f t="shared" si="580"/>
        <v>5.5399999999999245</v>
      </c>
      <c r="G360" s="49">
        <f t="shared" si="581"/>
        <v>2.7699999999999623</v>
      </c>
      <c r="H360" s="49">
        <v>1</v>
      </c>
      <c r="I360" s="50">
        <f t="shared" si="503"/>
        <v>3.0611599999999672</v>
      </c>
      <c r="J360" s="105">
        <f t="shared" si="504"/>
        <v>16.958826399999587</v>
      </c>
      <c r="K360" s="121">
        <f t="shared" si="505"/>
        <v>33.333826399999587</v>
      </c>
      <c r="L360" s="55">
        <f t="shared" si="506"/>
        <v>2.0555294008765016E+21</v>
      </c>
      <c r="M360" s="52">
        <f t="shared" si="582"/>
        <v>70.80000000000004</v>
      </c>
      <c r="N360" s="56">
        <v>354</v>
      </c>
      <c r="O360" s="61">
        <f t="shared" si="507"/>
        <v>354</v>
      </c>
      <c r="P360" s="61">
        <f t="shared" si="508"/>
        <v>3.2</v>
      </c>
      <c r="Q360" s="46">
        <v>1</v>
      </c>
      <c r="R360" s="52">
        <f t="shared" si="509"/>
        <v>2</v>
      </c>
      <c r="S360" s="60">
        <f t="shared" si="492"/>
        <v>3.419578974937767E+22</v>
      </c>
      <c r="T360" s="60">
        <f t="shared" si="510"/>
        <v>2.421061914255939E+25</v>
      </c>
      <c r="U360" s="60">
        <f t="shared" si="511"/>
        <v>3.9466164496828832E+23</v>
      </c>
      <c r="V360" s="60">
        <f t="shared" si="512"/>
        <v>480</v>
      </c>
      <c r="W360" s="60">
        <f t="shared" si="513"/>
        <v>1596953.1914281077</v>
      </c>
      <c r="X360" s="88">
        <f t="shared" si="514"/>
        <v>1.6301179356232161E-2</v>
      </c>
      <c r="AA360" s="61">
        <f t="shared" si="515"/>
        <v>354</v>
      </c>
      <c r="AB360" s="61">
        <f t="shared" si="516"/>
        <v>3.2</v>
      </c>
      <c r="AC360" s="61">
        <v>1</v>
      </c>
      <c r="AD360" s="52">
        <f t="shared" si="517"/>
        <v>1</v>
      </c>
      <c r="AE360" s="60">
        <f t="shared" si="493"/>
        <v>8.5057482801059998E+21</v>
      </c>
      <c r="AF360" s="60">
        <f t="shared" si="518"/>
        <v>3.0110348911575241E+24</v>
      </c>
      <c r="AG360" s="60">
        <f t="shared" si="519"/>
        <v>3.9466164496828832E+23</v>
      </c>
      <c r="AH360" s="60">
        <f t="shared" si="520"/>
        <v>480</v>
      </c>
      <c r="AI360" s="60">
        <f t="shared" si="521"/>
        <v>1596953.1914281077</v>
      </c>
      <c r="AJ360" s="88">
        <f t="shared" si="586"/>
        <v>0.13107176078473456</v>
      </c>
      <c r="AL360" s="61">
        <f t="shared" si="522"/>
        <v>339</v>
      </c>
      <c r="AM360" s="61">
        <f t="shared" si="523"/>
        <v>4.5093374999999956</v>
      </c>
      <c r="AN360" s="61">
        <v>1</v>
      </c>
      <c r="AO360" s="52">
        <f t="shared" si="524"/>
        <v>1.075</v>
      </c>
      <c r="AP360" s="60">
        <f t="shared" si="494"/>
        <v>1.4289657110578081E+23</v>
      </c>
      <c r="AQ360" s="60">
        <f t="shared" si="525"/>
        <v>5.2075082925224172E+25</v>
      </c>
      <c r="AR360" s="60">
        <f t="shared" si="526"/>
        <v>6.9518068572936915E+22</v>
      </c>
      <c r="AS360" s="60">
        <f t="shared" si="527"/>
        <v>676.40062499999931</v>
      </c>
      <c r="AT360" s="60">
        <f t="shared" si="528"/>
        <v>1596953.1914281077</v>
      </c>
      <c r="AU360" s="88">
        <f t="shared" si="490"/>
        <v>1.3349583844688166E-3</v>
      </c>
      <c r="AW360" s="61">
        <f t="shared" si="529"/>
        <v>319</v>
      </c>
      <c r="AX360" s="61">
        <f t="shared" si="530"/>
        <v>6.0282874999999887</v>
      </c>
      <c r="AY360" s="61">
        <v>1</v>
      </c>
      <c r="AZ360" s="52">
        <f t="shared" si="531"/>
        <v>1.175</v>
      </c>
      <c r="BA360" s="60">
        <f t="shared" si="495"/>
        <v>1.9209689942889601E+20</v>
      </c>
      <c r="BB360" s="60">
        <f t="shared" si="532"/>
        <v>7.2002720328435955E+22</v>
      </c>
      <c r="BC360" s="60">
        <f t="shared" si="533"/>
        <v>5.8084322780560553E+21</v>
      </c>
      <c r="BD360" s="60">
        <f t="shared" si="534"/>
        <v>904.24312499999826</v>
      </c>
      <c r="BE360" s="60">
        <f t="shared" si="535"/>
        <v>1596953.1914281077</v>
      </c>
      <c r="BF360" s="88">
        <f t="shared" si="583"/>
        <v>8.0669622641495353E-2</v>
      </c>
      <c r="BH360" s="61">
        <f t="shared" si="536"/>
        <v>294</v>
      </c>
      <c r="BI360" s="61">
        <f t="shared" si="537"/>
        <v>7.8155999999999786</v>
      </c>
      <c r="BJ360" s="61">
        <v>1</v>
      </c>
      <c r="BK360" s="52">
        <f t="shared" si="538"/>
        <v>1.3</v>
      </c>
      <c r="BL360" s="60">
        <f t="shared" si="496"/>
        <v>9.8792691134860804E+19</v>
      </c>
      <c r="BM360" s="60">
        <f t="shared" si="539"/>
        <v>3.7758566551743803E+22</v>
      </c>
      <c r="BN360" s="60">
        <f t="shared" si="540"/>
        <v>2.3533001345933024E+20</v>
      </c>
      <c r="BO360" s="60">
        <f t="shared" si="541"/>
        <v>1172.3399999999967</v>
      </c>
      <c r="BP360" s="60">
        <f t="shared" si="542"/>
        <v>1596953.1914281077</v>
      </c>
      <c r="BQ360" s="88">
        <f t="shared" si="491"/>
        <v>6.2324933108050418E-3</v>
      </c>
      <c r="BS360" s="61">
        <f t="shared" si="543"/>
        <v>264</v>
      </c>
      <c r="BT360" s="61">
        <f t="shared" si="544"/>
        <v>9.9468999999999639</v>
      </c>
      <c r="BU360" s="61">
        <v>1</v>
      </c>
      <c r="BV360" s="52">
        <f t="shared" si="545"/>
        <v>1.45</v>
      </c>
      <c r="BW360" s="60">
        <f t="shared" si="497"/>
        <v>1.0454253030144E+17</v>
      </c>
      <c r="BX360" s="60">
        <f t="shared" si="546"/>
        <v>4.0018880599391232E+19</v>
      </c>
      <c r="BY360" s="60">
        <f t="shared" si="547"/>
        <v>4.6797512964427817E+18</v>
      </c>
      <c r="BZ360" s="60">
        <f t="shared" si="548"/>
        <v>1492.0349999999946</v>
      </c>
      <c r="CA360" s="60">
        <f t="shared" si="549"/>
        <v>1596953.1914281077</v>
      </c>
      <c r="CB360" s="88">
        <f t="shared" si="589"/>
        <v>0.11693858564634539</v>
      </c>
      <c r="CD360" s="61">
        <f t="shared" si="550"/>
        <v>202</v>
      </c>
      <c r="CE360" s="61">
        <f t="shared" si="551"/>
        <v>13.380340799999919</v>
      </c>
      <c r="CF360" s="61">
        <v>1</v>
      </c>
      <c r="CG360" s="52">
        <f t="shared" si="552"/>
        <v>0</v>
      </c>
      <c r="CH360" s="60">
        <f t="shared" si="498"/>
        <v>50340326400</v>
      </c>
      <c r="CI360" s="60">
        <f t="shared" si="553"/>
        <v>0</v>
      </c>
      <c r="CJ360" s="60">
        <f t="shared" si="554"/>
        <v>1164743378934743.2</v>
      </c>
      <c r="CK360" s="60">
        <f t="shared" si="555"/>
        <v>2007.0511199999878</v>
      </c>
      <c r="CL360" s="60">
        <f t="shared" si="556"/>
        <v>1596953.1914281077</v>
      </c>
      <c r="CM360" s="88" t="e">
        <f t="shared" si="588"/>
        <v>#DIV/0!</v>
      </c>
      <c r="CO360" s="61">
        <f t="shared" si="557"/>
        <v>147</v>
      </c>
      <c r="CP360" s="61">
        <f t="shared" si="558"/>
        <v>17.355934299999859</v>
      </c>
      <c r="CQ360" s="61">
        <v>1</v>
      </c>
      <c r="CR360" s="52">
        <f t="shared" si="559"/>
        <v>0</v>
      </c>
      <c r="CS360" s="60">
        <f t="shared" si="499"/>
        <v>19756800</v>
      </c>
      <c r="CT360" s="60">
        <f t="shared" si="560"/>
        <v>0</v>
      </c>
      <c r="CU360" s="60">
        <f t="shared" si="561"/>
        <v>737702270896.6355</v>
      </c>
      <c r="CV360" s="60">
        <f t="shared" si="562"/>
        <v>2603.3901449999789</v>
      </c>
      <c r="CW360" s="60">
        <f t="shared" si="563"/>
        <v>1596953.1914281077</v>
      </c>
      <c r="CX360" s="88" t="e">
        <f t="shared" si="584"/>
        <v>#DIV/0!</v>
      </c>
      <c r="CZ360" s="61">
        <f t="shared" si="564"/>
        <v>97</v>
      </c>
      <c r="DA360" s="61">
        <f t="shared" si="565"/>
        <v>21.89441929999979</v>
      </c>
      <c r="DB360" s="61">
        <v>1</v>
      </c>
      <c r="DC360" s="52">
        <f t="shared" si="566"/>
        <v>0</v>
      </c>
      <c r="DD360" s="60">
        <f t="shared" si="500"/>
        <v>8640</v>
      </c>
      <c r="DE360" s="60">
        <f t="shared" si="567"/>
        <v>0</v>
      </c>
      <c r="DF360" s="60">
        <f t="shared" si="568"/>
        <v>908796398.44957399</v>
      </c>
      <c r="DG360" s="60">
        <f t="shared" si="569"/>
        <v>3284.1628949999686</v>
      </c>
      <c r="DH360" s="60">
        <f t="shared" si="570"/>
        <v>1596953.1914281077</v>
      </c>
      <c r="DI360" s="88" t="e">
        <f t="shared" si="571"/>
        <v>#DIV/0!</v>
      </c>
      <c r="DK360" s="61">
        <f t="shared" si="572"/>
        <v>34</v>
      </c>
      <c r="DL360" s="61">
        <f t="shared" si="573"/>
        <v>30.747799999999668</v>
      </c>
      <c r="DM360" s="61">
        <v>1</v>
      </c>
      <c r="DN360" s="52">
        <f t="shared" si="585"/>
        <v>0</v>
      </c>
      <c r="DO360" s="60">
        <f t="shared" si="501"/>
        <v>6</v>
      </c>
      <c r="DP360" s="60">
        <f t="shared" si="574"/>
        <v>0</v>
      </c>
      <c r="DQ360" s="60">
        <f t="shared" si="575"/>
        <v>205574.51220569349</v>
      </c>
      <c r="DR360" s="60">
        <f t="shared" si="576"/>
        <v>4612.1699999999501</v>
      </c>
      <c r="DS360" s="60">
        <f t="shared" si="577"/>
        <v>1596953.1914281077</v>
      </c>
      <c r="DT360" s="88" t="e">
        <f t="shared" si="578"/>
        <v>#DIV/0!</v>
      </c>
    </row>
    <row r="361" spans="1:124">
      <c r="A361" s="52">
        <f t="shared" si="502"/>
        <v>55108.987470068823</v>
      </c>
      <c r="B361" s="52">
        <v>0</v>
      </c>
      <c r="C361" s="73">
        <f t="shared" si="587"/>
        <v>16.375</v>
      </c>
      <c r="D361" s="77"/>
      <c r="E361" s="49">
        <f t="shared" si="579"/>
        <v>0.45500000000000029</v>
      </c>
      <c r="F361" s="49">
        <f t="shared" si="580"/>
        <v>5.5499999999999243</v>
      </c>
      <c r="G361" s="49">
        <f t="shared" si="581"/>
        <v>2.7749999999999622</v>
      </c>
      <c r="H361" s="49">
        <v>1</v>
      </c>
      <c r="I361" s="50">
        <f t="shared" si="503"/>
        <v>3.0702499999999668</v>
      </c>
      <c r="J361" s="105">
        <f t="shared" si="504"/>
        <v>17.039887499999583</v>
      </c>
      <c r="K361" s="121">
        <f t="shared" si="505"/>
        <v>33.41488749999958</v>
      </c>
      <c r="L361" s="55">
        <f t="shared" si="506"/>
        <v>2.3611832414348787E+21</v>
      </c>
      <c r="M361" s="52">
        <f t="shared" si="582"/>
        <v>71.000000000000043</v>
      </c>
      <c r="N361" s="56">
        <v>355</v>
      </c>
      <c r="O361" s="61">
        <f t="shared" si="507"/>
        <v>355</v>
      </c>
      <c r="P361" s="61">
        <f t="shared" si="508"/>
        <v>3.2</v>
      </c>
      <c r="Q361" s="46">
        <v>1</v>
      </c>
      <c r="R361" s="52">
        <f t="shared" si="509"/>
        <v>2</v>
      </c>
      <c r="S361" s="60">
        <f t="shared" si="492"/>
        <v>3.419578974937767E+22</v>
      </c>
      <c r="T361" s="60">
        <f t="shared" si="510"/>
        <v>2.4279010722058145E+25</v>
      </c>
      <c r="U361" s="60">
        <f t="shared" si="511"/>
        <v>4.5334718235549668E+23</v>
      </c>
      <c r="V361" s="60">
        <f t="shared" si="512"/>
        <v>480</v>
      </c>
      <c r="W361" s="60">
        <f t="shared" si="513"/>
        <v>1653269.6241020646</v>
      </c>
      <c r="X361" s="88">
        <f t="shared" si="514"/>
        <v>1.8672391043660537E-2</v>
      </c>
      <c r="AA361" s="61">
        <f t="shared" si="515"/>
        <v>355</v>
      </c>
      <c r="AB361" s="61">
        <f t="shared" si="516"/>
        <v>3.2</v>
      </c>
      <c r="AC361" s="61">
        <v>1</v>
      </c>
      <c r="AD361" s="52">
        <f t="shared" si="517"/>
        <v>1</v>
      </c>
      <c r="AE361" s="60">
        <f t="shared" si="493"/>
        <v>8.5057482801059998E+21</v>
      </c>
      <c r="AF361" s="60">
        <f t="shared" si="518"/>
        <v>3.0195406394376301E+24</v>
      </c>
      <c r="AG361" s="60">
        <f t="shared" si="519"/>
        <v>4.5334718235549668E+23</v>
      </c>
      <c r="AH361" s="60">
        <f t="shared" si="520"/>
        <v>480</v>
      </c>
      <c r="AI361" s="60">
        <f t="shared" si="521"/>
        <v>1653269.6241020646</v>
      </c>
      <c r="AJ361" s="88">
        <f t="shared" si="586"/>
        <v>0.15013779792675008</v>
      </c>
      <c r="AL361" s="61">
        <f t="shared" si="522"/>
        <v>340</v>
      </c>
      <c r="AM361" s="61">
        <f t="shared" si="523"/>
        <v>4.5093374999999956</v>
      </c>
      <c r="AN361" s="61">
        <v>1</v>
      </c>
      <c r="AO361" s="52">
        <f t="shared" si="524"/>
        <v>1.075</v>
      </c>
      <c r="AP361" s="60">
        <f t="shared" si="494"/>
        <v>1.4289657110578081E+23</v>
      </c>
      <c r="AQ361" s="60">
        <f t="shared" si="525"/>
        <v>5.2228696739162883E+25</v>
      </c>
      <c r="AR361" s="60">
        <f t="shared" si="526"/>
        <v>7.9855291012303722E+22</v>
      </c>
      <c r="AS361" s="60">
        <f t="shared" si="527"/>
        <v>676.40062499999931</v>
      </c>
      <c r="AT361" s="60">
        <f t="shared" si="528"/>
        <v>1653269.6241020646</v>
      </c>
      <c r="AU361" s="88">
        <f t="shared" si="490"/>
        <v>1.5289543105222738E-3</v>
      </c>
      <c r="AW361" s="61">
        <f t="shared" si="529"/>
        <v>320</v>
      </c>
      <c r="AX361" s="61">
        <f t="shared" si="530"/>
        <v>6.0282874999999887</v>
      </c>
      <c r="AY361" s="61">
        <v>15</v>
      </c>
      <c r="AZ361" s="52">
        <f t="shared" si="531"/>
        <v>1.175</v>
      </c>
      <c r="BA361" s="60">
        <f t="shared" si="495"/>
        <v>2.8814534914334403E+21</v>
      </c>
      <c r="BB361" s="60">
        <f t="shared" si="532"/>
        <v>1.0834265127789735E+24</v>
      </c>
      <c r="BC361" s="60">
        <f t="shared" si="533"/>
        <v>6.6721366029146721E+21</v>
      </c>
      <c r="BD361" s="60">
        <f t="shared" si="534"/>
        <v>904.24312499999826</v>
      </c>
      <c r="BE361" s="60">
        <f t="shared" si="535"/>
        <v>1653269.6241020646</v>
      </c>
      <c r="BF361" s="88">
        <f t="shared" si="583"/>
        <v>6.1583656336789624E-3</v>
      </c>
      <c r="BH361" s="61">
        <f t="shared" si="536"/>
        <v>295</v>
      </c>
      <c r="BI361" s="61">
        <f t="shared" si="537"/>
        <v>7.8155999999999786</v>
      </c>
      <c r="BJ361" s="61">
        <v>1</v>
      </c>
      <c r="BK361" s="52">
        <f t="shared" si="538"/>
        <v>1.3</v>
      </c>
      <c r="BL361" s="60">
        <f t="shared" si="496"/>
        <v>9.8792691134860804E+19</v>
      </c>
      <c r="BM361" s="60">
        <f t="shared" si="539"/>
        <v>3.7886997050219118E+22</v>
      </c>
      <c r="BN361" s="60">
        <f t="shared" si="540"/>
        <v>2.703231993421628E+20</v>
      </c>
      <c r="BO361" s="60">
        <f t="shared" si="541"/>
        <v>1172.3399999999967</v>
      </c>
      <c r="BP361" s="60">
        <f t="shared" si="542"/>
        <v>1653269.6241020646</v>
      </c>
      <c r="BQ361" s="88">
        <f t="shared" si="491"/>
        <v>7.1349861532665178E-3</v>
      </c>
      <c r="BS361" s="61">
        <f t="shared" si="543"/>
        <v>265</v>
      </c>
      <c r="BT361" s="61">
        <f t="shared" si="544"/>
        <v>9.9468999999999639</v>
      </c>
      <c r="BU361" s="61">
        <v>1</v>
      </c>
      <c r="BV361" s="52">
        <f t="shared" si="545"/>
        <v>1.45</v>
      </c>
      <c r="BW361" s="60">
        <f t="shared" si="497"/>
        <v>1.0454253030144E+17</v>
      </c>
      <c r="BX361" s="60">
        <f t="shared" si="546"/>
        <v>4.0170467268328317E+19</v>
      </c>
      <c r="BY361" s="60">
        <f t="shared" si="547"/>
        <v>5.3756226160190659E+18</v>
      </c>
      <c r="BZ361" s="60">
        <f t="shared" si="548"/>
        <v>1492.0349999999946</v>
      </c>
      <c r="CA361" s="60">
        <f t="shared" si="549"/>
        <v>1653269.6241020646</v>
      </c>
      <c r="CB361" s="88">
        <f t="shared" si="589"/>
        <v>0.13382026602058919</v>
      </c>
      <c r="CD361" s="61">
        <f t="shared" si="550"/>
        <v>203</v>
      </c>
      <c r="CE361" s="61">
        <f t="shared" si="551"/>
        <v>13.380340799999919</v>
      </c>
      <c r="CF361" s="61">
        <v>1</v>
      </c>
      <c r="CG361" s="52">
        <f t="shared" si="552"/>
        <v>0</v>
      </c>
      <c r="CH361" s="60">
        <f t="shared" si="498"/>
        <v>50340326400</v>
      </c>
      <c r="CI361" s="60">
        <f t="shared" si="553"/>
        <v>0</v>
      </c>
      <c r="CJ361" s="60">
        <f t="shared" si="554"/>
        <v>1337938803376027.5</v>
      </c>
      <c r="CK361" s="60">
        <f t="shared" si="555"/>
        <v>2007.0511199999878</v>
      </c>
      <c r="CL361" s="60">
        <f t="shared" si="556"/>
        <v>1653269.6241020646</v>
      </c>
      <c r="CM361" s="88" t="e">
        <f t="shared" si="588"/>
        <v>#DIV/0!</v>
      </c>
      <c r="CO361" s="61">
        <f t="shared" si="557"/>
        <v>148</v>
      </c>
      <c r="CP361" s="61">
        <f t="shared" si="558"/>
        <v>17.355934299999859</v>
      </c>
      <c r="CQ361" s="61">
        <v>1</v>
      </c>
      <c r="CR361" s="52">
        <f t="shared" si="559"/>
        <v>0</v>
      </c>
      <c r="CS361" s="60">
        <f t="shared" si="499"/>
        <v>19756800</v>
      </c>
      <c r="CT361" s="60">
        <f t="shared" si="560"/>
        <v>0</v>
      </c>
      <c r="CU361" s="60">
        <f t="shared" si="561"/>
        <v>847397385056.54224</v>
      </c>
      <c r="CV361" s="60">
        <f t="shared" si="562"/>
        <v>2603.3901449999789</v>
      </c>
      <c r="CW361" s="60">
        <f t="shared" si="563"/>
        <v>1653269.6241020646</v>
      </c>
      <c r="CX361" s="88" t="e">
        <f t="shared" si="584"/>
        <v>#DIV/0!</v>
      </c>
      <c r="CZ361" s="61">
        <f t="shared" si="564"/>
        <v>98</v>
      </c>
      <c r="DA361" s="61">
        <f t="shared" si="565"/>
        <v>21.89441929999979</v>
      </c>
      <c r="DB361" s="61">
        <v>1</v>
      </c>
      <c r="DC361" s="52">
        <f t="shared" si="566"/>
        <v>0</v>
      </c>
      <c r="DD361" s="60">
        <f t="shared" si="500"/>
        <v>8640</v>
      </c>
      <c r="DE361" s="60">
        <f t="shared" si="567"/>
        <v>0</v>
      </c>
      <c r="DF361" s="60">
        <f t="shared" si="568"/>
        <v>1043932927.9262553</v>
      </c>
      <c r="DG361" s="60">
        <f t="shared" si="569"/>
        <v>3284.1628949999686</v>
      </c>
      <c r="DH361" s="60">
        <f t="shared" si="570"/>
        <v>1653269.6241020646</v>
      </c>
      <c r="DI361" s="88" t="e">
        <f t="shared" si="571"/>
        <v>#DIV/0!</v>
      </c>
      <c r="DK361" s="61">
        <f t="shared" si="572"/>
        <v>35</v>
      </c>
      <c r="DL361" s="61">
        <f t="shared" si="573"/>
        <v>30.747799999999668</v>
      </c>
      <c r="DM361" s="61">
        <v>1</v>
      </c>
      <c r="DN361" s="52">
        <f t="shared" si="585"/>
        <v>0</v>
      </c>
      <c r="DO361" s="60">
        <f t="shared" si="501"/>
        <v>6</v>
      </c>
      <c r="DP361" s="60">
        <f t="shared" si="574"/>
        <v>0</v>
      </c>
      <c r="DQ361" s="60">
        <f t="shared" si="575"/>
        <v>236143.10399999804</v>
      </c>
      <c r="DR361" s="60">
        <f t="shared" si="576"/>
        <v>4612.1699999999501</v>
      </c>
      <c r="DS361" s="60">
        <f t="shared" si="577"/>
        <v>1653269.6241020646</v>
      </c>
      <c r="DT361" s="88" t="e">
        <f t="shared" si="578"/>
        <v>#DIV/0!</v>
      </c>
    </row>
    <row r="362" spans="1:124">
      <c r="A362" s="52">
        <f t="shared" si="502"/>
        <v>57052.401716176224</v>
      </c>
      <c r="B362" s="52">
        <v>0</v>
      </c>
      <c r="C362" s="73">
        <f t="shared" si="587"/>
        <v>16.375</v>
      </c>
      <c r="D362" s="77"/>
      <c r="E362" s="49">
        <f t="shared" si="579"/>
        <v>0.45600000000000029</v>
      </c>
      <c r="F362" s="49">
        <f t="shared" si="580"/>
        <v>5.5599999999999241</v>
      </c>
      <c r="G362" s="49">
        <f t="shared" si="581"/>
        <v>2.7799999999999621</v>
      </c>
      <c r="H362" s="49">
        <v>1</v>
      </c>
      <c r="I362" s="50">
        <f t="shared" si="503"/>
        <v>3.0793599999999666</v>
      </c>
      <c r="J362" s="105">
        <f t="shared" si="504"/>
        <v>17.121241599999582</v>
      </c>
      <c r="K362" s="121">
        <f t="shared" si="505"/>
        <v>33.496241599999578</v>
      </c>
      <c r="L362" s="55">
        <f t="shared" si="506"/>
        <v>2.7122873052828119E+21</v>
      </c>
      <c r="M362" s="52">
        <f t="shared" si="582"/>
        <v>71.200000000000031</v>
      </c>
      <c r="N362" s="56">
        <v>356</v>
      </c>
      <c r="O362" s="61">
        <f t="shared" si="507"/>
        <v>356</v>
      </c>
      <c r="P362" s="61">
        <f t="shared" si="508"/>
        <v>3.2</v>
      </c>
      <c r="Q362" s="46">
        <v>1</v>
      </c>
      <c r="R362" s="52">
        <f t="shared" si="509"/>
        <v>2</v>
      </c>
      <c r="S362" s="60">
        <f t="shared" si="492"/>
        <v>3.419578974937767E+22</v>
      </c>
      <c r="T362" s="60">
        <f t="shared" si="510"/>
        <v>2.4347402301556901E+25</v>
      </c>
      <c r="U362" s="60">
        <f t="shared" si="511"/>
        <v>5.2075916261429984E+23</v>
      </c>
      <c r="V362" s="60">
        <f t="shared" si="512"/>
        <v>480</v>
      </c>
      <c r="W362" s="60">
        <f t="shared" si="513"/>
        <v>1711572.0514852868</v>
      </c>
      <c r="X362" s="88">
        <f t="shared" si="514"/>
        <v>2.1388695030557726E-2</v>
      </c>
      <c r="AA362" s="61">
        <f t="shared" si="515"/>
        <v>356</v>
      </c>
      <c r="AB362" s="61">
        <f t="shared" si="516"/>
        <v>3.2</v>
      </c>
      <c r="AC362" s="61">
        <v>1</v>
      </c>
      <c r="AD362" s="52">
        <f t="shared" si="517"/>
        <v>1</v>
      </c>
      <c r="AE362" s="60">
        <f t="shared" si="493"/>
        <v>8.5057482801059998E+21</v>
      </c>
      <c r="AF362" s="60">
        <f t="shared" si="518"/>
        <v>3.0280463877177361E+24</v>
      </c>
      <c r="AG362" s="60">
        <f t="shared" si="519"/>
        <v>5.2075916261429984E+23</v>
      </c>
      <c r="AH362" s="60">
        <f t="shared" si="520"/>
        <v>480</v>
      </c>
      <c r="AI362" s="60">
        <f t="shared" si="521"/>
        <v>1711572.0514852868</v>
      </c>
      <c r="AJ362" s="88">
        <f t="shared" si="586"/>
        <v>0.17197859475554481</v>
      </c>
      <c r="AL362" s="61">
        <f t="shared" si="522"/>
        <v>341</v>
      </c>
      <c r="AM362" s="61">
        <f t="shared" si="523"/>
        <v>4.5093374999999956</v>
      </c>
      <c r="AN362" s="61">
        <v>1</v>
      </c>
      <c r="AO362" s="52">
        <f t="shared" si="524"/>
        <v>1.075</v>
      </c>
      <c r="AP362" s="60">
        <f t="shared" si="494"/>
        <v>1.4289657110578081E+23</v>
      </c>
      <c r="AQ362" s="60">
        <f t="shared" si="525"/>
        <v>5.2382310553101595E+25</v>
      </c>
      <c r="AR362" s="60">
        <f t="shared" si="526"/>
        <v>9.1729641423642795E+22</v>
      </c>
      <c r="AS362" s="60">
        <f t="shared" si="527"/>
        <v>676.40062499999931</v>
      </c>
      <c r="AT362" s="60">
        <f t="shared" si="528"/>
        <v>1711572.0514852868</v>
      </c>
      <c r="AU362" s="88">
        <f t="shared" ref="AU362:AU406" si="590">AR362/AQ362</f>
        <v>1.7511568400682435E-3</v>
      </c>
      <c r="AW362" s="61">
        <f t="shared" si="529"/>
        <v>321</v>
      </c>
      <c r="AX362" s="61">
        <f t="shared" si="530"/>
        <v>6.0282874999999887</v>
      </c>
      <c r="AY362" s="61">
        <v>1</v>
      </c>
      <c r="AZ362" s="52">
        <f t="shared" si="531"/>
        <v>1.175</v>
      </c>
      <c r="BA362" s="60">
        <f t="shared" si="495"/>
        <v>2.8814534914334403E+21</v>
      </c>
      <c r="BB362" s="60">
        <f t="shared" si="532"/>
        <v>1.086812220631408E+24</v>
      </c>
      <c r="BC362" s="60">
        <f t="shared" si="533"/>
        <v>7.6642723400835903E+21</v>
      </c>
      <c r="BD362" s="60">
        <f t="shared" si="534"/>
        <v>904.24312499999826</v>
      </c>
      <c r="BE362" s="60">
        <f t="shared" si="535"/>
        <v>1711572.0514852868</v>
      </c>
      <c r="BF362" s="88">
        <f t="shared" si="583"/>
        <v>7.0520667642390506E-3</v>
      </c>
      <c r="BH362" s="61">
        <f t="shared" si="536"/>
        <v>296</v>
      </c>
      <c r="BI362" s="61">
        <f t="shared" si="537"/>
        <v>7.8155999999999786</v>
      </c>
      <c r="BJ362" s="61">
        <v>1</v>
      </c>
      <c r="BK362" s="52">
        <f t="shared" si="538"/>
        <v>1.3</v>
      </c>
      <c r="BL362" s="60">
        <f t="shared" si="496"/>
        <v>9.8792691134860804E+19</v>
      </c>
      <c r="BM362" s="60">
        <f t="shared" si="539"/>
        <v>3.8015427548694442E+22</v>
      </c>
      <c r="BN362" s="60">
        <f t="shared" si="540"/>
        <v>3.10519814401878E+20</v>
      </c>
      <c r="BO362" s="60">
        <f t="shared" si="541"/>
        <v>1172.3399999999967</v>
      </c>
      <c r="BP362" s="60">
        <f t="shared" si="542"/>
        <v>1711572.0514852868</v>
      </c>
      <c r="BQ362" s="88">
        <f t="shared" si="491"/>
        <v>8.1682578475312222E-3</v>
      </c>
      <c r="BS362" s="61">
        <f t="shared" si="543"/>
        <v>266</v>
      </c>
      <c r="BT362" s="61">
        <f t="shared" si="544"/>
        <v>9.9468999999999639</v>
      </c>
      <c r="BU362" s="61">
        <v>1</v>
      </c>
      <c r="BV362" s="52">
        <f t="shared" si="545"/>
        <v>1.45</v>
      </c>
      <c r="BW362" s="60">
        <f t="shared" si="497"/>
        <v>1.0454253030144E+17</v>
      </c>
      <c r="BX362" s="60">
        <f t="shared" si="546"/>
        <v>4.032205393726541E+19</v>
      </c>
      <c r="BY362" s="60">
        <f t="shared" si="547"/>
        <v>6.1749688561059584E+18</v>
      </c>
      <c r="BZ362" s="60">
        <f t="shared" si="548"/>
        <v>1492.0349999999946</v>
      </c>
      <c r="CA362" s="60">
        <f t="shared" si="549"/>
        <v>1711572.0514852868</v>
      </c>
      <c r="CB362" s="88">
        <f t="shared" si="589"/>
        <v>0.15314122801663851</v>
      </c>
      <c r="CD362" s="61">
        <f t="shared" si="550"/>
        <v>204</v>
      </c>
      <c r="CE362" s="61">
        <f t="shared" si="551"/>
        <v>13.380340799999919</v>
      </c>
      <c r="CF362" s="61">
        <v>1</v>
      </c>
      <c r="CG362" s="52">
        <f t="shared" si="552"/>
        <v>0</v>
      </c>
      <c r="CH362" s="60">
        <f t="shared" si="498"/>
        <v>50340326400</v>
      </c>
      <c r="CI362" s="60">
        <f t="shared" si="553"/>
        <v>0</v>
      </c>
      <c r="CJ362" s="60">
        <f t="shared" si="554"/>
        <v>1536888102524744.5</v>
      </c>
      <c r="CK362" s="60">
        <f t="shared" si="555"/>
        <v>2007.0511199999878</v>
      </c>
      <c r="CL362" s="60">
        <f t="shared" si="556"/>
        <v>1711572.0514852868</v>
      </c>
      <c r="CM362" s="88" t="e">
        <f t="shared" si="588"/>
        <v>#DIV/0!</v>
      </c>
      <c r="CO362" s="61">
        <f t="shared" si="557"/>
        <v>149</v>
      </c>
      <c r="CP362" s="61">
        <f t="shared" si="558"/>
        <v>17.355934299999859</v>
      </c>
      <c r="CQ362" s="61">
        <v>1</v>
      </c>
      <c r="CR362" s="52">
        <f t="shared" si="559"/>
        <v>0</v>
      </c>
      <c r="CS362" s="60">
        <f t="shared" si="499"/>
        <v>19756800</v>
      </c>
      <c r="CT362" s="60">
        <f t="shared" si="560"/>
        <v>0</v>
      </c>
      <c r="CU362" s="60">
        <f t="shared" si="561"/>
        <v>973403982243.23914</v>
      </c>
      <c r="CV362" s="60">
        <f t="shared" si="562"/>
        <v>2603.3901449999789</v>
      </c>
      <c r="CW362" s="60">
        <f t="shared" si="563"/>
        <v>1711572.0514852868</v>
      </c>
      <c r="CX362" s="88" t="e">
        <f t="shared" si="584"/>
        <v>#DIV/0!</v>
      </c>
      <c r="CZ362" s="61">
        <f t="shared" si="564"/>
        <v>99</v>
      </c>
      <c r="DA362" s="61">
        <f t="shared" si="565"/>
        <v>21.89441929999979</v>
      </c>
      <c r="DB362" s="61">
        <v>1</v>
      </c>
      <c r="DC362" s="52">
        <f t="shared" si="566"/>
        <v>0</v>
      </c>
      <c r="DD362" s="60">
        <f t="shared" si="500"/>
        <v>8640</v>
      </c>
      <c r="DE362" s="60">
        <f t="shared" si="567"/>
        <v>0</v>
      </c>
      <c r="DF362" s="60">
        <f t="shared" si="568"/>
        <v>1199164037.036128</v>
      </c>
      <c r="DG362" s="60">
        <f t="shared" si="569"/>
        <v>3284.1628949999686</v>
      </c>
      <c r="DH362" s="60">
        <f t="shared" si="570"/>
        <v>1711572.0514852868</v>
      </c>
      <c r="DI362" s="88" t="e">
        <f t="shared" si="571"/>
        <v>#DIV/0!</v>
      </c>
      <c r="DK362" s="61">
        <f t="shared" si="572"/>
        <v>36</v>
      </c>
      <c r="DL362" s="61">
        <f t="shared" si="573"/>
        <v>30.747799999999668</v>
      </c>
      <c r="DM362" s="61">
        <v>1</v>
      </c>
      <c r="DN362" s="52">
        <f t="shared" si="585"/>
        <v>0</v>
      </c>
      <c r="DO362" s="60">
        <f t="shared" si="501"/>
        <v>6</v>
      </c>
      <c r="DP362" s="60">
        <f t="shared" si="574"/>
        <v>0</v>
      </c>
      <c r="DQ362" s="60">
        <f t="shared" si="575"/>
        <v>271257.19510869146</v>
      </c>
      <c r="DR362" s="60">
        <f t="shared" si="576"/>
        <v>4612.1699999999501</v>
      </c>
      <c r="DS362" s="60">
        <f t="shared" si="577"/>
        <v>1711572.0514852868</v>
      </c>
      <c r="DT362" s="88" t="e">
        <f t="shared" si="578"/>
        <v>#DIV/0!</v>
      </c>
    </row>
    <row r="363" spans="1:124">
      <c r="A363" s="52">
        <f t="shared" si="502"/>
        <v>59064.350317664859</v>
      </c>
      <c r="B363" s="52">
        <v>0</v>
      </c>
      <c r="C363" s="73">
        <f t="shared" si="587"/>
        <v>16.375</v>
      </c>
      <c r="D363" s="77"/>
      <c r="E363" s="49">
        <f t="shared" si="579"/>
        <v>0.45700000000000029</v>
      </c>
      <c r="F363" s="49">
        <f t="shared" si="580"/>
        <v>5.5699999999999239</v>
      </c>
      <c r="G363" s="49">
        <f t="shared" si="581"/>
        <v>2.784999999999962</v>
      </c>
      <c r="H363" s="49">
        <v>1</v>
      </c>
      <c r="I363" s="50">
        <f t="shared" si="503"/>
        <v>3.0884899999999664</v>
      </c>
      <c r="J363" s="105">
        <f t="shared" si="504"/>
        <v>17.20288929999958</v>
      </c>
      <c r="K363" s="121">
        <f t="shared" si="505"/>
        <v>33.577889299999583</v>
      </c>
      <c r="L363" s="55">
        <f t="shared" si="506"/>
        <v>3.1155999658577069E+21</v>
      </c>
      <c r="M363" s="52">
        <f t="shared" si="582"/>
        <v>71.400000000000034</v>
      </c>
      <c r="N363" s="56">
        <v>357</v>
      </c>
      <c r="O363" s="61">
        <f t="shared" si="507"/>
        <v>357</v>
      </c>
      <c r="P363" s="61">
        <f t="shared" si="508"/>
        <v>3.2</v>
      </c>
      <c r="Q363" s="46">
        <v>1</v>
      </c>
      <c r="R363" s="52">
        <f t="shared" si="509"/>
        <v>2</v>
      </c>
      <c r="S363" s="60">
        <f t="shared" si="492"/>
        <v>3.419578974937767E+22</v>
      </c>
      <c r="T363" s="60">
        <f t="shared" si="510"/>
        <v>2.4415793881055656E+25</v>
      </c>
      <c r="U363" s="60">
        <f t="shared" si="511"/>
        <v>5.9819519344467976E+23</v>
      </c>
      <c r="V363" s="60">
        <f t="shared" si="512"/>
        <v>480</v>
      </c>
      <c r="W363" s="60">
        <f t="shared" si="513"/>
        <v>1771930.5095299457</v>
      </c>
      <c r="X363" s="88">
        <f t="shared" si="514"/>
        <v>2.4500337624033704E-2</v>
      </c>
      <c r="AA363" s="61">
        <f t="shared" si="515"/>
        <v>357</v>
      </c>
      <c r="AB363" s="61">
        <f t="shared" si="516"/>
        <v>3.2</v>
      </c>
      <c r="AC363" s="61">
        <v>1</v>
      </c>
      <c r="AD363" s="52">
        <f t="shared" si="517"/>
        <v>1</v>
      </c>
      <c r="AE363" s="60">
        <f t="shared" si="493"/>
        <v>8.5057482801059998E+21</v>
      </c>
      <c r="AF363" s="60">
        <f t="shared" si="518"/>
        <v>3.0365521359978421E+24</v>
      </c>
      <c r="AG363" s="60">
        <f t="shared" si="519"/>
        <v>5.9819519344467976E+23</v>
      </c>
      <c r="AH363" s="60">
        <f t="shared" si="520"/>
        <v>480</v>
      </c>
      <c r="AI363" s="60">
        <f t="shared" si="521"/>
        <v>1771930.5095299457</v>
      </c>
      <c r="AJ363" s="88">
        <f t="shared" si="586"/>
        <v>0.19699816326325209</v>
      </c>
      <c r="AL363" s="61">
        <f t="shared" si="522"/>
        <v>342</v>
      </c>
      <c r="AM363" s="61">
        <f t="shared" si="523"/>
        <v>4.5093374999999956</v>
      </c>
      <c r="AN363" s="61">
        <v>1</v>
      </c>
      <c r="AO363" s="52">
        <f t="shared" si="524"/>
        <v>1.075</v>
      </c>
      <c r="AP363" s="60">
        <f t="shared" si="494"/>
        <v>1.4289657110578081E+23</v>
      </c>
      <c r="AQ363" s="60">
        <f t="shared" si="525"/>
        <v>5.2535924367040315E+25</v>
      </c>
      <c r="AR363" s="60">
        <f t="shared" si="526"/>
        <v>1.0536968820780639E+23</v>
      </c>
      <c r="AS363" s="60">
        <f t="shared" si="527"/>
        <v>676.40062499999931</v>
      </c>
      <c r="AT363" s="60">
        <f t="shared" si="528"/>
        <v>1771930.5095299457</v>
      </c>
      <c r="AU363" s="88">
        <f t="shared" si="590"/>
        <v>2.0056692535120333E-3</v>
      </c>
      <c r="AW363" s="61">
        <f t="shared" si="529"/>
        <v>322</v>
      </c>
      <c r="AX363" s="61">
        <f t="shared" si="530"/>
        <v>6.0282874999999887</v>
      </c>
      <c r="AY363" s="61">
        <v>1</v>
      </c>
      <c r="AZ363" s="52">
        <f t="shared" si="531"/>
        <v>1.175</v>
      </c>
      <c r="BA363" s="60">
        <f t="shared" si="495"/>
        <v>2.8814534914334403E+21</v>
      </c>
      <c r="BB363" s="60">
        <f t="shared" si="532"/>
        <v>1.0901979284838422E+24</v>
      </c>
      <c r="BC363" s="60">
        <f t="shared" si="533"/>
        <v>8.8039370293032979E+21</v>
      </c>
      <c r="BD363" s="60">
        <f t="shared" si="534"/>
        <v>904.24312499999826</v>
      </c>
      <c r="BE363" s="60">
        <f t="shared" si="535"/>
        <v>1771930.5095299457</v>
      </c>
      <c r="BF363" s="88">
        <f t="shared" si="583"/>
        <v>8.075540045785163E-3</v>
      </c>
      <c r="BH363" s="61">
        <f t="shared" si="536"/>
        <v>297</v>
      </c>
      <c r="BI363" s="61">
        <f t="shared" si="537"/>
        <v>7.8155999999999786</v>
      </c>
      <c r="BJ363" s="61">
        <v>1</v>
      </c>
      <c r="BK363" s="52">
        <f t="shared" si="538"/>
        <v>1.3</v>
      </c>
      <c r="BL363" s="60">
        <f t="shared" si="496"/>
        <v>9.8792691134860804E+19</v>
      </c>
      <c r="BM363" s="60">
        <f t="shared" si="539"/>
        <v>3.8143858047169757E+22</v>
      </c>
      <c r="BN363" s="60">
        <f t="shared" si="540"/>
        <v>3.5669359999742188E+20</v>
      </c>
      <c r="BO363" s="60">
        <f t="shared" si="541"/>
        <v>1172.3399999999967</v>
      </c>
      <c r="BP363" s="60">
        <f t="shared" si="542"/>
        <v>1771930.5095299457</v>
      </c>
      <c r="BQ363" s="88">
        <f t="shared" si="491"/>
        <v>9.3512722167832275E-3</v>
      </c>
      <c r="BS363" s="61">
        <f t="shared" si="543"/>
        <v>267</v>
      </c>
      <c r="BT363" s="61">
        <f t="shared" si="544"/>
        <v>9.9468999999999639</v>
      </c>
      <c r="BU363" s="61">
        <v>1</v>
      </c>
      <c r="BV363" s="52">
        <f t="shared" si="545"/>
        <v>1.45</v>
      </c>
      <c r="BW363" s="60">
        <f t="shared" si="497"/>
        <v>1.0454253030144E+17</v>
      </c>
      <c r="BX363" s="60">
        <f t="shared" si="546"/>
        <v>4.0473640606202495E+19</v>
      </c>
      <c r="BY363" s="60">
        <f t="shared" si="547"/>
        <v>7.0931765671668388E+18</v>
      </c>
      <c r="BZ363" s="60">
        <f t="shared" si="548"/>
        <v>1492.0349999999946</v>
      </c>
      <c r="CA363" s="60">
        <f t="shared" si="549"/>
        <v>1771930.5095299457</v>
      </c>
      <c r="CB363" s="88">
        <f t="shared" si="589"/>
        <v>0.17525422623038822</v>
      </c>
      <c r="CD363" s="61">
        <f t="shared" si="550"/>
        <v>205</v>
      </c>
      <c r="CE363" s="61">
        <f t="shared" si="551"/>
        <v>13.380340799999919</v>
      </c>
      <c r="CF363" s="61">
        <v>1</v>
      </c>
      <c r="CG363" s="52">
        <f t="shared" si="552"/>
        <v>0</v>
      </c>
      <c r="CH363" s="60">
        <f t="shared" si="498"/>
        <v>50340326400</v>
      </c>
      <c r="CI363" s="60">
        <f t="shared" si="553"/>
        <v>0</v>
      </c>
      <c r="CJ363" s="60">
        <f t="shared" si="554"/>
        <v>1765420835184688.7</v>
      </c>
      <c r="CK363" s="60">
        <f t="shared" si="555"/>
        <v>2007.0511199999878</v>
      </c>
      <c r="CL363" s="60">
        <f t="shared" si="556"/>
        <v>1771930.5095299457</v>
      </c>
      <c r="CM363" s="88" t="e">
        <f t="shared" si="588"/>
        <v>#DIV/0!</v>
      </c>
      <c r="CO363" s="61">
        <f t="shared" si="557"/>
        <v>150</v>
      </c>
      <c r="CP363" s="61">
        <f t="shared" si="558"/>
        <v>17.355934299999859</v>
      </c>
      <c r="CQ363" s="61">
        <v>1</v>
      </c>
      <c r="CR363" s="52">
        <f t="shared" si="559"/>
        <v>0</v>
      </c>
      <c r="CS363" s="60">
        <f t="shared" si="499"/>
        <v>19756800</v>
      </c>
      <c r="CT363" s="60">
        <f t="shared" si="560"/>
        <v>0</v>
      </c>
      <c r="CU363" s="60">
        <f t="shared" si="561"/>
        <v>1118147553150.3721</v>
      </c>
      <c r="CV363" s="60">
        <f t="shared" si="562"/>
        <v>2603.3901449999789</v>
      </c>
      <c r="CW363" s="60">
        <f t="shared" si="563"/>
        <v>1771930.5095299457</v>
      </c>
      <c r="CX363" s="88" t="e">
        <f t="shared" si="584"/>
        <v>#DIV/0!</v>
      </c>
      <c r="CZ363" s="61">
        <f t="shared" si="564"/>
        <v>100</v>
      </c>
      <c r="DA363" s="61">
        <f t="shared" si="565"/>
        <v>21.89441929999979</v>
      </c>
      <c r="DB363" s="61">
        <v>13</v>
      </c>
      <c r="DC363" s="52">
        <f t="shared" si="566"/>
        <v>0</v>
      </c>
      <c r="DD363" s="60">
        <f t="shared" si="500"/>
        <v>112320</v>
      </c>
      <c r="DE363" s="60">
        <f t="shared" si="567"/>
        <v>0</v>
      </c>
      <c r="DF363" s="60">
        <f t="shared" si="568"/>
        <v>1377477756.7150037</v>
      </c>
      <c r="DG363" s="60">
        <f t="shared" si="569"/>
        <v>3284.1628949999686</v>
      </c>
      <c r="DH363" s="60">
        <f t="shared" si="570"/>
        <v>1771930.5095299457</v>
      </c>
      <c r="DI363" s="88" t="e">
        <f t="shared" si="571"/>
        <v>#DIV/0!</v>
      </c>
      <c r="DK363" s="61">
        <f t="shared" si="572"/>
        <v>37</v>
      </c>
      <c r="DL363" s="61">
        <f t="shared" si="573"/>
        <v>30.747799999999668</v>
      </c>
      <c r="DM363" s="61">
        <v>1</v>
      </c>
      <c r="DN363" s="52">
        <f t="shared" si="585"/>
        <v>0</v>
      </c>
      <c r="DO363" s="60">
        <f t="shared" si="501"/>
        <v>6</v>
      </c>
      <c r="DP363" s="60">
        <f t="shared" si="574"/>
        <v>0</v>
      </c>
      <c r="DQ363" s="60">
        <f t="shared" si="575"/>
        <v>311592.69380246365</v>
      </c>
      <c r="DR363" s="60">
        <f t="shared" si="576"/>
        <v>4612.1699999999501</v>
      </c>
      <c r="DS363" s="60">
        <f t="shared" si="577"/>
        <v>1771930.5095299457</v>
      </c>
      <c r="DT363" s="88" t="e">
        <f t="shared" si="578"/>
        <v>#DIV/0!</v>
      </c>
    </row>
    <row r="364" spans="1:124">
      <c r="A364" s="52">
        <f t="shared" si="502"/>
        <v>61147.25013335776</v>
      </c>
      <c r="B364" s="52">
        <v>0</v>
      </c>
      <c r="C364" s="73">
        <f t="shared" si="587"/>
        <v>16.375</v>
      </c>
      <c r="D364" s="77"/>
      <c r="E364" s="49">
        <f t="shared" si="579"/>
        <v>0.4580000000000003</v>
      </c>
      <c r="F364" s="49">
        <f t="shared" si="580"/>
        <v>5.5799999999999237</v>
      </c>
      <c r="G364" s="49">
        <f t="shared" si="581"/>
        <v>2.7899999999999618</v>
      </c>
      <c r="H364" s="49">
        <v>1</v>
      </c>
      <c r="I364" s="50">
        <f t="shared" si="503"/>
        <v>3.0976399999999664</v>
      </c>
      <c r="J364" s="105">
        <f t="shared" si="504"/>
        <v>17.284831199999577</v>
      </c>
      <c r="K364" s="121">
        <f t="shared" si="505"/>
        <v>33.659831199999573</v>
      </c>
      <c r="L364" s="55">
        <f t="shared" si="506"/>
        <v>3.5788845556095669E+21</v>
      </c>
      <c r="M364" s="52">
        <f t="shared" si="582"/>
        <v>71.600000000000037</v>
      </c>
      <c r="N364" s="56">
        <v>358</v>
      </c>
      <c r="O364" s="61">
        <f t="shared" si="507"/>
        <v>358</v>
      </c>
      <c r="P364" s="61">
        <f t="shared" si="508"/>
        <v>3.2</v>
      </c>
      <c r="Q364" s="46">
        <v>1</v>
      </c>
      <c r="R364" s="52">
        <f t="shared" si="509"/>
        <v>2</v>
      </c>
      <c r="S364" s="60">
        <f t="shared" si="492"/>
        <v>3.419578974937767E+22</v>
      </c>
      <c r="T364" s="60">
        <f t="shared" si="510"/>
        <v>2.4484185460554411E+25</v>
      </c>
      <c r="U364" s="60">
        <f t="shared" si="511"/>
        <v>6.8714583467703681E+23</v>
      </c>
      <c r="V364" s="60">
        <f t="shared" si="512"/>
        <v>480</v>
      </c>
      <c r="W364" s="60">
        <f t="shared" si="513"/>
        <v>1834417.5040007329</v>
      </c>
      <c r="X364" s="88">
        <f t="shared" si="514"/>
        <v>2.8064884404019594E-2</v>
      </c>
      <c r="AA364" s="61">
        <f t="shared" si="515"/>
        <v>358</v>
      </c>
      <c r="AB364" s="61">
        <f t="shared" si="516"/>
        <v>3.2</v>
      </c>
      <c r="AC364" s="61">
        <v>1</v>
      </c>
      <c r="AD364" s="52">
        <f t="shared" si="517"/>
        <v>1</v>
      </c>
      <c r="AE364" s="60">
        <f t="shared" si="493"/>
        <v>8.5057482801059998E+21</v>
      </c>
      <c r="AF364" s="60">
        <f t="shared" si="518"/>
        <v>3.0450578842779481E+24</v>
      </c>
      <c r="AG364" s="60">
        <f t="shared" si="519"/>
        <v>6.8714583467703681E+23</v>
      </c>
      <c r="AH364" s="60">
        <f t="shared" si="520"/>
        <v>480</v>
      </c>
      <c r="AI364" s="60">
        <f t="shared" si="521"/>
        <v>1834417.5040007329</v>
      </c>
      <c r="AJ364" s="88">
        <f t="shared" si="586"/>
        <v>0.22565936701067821</v>
      </c>
      <c r="AL364" s="61">
        <f t="shared" si="522"/>
        <v>343</v>
      </c>
      <c r="AM364" s="61">
        <f t="shared" si="523"/>
        <v>4.5093374999999956</v>
      </c>
      <c r="AN364" s="61">
        <v>1</v>
      </c>
      <c r="AO364" s="52">
        <f t="shared" si="524"/>
        <v>1.075</v>
      </c>
      <c r="AP364" s="60">
        <f t="shared" si="494"/>
        <v>1.4289657110578081E+23</v>
      </c>
      <c r="AQ364" s="60">
        <f t="shared" si="525"/>
        <v>5.2689538180979027E+25</v>
      </c>
      <c r="AR364" s="60">
        <f t="shared" si="526"/>
        <v>1.2103798751085768E+23</v>
      </c>
      <c r="AS364" s="60">
        <f t="shared" si="527"/>
        <v>676.40062499999931</v>
      </c>
      <c r="AT364" s="60">
        <f t="shared" si="528"/>
        <v>1834417.5040007329</v>
      </c>
      <c r="AU364" s="88">
        <f t="shared" si="590"/>
        <v>2.2971920363984611E-3</v>
      </c>
      <c r="AW364" s="61">
        <f t="shared" si="529"/>
        <v>323</v>
      </c>
      <c r="AX364" s="61">
        <f t="shared" si="530"/>
        <v>6.0282874999999887</v>
      </c>
      <c r="AY364" s="61">
        <v>1</v>
      </c>
      <c r="AZ364" s="52">
        <f t="shared" si="531"/>
        <v>1.175</v>
      </c>
      <c r="BA364" s="60">
        <f t="shared" si="495"/>
        <v>2.8814534914334403E+21</v>
      </c>
      <c r="BB364" s="60">
        <f t="shared" si="532"/>
        <v>1.0935836363362764E+24</v>
      </c>
      <c r="BC364" s="60">
        <f t="shared" si="533"/>
        <v>1.0113067983058181E+22</v>
      </c>
      <c r="BD364" s="60">
        <f t="shared" si="534"/>
        <v>904.24312499999826</v>
      </c>
      <c r="BE364" s="60">
        <f t="shared" si="535"/>
        <v>1834417.5040007329</v>
      </c>
      <c r="BF364" s="88">
        <f t="shared" si="583"/>
        <v>9.2476401868438508E-3</v>
      </c>
      <c r="BH364" s="61">
        <f t="shared" si="536"/>
        <v>298</v>
      </c>
      <c r="BI364" s="61">
        <f t="shared" si="537"/>
        <v>7.8155999999999786</v>
      </c>
      <c r="BJ364" s="61">
        <v>1</v>
      </c>
      <c r="BK364" s="52">
        <f t="shared" si="538"/>
        <v>1.3</v>
      </c>
      <c r="BL364" s="60">
        <f t="shared" si="496"/>
        <v>9.8792691134860804E+19</v>
      </c>
      <c r="BM364" s="60">
        <f t="shared" si="539"/>
        <v>3.827228854564508E+22</v>
      </c>
      <c r="BN364" s="60">
        <f t="shared" si="540"/>
        <v>4.0973335155500895E+20</v>
      </c>
      <c r="BO364" s="60">
        <f t="shared" si="541"/>
        <v>1172.3399999999967</v>
      </c>
      <c r="BP364" s="60">
        <f t="shared" si="542"/>
        <v>1834417.5040007329</v>
      </c>
      <c r="BQ364" s="88">
        <f t="shared" si="491"/>
        <v>1.0705744733982772E-2</v>
      </c>
      <c r="BS364" s="61">
        <f t="shared" si="543"/>
        <v>268</v>
      </c>
      <c r="BT364" s="61">
        <f t="shared" si="544"/>
        <v>9.9468999999999639</v>
      </c>
      <c r="BU364" s="61">
        <v>1</v>
      </c>
      <c r="BV364" s="52">
        <f t="shared" si="545"/>
        <v>1.45</v>
      </c>
      <c r="BW364" s="60">
        <f t="shared" si="497"/>
        <v>1.0454253030144E+17</v>
      </c>
      <c r="BX364" s="60">
        <f t="shared" si="546"/>
        <v>4.062522727513958E+19</v>
      </c>
      <c r="BY364" s="60">
        <f t="shared" si="547"/>
        <v>8.147920254408065E+18</v>
      </c>
      <c r="BZ364" s="60">
        <f t="shared" si="548"/>
        <v>1492.0349999999946</v>
      </c>
      <c r="CA364" s="60">
        <f t="shared" si="549"/>
        <v>1834417.5040007329</v>
      </c>
      <c r="CB364" s="88">
        <f t="shared" si="589"/>
        <v>0.20056306883467326</v>
      </c>
      <c r="CD364" s="61">
        <f t="shared" si="550"/>
        <v>206</v>
      </c>
      <c r="CE364" s="61">
        <f t="shared" si="551"/>
        <v>13.380340799999919</v>
      </c>
      <c r="CF364" s="61">
        <v>1</v>
      </c>
      <c r="CG364" s="52">
        <f t="shared" si="552"/>
        <v>0</v>
      </c>
      <c r="CH364" s="60">
        <f t="shared" si="498"/>
        <v>50340326400</v>
      </c>
      <c r="CI364" s="60">
        <f t="shared" si="553"/>
        <v>0</v>
      </c>
      <c r="CJ364" s="60">
        <f t="shared" si="554"/>
        <v>2027936009254143.2</v>
      </c>
      <c r="CK364" s="60">
        <f t="shared" si="555"/>
        <v>2007.0511199999878</v>
      </c>
      <c r="CL364" s="60">
        <f t="shared" si="556"/>
        <v>1834417.5040007329</v>
      </c>
      <c r="CM364" s="88" t="e">
        <f t="shared" si="588"/>
        <v>#DIV/0!</v>
      </c>
      <c r="CO364" s="61">
        <f t="shared" si="557"/>
        <v>151</v>
      </c>
      <c r="CP364" s="61">
        <f t="shared" si="558"/>
        <v>17.355934299999859</v>
      </c>
      <c r="CQ364" s="61">
        <v>1</v>
      </c>
      <c r="CR364" s="52">
        <f t="shared" si="559"/>
        <v>0</v>
      </c>
      <c r="CS364" s="60">
        <f t="shared" si="499"/>
        <v>19756800</v>
      </c>
      <c r="CT364" s="60">
        <f t="shared" si="560"/>
        <v>0</v>
      </c>
      <c r="CU364" s="60">
        <f t="shared" si="561"/>
        <v>1284414254947.7922</v>
      </c>
      <c r="CV364" s="60">
        <f t="shared" si="562"/>
        <v>2603.3901449999789</v>
      </c>
      <c r="CW364" s="60">
        <f t="shared" si="563"/>
        <v>1834417.5040007329</v>
      </c>
      <c r="CX364" s="88" t="e">
        <f t="shared" si="584"/>
        <v>#DIV/0!</v>
      </c>
      <c r="CZ364" s="61">
        <f t="shared" si="564"/>
        <v>101</v>
      </c>
      <c r="DA364" s="61">
        <f t="shared" si="565"/>
        <v>21.89441929999979</v>
      </c>
      <c r="DB364" s="61">
        <v>1</v>
      </c>
      <c r="DC364" s="52">
        <f t="shared" si="566"/>
        <v>0</v>
      </c>
      <c r="DD364" s="60">
        <f t="shared" si="500"/>
        <v>112320</v>
      </c>
      <c r="DE364" s="60">
        <f t="shared" si="567"/>
        <v>0</v>
      </c>
      <c r="DF364" s="60">
        <f t="shared" si="568"/>
        <v>1582306433.1835308</v>
      </c>
      <c r="DG364" s="60">
        <f t="shared" si="569"/>
        <v>3284.1628949999686</v>
      </c>
      <c r="DH364" s="60">
        <f t="shared" si="570"/>
        <v>1834417.5040007329</v>
      </c>
      <c r="DI364" s="88" t="e">
        <f t="shared" si="571"/>
        <v>#DIV/0!</v>
      </c>
      <c r="DK364" s="61">
        <f t="shared" si="572"/>
        <v>38</v>
      </c>
      <c r="DL364" s="61">
        <f t="shared" si="573"/>
        <v>30.747799999999668</v>
      </c>
      <c r="DM364" s="61">
        <v>1</v>
      </c>
      <c r="DN364" s="52">
        <f t="shared" si="585"/>
        <v>0</v>
      </c>
      <c r="DO364" s="60">
        <f t="shared" si="501"/>
        <v>6</v>
      </c>
      <c r="DP364" s="60">
        <f t="shared" si="574"/>
        <v>0</v>
      </c>
      <c r="DQ364" s="60">
        <f t="shared" si="575"/>
        <v>357926.01479998487</v>
      </c>
      <c r="DR364" s="60">
        <f t="shared" si="576"/>
        <v>4612.1699999999501</v>
      </c>
      <c r="DS364" s="60">
        <f t="shared" si="577"/>
        <v>1834417.5040007329</v>
      </c>
      <c r="DT364" s="88" t="e">
        <f t="shared" si="578"/>
        <v>#DIV/0!</v>
      </c>
    </row>
    <row r="365" spans="1:124">
      <c r="A365" s="52">
        <f t="shared" si="502"/>
        <v>63303.603252420304</v>
      </c>
      <c r="B365" s="52">
        <v>0</v>
      </c>
      <c r="C365" s="73">
        <f t="shared" si="587"/>
        <v>16.375</v>
      </c>
      <c r="D365" s="77"/>
      <c r="E365" s="49">
        <f t="shared" si="579"/>
        <v>0.4590000000000003</v>
      </c>
      <c r="F365" s="49">
        <f t="shared" si="580"/>
        <v>5.5899999999999235</v>
      </c>
      <c r="G365" s="49">
        <f t="shared" si="581"/>
        <v>2.7949999999999617</v>
      </c>
      <c r="H365" s="49">
        <v>1</v>
      </c>
      <c r="I365" s="50">
        <f t="shared" si="503"/>
        <v>3.1068099999999665</v>
      </c>
      <c r="J365" s="105">
        <f t="shared" si="504"/>
        <v>17.367067899999576</v>
      </c>
      <c r="K365" s="121">
        <f t="shared" si="505"/>
        <v>33.742067899999576</v>
      </c>
      <c r="L365" s="55">
        <f t="shared" si="506"/>
        <v>4.1110588017530052E+21</v>
      </c>
      <c r="M365" s="52">
        <f t="shared" si="582"/>
        <v>71.80000000000004</v>
      </c>
      <c r="N365" s="56">
        <v>359</v>
      </c>
      <c r="O365" s="61">
        <f t="shared" si="507"/>
        <v>359</v>
      </c>
      <c r="P365" s="61">
        <f t="shared" si="508"/>
        <v>3.2</v>
      </c>
      <c r="Q365" s="46">
        <v>1</v>
      </c>
      <c r="R365" s="52">
        <f t="shared" si="509"/>
        <v>2</v>
      </c>
      <c r="S365" s="60">
        <f t="shared" si="492"/>
        <v>3.419578974937767E+22</v>
      </c>
      <c r="T365" s="60">
        <f t="shared" si="510"/>
        <v>2.4552577040053167E+25</v>
      </c>
      <c r="U365" s="60">
        <f t="shared" si="511"/>
        <v>7.8932328993657704E+23</v>
      </c>
      <c r="V365" s="60">
        <f t="shared" si="512"/>
        <v>480</v>
      </c>
      <c r="W365" s="60">
        <f t="shared" si="513"/>
        <v>1899108.0975726091</v>
      </c>
      <c r="X365" s="88">
        <f t="shared" si="514"/>
        <v>3.2148286864101323E-2</v>
      </c>
      <c r="AA365" s="61">
        <f t="shared" si="515"/>
        <v>359</v>
      </c>
      <c r="AB365" s="61">
        <f t="shared" si="516"/>
        <v>3.2</v>
      </c>
      <c r="AC365" s="61">
        <v>1</v>
      </c>
      <c r="AD365" s="52">
        <f t="shared" si="517"/>
        <v>1</v>
      </c>
      <c r="AE365" s="60">
        <f t="shared" si="493"/>
        <v>8.5057482801059998E+21</v>
      </c>
      <c r="AF365" s="60">
        <f t="shared" si="518"/>
        <v>3.0535636325580541E+24</v>
      </c>
      <c r="AG365" s="60">
        <f t="shared" si="519"/>
        <v>7.8932328993657704E+23</v>
      </c>
      <c r="AH365" s="60">
        <f t="shared" si="520"/>
        <v>480</v>
      </c>
      <c r="AI365" s="60">
        <f t="shared" si="521"/>
        <v>1899108.0975726091</v>
      </c>
      <c r="AJ365" s="88">
        <f t="shared" si="586"/>
        <v>0.25849249759217863</v>
      </c>
      <c r="AL365" s="61">
        <f t="shared" si="522"/>
        <v>344</v>
      </c>
      <c r="AM365" s="61">
        <f t="shared" si="523"/>
        <v>4.5093374999999956</v>
      </c>
      <c r="AN365" s="61">
        <v>1</v>
      </c>
      <c r="AO365" s="52">
        <f t="shared" si="524"/>
        <v>1.075</v>
      </c>
      <c r="AP365" s="60">
        <f t="shared" si="494"/>
        <v>1.4289657110578081E+23</v>
      </c>
      <c r="AQ365" s="60">
        <f t="shared" si="525"/>
        <v>5.2843151994917739E+25</v>
      </c>
      <c r="AR365" s="60">
        <f t="shared" si="526"/>
        <v>1.3903613714587388E+23</v>
      </c>
      <c r="AS365" s="60">
        <f t="shared" si="527"/>
        <v>676.40062499999931</v>
      </c>
      <c r="AT365" s="60">
        <f t="shared" si="528"/>
        <v>1899108.0975726091</v>
      </c>
      <c r="AU365" s="88">
        <f t="shared" si="590"/>
        <v>2.6311098391565641E-3</v>
      </c>
      <c r="AW365" s="61">
        <f t="shared" si="529"/>
        <v>324</v>
      </c>
      <c r="AX365" s="61">
        <f t="shared" si="530"/>
        <v>6.0282874999999887</v>
      </c>
      <c r="AY365" s="61">
        <v>1</v>
      </c>
      <c r="AZ365" s="52">
        <f t="shared" si="531"/>
        <v>1.175</v>
      </c>
      <c r="BA365" s="60">
        <f t="shared" si="495"/>
        <v>2.8814534914334403E+21</v>
      </c>
      <c r="BB365" s="60">
        <f t="shared" si="532"/>
        <v>1.0969693441887108E+24</v>
      </c>
      <c r="BC365" s="60">
        <f t="shared" si="533"/>
        <v>1.1616864556112115E+22</v>
      </c>
      <c r="BD365" s="60">
        <f t="shared" si="534"/>
        <v>904.24312499999826</v>
      </c>
      <c r="BE365" s="60">
        <f t="shared" si="535"/>
        <v>1899108.0975726091</v>
      </c>
      <c r="BF365" s="88">
        <f t="shared" si="583"/>
        <v>1.0589962807669559E-2</v>
      </c>
      <c r="BH365" s="61">
        <f t="shared" si="536"/>
        <v>299</v>
      </c>
      <c r="BI365" s="61">
        <f t="shared" si="537"/>
        <v>7.8155999999999786</v>
      </c>
      <c r="BJ365" s="61">
        <v>1</v>
      </c>
      <c r="BK365" s="52">
        <f t="shared" si="538"/>
        <v>1.3</v>
      </c>
      <c r="BL365" s="60">
        <f t="shared" si="496"/>
        <v>9.8792691134860804E+19</v>
      </c>
      <c r="BM365" s="60">
        <f t="shared" si="539"/>
        <v>3.8400719044120395E+22</v>
      </c>
      <c r="BN365" s="60">
        <f t="shared" si="540"/>
        <v>4.7066002691866067E+20</v>
      </c>
      <c r="BO365" s="60">
        <f t="shared" si="541"/>
        <v>1172.3399999999967</v>
      </c>
      <c r="BP365" s="60">
        <f t="shared" si="542"/>
        <v>1899108.0975726091</v>
      </c>
      <c r="BQ365" s="88">
        <f t="shared" ref="BQ365:BQ406" si="591">BN365/BM365</f>
        <v>1.2256542029275473E-2</v>
      </c>
      <c r="BS365" s="61">
        <f t="shared" si="543"/>
        <v>269</v>
      </c>
      <c r="BT365" s="61">
        <f t="shared" si="544"/>
        <v>9.9468999999999639</v>
      </c>
      <c r="BU365" s="61">
        <v>1</v>
      </c>
      <c r="BV365" s="52">
        <f t="shared" si="545"/>
        <v>1.45</v>
      </c>
      <c r="BW365" s="60">
        <f t="shared" si="497"/>
        <v>1.0454253030144E+17</v>
      </c>
      <c r="BX365" s="60">
        <f t="shared" si="546"/>
        <v>4.0776813944076673E+19</v>
      </c>
      <c r="BY365" s="60">
        <f t="shared" si="547"/>
        <v>9.3595025928855675E+18</v>
      </c>
      <c r="BZ365" s="60">
        <f t="shared" si="548"/>
        <v>1492.0349999999946</v>
      </c>
      <c r="CA365" s="60">
        <f t="shared" si="549"/>
        <v>1899108.0975726091</v>
      </c>
      <c r="CB365" s="88">
        <f t="shared" si="589"/>
        <v>0.22953001197498288</v>
      </c>
      <c r="CD365" s="61">
        <f t="shared" si="550"/>
        <v>207</v>
      </c>
      <c r="CE365" s="61">
        <f t="shared" si="551"/>
        <v>13.380340799999919</v>
      </c>
      <c r="CF365" s="61">
        <v>1</v>
      </c>
      <c r="CG365" s="52">
        <f t="shared" si="552"/>
        <v>0</v>
      </c>
      <c r="CH365" s="60">
        <f t="shared" si="498"/>
        <v>50340326400</v>
      </c>
      <c r="CI365" s="60">
        <f t="shared" si="553"/>
        <v>0</v>
      </c>
      <c r="CJ365" s="60">
        <f t="shared" si="554"/>
        <v>2329486757869487</v>
      </c>
      <c r="CK365" s="60">
        <f t="shared" si="555"/>
        <v>2007.0511199999878</v>
      </c>
      <c r="CL365" s="60">
        <f t="shared" si="556"/>
        <v>1899108.0975726091</v>
      </c>
      <c r="CM365" s="88" t="e">
        <f t="shared" si="588"/>
        <v>#DIV/0!</v>
      </c>
      <c r="CO365" s="61">
        <f t="shared" si="557"/>
        <v>152</v>
      </c>
      <c r="CP365" s="61">
        <f t="shared" si="558"/>
        <v>17.355934299999859</v>
      </c>
      <c r="CQ365" s="61">
        <v>1</v>
      </c>
      <c r="CR365" s="52">
        <f t="shared" si="559"/>
        <v>0</v>
      </c>
      <c r="CS365" s="60">
        <f t="shared" si="499"/>
        <v>19756800</v>
      </c>
      <c r="CT365" s="60">
        <f t="shared" si="560"/>
        <v>0</v>
      </c>
      <c r="CU365" s="60">
        <f t="shared" si="561"/>
        <v>1475404541793.2712</v>
      </c>
      <c r="CV365" s="60">
        <f t="shared" si="562"/>
        <v>2603.3901449999789</v>
      </c>
      <c r="CW365" s="60">
        <f t="shared" si="563"/>
        <v>1899108.0975726091</v>
      </c>
      <c r="CX365" s="88" t="e">
        <f t="shared" si="584"/>
        <v>#DIV/0!</v>
      </c>
      <c r="CZ365" s="61">
        <f t="shared" si="564"/>
        <v>102</v>
      </c>
      <c r="DA365" s="61">
        <f t="shared" si="565"/>
        <v>21.89441929999979</v>
      </c>
      <c r="DB365" s="61">
        <v>1</v>
      </c>
      <c r="DC365" s="52">
        <f t="shared" si="566"/>
        <v>0</v>
      </c>
      <c r="DD365" s="60">
        <f t="shared" si="500"/>
        <v>112320</v>
      </c>
      <c r="DE365" s="60">
        <f t="shared" si="567"/>
        <v>0</v>
      </c>
      <c r="DF365" s="60">
        <f t="shared" si="568"/>
        <v>1817592796.899148</v>
      </c>
      <c r="DG365" s="60">
        <f t="shared" si="569"/>
        <v>3284.1628949999686</v>
      </c>
      <c r="DH365" s="60">
        <f t="shared" si="570"/>
        <v>1899108.0975726091</v>
      </c>
      <c r="DI365" s="88" t="e">
        <f t="shared" si="571"/>
        <v>#DIV/0!</v>
      </c>
      <c r="DK365" s="61">
        <f t="shared" si="572"/>
        <v>39</v>
      </c>
      <c r="DL365" s="61">
        <f t="shared" si="573"/>
        <v>30.747799999999668</v>
      </c>
      <c r="DM365" s="61">
        <v>1</v>
      </c>
      <c r="DN365" s="52">
        <f t="shared" si="585"/>
        <v>0</v>
      </c>
      <c r="DO365" s="60">
        <f t="shared" si="501"/>
        <v>6</v>
      </c>
      <c r="DP365" s="60">
        <f t="shared" si="574"/>
        <v>0</v>
      </c>
      <c r="DQ365" s="60">
        <f t="shared" si="575"/>
        <v>411149.0244113871</v>
      </c>
      <c r="DR365" s="60">
        <f t="shared" si="576"/>
        <v>4612.1699999999501</v>
      </c>
      <c r="DS365" s="60">
        <f t="shared" si="577"/>
        <v>1899108.0975726091</v>
      </c>
      <c r="DT365" s="88" t="e">
        <f t="shared" si="578"/>
        <v>#DIV/0!</v>
      </c>
    </row>
    <row r="366" spans="1:124">
      <c r="A366" s="52">
        <f t="shared" si="502"/>
        <v>65536.000000001673</v>
      </c>
      <c r="B366" s="52">
        <v>0</v>
      </c>
      <c r="C366" s="73">
        <f t="shared" si="587"/>
        <v>16.375</v>
      </c>
      <c r="D366" s="77"/>
      <c r="E366" s="49">
        <f t="shared" si="579"/>
        <v>0.4600000000000003</v>
      </c>
      <c r="F366" s="49">
        <f t="shared" si="580"/>
        <v>5.5999999999999233</v>
      </c>
      <c r="G366" s="49">
        <f t="shared" si="581"/>
        <v>2.7999999999999616</v>
      </c>
      <c r="H366" s="49">
        <v>1</v>
      </c>
      <c r="I366" s="50">
        <f t="shared" si="503"/>
        <v>3.1159999999999659</v>
      </c>
      <c r="J366" s="105">
        <f t="shared" si="504"/>
        <v>17.44959999999957</v>
      </c>
      <c r="K366" s="121">
        <f t="shared" si="505"/>
        <v>33.82459999999957</v>
      </c>
      <c r="L366" s="55">
        <f t="shared" si="506"/>
        <v>4.7223664828697585E+21</v>
      </c>
      <c r="M366" s="52">
        <f t="shared" si="582"/>
        <v>72.000000000000028</v>
      </c>
      <c r="N366" s="56">
        <v>360</v>
      </c>
      <c r="O366" s="61">
        <f t="shared" si="507"/>
        <v>360</v>
      </c>
      <c r="P366" s="61">
        <f t="shared" si="508"/>
        <v>3.2</v>
      </c>
      <c r="Q366" s="46">
        <v>3</v>
      </c>
      <c r="R366" s="52">
        <f t="shared" si="509"/>
        <v>2</v>
      </c>
      <c r="S366" s="60">
        <f t="shared" si="492"/>
        <v>1.0258736924813301E+23</v>
      </c>
      <c r="T366" s="60">
        <f t="shared" si="510"/>
        <v>7.3862905858655766E+25</v>
      </c>
      <c r="U366" s="60">
        <f t="shared" si="511"/>
        <v>9.0669436471099362E+23</v>
      </c>
      <c r="V366" s="60">
        <f t="shared" si="512"/>
        <v>480</v>
      </c>
      <c r="W366" s="60">
        <f t="shared" si="513"/>
        <v>1966080.0000000503</v>
      </c>
      <c r="X366" s="88">
        <f t="shared" si="514"/>
        <v>1.2275368186110172E-2</v>
      </c>
      <c r="AA366" s="61">
        <f t="shared" si="515"/>
        <v>360</v>
      </c>
      <c r="AB366" s="61">
        <f t="shared" si="516"/>
        <v>3.2</v>
      </c>
      <c r="AC366" s="61">
        <v>15</v>
      </c>
      <c r="AD366" s="52">
        <f t="shared" si="517"/>
        <v>1</v>
      </c>
      <c r="AE366" s="60">
        <f t="shared" si="493"/>
        <v>1.2758622420158999E+23</v>
      </c>
      <c r="AF366" s="60">
        <f t="shared" si="518"/>
        <v>4.5931040712572397E+25</v>
      </c>
      <c r="AG366" s="60">
        <f t="shared" si="519"/>
        <v>9.0669436471099362E+23</v>
      </c>
      <c r="AH366" s="60">
        <f t="shared" si="520"/>
        <v>480</v>
      </c>
      <c r="AI366" s="60">
        <f t="shared" si="521"/>
        <v>1966080.0000000503</v>
      </c>
      <c r="AJ366" s="88">
        <f t="shared" si="586"/>
        <v>1.9740340097776411E-2</v>
      </c>
      <c r="AL366" s="61">
        <f t="shared" si="522"/>
        <v>345</v>
      </c>
      <c r="AM366" s="61">
        <f t="shared" si="523"/>
        <v>4.5093374999999956</v>
      </c>
      <c r="AN366" s="61">
        <v>1</v>
      </c>
      <c r="AO366" s="52">
        <f t="shared" si="524"/>
        <v>1.075</v>
      </c>
      <c r="AP366" s="60">
        <f t="shared" si="494"/>
        <v>1.4289657110578081E+23</v>
      </c>
      <c r="AQ366" s="60">
        <f t="shared" si="525"/>
        <v>5.2996765808856459E+25</v>
      </c>
      <c r="AR366" s="60">
        <f t="shared" si="526"/>
        <v>1.5971058202460751E+23</v>
      </c>
      <c r="AS366" s="60">
        <f t="shared" si="527"/>
        <v>676.40062499999931</v>
      </c>
      <c r="AT366" s="60">
        <f t="shared" si="528"/>
        <v>1966080.0000000503</v>
      </c>
      <c r="AU366" s="88">
        <f t="shared" si="590"/>
        <v>3.0135911047975265E-3</v>
      </c>
      <c r="AW366" s="61">
        <f t="shared" si="529"/>
        <v>325</v>
      </c>
      <c r="AX366" s="61">
        <f t="shared" si="530"/>
        <v>6.0282874999999887</v>
      </c>
      <c r="AY366" s="61">
        <v>1</v>
      </c>
      <c r="AZ366" s="52">
        <f t="shared" si="531"/>
        <v>1.175</v>
      </c>
      <c r="BA366" s="60">
        <f t="shared" si="495"/>
        <v>2.8814534914334403E+21</v>
      </c>
      <c r="BB366" s="60">
        <f t="shared" si="532"/>
        <v>1.100355052041145E+24</v>
      </c>
      <c r="BC366" s="60">
        <f t="shared" si="533"/>
        <v>1.3344273205829348E+22</v>
      </c>
      <c r="BD366" s="60">
        <f t="shared" si="534"/>
        <v>904.24312499999826</v>
      </c>
      <c r="BE366" s="60">
        <f t="shared" si="535"/>
        <v>1966080.0000000503</v>
      </c>
      <c r="BF366" s="88">
        <f t="shared" si="583"/>
        <v>1.2127243094013961E-2</v>
      </c>
      <c r="BH366" s="61">
        <f t="shared" si="536"/>
        <v>300</v>
      </c>
      <c r="BI366" s="61">
        <f t="shared" si="537"/>
        <v>7.8155999999999786</v>
      </c>
      <c r="BJ366" s="61">
        <v>1</v>
      </c>
      <c r="BK366" s="52">
        <f t="shared" si="538"/>
        <v>1.3</v>
      </c>
      <c r="BL366" s="60">
        <f t="shared" si="496"/>
        <v>9.8792691134860804E+19</v>
      </c>
      <c r="BM366" s="60">
        <f t="shared" si="539"/>
        <v>3.8529149542595719E+22</v>
      </c>
      <c r="BN366" s="60">
        <f t="shared" si="540"/>
        <v>5.4064639868432574E+20</v>
      </c>
      <c r="BO366" s="60">
        <f t="shared" si="541"/>
        <v>1172.3399999999967</v>
      </c>
      <c r="BP366" s="60">
        <f t="shared" si="542"/>
        <v>1966080.0000000503</v>
      </c>
      <c r="BQ366" s="88">
        <f t="shared" si="591"/>
        <v>1.4032139434757486E-2</v>
      </c>
      <c r="BS366" s="61">
        <f t="shared" si="543"/>
        <v>270</v>
      </c>
      <c r="BT366" s="61">
        <f t="shared" si="544"/>
        <v>9.9468999999999639</v>
      </c>
      <c r="BU366" s="61">
        <v>1</v>
      </c>
      <c r="BV366" s="52">
        <f t="shared" si="545"/>
        <v>1.45</v>
      </c>
      <c r="BW366" s="60">
        <f t="shared" si="497"/>
        <v>1.0454253030144E+17</v>
      </c>
      <c r="BX366" s="60">
        <f t="shared" si="546"/>
        <v>4.0928400613013758E+19</v>
      </c>
      <c r="BY366" s="60">
        <f t="shared" si="547"/>
        <v>1.0751245232038132E+19</v>
      </c>
      <c r="BZ366" s="60">
        <f t="shared" si="548"/>
        <v>1492.0349999999946</v>
      </c>
      <c r="CA366" s="60">
        <f t="shared" si="549"/>
        <v>1966080.0000000503</v>
      </c>
      <c r="CB366" s="88">
        <f t="shared" si="589"/>
        <v>0.26268422589226764</v>
      </c>
      <c r="CD366" s="61">
        <f t="shared" si="550"/>
        <v>208</v>
      </c>
      <c r="CE366" s="61">
        <f t="shared" si="551"/>
        <v>13.380340799999919</v>
      </c>
      <c r="CF366" s="61">
        <v>1</v>
      </c>
      <c r="CG366" s="52">
        <f t="shared" si="552"/>
        <v>0</v>
      </c>
      <c r="CH366" s="60">
        <f t="shared" si="498"/>
        <v>50340326400</v>
      </c>
      <c r="CI366" s="60">
        <f t="shared" si="553"/>
        <v>0</v>
      </c>
      <c r="CJ366" s="60">
        <f t="shared" si="554"/>
        <v>2675877606752056</v>
      </c>
      <c r="CK366" s="60">
        <f t="shared" si="555"/>
        <v>2007.0511199999878</v>
      </c>
      <c r="CL366" s="60">
        <f t="shared" si="556"/>
        <v>1966080.0000000503</v>
      </c>
      <c r="CM366" s="88" t="e">
        <f t="shared" si="588"/>
        <v>#DIV/0!</v>
      </c>
      <c r="CO366" s="61">
        <f t="shared" si="557"/>
        <v>153</v>
      </c>
      <c r="CP366" s="61">
        <f t="shared" si="558"/>
        <v>17.355934299999859</v>
      </c>
      <c r="CQ366" s="61">
        <v>1</v>
      </c>
      <c r="CR366" s="52">
        <f t="shared" si="559"/>
        <v>0</v>
      </c>
      <c r="CS366" s="60">
        <f t="shared" si="499"/>
        <v>19756800</v>
      </c>
      <c r="CT366" s="60">
        <f t="shared" si="560"/>
        <v>0</v>
      </c>
      <c r="CU366" s="60">
        <f t="shared" si="561"/>
        <v>1694794770113.0852</v>
      </c>
      <c r="CV366" s="60">
        <f t="shared" si="562"/>
        <v>2603.3901449999789</v>
      </c>
      <c r="CW366" s="60">
        <f t="shared" si="563"/>
        <v>1966080.0000000503</v>
      </c>
      <c r="CX366" s="88" t="e">
        <f t="shared" si="584"/>
        <v>#DIV/0!</v>
      </c>
      <c r="CZ366" s="61">
        <f t="shared" si="564"/>
        <v>103</v>
      </c>
      <c r="DA366" s="61">
        <f t="shared" si="565"/>
        <v>21.89441929999979</v>
      </c>
      <c r="DB366" s="61">
        <v>1</v>
      </c>
      <c r="DC366" s="52">
        <f t="shared" si="566"/>
        <v>0</v>
      </c>
      <c r="DD366" s="60">
        <f t="shared" si="500"/>
        <v>112320</v>
      </c>
      <c r="DE366" s="60">
        <f t="shared" si="567"/>
        <v>0</v>
      </c>
      <c r="DF366" s="60">
        <f t="shared" si="568"/>
        <v>2087865855.8525116</v>
      </c>
      <c r="DG366" s="60">
        <f t="shared" si="569"/>
        <v>3284.1628949999686</v>
      </c>
      <c r="DH366" s="60">
        <f t="shared" si="570"/>
        <v>1966080.0000000503</v>
      </c>
      <c r="DI366" s="88" t="e">
        <f t="shared" si="571"/>
        <v>#DIV/0!</v>
      </c>
      <c r="DK366" s="61">
        <f t="shared" si="572"/>
        <v>40</v>
      </c>
      <c r="DL366" s="61">
        <f t="shared" si="573"/>
        <v>30.747799999999668</v>
      </c>
      <c r="DM366" s="61">
        <v>10</v>
      </c>
      <c r="DN366" s="52">
        <f t="shared" si="585"/>
        <v>0</v>
      </c>
      <c r="DO366" s="60">
        <f t="shared" si="501"/>
        <v>60</v>
      </c>
      <c r="DP366" s="60">
        <f t="shared" si="574"/>
        <v>0</v>
      </c>
      <c r="DQ366" s="60">
        <f t="shared" si="575"/>
        <v>472286.2079999962</v>
      </c>
      <c r="DR366" s="60">
        <f t="shared" si="576"/>
        <v>4612.1699999999501</v>
      </c>
      <c r="DS366" s="60">
        <f t="shared" si="577"/>
        <v>1966080.0000000503</v>
      </c>
      <c r="DT366" s="88" t="e">
        <f t="shared" si="578"/>
        <v>#DIV/0!</v>
      </c>
    </row>
    <row r="367" spans="1:124">
      <c r="A367" s="52">
        <f t="shared" si="502"/>
        <v>67847.122048870253</v>
      </c>
      <c r="B367" s="52">
        <v>0</v>
      </c>
      <c r="C367" s="73">
        <f t="shared" si="587"/>
        <v>16.375</v>
      </c>
      <c r="D367" s="77"/>
      <c r="E367" s="49">
        <f t="shared" si="579"/>
        <v>0.4610000000000003</v>
      </c>
      <c r="F367" s="49">
        <f t="shared" si="580"/>
        <v>5.609999999999923</v>
      </c>
      <c r="G367" s="49">
        <f t="shared" si="581"/>
        <v>2.8049999999999615</v>
      </c>
      <c r="H367" s="49">
        <v>1</v>
      </c>
      <c r="I367" s="50">
        <f t="shared" si="503"/>
        <v>3.1252099999999658</v>
      </c>
      <c r="J367" s="105">
        <f t="shared" si="504"/>
        <v>17.532428099999567</v>
      </c>
      <c r="K367" s="121">
        <f t="shared" si="505"/>
        <v>33.907428099999564</v>
      </c>
      <c r="L367" s="55">
        <f t="shared" si="506"/>
        <v>5.4245746105656269E+21</v>
      </c>
      <c r="M367" s="52">
        <f t="shared" si="582"/>
        <v>72.200000000000031</v>
      </c>
      <c r="N367" s="56">
        <v>361</v>
      </c>
      <c r="O367" s="61">
        <f t="shared" si="507"/>
        <v>361</v>
      </c>
      <c r="P367" s="61">
        <f t="shared" si="508"/>
        <v>3.2</v>
      </c>
      <c r="Q367" s="46">
        <v>1</v>
      </c>
      <c r="R367" s="52">
        <f t="shared" si="509"/>
        <v>2</v>
      </c>
      <c r="S367" s="60">
        <f t="shared" si="492"/>
        <v>1.0258736924813301E+23</v>
      </c>
      <c r="T367" s="60">
        <f t="shared" si="510"/>
        <v>7.4068080597152032E+25</v>
      </c>
      <c r="U367" s="60">
        <f t="shared" si="511"/>
        <v>1.0415183252286004E+24</v>
      </c>
      <c r="V367" s="60">
        <f t="shared" si="512"/>
        <v>480</v>
      </c>
      <c r="W367" s="60">
        <f t="shared" si="513"/>
        <v>2035413.6614661077</v>
      </c>
      <c r="X367" s="88">
        <f t="shared" si="514"/>
        <v>1.4061635144743408E-2</v>
      </c>
      <c r="AA367" s="61">
        <f t="shared" si="515"/>
        <v>361</v>
      </c>
      <c r="AB367" s="61">
        <f t="shared" si="516"/>
        <v>3.2</v>
      </c>
      <c r="AC367" s="61">
        <v>1</v>
      </c>
      <c r="AD367" s="52">
        <f t="shared" si="517"/>
        <v>1</v>
      </c>
      <c r="AE367" s="60">
        <f t="shared" si="493"/>
        <v>1.2758622420158999E+23</v>
      </c>
      <c r="AF367" s="60">
        <f t="shared" si="518"/>
        <v>4.6058626936773991E+25</v>
      </c>
      <c r="AG367" s="60">
        <f t="shared" si="519"/>
        <v>1.0415183252286004E+24</v>
      </c>
      <c r="AH367" s="60">
        <f t="shared" si="520"/>
        <v>480</v>
      </c>
      <c r="AI367" s="60">
        <f t="shared" si="521"/>
        <v>2035413.6614661077</v>
      </c>
      <c r="AJ367" s="88">
        <f t="shared" si="586"/>
        <v>2.2612882634524097E-2</v>
      </c>
      <c r="AL367" s="61">
        <f t="shared" si="522"/>
        <v>346</v>
      </c>
      <c r="AM367" s="61">
        <f t="shared" si="523"/>
        <v>4.5093374999999956</v>
      </c>
      <c r="AN367" s="61">
        <v>1</v>
      </c>
      <c r="AO367" s="52">
        <f t="shared" si="524"/>
        <v>1.075</v>
      </c>
      <c r="AP367" s="60">
        <f t="shared" si="494"/>
        <v>1.4289657110578081E+23</v>
      </c>
      <c r="AQ367" s="60">
        <f t="shared" si="525"/>
        <v>5.315037962279517E+25</v>
      </c>
      <c r="AR367" s="60">
        <f t="shared" si="526"/>
        <v>1.8345928284728566E+23</v>
      </c>
      <c r="AS367" s="60">
        <f t="shared" si="527"/>
        <v>676.40062499999931</v>
      </c>
      <c r="AT367" s="60">
        <f t="shared" si="528"/>
        <v>2035413.6614661077</v>
      </c>
      <c r="AU367" s="88">
        <f t="shared" si="590"/>
        <v>3.4517022107703539E-3</v>
      </c>
      <c r="AW367" s="61">
        <f t="shared" si="529"/>
        <v>326</v>
      </c>
      <c r="AX367" s="61">
        <f t="shared" si="530"/>
        <v>6.0282874999999887</v>
      </c>
      <c r="AY367" s="61">
        <v>1</v>
      </c>
      <c r="AZ367" s="52">
        <f t="shared" si="531"/>
        <v>1.175</v>
      </c>
      <c r="BA367" s="60">
        <f t="shared" si="495"/>
        <v>2.8814534914334403E+21</v>
      </c>
      <c r="BB367" s="60">
        <f t="shared" si="532"/>
        <v>1.1037407598935793E+24</v>
      </c>
      <c r="BC367" s="60">
        <f t="shared" si="533"/>
        <v>1.5328544680167185E+22</v>
      </c>
      <c r="BD367" s="60">
        <f t="shared" si="534"/>
        <v>904.24312499999826</v>
      </c>
      <c r="BE367" s="60">
        <f t="shared" si="535"/>
        <v>2035413.6614661077</v>
      </c>
      <c r="BF367" s="88">
        <f t="shared" si="583"/>
        <v>1.3887812462090405E-2</v>
      </c>
      <c r="BH367" s="61">
        <f t="shared" si="536"/>
        <v>301</v>
      </c>
      <c r="BI367" s="61">
        <f t="shared" si="537"/>
        <v>7.8155999999999786</v>
      </c>
      <c r="BJ367" s="61">
        <v>1</v>
      </c>
      <c r="BK367" s="52">
        <f t="shared" si="538"/>
        <v>1.3</v>
      </c>
      <c r="BL367" s="60">
        <f t="shared" si="496"/>
        <v>9.8792691134860804E+19</v>
      </c>
      <c r="BM367" s="60">
        <f t="shared" si="539"/>
        <v>3.8657580041071034E+22</v>
      </c>
      <c r="BN367" s="60">
        <f t="shared" si="540"/>
        <v>6.2103962880375613E+20</v>
      </c>
      <c r="BO367" s="60">
        <f t="shared" si="541"/>
        <v>1172.3399999999967</v>
      </c>
      <c r="BP367" s="60">
        <f t="shared" si="542"/>
        <v>2035413.6614661077</v>
      </c>
      <c r="BQ367" s="88">
        <f t="shared" si="591"/>
        <v>1.606514500245344E-2</v>
      </c>
      <c r="BS367" s="61">
        <f t="shared" si="543"/>
        <v>271</v>
      </c>
      <c r="BT367" s="61">
        <f t="shared" si="544"/>
        <v>9.9468999999999639</v>
      </c>
      <c r="BU367" s="61">
        <v>1</v>
      </c>
      <c r="BV367" s="52">
        <f t="shared" si="545"/>
        <v>1.45</v>
      </c>
      <c r="BW367" s="60">
        <f t="shared" si="497"/>
        <v>1.0454253030144E+17</v>
      </c>
      <c r="BX367" s="60">
        <f t="shared" si="546"/>
        <v>4.1079987281950843E+19</v>
      </c>
      <c r="BY367" s="60">
        <f t="shared" si="547"/>
        <v>1.2349937712211923E+19</v>
      </c>
      <c r="BZ367" s="60">
        <f t="shared" si="548"/>
        <v>1492.0349999999946</v>
      </c>
      <c r="CA367" s="60">
        <f t="shared" si="549"/>
        <v>2035413.6614661077</v>
      </c>
      <c r="CB367" s="88">
        <f t="shared" si="589"/>
        <v>0.30063148820978502</v>
      </c>
      <c r="CD367" s="61">
        <f t="shared" si="550"/>
        <v>209</v>
      </c>
      <c r="CE367" s="61">
        <f t="shared" si="551"/>
        <v>13.380340799999919</v>
      </c>
      <c r="CF367" s="61">
        <v>1</v>
      </c>
      <c r="CG367" s="52">
        <f t="shared" si="552"/>
        <v>0</v>
      </c>
      <c r="CH367" s="60">
        <f t="shared" si="498"/>
        <v>50340326400</v>
      </c>
      <c r="CI367" s="60">
        <f t="shared" si="553"/>
        <v>0</v>
      </c>
      <c r="CJ367" s="60">
        <f t="shared" si="554"/>
        <v>3073776205049490.5</v>
      </c>
      <c r="CK367" s="60">
        <f t="shared" si="555"/>
        <v>2007.0511199999878</v>
      </c>
      <c r="CL367" s="60">
        <f t="shared" si="556"/>
        <v>2035413.6614661077</v>
      </c>
      <c r="CM367" s="88" t="e">
        <f t="shared" si="588"/>
        <v>#DIV/0!</v>
      </c>
      <c r="CO367" s="61">
        <f t="shared" si="557"/>
        <v>154</v>
      </c>
      <c r="CP367" s="61">
        <f t="shared" si="558"/>
        <v>17.355934299999859</v>
      </c>
      <c r="CQ367" s="61">
        <v>1</v>
      </c>
      <c r="CR367" s="52">
        <f t="shared" si="559"/>
        <v>0</v>
      </c>
      <c r="CS367" s="60">
        <f t="shared" si="499"/>
        <v>19756800</v>
      </c>
      <c r="CT367" s="60">
        <f t="shared" si="560"/>
        <v>0</v>
      </c>
      <c r="CU367" s="60">
        <f t="shared" si="561"/>
        <v>1946807964486.479</v>
      </c>
      <c r="CV367" s="60">
        <f t="shared" si="562"/>
        <v>2603.3901449999789</v>
      </c>
      <c r="CW367" s="60">
        <f t="shared" si="563"/>
        <v>2035413.6614661077</v>
      </c>
      <c r="CX367" s="88" t="e">
        <f t="shared" si="584"/>
        <v>#DIV/0!</v>
      </c>
      <c r="CZ367" s="61">
        <f t="shared" si="564"/>
        <v>104</v>
      </c>
      <c r="DA367" s="61">
        <f t="shared" si="565"/>
        <v>21.89441929999979</v>
      </c>
      <c r="DB367" s="61">
        <v>1</v>
      </c>
      <c r="DC367" s="52">
        <f t="shared" si="566"/>
        <v>0</v>
      </c>
      <c r="DD367" s="60">
        <f t="shared" si="500"/>
        <v>112320</v>
      </c>
      <c r="DE367" s="60">
        <f t="shared" si="567"/>
        <v>0</v>
      </c>
      <c r="DF367" s="60">
        <f t="shared" si="568"/>
        <v>2398328074.072257</v>
      </c>
      <c r="DG367" s="60">
        <f t="shared" si="569"/>
        <v>3284.1628949999686</v>
      </c>
      <c r="DH367" s="60">
        <f t="shared" si="570"/>
        <v>2035413.6614661077</v>
      </c>
      <c r="DI367" s="88" t="e">
        <f t="shared" si="571"/>
        <v>#DIV/0!</v>
      </c>
      <c r="DK367" s="61">
        <f t="shared" si="572"/>
        <v>41</v>
      </c>
      <c r="DL367" s="61">
        <f t="shared" si="573"/>
        <v>30.747799999999668</v>
      </c>
      <c r="DM367" s="61">
        <v>1</v>
      </c>
      <c r="DN367" s="52">
        <f t="shared" si="585"/>
        <v>0</v>
      </c>
      <c r="DO367" s="60">
        <f t="shared" si="501"/>
        <v>60</v>
      </c>
      <c r="DP367" s="60">
        <f t="shared" si="574"/>
        <v>0</v>
      </c>
      <c r="DQ367" s="60">
        <f t="shared" si="575"/>
        <v>542514.39021738316</v>
      </c>
      <c r="DR367" s="60">
        <f t="shared" si="576"/>
        <v>4612.1699999999501</v>
      </c>
      <c r="DS367" s="60">
        <f t="shared" si="577"/>
        <v>2035413.6614661077</v>
      </c>
      <c r="DT367" s="88" t="e">
        <f t="shared" si="578"/>
        <v>#DIV/0!</v>
      </c>
    </row>
    <row r="368" spans="1:124">
      <c r="A368" s="52">
        <f t="shared" si="502"/>
        <v>70239.745640780311</v>
      </c>
      <c r="B368" s="52">
        <v>0</v>
      </c>
      <c r="C368" s="73">
        <f t="shared" si="587"/>
        <v>16.375</v>
      </c>
      <c r="D368" s="77"/>
      <c r="E368" s="49">
        <f t="shared" si="579"/>
        <v>0.4620000000000003</v>
      </c>
      <c r="F368" s="49">
        <f t="shared" si="580"/>
        <v>5.6199999999999228</v>
      </c>
      <c r="G368" s="49">
        <f t="shared" si="581"/>
        <v>2.8099999999999614</v>
      </c>
      <c r="H368" s="49">
        <v>1</v>
      </c>
      <c r="I368" s="50">
        <f t="shared" si="503"/>
        <v>3.1344399999999659</v>
      </c>
      <c r="J368" s="105">
        <f t="shared" si="504"/>
        <v>17.615552799999566</v>
      </c>
      <c r="K368" s="121">
        <f t="shared" si="505"/>
        <v>33.990552799999563</v>
      </c>
      <c r="L368" s="55">
        <f t="shared" si="506"/>
        <v>6.231199931715417E+21</v>
      </c>
      <c r="M368" s="52">
        <f t="shared" si="582"/>
        <v>72.400000000000034</v>
      </c>
      <c r="N368" s="56">
        <v>362</v>
      </c>
      <c r="O368" s="61">
        <f t="shared" si="507"/>
        <v>362</v>
      </c>
      <c r="P368" s="61">
        <f t="shared" si="508"/>
        <v>3.2</v>
      </c>
      <c r="Q368" s="46">
        <v>1</v>
      </c>
      <c r="R368" s="52">
        <f t="shared" si="509"/>
        <v>2</v>
      </c>
      <c r="S368" s="60">
        <f t="shared" si="492"/>
        <v>1.0258736924813301E+23</v>
      </c>
      <c r="T368" s="60">
        <f t="shared" si="510"/>
        <v>7.4273255335648298E+25</v>
      </c>
      <c r="U368" s="60">
        <f t="shared" si="511"/>
        <v>1.1963903868893601E+24</v>
      </c>
      <c r="V368" s="60">
        <f t="shared" si="512"/>
        <v>480</v>
      </c>
      <c r="W368" s="60">
        <f t="shared" si="513"/>
        <v>2107192.3692234093</v>
      </c>
      <c r="X368" s="88">
        <f t="shared" si="514"/>
        <v>1.6107956780442054E-2</v>
      </c>
      <c r="AA368" s="61">
        <f t="shared" si="515"/>
        <v>362</v>
      </c>
      <c r="AB368" s="61">
        <f t="shared" si="516"/>
        <v>3.2</v>
      </c>
      <c r="AC368" s="61">
        <v>1</v>
      </c>
      <c r="AD368" s="52">
        <f t="shared" si="517"/>
        <v>1</v>
      </c>
      <c r="AE368" s="60">
        <f t="shared" si="493"/>
        <v>1.2758622420158999E+23</v>
      </c>
      <c r="AF368" s="60">
        <f t="shared" si="518"/>
        <v>4.6186213160975576E+25</v>
      </c>
      <c r="AG368" s="60">
        <f t="shared" si="519"/>
        <v>1.1963903868893601E+24</v>
      </c>
      <c r="AH368" s="60">
        <f t="shared" si="520"/>
        <v>480</v>
      </c>
      <c r="AI368" s="60">
        <f t="shared" si="521"/>
        <v>2107192.3692234093</v>
      </c>
      <c r="AJ368" s="88">
        <f t="shared" si="586"/>
        <v>2.5903625887654158E-2</v>
      </c>
      <c r="AL368" s="61">
        <f t="shared" si="522"/>
        <v>347</v>
      </c>
      <c r="AM368" s="61">
        <f t="shared" si="523"/>
        <v>4.5093374999999956</v>
      </c>
      <c r="AN368" s="61">
        <v>1</v>
      </c>
      <c r="AO368" s="52">
        <f t="shared" si="524"/>
        <v>1.075</v>
      </c>
      <c r="AP368" s="60">
        <f t="shared" si="494"/>
        <v>1.4289657110578081E+23</v>
      </c>
      <c r="AQ368" s="60">
        <f t="shared" si="525"/>
        <v>5.3303993436733891E+25</v>
      </c>
      <c r="AR368" s="60">
        <f t="shared" si="526"/>
        <v>2.107393764156128E+23</v>
      </c>
      <c r="AS368" s="60">
        <f t="shared" si="527"/>
        <v>676.40062499999931</v>
      </c>
      <c r="AT368" s="60">
        <f t="shared" si="528"/>
        <v>2107192.3692234093</v>
      </c>
      <c r="AU368" s="88">
        <f t="shared" si="590"/>
        <v>3.9535382403522506E-3</v>
      </c>
      <c r="AW368" s="61">
        <f t="shared" si="529"/>
        <v>327</v>
      </c>
      <c r="AX368" s="61">
        <f t="shared" si="530"/>
        <v>6.0282874999999887</v>
      </c>
      <c r="AY368" s="61">
        <v>1</v>
      </c>
      <c r="AZ368" s="52">
        <f t="shared" si="531"/>
        <v>1.175</v>
      </c>
      <c r="BA368" s="60">
        <f t="shared" si="495"/>
        <v>2.8814534914334403E+21</v>
      </c>
      <c r="BB368" s="60">
        <f t="shared" si="532"/>
        <v>1.1071264677460136E+24</v>
      </c>
      <c r="BC368" s="60">
        <f t="shared" si="533"/>
        <v>1.7607874058606598E+22</v>
      </c>
      <c r="BD368" s="60">
        <f t="shared" si="534"/>
        <v>904.24312499999826</v>
      </c>
      <c r="BE368" s="60">
        <f t="shared" si="535"/>
        <v>2107192.3692234093</v>
      </c>
      <c r="BF368" s="88">
        <f t="shared" si="583"/>
        <v>1.5904121680384242E-2</v>
      </c>
      <c r="BH368" s="61">
        <f t="shared" si="536"/>
        <v>302</v>
      </c>
      <c r="BI368" s="61">
        <f t="shared" si="537"/>
        <v>7.8155999999999786</v>
      </c>
      <c r="BJ368" s="61">
        <v>1</v>
      </c>
      <c r="BK368" s="52">
        <f t="shared" si="538"/>
        <v>1.3</v>
      </c>
      <c r="BL368" s="60">
        <f t="shared" si="496"/>
        <v>9.8792691134860804E+19</v>
      </c>
      <c r="BM368" s="60">
        <f t="shared" si="539"/>
        <v>3.8786010539546357E+22</v>
      </c>
      <c r="BN368" s="60">
        <f t="shared" si="540"/>
        <v>7.1338719999484402E+20</v>
      </c>
      <c r="BO368" s="60">
        <f t="shared" si="541"/>
        <v>1172.3399999999967</v>
      </c>
      <c r="BP368" s="60">
        <f t="shared" si="542"/>
        <v>2107192.3692234093</v>
      </c>
      <c r="BQ368" s="88">
        <f t="shared" si="591"/>
        <v>1.8392899658176285E-2</v>
      </c>
      <c r="BS368" s="61">
        <f t="shared" si="543"/>
        <v>272</v>
      </c>
      <c r="BT368" s="61">
        <f t="shared" si="544"/>
        <v>9.9468999999999639</v>
      </c>
      <c r="BU368" s="61">
        <v>15</v>
      </c>
      <c r="BV368" s="52">
        <f t="shared" si="545"/>
        <v>1.45</v>
      </c>
      <c r="BW368" s="60">
        <f t="shared" si="497"/>
        <v>1.5681379545216E+18</v>
      </c>
      <c r="BX368" s="60">
        <f t="shared" si="546"/>
        <v>6.1847360926331896E+20</v>
      </c>
      <c r="BY368" s="60">
        <f t="shared" si="547"/>
        <v>1.4186353134333682E+19</v>
      </c>
      <c r="BZ368" s="60">
        <f t="shared" si="548"/>
        <v>1492.0349999999946</v>
      </c>
      <c r="CA368" s="60">
        <f t="shared" si="549"/>
        <v>2107192.3692234093</v>
      </c>
      <c r="CB368" s="88">
        <f t="shared" si="589"/>
        <v>2.2937685491918467E-2</v>
      </c>
      <c r="CD368" s="61">
        <f t="shared" si="550"/>
        <v>210</v>
      </c>
      <c r="CE368" s="61">
        <f t="shared" si="551"/>
        <v>13.380340799999919</v>
      </c>
      <c r="CF368" s="61">
        <v>1</v>
      </c>
      <c r="CG368" s="52">
        <f t="shared" si="552"/>
        <v>0</v>
      </c>
      <c r="CH368" s="60">
        <f t="shared" si="498"/>
        <v>50340326400</v>
      </c>
      <c r="CI368" s="60">
        <f t="shared" si="553"/>
        <v>0</v>
      </c>
      <c r="CJ368" s="60">
        <f t="shared" si="554"/>
        <v>3530841670369378.5</v>
      </c>
      <c r="CK368" s="60">
        <f t="shared" si="555"/>
        <v>2007.0511199999878</v>
      </c>
      <c r="CL368" s="60">
        <f t="shared" si="556"/>
        <v>2107192.3692234093</v>
      </c>
      <c r="CM368" s="88" t="e">
        <f t="shared" si="588"/>
        <v>#DIV/0!</v>
      </c>
      <c r="CO368" s="61">
        <f t="shared" si="557"/>
        <v>155</v>
      </c>
      <c r="CP368" s="61">
        <f t="shared" si="558"/>
        <v>17.355934299999859</v>
      </c>
      <c r="CQ368" s="61">
        <v>1</v>
      </c>
      <c r="CR368" s="52">
        <f t="shared" si="559"/>
        <v>0</v>
      </c>
      <c r="CS368" s="60">
        <f t="shared" si="499"/>
        <v>19756800</v>
      </c>
      <c r="CT368" s="60">
        <f t="shared" si="560"/>
        <v>0</v>
      </c>
      <c r="CU368" s="60">
        <f t="shared" si="561"/>
        <v>2236295106300.7446</v>
      </c>
      <c r="CV368" s="60">
        <f t="shared" si="562"/>
        <v>2603.3901449999789</v>
      </c>
      <c r="CW368" s="60">
        <f t="shared" si="563"/>
        <v>2107192.3692234093</v>
      </c>
      <c r="CX368" s="88" t="e">
        <f t="shared" si="584"/>
        <v>#DIV/0!</v>
      </c>
      <c r="CZ368" s="61">
        <f t="shared" si="564"/>
        <v>105</v>
      </c>
      <c r="DA368" s="61">
        <f t="shared" si="565"/>
        <v>21.89441929999979</v>
      </c>
      <c r="DB368" s="61">
        <v>1</v>
      </c>
      <c r="DC368" s="52">
        <f t="shared" si="566"/>
        <v>0</v>
      </c>
      <c r="DD368" s="60">
        <f t="shared" si="500"/>
        <v>112320</v>
      </c>
      <c r="DE368" s="60">
        <f t="shared" si="567"/>
        <v>0</v>
      </c>
      <c r="DF368" s="60">
        <f t="shared" si="568"/>
        <v>2754955513.4300089</v>
      </c>
      <c r="DG368" s="60">
        <f t="shared" si="569"/>
        <v>3284.1628949999686</v>
      </c>
      <c r="DH368" s="60">
        <f t="shared" si="570"/>
        <v>2107192.3692234093</v>
      </c>
      <c r="DI368" s="88" t="e">
        <f t="shared" si="571"/>
        <v>#DIV/0!</v>
      </c>
      <c r="DK368" s="61">
        <f t="shared" si="572"/>
        <v>42</v>
      </c>
      <c r="DL368" s="61">
        <f t="shared" si="573"/>
        <v>30.747799999999668</v>
      </c>
      <c r="DM368" s="61">
        <v>1</v>
      </c>
      <c r="DN368" s="52">
        <f t="shared" si="585"/>
        <v>0</v>
      </c>
      <c r="DO368" s="60">
        <f t="shared" si="501"/>
        <v>60</v>
      </c>
      <c r="DP368" s="60">
        <f t="shared" si="574"/>
        <v>0</v>
      </c>
      <c r="DQ368" s="60">
        <f t="shared" si="575"/>
        <v>623185.38760492764</v>
      </c>
      <c r="DR368" s="60">
        <f t="shared" si="576"/>
        <v>4612.1699999999501</v>
      </c>
      <c r="DS368" s="60">
        <f t="shared" si="577"/>
        <v>2107192.3692234093</v>
      </c>
      <c r="DT368" s="88" t="e">
        <f t="shared" si="578"/>
        <v>#DIV/0!</v>
      </c>
    </row>
    <row r="369" spans="1:124">
      <c r="A369" s="52">
        <f t="shared" si="502"/>
        <v>72716.744921440157</v>
      </c>
      <c r="B369" s="52">
        <v>0</v>
      </c>
      <c r="C369" s="73">
        <f t="shared" si="587"/>
        <v>16.375</v>
      </c>
      <c r="D369" s="77"/>
      <c r="E369" s="49">
        <f t="shared" si="579"/>
        <v>0.4630000000000003</v>
      </c>
      <c r="F369" s="49">
        <f t="shared" si="580"/>
        <v>5.6299999999999226</v>
      </c>
      <c r="G369" s="49">
        <f t="shared" si="581"/>
        <v>2.8149999999999613</v>
      </c>
      <c r="H369" s="49">
        <v>1</v>
      </c>
      <c r="I369" s="50">
        <f t="shared" si="503"/>
        <v>3.1436899999999657</v>
      </c>
      <c r="J369" s="105">
        <f t="shared" si="504"/>
        <v>17.698974699999564</v>
      </c>
      <c r="K369" s="121">
        <f t="shared" si="505"/>
        <v>34.073974699999567</v>
      </c>
      <c r="L369" s="55">
        <f t="shared" si="506"/>
        <v>7.1577691112191369E+21</v>
      </c>
      <c r="M369" s="52">
        <f t="shared" si="582"/>
        <v>72.600000000000037</v>
      </c>
      <c r="N369" s="56">
        <v>363</v>
      </c>
      <c r="O369" s="61">
        <f t="shared" si="507"/>
        <v>363</v>
      </c>
      <c r="P369" s="61">
        <f t="shared" si="508"/>
        <v>3.2</v>
      </c>
      <c r="Q369" s="46">
        <v>1</v>
      </c>
      <c r="R369" s="52">
        <f t="shared" si="509"/>
        <v>2</v>
      </c>
      <c r="S369" s="60">
        <f t="shared" si="492"/>
        <v>1.0258736924813301E+23</v>
      </c>
      <c r="T369" s="60">
        <f t="shared" si="510"/>
        <v>7.4478430074144564E+25</v>
      </c>
      <c r="U369" s="60">
        <f t="shared" si="511"/>
        <v>1.3742916693540744E+24</v>
      </c>
      <c r="V369" s="60">
        <f t="shared" si="512"/>
        <v>480</v>
      </c>
      <c r="W369" s="60">
        <f t="shared" si="513"/>
        <v>2181502.3476432045</v>
      </c>
      <c r="X369" s="88">
        <f t="shared" si="514"/>
        <v>1.8452210498877908E-2</v>
      </c>
      <c r="AA369" s="61">
        <f t="shared" si="515"/>
        <v>363</v>
      </c>
      <c r="AB369" s="61">
        <f t="shared" si="516"/>
        <v>3.2</v>
      </c>
      <c r="AC369" s="61">
        <v>1</v>
      </c>
      <c r="AD369" s="52">
        <f t="shared" si="517"/>
        <v>1</v>
      </c>
      <c r="AE369" s="60">
        <f t="shared" si="493"/>
        <v>1.2758622420158999E+23</v>
      </c>
      <c r="AF369" s="60">
        <f t="shared" si="518"/>
        <v>4.631379938517717E+25</v>
      </c>
      <c r="AG369" s="60">
        <f t="shared" si="519"/>
        <v>1.3742916693540744E+24</v>
      </c>
      <c r="AH369" s="60">
        <f t="shared" si="520"/>
        <v>480</v>
      </c>
      <c r="AI369" s="60">
        <f t="shared" si="521"/>
        <v>2181502.3476432045</v>
      </c>
      <c r="AJ369" s="88">
        <f t="shared" si="586"/>
        <v>2.9673481502230616E-2</v>
      </c>
      <c r="AL369" s="61">
        <f t="shared" si="522"/>
        <v>348</v>
      </c>
      <c r="AM369" s="61">
        <f t="shared" si="523"/>
        <v>4.5093374999999956</v>
      </c>
      <c r="AN369" s="61">
        <v>1</v>
      </c>
      <c r="AO369" s="52">
        <f t="shared" si="524"/>
        <v>1.075</v>
      </c>
      <c r="AP369" s="60">
        <f t="shared" si="494"/>
        <v>1.4289657110578081E+23</v>
      </c>
      <c r="AQ369" s="60">
        <f t="shared" si="525"/>
        <v>5.3457607250672602E+25</v>
      </c>
      <c r="AR369" s="60">
        <f t="shared" si="526"/>
        <v>2.4207597502171543E+23</v>
      </c>
      <c r="AS369" s="60">
        <f t="shared" si="527"/>
        <v>676.40062499999931</v>
      </c>
      <c r="AT369" s="60">
        <f t="shared" si="528"/>
        <v>2181502.3476432045</v>
      </c>
      <c r="AU369" s="88">
        <f t="shared" si="590"/>
        <v>4.5283728073831743E-3</v>
      </c>
      <c r="AW369" s="61">
        <f t="shared" si="529"/>
        <v>328</v>
      </c>
      <c r="AX369" s="61">
        <f t="shared" si="530"/>
        <v>6.0282874999999887</v>
      </c>
      <c r="AY369" s="61">
        <v>1</v>
      </c>
      <c r="AZ369" s="52">
        <f t="shared" si="531"/>
        <v>1.175</v>
      </c>
      <c r="BA369" s="60">
        <f t="shared" si="495"/>
        <v>2.8814534914334403E+21</v>
      </c>
      <c r="BB369" s="60">
        <f t="shared" si="532"/>
        <v>1.110512175598448E+24</v>
      </c>
      <c r="BC369" s="60">
        <f t="shared" si="533"/>
        <v>2.0226135966116366E+22</v>
      </c>
      <c r="BD369" s="60">
        <f t="shared" si="534"/>
        <v>904.24312499999826</v>
      </c>
      <c r="BE369" s="60">
        <f t="shared" si="535"/>
        <v>2181502.3476432045</v>
      </c>
      <c r="BF369" s="88">
        <f t="shared" si="583"/>
        <v>1.8213340124088803E-2</v>
      </c>
      <c r="BH369" s="61">
        <f t="shared" si="536"/>
        <v>303</v>
      </c>
      <c r="BI369" s="61">
        <f t="shared" si="537"/>
        <v>7.8155999999999786</v>
      </c>
      <c r="BJ369" s="61">
        <v>1</v>
      </c>
      <c r="BK369" s="52">
        <f t="shared" si="538"/>
        <v>1.3</v>
      </c>
      <c r="BL369" s="60">
        <f t="shared" si="496"/>
        <v>9.8792691134860804E+19</v>
      </c>
      <c r="BM369" s="60">
        <f t="shared" si="539"/>
        <v>3.8914441038021672E+22</v>
      </c>
      <c r="BN369" s="60">
        <f t="shared" si="540"/>
        <v>8.1946670311001804E+20</v>
      </c>
      <c r="BO369" s="60">
        <f t="shared" si="541"/>
        <v>1172.3399999999967</v>
      </c>
      <c r="BP369" s="60">
        <f t="shared" si="542"/>
        <v>2181502.3476432045</v>
      </c>
      <c r="BQ369" s="88">
        <f t="shared" si="591"/>
        <v>2.1058164559253245E-2</v>
      </c>
      <c r="BS369" s="61">
        <f t="shared" si="543"/>
        <v>273</v>
      </c>
      <c r="BT369" s="61">
        <f t="shared" si="544"/>
        <v>9.9468999999999639</v>
      </c>
      <c r="BU369" s="61">
        <v>1</v>
      </c>
      <c r="BV369" s="52">
        <f t="shared" si="545"/>
        <v>1.45</v>
      </c>
      <c r="BW369" s="60">
        <f t="shared" si="497"/>
        <v>1.5681379545216E+18</v>
      </c>
      <c r="BX369" s="60">
        <f t="shared" si="546"/>
        <v>6.2074740929737536E+20</v>
      </c>
      <c r="BY369" s="60">
        <f t="shared" si="547"/>
        <v>1.6295840508816134E+19</v>
      </c>
      <c r="BZ369" s="60">
        <f t="shared" si="548"/>
        <v>1492.0349999999946</v>
      </c>
      <c r="CA369" s="60">
        <f t="shared" si="549"/>
        <v>2181502.3476432045</v>
      </c>
      <c r="CB369" s="88">
        <f t="shared" si="589"/>
        <v>2.6251967007419996E-2</v>
      </c>
      <c r="CD369" s="61">
        <f t="shared" si="550"/>
        <v>211</v>
      </c>
      <c r="CE369" s="61">
        <f t="shared" si="551"/>
        <v>13.380340799999919</v>
      </c>
      <c r="CF369" s="61">
        <v>1</v>
      </c>
      <c r="CG369" s="52">
        <f t="shared" si="552"/>
        <v>0</v>
      </c>
      <c r="CH369" s="60">
        <f t="shared" si="498"/>
        <v>50340326400</v>
      </c>
      <c r="CI369" s="60">
        <f t="shared" si="553"/>
        <v>0</v>
      </c>
      <c r="CJ369" s="60">
        <f t="shared" si="554"/>
        <v>4055872018508288.5</v>
      </c>
      <c r="CK369" s="60">
        <f t="shared" si="555"/>
        <v>2007.0511199999878</v>
      </c>
      <c r="CL369" s="60">
        <f t="shared" si="556"/>
        <v>2181502.3476432045</v>
      </c>
      <c r="CM369" s="88" t="e">
        <f t="shared" si="588"/>
        <v>#DIV/0!</v>
      </c>
      <c r="CO369" s="61">
        <f t="shared" si="557"/>
        <v>156</v>
      </c>
      <c r="CP369" s="61">
        <f t="shared" si="558"/>
        <v>17.355934299999859</v>
      </c>
      <c r="CQ369" s="61">
        <v>1</v>
      </c>
      <c r="CR369" s="52">
        <f t="shared" si="559"/>
        <v>0</v>
      </c>
      <c r="CS369" s="60">
        <f t="shared" si="499"/>
        <v>19756800</v>
      </c>
      <c r="CT369" s="60">
        <f t="shared" si="560"/>
        <v>0</v>
      </c>
      <c r="CU369" s="60">
        <f t="shared" si="561"/>
        <v>2568828509895.5854</v>
      </c>
      <c r="CV369" s="60">
        <f t="shared" si="562"/>
        <v>2603.3901449999789</v>
      </c>
      <c r="CW369" s="60">
        <f t="shared" si="563"/>
        <v>2181502.3476432045</v>
      </c>
      <c r="CX369" s="88" t="e">
        <f t="shared" si="584"/>
        <v>#DIV/0!</v>
      </c>
      <c r="CZ369" s="61">
        <f t="shared" si="564"/>
        <v>106</v>
      </c>
      <c r="DA369" s="61">
        <f t="shared" si="565"/>
        <v>21.89441929999979</v>
      </c>
      <c r="DB369" s="61">
        <v>1</v>
      </c>
      <c r="DC369" s="52">
        <f t="shared" si="566"/>
        <v>0</v>
      </c>
      <c r="DD369" s="60">
        <f t="shared" si="500"/>
        <v>112320</v>
      </c>
      <c r="DE369" s="60">
        <f t="shared" si="567"/>
        <v>0</v>
      </c>
      <c r="DF369" s="60">
        <f t="shared" si="568"/>
        <v>3164612866.367063</v>
      </c>
      <c r="DG369" s="60">
        <f t="shared" si="569"/>
        <v>3284.1628949999686</v>
      </c>
      <c r="DH369" s="60">
        <f t="shared" si="570"/>
        <v>2181502.3476432045</v>
      </c>
      <c r="DI369" s="88" t="e">
        <f t="shared" si="571"/>
        <v>#DIV/0!</v>
      </c>
      <c r="DK369" s="61">
        <f t="shared" si="572"/>
        <v>43</v>
      </c>
      <c r="DL369" s="61">
        <f t="shared" si="573"/>
        <v>30.747799999999668</v>
      </c>
      <c r="DM369" s="61">
        <v>1</v>
      </c>
      <c r="DN369" s="52">
        <f t="shared" si="585"/>
        <v>0</v>
      </c>
      <c r="DO369" s="60">
        <f t="shared" si="501"/>
        <v>60</v>
      </c>
      <c r="DP369" s="60">
        <f t="shared" si="574"/>
        <v>0</v>
      </c>
      <c r="DQ369" s="60">
        <f t="shared" si="575"/>
        <v>715852.02959997009</v>
      </c>
      <c r="DR369" s="60">
        <f t="shared" si="576"/>
        <v>4612.1699999999501</v>
      </c>
      <c r="DS369" s="60">
        <f t="shared" si="577"/>
        <v>2181502.3476432045</v>
      </c>
      <c r="DT369" s="88" t="e">
        <f t="shared" si="578"/>
        <v>#DIV/0!</v>
      </c>
    </row>
    <row r="370" spans="1:124">
      <c r="A370" s="52">
        <f t="shared" si="502"/>
        <v>75281.095393087628</v>
      </c>
      <c r="B370" s="52">
        <v>0</v>
      </c>
      <c r="C370" s="73">
        <f t="shared" si="587"/>
        <v>16.375</v>
      </c>
      <c r="D370" s="77"/>
      <c r="E370" s="49">
        <f t="shared" si="579"/>
        <v>0.4640000000000003</v>
      </c>
      <c r="F370" s="49">
        <f t="shared" si="580"/>
        <v>5.6399999999999224</v>
      </c>
      <c r="G370" s="49">
        <f t="shared" si="581"/>
        <v>2.8199999999999612</v>
      </c>
      <c r="H370" s="49">
        <v>1</v>
      </c>
      <c r="I370" s="50">
        <f t="shared" si="503"/>
        <v>3.1529599999999651</v>
      </c>
      <c r="J370" s="105">
        <f t="shared" si="504"/>
        <v>17.78269439999956</v>
      </c>
      <c r="K370" s="121">
        <f t="shared" si="505"/>
        <v>34.157694399999556</v>
      </c>
      <c r="L370" s="55">
        <f t="shared" si="506"/>
        <v>8.2221176035060126E+21</v>
      </c>
      <c r="M370" s="52">
        <f t="shared" si="582"/>
        <v>72.80000000000004</v>
      </c>
      <c r="N370" s="56">
        <v>364</v>
      </c>
      <c r="O370" s="61">
        <f t="shared" si="507"/>
        <v>364</v>
      </c>
      <c r="P370" s="61">
        <f t="shared" si="508"/>
        <v>3.2</v>
      </c>
      <c r="Q370" s="46">
        <v>1</v>
      </c>
      <c r="R370" s="52">
        <f t="shared" si="509"/>
        <v>2</v>
      </c>
      <c r="S370" s="60">
        <f t="shared" si="492"/>
        <v>1.0258736924813301E+23</v>
      </c>
      <c r="T370" s="60">
        <f t="shared" si="510"/>
        <v>7.468360481264083E+25</v>
      </c>
      <c r="U370" s="60">
        <f t="shared" si="511"/>
        <v>1.5786465798731543E+24</v>
      </c>
      <c r="V370" s="60">
        <f t="shared" si="512"/>
        <v>480</v>
      </c>
      <c r="W370" s="60">
        <f t="shared" si="513"/>
        <v>2258432.8617926287</v>
      </c>
      <c r="X370" s="88">
        <f t="shared" si="514"/>
        <v>2.113779301137798E-2</v>
      </c>
      <c r="AA370" s="61">
        <f t="shared" si="515"/>
        <v>364</v>
      </c>
      <c r="AB370" s="61">
        <f t="shared" si="516"/>
        <v>3.2</v>
      </c>
      <c r="AC370" s="61">
        <v>1</v>
      </c>
      <c r="AD370" s="52">
        <f t="shared" si="517"/>
        <v>1</v>
      </c>
      <c r="AE370" s="60">
        <f t="shared" si="493"/>
        <v>1.2758622420158999E+23</v>
      </c>
      <c r="AF370" s="60">
        <f t="shared" si="518"/>
        <v>4.6441385609378755E+25</v>
      </c>
      <c r="AG370" s="60">
        <f t="shared" si="519"/>
        <v>1.5786465798731543E+24</v>
      </c>
      <c r="AH370" s="60">
        <f t="shared" si="520"/>
        <v>480</v>
      </c>
      <c r="AI370" s="60">
        <f t="shared" si="521"/>
        <v>2258432.8617926287</v>
      </c>
      <c r="AJ370" s="88">
        <f t="shared" si="586"/>
        <v>3.3992236862854269E-2</v>
      </c>
      <c r="AL370" s="61">
        <f t="shared" si="522"/>
        <v>349</v>
      </c>
      <c r="AM370" s="61">
        <f t="shared" si="523"/>
        <v>4.5093374999999956</v>
      </c>
      <c r="AN370" s="61">
        <v>1</v>
      </c>
      <c r="AO370" s="52">
        <f t="shared" si="524"/>
        <v>1.075</v>
      </c>
      <c r="AP370" s="60">
        <f t="shared" si="494"/>
        <v>1.4289657110578081E+23</v>
      </c>
      <c r="AQ370" s="60">
        <f t="shared" si="525"/>
        <v>5.3611221064611314E+25</v>
      </c>
      <c r="AR370" s="60">
        <f t="shared" si="526"/>
        <v>2.7807227429174786E+23</v>
      </c>
      <c r="AS370" s="60">
        <f t="shared" si="527"/>
        <v>676.40062499999931</v>
      </c>
      <c r="AT370" s="60">
        <f t="shared" si="528"/>
        <v>2258432.8617926287</v>
      </c>
      <c r="AU370" s="88">
        <f t="shared" si="590"/>
        <v>5.1868297115751196E-3</v>
      </c>
      <c r="AW370" s="61">
        <f t="shared" si="529"/>
        <v>329</v>
      </c>
      <c r="AX370" s="61">
        <f t="shared" si="530"/>
        <v>6.0282874999999887</v>
      </c>
      <c r="AY370" s="61">
        <v>1</v>
      </c>
      <c r="AZ370" s="52">
        <f t="shared" si="531"/>
        <v>1.175</v>
      </c>
      <c r="BA370" s="60">
        <f t="shared" si="495"/>
        <v>2.8814534914334403E+21</v>
      </c>
      <c r="BB370" s="60">
        <f t="shared" si="532"/>
        <v>1.1138978834508822E+24</v>
      </c>
      <c r="BC370" s="60">
        <f t="shared" si="533"/>
        <v>2.3233729112224238E+22</v>
      </c>
      <c r="BD370" s="60">
        <f t="shared" si="534"/>
        <v>904.24312499999826</v>
      </c>
      <c r="BE370" s="60">
        <f t="shared" si="535"/>
        <v>2258432.8617926287</v>
      </c>
      <c r="BF370" s="88">
        <f t="shared" si="583"/>
        <v>2.0858042247324855E-2</v>
      </c>
      <c r="BH370" s="61">
        <f t="shared" si="536"/>
        <v>304</v>
      </c>
      <c r="BI370" s="61">
        <f t="shared" si="537"/>
        <v>7.8155999999999786</v>
      </c>
      <c r="BJ370" s="61">
        <v>1</v>
      </c>
      <c r="BK370" s="52">
        <f t="shared" si="538"/>
        <v>1.3</v>
      </c>
      <c r="BL370" s="60">
        <f t="shared" si="496"/>
        <v>9.8792691134860804E+19</v>
      </c>
      <c r="BM370" s="60">
        <f t="shared" si="539"/>
        <v>3.9042871536496987E+22</v>
      </c>
      <c r="BN370" s="60">
        <f t="shared" si="540"/>
        <v>9.413200538373216E+20</v>
      </c>
      <c r="BO370" s="60">
        <f t="shared" si="541"/>
        <v>1172.3399999999967</v>
      </c>
      <c r="BP370" s="60">
        <f t="shared" si="542"/>
        <v>2258432.8617926287</v>
      </c>
      <c r="BQ370" s="88">
        <f t="shared" si="591"/>
        <v>2.4109908333903734E-2</v>
      </c>
      <c r="BS370" s="61">
        <f t="shared" si="543"/>
        <v>274</v>
      </c>
      <c r="BT370" s="61">
        <f t="shared" si="544"/>
        <v>9.9468999999999639</v>
      </c>
      <c r="BU370" s="61">
        <v>1</v>
      </c>
      <c r="BV370" s="52">
        <f t="shared" si="545"/>
        <v>1.45</v>
      </c>
      <c r="BW370" s="60">
        <f t="shared" si="497"/>
        <v>1.5681379545216E+18</v>
      </c>
      <c r="BX370" s="60">
        <f t="shared" si="546"/>
        <v>6.2302120933143164E+20</v>
      </c>
      <c r="BY370" s="60">
        <f t="shared" si="547"/>
        <v>1.8719005185771139E+19</v>
      </c>
      <c r="BZ370" s="60">
        <f t="shared" si="548"/>
        <v>1492.0349999999946</v>
      </c>
      <c r="CA370" s="60">
        <f t="shared" si="549"/>
        <v>2258432.8617926287</v>
      </c>
      <c r="CB370" s="88">
        <f t="shared" si="589"/>
        <v>3.004553441424351E-2</v>
      </c>
      <c r="CD370" s="61">
        <f t="shared" si="550"/>
        <v>212</v>
      </c>
      <c r="CE370" s="61">
        <f t="shared" si="551"/>
        <v>13.380340799999919</v>
      </c>
      <c r="CF370" s="61">
        <v>1</v>
      </c>
      <c r="CG370" s="52">
        <f t="shared" si="552"/>
        <v>0</v>
      </c>
      <c r="CH370" s="60">
        <f t="shared" si="498"/>
        <v>50340326400</v>
      </c>
      <c r="CI370" s="60">
        <f t="shared" si="553"/>
        <v>0</v>
      </c>
      <c r="CJ370" s="60">
        <f t="shared" si="554"/>
        <v>4658973515738976</v>
      </c>
      <c r="CK370" s="60">
        <f t="shared" si="555"/>
        <v>2007.0511199999878</v>
      </c>
      <c r="CL370" s="60">
        <f t="shared" si="556"/>
        <v>2258432.8617926287</v>
      </c>
      <c r="CM370" s="88" t="e">
        <f t="shared" si="588"/>
        <v>#DIV/0!</v>
      </c>
      <c r="CO370" s="61">
        <f t="shared" si="557"/>
        <v>157</v>
      </c>
      <c r="CP370" s="61">
        <f t="shared" si="558"/>
        <v>17.355934299999859</v>
      </c>
      <c r="CQ370" s="61">
        <v>1</v>
      </c>
      <c r="CR370" s="52">
        <f t="shared" si="559"/>
        <v>0</v>
      </c>
      <c r="CS370" s="60">
        <f t="shared" si="499"/>
        <v>19756800</v>
      </c>
      <c r="CT370" s="60">
        <f t="shared" si="560"/>
        <v>0</v>
      </c>
      <c r="CU370" s="60">
        <f t="shared" si="561"/>
        <v>2950809083586.5439</v>
      </c>
      <c r="CV370" s="60">
        <f t="shared" si="562"/>
        <v>2603.3901449999789</v>
      </c>
      <c r="CW370" s="60">
        <f t="shared" si="563"/>
        <v>2258432.8617926287</v>
      </c>
      <c r="CX370" s="88" t="e">
        <f t="shared" si="584"/>
        <v>#DIV/0!</v>
      </c>
      <c r="CZ370" s="61">
        <f t="shared" si="564"/>
        <v>107</v>
      </c>
      <c r="DA370" s="61">
        <f t="shared" si="565"/>
        <v>21.89441929999979</v>
      </c>
      <c r="DB370" s="61">
        <v>1</v>
      </c>
      <c r="DC370" s="52">
        <f t="shared" si="566"/>
        <v>0</v>
      </c>
      <c r="DD370" s="60">
        <f t="shared" si="500"/>
        <v>112320</v>
      </c>
      <c r="DE370" s="60">
        <f t="shared" si="567"/>
        <v>0</v>
      </c>
      <c r="DF370" s="60">
        <f t="shared" si="568"/>
        <v>3635185593.7982974</v>
      </c>
      <c r="DG370" s="60">
        <f t="shared" si="569"/>
        <v>3284.1628949999686</v>
      </c>
      <c r="DH370" s="60">
        <f t="shared" si="570"/>
        <v>2258432.8617926287</v>
      </c>
      <c r="DI370" s="88" t="e">
        <f t="shared" si="571"/>
        <v>#DIV/0!</v>
      </c>
      <c r="DK370" s="61">
        <f t="shared" si="572"/>
        <v>44</v>
      </c>
      <c r="DL370" s="61">
        <f t="shared" si="573"/>
        <v>30.747799999999668</v>
      </c>
      <c r="DM370" s="61">
        <v>1</v>
      </c>
      <c r="DN370" s="52">
        <f t="shared" si="585"/>
        <v>0</v>
      </c>
      <c r="DO370" s="60">
        <f t="shared" si="501"/>
        <v>60</v>
      </c>
      <c r="DP370" s="60">
        <f t="shared" si="574"/>
        <v>0</v>
      </c>
      <c r="DQ370" s="60">
        <f t="shared" si="575"/>
        <v>822298.04882277444</v>
      </c>
      <c r="DR370" s="60">
        <f t="shared" si="576"/>
        <v>4612.1699999999501</v>
      </c>
      <c r="DS370" s="60">
        <f t="shared" si="577"/>
        <v>2258432.8617926287</v>
      </c>
      <c r="DT370" s="88" t="e">
        <f t="shared" si="578"/>
        <v>#DIV/0!</v>
      </c>
    </row>
    <row r="371" spans="1:124">
      <c r="A371" s="52">
        <f t="shared" si="502"/>
        <v>77935.877488820348</v>
      </c>
      <c r="B371" s="52">
        <v>0</v>
      </c>
      <c r="C371" s="73">
        <f t="shared" si="587"/>
        <v>16.375</v>
      </c>
      <c r="D371" s="77"/>
      <c r="E371" s="49">
        <f t="shared" si="579"/>
        <v>0.4650000000000003</v>
      </c>
      <c r="F371" s="49">
        <f t="shared" si="580"/>
        <v>5.6499999999999222</v>
      </c>
      <c r="G371" s="49">
        <f t="shared" si="581"/>
        <v>2.8249999999999611</v>
      </c>
      <c r="H371" s="49">
        <v>1</v>
      </c>
      <c r="I371" s="50">
        <f t="shared" si="503"/>
        <v>3.1622499999999651</v>
      </c>
      <c r="J371" s="105">
        <f t="shared" si="504"/>
        <v>17.866712499999558</v>
      </c>
      <c r="K371" s="121">
        <f t="shared" si="505"/>
        <v>34.241712499999558</v>
      </c>
      <c r="L371" s="55">
        <f t="shared" si="506"/>
        <v>9.4447329657395211E+21</v>
      </c>
      <c r="M371" s="52">
        <f t="shared" si="582"/>
        <v>73.000000000000028</v>
      </c>
      <c r="N371" s="56">
        <v>365</v>
      </c>
      <c r="O371" s="61">
        <f t="shared" si="507"/>
        <v>365</v>
      </c>
      <c r="P371" s="61">
        <f t="shared" si="508"/>
        <v>3.2</v>
      </c>
      <c r="Q371" s="46">
        <v>1</v>
      </c>
      <c r="R371" s="52">
        <f t="shared" si="509"/>
        <v>2</v>
      </c>
      <c r="S371" s="60">
        <f t="shared" si="492"/>
        <v>1.0258736924813301E+23</v>
      </c>
      <c r="T371" s="60">
        <f t="shared" si="510"/>
        <v>7.4888779551137096E+25</v>
      </c>
      <c r="U371" s="60">
        <f t="shared" si="511"/>
        <v>1.8133887294219881E+24</v>
      </c>
      <c r="V371" s="60">
        <f t="shared" si="512"/>
        <v>480</v>
      </c>
      <c r="W371" s="60">
        <f t="shared" si="513"/>
        <v>2338076.3246646104</v>
      </c>
      <c r="X371" s="88">
        <f t="shared" si="514"/>
        <v>2.4214424915066653E-2</v>
      </c>
      <c r="AA371" s="61">
        <f t="shared" si="515"/>
        <v>365</v>
      </c>
      <c r="AB371" s="61">
        <f t="shared" si="516"/>
        <v>3.2</v>
      </c>
      <c r="AC371" s="61">
        <v>1</v>
      </c>
      <c r="AD371" s="52">
        <f t="shared" si="517"/>
        <v>1</v>
      </c>
      <c r="AE371" s="60">
        <f t="shared" si="493"/>
        <v>1.2758622420158999E+23</v>
      </c>
      <c r="AF371" s="60">
        <f t="shared" si="518"/>
        <v>4.6568971833580349E+25</v>
      </c>
      <c r="AG371" s="60">
        <f t="shared" si="519"/>
        <v>1.8133887294219881E+24</v>
      </c>
      <c r="AH371" s="60">
        <f t="shared" si="520"/>
        <v>480</v>
      </c>
      <c r="AI371" s="60">
        <f t="shared" si="521"/>
        <v>2338076.3246646104</v>
      </c>
      <c r="AJ371" s="88">
        <f t="shared" si="586"/>
        <v>3.8939848959997317E-2</v>
      </c>
      <c r="AL371" s="61">
        <f t="shared" si="522"/>
        <v>350</v>
      </c>
      <c r="AM371" s="61">
        <f t="shared" si="523"/>
        <v>4.5093374999999956</v>
      </c>
      <c r="AN371" s="61">
        <v>1</v>
      </c>
      <c r="AO371" s="52">
        <f t="shared" si="524"/>
        <v>1.075</v>
      </c>
      <c r="AP371" s="60">
        <f t="shared" si="494"/>
        <v>1.4289657110578081E+23</v>
      </c>
      <c r="AQ371" s="60">
        <f t="shared" si="525"/>
        <v>5.3764834878550034E+25</v>
      </c>
      <c r="AR371" s="60">
        <f t="shared" si="526"/>
        <v>3.1942116404921502E+23</v>
      </c>
      <c r="AS371" s="60">
        <f t="shared" si="527"/>
        <v>676.40062499999931</v>
      </c>
      <c r="AT371" s="60">
        <f t="shared" si="528"/>
        <v>2338076.3246646104</v>
      </c>
      <c r="AU371" s="88">
        <f t="shared" si="590"/>
        <v>5.9410796066008374E-3</v>
      </c>
      <c r="AW371" s="61">
        <f t="shared" si="529"/>
        <v>330</v>
      </c>
      <c r="AX371" s="61">
        <f t="shared" si="530"/>
        <v>6.0282874999999887</v>
      </c>
      <c r="AY371" s="61">
        <v>1</v>
      </c>
      <c r="AZ371" s="52">
        <f t="shared" si="531"/>
        <v>1.175</v>
      </c>
      <c r="BA371" s="60">
        <f t="shared" si="495"/>
        <v>2.8814534914334403E+21</v>
      </c>
      <c r="BB371" s="60">
        <f t="shared" si="532"/>
        <v>1.1172835913033165E+24</v>
      </c>
      <c r="BC371" s="60">
        <f t="shared" si="533"/>
        <v>2.6688546411658705E+22</v>
      </c>
      <c r="BD371" s="60">
        <f t="shared" si="534"/>
        <v>904.24312499999826</v>
      </c>
      <c r="BE371" s="60">
        <f t="shared" si="535"/>
        <v>2338076.3246646104</v>
      </c>
      <c r="BF371" s="88">
        <f t="shared" si="583"/>
        <v>2.388699397305781E-2</v>
      </c>
      <c r="BH371" s="61">
        <f t="shared" si="536"/>
        <v>305</v>
      </c>
      <c r="BI371" s="61">
        <f t="shared" si="537"/>
        <v>7.8155999999999786</v>
      </c>
      <c r="BJ371" s="61">
        <v>15</v>
      </c>
      <c r="BK371" s="52">
        <f t="shared" si="538"/>
        <v>1.3</v>
      </c>
      <c r="BL371" s="60">
        <f t="shared" si="496"/>
        <v>1.481890367022912E+21</v>
      </c>
      <c r="BM371" s="60">
        <f t="shared" si="539"/>
        <v>5.875695305245846E+23</v>
      </c>
      <c r="BN371" s="60">
        <f t="shared" si="540"/>
        <v>1.081292797368652E+21</v>
      </c>
      <c r="BO371" s="60">
        <f t="shared" si="541"/>
        <v>1172.3399999999967</v>
      </c>
      <c r="BP371" s="60">
        <f t="shared" si="542"/>
        <v>2338076.3246646104</v>
      </c>
      <c r="BQ371" s="88">
        <f t="shared" si="591"/>
        <v>1.8402805816075405E-3</v>
      </c>
      <c r="BS371" s="61">
        <f t="shared" si="543"/>
        <v>275</v>
      </c>
      <c r="BT371" s="61">
        <f t="shared" si="544"/>
        <v>9.9468999999999639</v>
      </c>
      <c r="BU371" s="61">
        <v>1</v>
      </c>
      <c r="BV371" s="52">
        <f t="shared" si="545"/>
        <v>1.45</v>
      </c>
      <c r="BW371" s="60">
        <f t="shared" si="497"/>
        <v>1.5681379545216E+18</v>
      </c>
      <c r="BX371" s="60">
        <f t="shared" si="546"/>
        <v>6.2529500936548804E+20</v>
      </c>
      <c r="BY371" s="60">
        <f t="shared" si="547"/>
        <v>2.150249046407628E+19</v>
      </c>
      <c r="BZ371" s="60">
        <f t="shared" si="548"/>
        <v>1492.0349999999946</v>
      </c>
      <c r="CA371" s="60">
        <f t="shared" si="549"/>
        <v>2338076.3246646104</v>
      </c>
      <c r="CB371" s="88">
        <f t="shared" si="589"/>
        <v>3.438775320771506E-2</v>
      </c>
      <c r="CD371" s="61">
        <f t="shared" si="550"/>
        <v>213</v>
      </c>
      <c r="CE371" s="61">
        <f t="shared" si="551"/>
        <v>13.380340799999919</v>
      </c>
      <c r="CF371" s="61">
        <v>1</v>
      </c>
      <c r="CG371" s="52">
        <f t="shared" si="552"/>
        <v>0</v>
      </c>
      <c r="CH371" s="60">
        <f t="shared" si="498"/>
        <v>50340326400</v>
      </c>
      <c r="CI371" s="60">
        <f t="shared" si="553"/>
        <v>0</v>
      </c>
      <c r="CJ371" s="60">
        <f t="shared" si="554"/>
        <v>5351755213504114</v>
      </c>
      <c r="CK371" s="60">
        <f t="shared" si="555"/>
        <v>2007.0511199999878</v>
      </c>
      <c r="CL371" s="60">
        <f t="shared" si="556"/>
        <v>2338076.3246646104</v>
      </c>
      <c r="CM371" s="88" t="e">
        <f t="shared" si="588"/>
        <v>#DIV/0!</v>
      </c>
      <c r="CO371" s="61">
        <f t="shared" si="557"/>
        <v>158</v>
      </c>
      <c r="CP371" s="61">
        <f t="shared" si="558"/>
        <v>17.355934299999859</v>
      </c>
      <c r="CQ371" s="61">
        <v>1</v>
      </c>
      <c r="CR371" s="52">
        <f t="shared" si="559"/>
        <v>0</v>
      </c>
      <c r="CS371" s="60">
        <f t="shared" si="499"/>
        <v>19756800</v>
      </c>
      <c r="CT371" s="60">
        <f t="shared" si="560"/>
        <v>0</v>
      </c>
      <c r="CU371" s="60">
        <f t="shared" si="561"/>
        <v>3389589540226.1704</v>
      </c>
      <c r="CV371" s="60">
        <f t="shared" si="562"/>
        <v>2603.3901449999789</v>
      </c>
      <c r="CW371" s="60">
        <f t="shared" si="563"/>
        <v>2338076.3246646104</v>
      </c>
      <c r="CX371" s="88" t="e">
        <f t="shared" si="584"/>
        <v>#DIV/0!</v>
      </c>
      <c r="CZ371" s="61">
        <f t="shared" si="564"/>
        <v>108</v>
      </c>
      <c r="DA371" s="61">
        <f t="shared" si="565"/>
        <v>21.89441929999979</v>
      </c>
      <c r="DB371" s="61">
        <v>1</v>
      </c>
      <c r="DC371" s="52">
        <f t="shared" si="566"/>
        <v>0</v>
      </c>
      <c r="DD371" s="60">
        <f t="shared" si="500"/>
        <v>112320</v>
      </c>
      <c r="DE371" s="60">
        <f t="shared" si="567"/>
        <v>0</v>
      </c>
      <c r="DF371" s="60">
        <f t="shared" si="568"/>
        <v>4175731711.7050247</v>
      </c>
      <c r="DG371" s="60">
        <f t="shared" si="569"/>
        <v>3284.1628949999686</v>
      </c>
      <c r="DH371" s="60">
        <f t="shared" si="570"/>
        <v>2338076.3246646104</v>
      </c>
      <c r="DI371" s="88" t="e">
        <f t="shared" si="571"/>
        <v>#DIV/0!</v>
      </c>
      <c r="DK371" s="61">
        <f t="shared" si="572"/>
        <v>45</v>
      </c>
      <c r="DL371" s="61">
        <f t="shared" si="573"/>
        <v>30.747799999999668</v>
      </c>
      <c r="DM371" s="61">
        <v>1</v>
      </c>
      <c r="DN371" s="52">
        <f t="shared" si="585"/>
        <v>0</v>
      </c>
      <c r="DO371" s="60">
        <f t="shared" si="501"/>
        <v>60</v>
      </c>
      <c r="DP371" s="60">
        <f t="shared" si="574"/>
        <v>0</v>
      </c>
      <c r="DQ371" s="60">
        <f t="shared" si="575"/>
        <v>944572.41599999252</v>
      </c>
      <c r="DR371" s="60">
        <f t="shared" si="576"/>
        <v>4612.1699999999501</v>
      </c>
      <c r="DS371" s="60">
        <f t="shared" si="577"/>
        <v>2338076.3246646104</v>
      </c>
      <c r="DT371" s="88" t="e">
        <f t="shared" si="578"/>
        <v>#DIV/0!</v>
      </c>
    </row>
    <row r="372" spans="1:124">
      <c r="A372" s="52">
        <f t="shared" si="502"/>
        <v>80684.280272974531</v>
      </c>
      <c r="B372" s="52">
        <v>0</v>
      </c>
      <c r="C372" s="73">
        <f t="shared" si="587"/>
        <v>16.375</v>
      </c>
      <c r="D372" s="77"/>
      <c r="E372" s="49">
        <f t="shared" si="579"/>
        <v>0.4660000000000003</v>
      </c>
      <c r="F372" s="49">
        <f t="shared" si="580"/>
        <v>5.659999999999922</v>
      </c>
      <c r="G372" s="49">
        <f t="shared" si="581"/>
        <v>2.829999999999961</v>
      </c>
      <c r="H372" s="49">
        <v>1</v>
      </c>
      <c r="I372" s="50">
        <f t="shared" si="503"/>
        <v>3.1715599999999653</v>
      </c>
      <c r="J372" s="105">
        <f t="shared" si="504"/>
        <v>17.951029599999558</v>
      </c>
      <c r="K372" s="121">
        <f t="shared" si="505"/>
        <v>34.326029599999558</v>
      </c>
      <c r="L372" s="55">
        <f t="shared" si="506"/>
        <v>1.0849149221131256E+22</v>
      </c>
      <c r="M372" s="52">
        <f t="shared" si="582"/>
        <v>73.200000000000031</v>
      </c>
      <c r="N372" s="56">
        <v>366</v>
      </c>
      <c r="O372" s="61">
        <f t="shared" si="507"/>
        <v>366</v>
      </c>
      <c r="P372" s="61">
        <f t="shared" si="508"/>
        <v>3.2</v>
      </c>
      <c r="Q372" s="46">
        <v>1</v>
      </c>
      <c r="R372" s="52">
        <f t="shared" si="509"/>
        <v>2</v>
      </c>
      <c r="S372" s="60">
        <f t="shared" si="492"/>
        <v>1.0258736924813301E+23</v>
      </c>
      <c r="T372" s="60">
        <f t="shared" si="510"/>
        <v>7.5093954289633362E+25</v>
      </c>
      <c r="U372" s="60">
        <f t="shared" si="511"/>
        <v>2.083036650457201E+24</v>
      </c>
      <c r="V372" s="60">
        <f t="shared" si="512"/>
        <v>480</v>
      </c>
      <c r="W372" s="60">
        <f t="shared" si="513"/>
        <v>2420528.4081892357</v>
      </c>
      <c r="X372" s="88">
        <f t="shared" si="514"/>
        <v>2.7739072607936455E-2</v>
      </c>
      <c r="AA372" s="61">
        <f t="shared" si="515"/>
        <v>366</v>
      </c>
      <c r="AB372" s="61">
        <f t="shared" si="516"/>
        <v>3.2</v>
      </c>
      <c r="AC372" s="61">
        <v>1</v>
      </c>
      <c r="AD372" s="52">
        <f t="shared" si="517"/>
        <v>1</v>
      </c>
      <c r="AE372" s="60">
        <f t="shared" si="493"/>
        <v>1.2758622420158999E+23</v>
      </c>
      <c r="AF372" s="60">
        <f t="shared" si="518"/>
        <v>4.6696558057781934E+25</v>
      </c>
      <c r="AG372" s="60">
        <f t="shared" si="519"/>
        <v>2.083036650457201E+24</v>
      </c>
      <c r="AH372" s="60">
        <f t="shared" si="520"/>
        <v>480</v>
      </c>
      <c r="AI372" s="60">
        <f t="shared" si="521"/>
        <v>2420528.4081892357</v>
      </c>
      <c r="AJ372" s="88">
        <f t="shared" si="586"/>
        <v>4.4607926945700552E-2</v>
      </c>
      <c r="AL372" s="61">
        <f t="shared" si="522"/>
        <v>351</v>
      </c>
      <c r="AM372" s="61">
        <f t="shared" si="523"/>
        <v>4.5093374999999956</v>
      </c>
      <c r="AN372" s="61">
        <v>1</v>
      </c>
      <c r="AO372" s="52">
        <f t="shared" si="524"/>
        <v>1.075</v>
      </c>
      <c r="AP372" s="60">
        <f t="shared" si="494"/>
        <v>1.4289657110578081E+23</v>
      </c>
      <c r="AQ372" s="60">
        <f t="shared" si="525"/>
        <v>5.3918448692488737E+25</v>
      </c>
      <c r="AR372" s="60">
        <f t="shared" si="526"/>
        <v>3.6691856569457152E+23</v>
      </c>
      <c r="AS372" s="60">
        <f t="shared" si="527"/>
        <v>676.40062499999931</v>
      </c>
      <c r="AT372" s="60">
        <f t="shared" si="528"/>
        <v>2420528.4081892357</v>
      </c>
      <c r="AU372" s="88">
        <f t="shared" si="590"/>
        <v>6.8050653272167701E-3</v>
      </c>
      <c r="AW372" s="61">
        <f t="shared" si="529"/>
        <v>331</v>
      </c>
      <c r="AX372" s="61">
        <f t="shared" si="530"/>
        <v>6.0282874999999887</v>
      </c>
      <c r="AY372" s="61">
        <v>1</v>
      </c>
      <c r="AZ372" s="52">
        <f t="shared" si="531"/>
        <v>1.175</v>
      </c>
      <c r="BA372" s="60">
        <f t="shared" si="495"/>
        <v>2.8814534914334403E+21</v>
      </c>
      <c r="BB372" s="60">
        <f t="shared" si="532"/>
        <v>1.1206692991557508E+24</v>
      </c>
      <c r="BC372" s="60">
        <f t="shared" si="533"/>
        <v>3.0657089360334374E+22</v>
      </c>
      <c r="BD372" s="60">
        <f t="shared" si="534"/>
        <v>904.24312499999826</v>
      </c>
      <c r="BE372" s="60">
        <f t="shared" si="535"/>
        <v>2420528.4081892357</v>
      </c>
      <c r="BF372" s="88">
        <f t="shared" si="583"/>
        <v>2.7356053550703762E-2</v>
      </c>
      <c r="BH372" s="61">
        <f t="shared" si="536"/>
        <v>306</v>
      </c>
      <c r="BI372" s="61">
        <f t="shared" si="537"/>
        <v>7.8155999999999786</v>
      </c>
      <c r="BJ372" s="61">
        <v>1</v>
      </c>
      <c r="BK372" s="52">
        <f t="shared" si="538"/>
        <v>1.3</v>
      </c>
      <c r="BL372" s="60">
        <f t="shared" si="496"/>
        <v>1.481890367022912E+21</v>
      </c>
      <c r="BM372" s="60">
        <f t="shared" si="539"/>
        <v>5.8949598800171439E+23</v>
      </c>
      <c r="BN372" s="60">
        <f t="shared" si="540"/>
        <v>1.2420792576075128E+21</v>
      </c>
      <c r="BO372" s="60">
        <f t="shared" si="541"/>
        <v>1172.3399999999967</v>
      </c>
      <c r="BP372" s="60">
        <f t="shared" si="542"/>
        <v>2420528.4081892357</v>
      </c>
      <c r="BQ372" s="88">
        <f t="shared" si="591"/>
        <v>2.1070190177509751E-3</v>
      </c>
      <c r="BS372" s="61">
        <f t="shared" si="543"/>
        <v>276</v>
      </c>
      <c r="BT372" s="61">
        <f t="shared" si="544"/>
        <v>9.9468999999999639</v>
      </c>
      <c r="BU372" s="61">
        <v>1</v>
      </c>
      <c r="BV372" s="52">
        <f t="shared" si="545"/>
        <v>1.45</v>
      </c>
      <c r="BW372" s="60">
        <f t="shared" si="497"/>
        <v>1.5681379545216E+18</v>
      </c>
      <c r="BX372" s="60">
        <f t="shared" si="546"/>
        <v>6.2756880939954432E+20</v>
      </c>
      <c r="BY372" s="60">
        <f t="shared" si="547"/>
        <v>2.4699875424423854E+19</v>
      </c>
      <c r="BZ372" s="60">
        <f t="shared" si="548"/>
        <v>1492.0349999999946</v>
      </c>
      <c r="CA372" s="60">
        <f t="shared" si="549"/>
        <v>2420528.4081892357</v>
      </c>
      <c r="CB372" s="88">
        <f t="shared" si="589"/>
        <v>3.9358035412971865E-2</v>
      </c>
      <c r="CD372" s="61">
        <f t="shared" si="550"/>
        <v>214</v>
      </c>
      <c r="CE372" s="61">
        <f t="shared" si="551"/>
        <v>13.380340799999919</v>
      </c>
      <c r="CF372" s="61">
        <v>1</v>
      </c>
      <c r="CG372" s="52">
        <f t="shared" si="552"/>
        <v>0</v>
      </c>
      <c r="CH372" s="60">
        <f t="shared" si="498"/>
        <v>50340326400</v>
      </c>
      <c r="CI372" s="60">
        <f t="shared" si="553"/>
        <v>0</v>
      </c>
      <c r="CJ372" s="60">
        <f t="shared" si="554"/>
        <v>6147552410098982</v>
      </c>
      <c r="CK372" s="60">
        <f t="shared" si="555"/>
        <v>2007.0511199999878</v>
      </c>
      <c r="CL372" s="60">
        <f t="shared" si="556"/>
        <v>2420528.4081892357</v>
      </c>
      <c r="CM372" s="88" t="e">
        <f t="shared" si="588"/>
        <v>#DIV/0!</v>
      </c>
      <c r="CO372" s="61">
        <f t="shared" si="557"/>
        <v>159</v>
      </c>
      <c r="CP372" s="61">
        <f t="shared" si="558"/>
        <v>17.355934299999859</v>
      </c>
      <c r="CQ372" s="61">
        <v>1</v>
      </c>
      <c r="CR372" s="52">
        <f t="shared" si="559"/>
        <v>0</v>
      </c>
      <c r="CS372" s="60">
        <f t="shared" si="499"/>
        <v>19756800</v>
      </c>
      <c r="CT372" s="60">
        <f t="shared" si="560"/>
        <v>0</v>
      </c>
      <c r="CU372" s="60">
        <f t="shared" si="561"/>
        <v>3893615928972.9595</v>
      </c>
      <c r="CV372" s="60">
        <f t="shared" si="562"/>
        <v>2603.3901449999789</v>
      </c>
      <c r="CW372" s="60">
        <f t="shared" si="563"/>
        <v>2420528.4081892357</v>
      </c>
      <c r="CX372" s="88" t="e">
        <f t="shared" si="584"/>
        <v>#DIV/0!</v>
      </c>
      <c r="CZ372" s="61">
        <f t="shared" si="564"/>
        <v>109</v>
      </c>
      <c r="DA372" s="61">
        <f t="shared" si="565"/>
        <v>21.89441929999979</v>
      </c>
      <c r="DB372" s="61">
        <v>1</v>
      </c>
      <c r="DC372" s="52">
        <f t="shared" si="566"/>
        <v>0</v>
      </c>
      <c r="DD372" s="60">
        <f t="shared" si="500"/>
        <v>112320</v>
      </c>
      <c r="DE372" s="60">
        <f t="shared" si="567"/>
        <v>0</v>
      </c>
      <c r="DF372" s="60">
        <f t="shared" si="568"/>
        <v>4796656148.144515</v>
      </c>
      <c r="DG372" s="60">
        <f t="shared" si="569"/>
        <v>3284.1628949999686</v>
      </c>
      <c r="DH372" s="60">
        <f t="shared" si="570"/>
        <v>2420528.4081892357</v>
      </c>
      <c r="DI372" s="88" t="e">
        <f t="shared" si="571"/>
        <v>#DIV/0!</v>
      </c>
      <c r="DK372" s="61">
        <f t="shared" si="572"/>
        <v>46</v>
      </c>
      <c r="DL372" s="61">
        <f t="shared" si="573"/>
        <v>30.747799999999668</v>
      </c>
      <c r="DM372" s="61">
        <v>1</v>
      </c>
      <c r="DN372" s="52">
        <f t="shared" si="585"/>
        <v>0</v>
      </c>
      <c r="DO372" s="60">
        <f t="shared" si="501"/>
        <v>60</v>
      </c>
      <c r="DP372" s="60">
        <f t="shared" si="574"/>
        <v>0</v>
      </c>
      <c r="DQ372" s="60">
        <f t="shared" si="575"/>
        <v>1085028.7804347666</v>
      </c>
      <c r="DR372" s="60">
        <f t="shared" si="576"/>
        <v>4612.1699999999501</v>
      </c>
      <c r="DS372" s="60">
        <f t="shared" si="577"/>
        <v>2420528.4081892357</v>
      </c>
      <c r="DT372" s="88" t="e">
        <f t="shared" si="578"/>
        <v>#DIV/0!</v>
      </c>
    </row>
    <row r="373" spans="1:124">
      <c r="A373" s="52">
        <f t="shared" si="502"/>
        <v>83529.605271997352</v>
      </c>
      <c r="B373" s="52">
        <v>0</v>
      </c>
      <c r="C373" s="73">
        <f t="shared" si="587"/>
        <v>16.375</v>
      </c>
      <c r="D373" s="77"/>
      <c r="E373" s="49">
        <f t="shared" si="579"/>
        <v>0.4670000000000003</v>
      </c>
      <c r="F373" s="49">
        <f t="shared" si="580"/>
        <v>5.6699999999999218</v>
      </c>
      <c r="G373" s="49">
        <f t="shared" si="581"/>
        <v>2.8349999999999609</v>
      </c>
      <c r="H373" s="49">
        <v>1</v>
      </c>
      <c r="I373" s="50">
        <f t="shared" si="503"/>
        <v>3.1808899999999651</v>
      </c>
      <c r="J373" s="105">
        <f t="shared" si="504"/>
        <v>18.035646299999552</v>
      </c>
      <c r="K373" s="121">
        <f t="shared" si="505"/>
        <v>34.410646299999556</v>
      </c>
      <c r="L373" s="55">
        <f t="shared" si="506"/>
        <v>1.2462399863430836E+22</v>
      </c>
      <c r="M373" s="52">
        <f t="shared" si="582"/>
        <v>73.400000000000034</v>
      </c>
      <c r="N373" s="56">
        <v>367</v>
      </c>
      <c r="O373" s="61">
        <f t="shared" si="507"/>
        <v>367</v>
      </c>
      <c r="P373" s="61">
        <f t="shared" si="508"/>
        <v>3.2</v>
      </c>
      <c r="Q373" s="46">
        <v>1</v>
      </c>
      <c r="R373" s="52">
        <f t="shared" si="509"/>
        <v>2</v>
      </c>
      <c r="S373" s="60">
        <f t="shared" si="492"/>
        <v>1.0258736924813301E+23</v>
      </c>
      <c r="T373" s="60">
        <f t="shared" si="510"/>
        <v>7.5299129028129628E+25</v>
      </c>
      <c r="U373" s="60">
        <f t="shared" si="511"/>
        <v>2.3927807737787207E+24</v>
      </c>
      <c r="V373" s="60">
        <f t="shared" si="512"/>
        <v>480</v>
      </c>
      <c r="W373" s="60">
        <f t="shared" si="513"/>
        <v>2505888.1581599205</v>
      </c>
      <c r="X373" s="88">
        <f t="shared" si="514"/>
        <v>3.1777004656784881E-2</v>
      </c>
      <c r="AA373" s="61">
        <f t="shared" si="515"/>
        <v>367</v>
      </c>
      <c r="AB373" s="61">
        <f t="shared" si="516"/>
        <v>3.2</v>
      </c>
      <c r="AC373" s="61">
        <v>1</v>
      </c>
      <c r="AD373" s="52">
        <f t="shared" si="517"/>
        <v>1</v>
      </c>
      <c r="AE373" s="60">
        <f t="shared" si="493"/>
        <v>1.2758622420158999E+23</v>
      </c>
      <c r="AF373" s="60">
        <f t="shared" si="518"/>
        <v>4.6824144281983528E+25</v>
      </c>
      <c r="AG373" s="60">
        <f t="shared" si="519"/>
        <v>2.3927807737787207E+24</v>
      </c>
      <c r="AH373" s="60">
        <f t="shared" si="520"/>
        <v>480</v>
      </c>
      <c r="AI373" s="60">
        <f t="shared" si="521"/>
        <v>2505888.1581599205</v>
      </c>
      <c r="AJ373" s="88">
        <f t="shared" si="586"/>
        <v>5.1101430906434916E-2</v>
      </c>
      <c r="AL373" s="61">
        <f t="shared" si="522"/>
        <v>352</v>
      </c>
      <c r="AM373" s="61">
        <f t="shared" si="523"/>
        <v>4.5093374999999956</v>
      </c>
      <c r="AN373" s="61">
        <v>1</v>
      </c>
      <c r="AO373" s="52">
        <f t="shared" si="524"/>
        <v>1.075</v>
      </c>
      <c r="AP373" s="60">
        <f t="shared" si="494"/>
        <v>1.4289657110578081E+23</v>
      </c>
      <c r="AQ373" s="60">
        <f t="shared" si="525"/>
        <v>5.4072062506427449E+25</v>
      </c>
      <c r="AR373" s="60">
        <f t="shared" si="526"/>
        <v>4.2147875283122581E+23</v>
      </c>
      <c r="AS373" s="60">
        <f t="shared" si="527"/>
        <v>676.40062499999931</v>
      </c>
      <c r="AT373" s="60">
        <f t="shared" si="528"/>
        <v>2505888.1581599205</v>
      </c>
      <c r="AU373" s="88">
        <f t="shared" si="590"/>
        <v>7.7947600534217718E-3</v>
      </c>
      <c r="AW373" s="61">
        <f t="shared" si="529"/>
        <v>332</v>
      </c>
      <c r="AX373" s="61">
        <f t="shared" si="530"/>
        <v>6.0282874999999887</v>
      </c>
      <c r="AY373" s="61">
        <v>1</v>
      </c>
      <c r="AZ373" s="52">
        <f t="shared" si="531"/>
        <v>1.175</v>
      </c>
      <c r="BA373" s="60">
        <f t="shared" si="495"/>
        <v>2.8814534914334403E+21</v>
      </c>
      <c r="BB373" s="60">
        <f t="shared" si="532"/>
        <v>1.124055007008185E+24</v>
      </c>
      <c r="BC373" s="60">
        <f t="shared" si="533"/>
        <v>3.5215748117213208E+22</v>
      </c>
      <c r="BD373" s="60">
        <f t="shared" si="534"/>
        <v>904.24312499999826</v>
      </c>
      <c r="BE373" s="60">
        <f t="shared" si="535"/>
        <v>2505888.1581599205</v>
      </c>
      <c r="BF373" s="88">
        <f t="shared" si="583"/>
        <v>3.1329203551118366E-2</v>
      </c>
      <c r="BH373" s="61">
        <f t="shared" si="536"/>
        <v>307</v>
      </c>
      <c r="BI373" s="61">
        <f t="shared" si="537"/>
        <v>7.8155999999999786</v>
      </c>
      <c r="BJ373" s="61">
        <v>1</v>
      </c>
      <c r="BK373" s="52">
        <f t="shared" si="538"/>
        <v>1.3</v>
      </c>
      <c r="BL373" s="60">
        <f t="shared" si="496"/>
        <v>1.481890367022912E+21</v>
      </c>
      <c r="BM373" s="60">
        <f t="shared" si="539"/>
        <v>5.9142244547884417E+23</v>
      </c>
      <c r="BN373" s="60">
        <f t="shared" si="540"/>
        <v>1.4267743999896886E+21</v>
      </c>
      <c r="BO373" s="60">
        <f t="shared" si="541"/>
        <v>1172.3399999999967</v>
      </c>
      <c r="BP373" s="60">
        <f t="shared" si="542"/>
        <v>2505888.1581599205</v>
      </c>
      <c r="BQ373" s="88">
        <f t="shared" si="591"/>
        <v>2.412445470909551E-3</v>
      </c>
      <c r="BS373" s="61">
        <f t="shared" si="543"/>
        <v>277</v>
      </c>
      <c r="BT373" s="61">
        <f t="shared" si="544"/>
        <v>9.9468999999999639</v>
      </c>
      <c r="BU373" s="61">
        <v>1</v>
      </c>
      <c r="BV373" s="52">
        <f t="shared" si="545"/>
        <v>1.45</v>
      </c>
      <c r="BW373" s="60">
        <f t="shared" si="497"/>
        <v>1.5681379545216E+18</v>
      </c>
      <c r="BX373" s="60">
        <f t="shared" si="546"/>
        <v>6.2984260943360072E+20</v>
      </c>
      <c r="BY373" s="60">
        <f t="shared" si="547"/>
        <v>2.8372706268667367E+19</v>
      </c>
      <c r="BZ373" s="60">
        <f t="shared" si="548"/>
        <v>1492.0349999999946</v>
      </c>
      <c r="CA373" s="60">
        <f t="shared" si="549"/>
        <v>2505888.1581599205</v>
      </c>
      <c r="CB373" s="88">
        <f t="shared" si="589"/>
        <v>4.5047295695320018E-2</v>
      </c>
      <c r="CD373" s="61">
        <f t="shared" si="550"/>
        <v>215</v>
      </c>
      <c r="CE373" s="61">
        <f t="shared" si="551"/>
        <v>13.380340799999919</v>
      </c>
      <c r="CF373" s="61">
        <v>1</v>
      </c>
      <c r="CG373" s="52">
        <f t="shared" si="552"/>
        <v>0</v>
      </c>
      <c r="CH373" s="60">
        <f t="shared" si="498"/>
        <v>50340326400</v>
      </c>
      <c r="CI373" s="60">
        <f t="shared" si="553"/>
        <v>0</v>
      </c>
      <c r="CJ373" s="60">
        <f t="shared" si="554"/>
        <v>7061683340738760</v>
      </c>
      <c r="CK373" s="60">
        <f t="shared" si="555"/>
        <v>2007.0511199999878</v>
      </c>
      <c r="CL373" s="60">
        <f t="shared" si="556"/>
        <v>2505888.1581599205</v>
      </c>
      <c r="CM373" s="88" t="e">
        <f t="shared" si="588"/>
        <v>#DIV/0!</v>
      </c>
      <c r="CO373" s="61">
        <f t="shared" si="557"/>
        <v>160</v>
      </c>
      <c r="CP373" s="61">
        <f t="shared" si="558"/>
        <v>17.355934299999859</v>
      </c>
      <c r="CQ373" s="61">
        <v>14</v>
      </c>
      <c r="CR373" s="52">
        <f t="shared" si="559"/>
        <v>0</v>
      </c>
      <c r="CS373" s="60">
        <f t="shared" si="499"/>
        <v>276595200</v>
      </c>
      <c r="CT373" s="60">
        <f t="shared" si="560"/>
        <v>0</v>
      </c>
      <c r="CU373" s="60">
        <f t="shared" si="561"/>
        <v>4472590212601.4912</v>
      </c>
      <c r="CV373" s="60">
        <f t="shared" si="562"/>
        <v>2603.3901449999789</v>
      </c>
      <c r="CW373" s="60">
        <f t="shared" si="563"/>
        <v>2505888.1581599205</v>
      </c>
      <c r="CX373" s="88" t="e">
        <f t="shared" si="584"/>
        <v>#DIV/0!</v>
      </c>
      <c r="CZ373" s="61">
        <f t="shared" si="564"/>
        <v>110</v>
      </c>
      <c r="DA373" s="61">
        <f t="shared" si="565"/>
        <v>21.89441929999979</v>
      </c>
      <c r="DB373" s="61">
        <v>1</v>
      </c>
      <c r="DC373" s="52">
        <f t="shared" si="566"/>
        <v>0</v>
      </c>
      <c r="DD373" s="60">
        <f t="shared" si="500"/>
        <v>112320</v>
      </c>
      <c r="DE373" s="60">
        <f t="shared" si="567"/>
        <v>0</v>
      </c>
      <c r="DF373" s="60">
        <f t="shared" si="568"/>
        <v>5509911026.8600187</v>
      </c>
      <c r="DG373" s="60">
        <f t="shared" si="569"/>
        <v>3284.1628949999686</v>
      </c>
      <c r="DH373" s="60">
        <f t="shared" si="570"/>
        <v>2505888.1581599205</v>
      </c>
      <c r="DI373" s="88" t="e">
        <f t="shared" si="571"/>
        <v>#DIV/0!</v>
      </c>
      <c r="DK373" s="61">
        <f t="shared" si="572"/>
        <v>47</v>
      </c>
      <c r="DL373" s="61">
        <f t="shared" si="573"/>
        <v>30.747799999999668</v>
      </c>
      <c r="DM373" s="61">
        <v>1</v>
      </c>
      <c r="DN373" s="52">
        <f t="shared" si="585"/>
        <v>0</v>
      </c>
      <c r="DO373" s="60">
        <f t="shared" si="501"/>
        <v>60</v>
      </c>
      <c r="DP373" s="60">
        <f t="shared" si="574"/>
        <v>0</v>
      </c>
      <c r="DQ373" s="60">
        <f t="shared" si="575"/>
        <v>1246370.7752098555</v>
      </c>
      <c r="DR373" s="60">
        <f t="shared" si="576"/>
        <v>4612.1699999999501</v>
      </c>
      <c r="DS373" s="60">
        <f t="shared" si="577"/>
        <v>2505888.1581599205</v>
      </c>
      <c r="DT373" s="88" t="e">
        <f t="shared" si="578"/>
        <v>#DIV/0!</v>
      </c>
    </row>
    <row r="374" spans="1:124">
      <c r="A374" s="52">
        <f t="shared" si="502"/>
        <v>86475.270440414664</v>
      </c>
      <c r="B374" s="52">
        <v>0</v>
      </c>
      <c r="C374" s="73">
        <f t="shared" si="587"/>
        <v>16.375</v>
      </c>
      <c r="D374" s="77"/>
      <c r="E374" s="49">
        <f t="shared" si="579"/>
        <v>0.4680000000000003</v>
      </c>
      <c r="F374" s="49">
        <f t="shared" si="580"/>
        <v>5.6799999999999216</v>
      </c>
      <c r="G374" s="49">
        <f t="shared" si="581"/>
        <v>2.8399999999999608</v>
      </c>
      <c r="H374" s="49">
        <v>1</v>
      </c>
      <c r="I374" s="50">
        <f t="shared" si="503"/>
        <v>3.1902399999999647</v>
      </c>
      <c r="J374" s="105">
        <f t="shared" si="504"/>
        <v>18.120563199999548</v>
      </c>
      <c r="K374" s="121">
        <f t="shared" si="505"/>
        <v>34.495563199999552</v>
      </c>
      <c r="L374" s="55">
        <f t="shared" si="506"/>
        <v>1.4315538222438278E+22</v>
      </c>
      <c r="M374" s="52">
        <f t="shared" si="582"/>
        <v>73.600000000000037</v>
      </c>
      <c r="N374" s="56">
        <v>368</v>
      </c>
      <c r="O374" s="61">
        <f t="shared" si="507"/>
        <v>368</v>
      </c>
      <c r="P374" s="61">
        <f t="shared" si="508"/>
        <v>3.2</v>
      </c>
      <c r="Q374" s="46">
        <v>1</v>
      </c>
      <c r="R374" s="52">
        <f t="shared" si="509"/>
        <v>2</v>
      </c>
      <c r="S374" s="60">
        <f t="shared" si="492"/>
        <v>1.0258736924813301E+23</v>
      </c>
      <c r="T374" s="60">
        <f t="shared" si="510"/>
        <v>7.5504303766625894E+25</v>
      </c>
      <c r="U374" s="60">
        <f t="shared" si="511"/>
        <v>2.7485833387081494E+24</v>
      </c>
      <c r="V374" s="60">
        <f t="shared" si="512"/>
        <v>480</v>
      </c>
      <c r="W374" s="60">
        <f t="shared" si="513"/>
        <v>2594258.1132124402</v>
      </c>
      <c r="X374" s="88">
        <f t="shared" si="514"/>
        <v>3.6403002234199358E-2</v>
      </c>
      <c r="AA374" s="61">
        <f t="shared" si="515"/>
        <v>368</v>
      </c>
      <c r="AB374" s="61">
        <f t="shared" si="516"/>
        <v>3.2</v>
      </c>
      <c r="AC374" s="61">
        <v>1</v>
      </c>
      <c r="AD374" s="52">
        <f t="shared" si="517"/>
        <v>1</v>
      </c>
      <c r="AE374" s="60">
        <f t="shared" si="493"/>
        <v>1.2758622420158999E+23</v>
      </c>
      <c r="AF374" s="60">
        <f t="shared" si="518"/>
        <v>4.6951730506185122E+25</v>
      </c>
      <c r="AG374" s="60">
        <f t="shared" si="519"/>
        <v>2.7485833387081494E+24</v>
      </c>
      <c r="AH374" s="60">
        <f t="shared" si="520"/>
        <v>480</v>
      </c>
      <c r="AI374" s="60">
        <f t="shared" si="521"/>
        <v>2594258.1132124402</v>
      </c>
      <c r="AJ374" s="88">
        <f t="shared" si="586"/>
        <v>5.8540618398422367E-2</v>
      </c>
      <c r="AL374" s="61">
        <f t="shared" si="522"/>
        <v>353</v>
      </c>
      <c r="AM374" s="61">
        <f t="shared" si="523"/>
        <v>4.5093374999999956</v>
      </c>
      <c r="AN374" s="61">
        <v>1</v>
      </c>
      <c r="AO374" s="52">
        <f t="shared" si="524"/>
        <v>1.075</v>
      </c>
      <c r="AP374" s="60">
        <f t="shared" si="494"/>
        <v>1.4289657110578081E+23</v>
      </c>
      <c r="AQ374" s="60">
        <f t="shared" si="525"/>
        <v>5.4225676320366169E+25</v>
      </c>
      <c r="AR374" s="60">
        <f t="shared" si="526"/>
        <v>4.8415195004343113E+23</v>
      </c>
      <c r="AS374" s="60">
        <f t="shared" si="527"/>
        <v>676.40062499999931</v>
      </c>
      <c r="AT374" s="60">
        <f t="shared" si="528"/>
        <v>2594258.1132124402</v>
      </c>
      <c r="AU374" s="88">
        <f t="shared" si="590"/>
        <v>8.9284630989764635E-3</v>
      </c>
      <c r="AW374" s="61">
        <f t="shared" si="529"/>
        <v>333</v>
      </c>
      <c r="AX374" s="61">
        <f t="shared" si="530"/>
        <v>6.0282874999999887</v>
      </c>
      <c r="AY374" s="61">
        <v>1</v>
      </c>
      <c r="AZ374" s="52">
        <f t="shared" si="531"/>
        <v>1.175</v>
      </c>
      <c r="BA374" s="60">
        <f t="shared" si="495"/>
        <v>2.8814534914334403E+21</v>
      </c>
      <c r="BB374" s="60">
        <f t="shared" si="532"/>
        <v>1.1274407148606195E+24</v>
      </c>
      <c r="BC374" s="60">
        <f t="shared" si="533"/>
        <v>4.0452271932232748E+22</v>
      </c>
      <c r="BD374" s="60">
        <f t="shared" si="534"/>
        <v>904.24312499999826</v>
      </c>
      <c r="BE374" s="60">
        <f t="shared" si="535"/>
        <v>2594258.1132124402</v>
      </c>
      <c r="BF374" s="88">
        <f t="shared" si="583"/>
        <v>3.5879733097304085E-2</v>
      </c>
      <c r="BH374" s="61">
        <f t="shared" si="536"/>
        <v>308</v>
      </c>
      <c r="BI374" s="61">
        <f t="shared" si="537"/>
        <v>7.8155999999999786</v>
      </c>
      <c r="BJ374" s="61">
        <v>1</v>
      </c>
      <c r="BK374" s="52">
        <f t="shared" si="538"/>
        <v>1.3</v>
      </c>
      <c r="BL374" s="60">
        <f t="shared" si="496"/>
        <v>1.481890367022912E+21</v>
      </c>
      <c r="BM374" s="60">
        <f t="shared" si="539"/>
        <v>5.9334890295597402E+23</v>
      </c>
      <c r="BN374" s="60">
        <f t="shared" si="540"/>
        <v>1.6389334062200371E+21</v>
      </c>
      <c r="BO374" s="60">
        <f t="shared" si="541"/>
        <v>1172.3399999999967</v>
      </c>
      <c r="BP374" s="60">
        <f t="shared" si="542"/>
        <v>2594258.1132124402</v>
      </c>
      <c r="BQ374" s="88">
        <f t="shared" si="591"/>
        <v>2.7621748317981547E-3</v>
      </c>
      <c r="BS374" s="61">
        <f t="shared" si="543"/>
        <v>278</v>
      </c>
      <c r="BT374" s="61">
        <f t="shared" si="544"/>
        <v>9.9468999999999639</v>
      </c>
      <c r="BU374" s="61">
        <v>1</v>
      </c>
      <c r="BV374" s="52">
        <f t="shared" si="545"/>
        <v>1.45</v>
      </c>
      <c r="BW374" s="60">
        <f t="shared" si="497"/>
        <v>1.5681379545216E+18</v>
      </c>
      <c r="BX374" s="60">
        <f t="shared" si="546"/>
        <v>6.3211640946765699E+20</v>
      </c>
      <c r="BY374" s="60">
        <f t="shared" si="547"/>
        <v>3.2591681017632272E+19</v>
      </c>
      <c r="BZ374" s="60">
        <f t="shared" si="548"/>
        <v>1492.0349999999946</v>
      </c>
      <c r="CA374" s="60">
        <f t="shared" si="549"/>
        <v>2594258.1132124402</v>
      </c>
      <c r="CB374" s="88">
        <f t="shared" si="589"/>
        <v>5.1559618654860861E-2</v>
      </c>
      <c r="CD374" s="61">
        <f t="shared" si="550"/>
        <v>216</v>
      </c>
      <c r="CE374" s="61">
        <f t="shared" si="551"/>
        <v>13.380340799999919</v>
      </c>
      <c r="CF374" s="61">
        <v>1</v>
      </c>
      <c r="CG374" s="52">
        <f t="shared" si="552"/>
        <v>0</v>
      </c>
      <c r="CH374" s="60">
        <f t="shared" si="498"/>
        <v>50340326400</v>
      </c>
      <c r="CI374" s="60">
        <f t="shared" si="553"/>
        <v>0</v>
      </c>
      <c r="CJ374" s="60">
        <f t="shared" si="554"/>
        <v>8111744037016580</v>
      </c>
      <c r="CK374" s="60">
        <f t="shared" si="555"/>
        <v>2007.0511199999878</v>
      </c>
      <c r="CL374" s="60">
        <f t="shared" si="556"/>
        <v>2594258.1132124402</v>
      </c>
      <c r="CM374" s="88" t="e">
        <f t="shared" si="588"/>
        <v>#DIV/0!</v>
      </c>
      <c r="CO374" s="61">
        <f t="shared" si="557"/>
        <v>161</v>
      </c>
      <c r="CP374" s="61">
        <f t="shared" si="558"/>
        <v>17.355934299999859</v>
      </c>
      <c r="CQ374" s="61">
        <v>1</v>
      </c>
      <c r="CR374" s="52">
        <f t="shared" si="559"/>
        <v>0</v>
      </c>
      <c r="CS374" s="60">
        <f t="shared" si="499"/>
        <v>276595200</v>
      </c>
      <c r="CT374" s="60">
        <f t="shared" si="560"/>
        <v>0</v>
      </c>
      <c r="CU374" s="60">
        <f t="shared" si="561"/>
        <v>5137657019791.1729</v>
      </c>
      <c r="CV374" s="60">
        <f t="shared" si="562"/>
        <v>2603.3901449999789</v>
      </c>
      <c r="CW374" s="60">
        <f t="shared" si="563"/>
        <v>2594258.1132124402</v>
      </c>
      <c r="CX374" s="88" t="e">
        <f t="shared" si="584"/>
        <v>#DIV/0!</v>
      </c>
      <c r="CZ374" s="61">
        <f t="shared" si="564"/>
        <v>111</v>
      </c>
      <c r="DA374" s="61">
        <f t="shared" si="565"/>
        <v>21.89441929999979</v>
      </c>
      <c r="DB374" s="61">
        <v>1</v>
      </c>
      <c r="DC374" s="52">
        <f t="shared" si="566"/>
        <v>0</v>
      </c>
      <c r="DD374" s="60">
        <f t="shared" si="500"/>
        <v>112320</v>
      </c>
      <c r="DE374" s="60">
        <f t="shared" si="567"/>
        <v>0</v>
      </c>
      <c r="DF374" s="60">
        <f t="shared" si="568"/>
        <v>6329225732.734127</v>
      </c>
      <c r="DG374" s="60">
        <f t="shared" si="569"/>
        <v>3284.1628949999686</v>
      </c>
      <c r="DH374" s="60">
        <f t="shared" si="570"/>
        <v>2594258.1132124402</v>
      </c>
      <c r="DI374" s="88" t="e">
        <f t="shared" si="571"/>
        <v>#DIV/0!</v>
      </c>
      <c r="DK374" s="61">
        <f t="shared" si="572"/>
        <v>48</v>
      </c>
      <c r="DL374" s="61">
        <f t="shared" si="573"/>
        <v>30.747799999999668</v>
      </c>
      <c r="DM374" s="61">
        <v>1</v>
      </c>
      <c r="DN374" s="52">
        <f t="shared" si="585"/>
        <v>0</v>
      </c>
      <c r="DO374" s="60">
        <f t="shared" si="501"/>
        <v>60</v>
      </c>
      <c r="DP374" s="60">
        <f t="shared" si="574"/>
        <v>0</v>
      </c>
      <c r="DQ374" s="60">
        <f t="shared" si="575"/>
        <v>1431704.0591999406</v>
      </c>
      <c r="DR374" s="60">
        <f t="shared" si="576"/>
        <v>4612.1699999999501</v>
      </c>
      <c r="DS374" s="60">
        <f t="shared" si="577"/>
        <v>2594258.1132124402</v>
      </c>
      <c r="DT374" s="88" t="e">
        <f t="shared" si="578"/>
        <v>#DIV/0!</v>
      </c>
    </row>
    <row r="375" spans="1:124">
      <c r="A375" s="52">
        <f t="shared" si="502"/>
        <v>89524.814266658417</v>
      </c>
      <c r="B375" s="52">
        <v>0</v>
      </c>
      <c r="C375" s="73">
        <f t="shared" si="587"/>
        <v>16.375</v>
      </c>
      <c r="D375" s="77"/>
      <c r="E375" s="49">
        <f t="shared" si="579"/>
        <v>0.46900000000000031</v>
      </c>
      <c r="F375" s="49">
        <f t="shared" si="580"/>
        <v>5.6899999999999213</v>
      </c>
      <c r="G375" s="49">
        <f t="shared" si="581"/>
        <v>2.8449999999999607</v>
      </c>
      <c r="H375" s="49">
        <v>1</v>
      </c>
      <c r="I375" s="50">
        <f t="shared" si="503"/>
        <v>3.1996099999999648</v>
      </c>
      <c r="J375" s="105">
        <f t="shared" si="504"/>
        <v>18.205780899999549</v>
      </c>
      <c r="K375" s="121">
        <f t="shared" si="505"/>
        <v>34.580780899999553</v>
      </c>
      <c r="L375" s="55">
        <f t="shared" si="506"/>
        <v>1.6444235207012029E+22</v>
      </c>
      <c r="M375" s="52">
        <f t="shared" si="582"/>
        <v>73.80000000000004</v>
      </c>
      <c r="N375" s="56">
        <v>369</v>
      </c>
      <c r="O375" s="61">
        <f t="shared" si="507"/>
        <v>369</v>
      </c>
      <c r="P375" s="61">
        <f t="shared" si="508"/>
        <v>3.2</v>
      </c>
      <c r="Q375" s="46">
        <v>1</v>
      </c>
      <c r="R375" s="52">
        <f t="shared" si="509"/>
        <v>2</v>
      </c>
      <c r="S375" s="60">
        <f t="shared" si="492"/>
        <v>1.0258736924813301E+23</v>
      </c>
      <c r="T375" s="60">
        <f t="shared" si="510"/>
        <v>7.570947850512216E+25</v>
      </c>
      <c r="U375" s="60">
        <f t="shared" si="511"/>
        <v>3.1572931597463098E+24</v>
      </c>
      <c r="V375" s="60">
        <f t="shared" si="512"/>
        <v>480</v>
      </c>
      <c r="W375" s="60">
        <f t="shared" si="513"/>
        <v>2685744.4279997526</v>
      </c>
      <c r="X375" s="88">
        <f t="shared" si="514"/>
        <v>4.1702746103748446E-2</v>
      </c>
      <c r="AA375" s="61">
        <f t="shared" si="515"/>
        <v>369</v>
      </c>
      <c r="AB375" s="61">
        <f t="shared" si="516"/>
        <v>3.2</v>
      </c>
      <c r="AC375" s="61">
        <v>1</v>
      </c>
      <c r="AD375" s="52">
        <f t="shared" si="517"/>
        <v>1</v>
      </c>
      <c r="AE375" s="60">
        <f t="shared" si="493"/>
        <v>1.2758622420158999E+23</v>
      </c>
      <c r="AF375" s="60">
        <f t="shared" si="518"/>
        <v>4.7079316730386707E+25</v>
      </c>
      <c r="AG375" s="60">
        <f t="shared" si="519"/>
        <v>3.1572931597463098E+24</v>
      </c>
      <c r="AH375" s="60">
        <f t="shared" si="520"/>
        <v>480</v>
      </c>
      <c r="AI375" s="60">
        <f t="shared" si="521"/>
        <v>2685744.4279997526</v>
      </c>
      <c r="AJ375" s="88">
        <f t="shared" si="586"/>
        <v>6.7063274894736902E-2</v>
      </c>
      <c r="AL375" s="61">
        <f t="shared" si="522"/>
        <v>354</v>
      </c>
      <c r="AM375" s="61">
        <f t="shared" si="523"/>
        <v>4.5093374999999956</v>
      </c>
      <c r="AN375" s="61">
        <v>1</v>
      </c>
      <c r="AO375" s="52">
        <f t="shared" si="524"/>
        <v>1.075</v>
      </c>
      <c r="AP375" s="60">
        <f t="shared" si="494"/>
        <v>1.4289657110578081E+23</v>
      </c>
      <c r="AQ375" s="60">
        <f t="shared" si="525"/>
        <v>5.4379290134304881E+25</v>
      </c>
      <c r="AR375" s="60">
        <f t="shared" si="526"/>
        <v>5.5614454858349586E+23</v>
      </c>
      <c r="AS375" s="60">
        <f t="shared" si="527"/>
        <v>676.40062499999931</v>
      </c>
      <c r="AT375" s="60">
        <f t="shared" si="528"/>
        <v>2685744.4279997526</v>
      </c>
      <c r="AU375" s="88">
        <f t="shared" si="590"/>
        <v>1.0227138809828911E-2</v>
      </c>
      <c r="AW375" s="61">
        <f t="shared" si="529"/>
        <v>334</v>
      </c>
      <c r="AX375" s="61">
        <f t="shared" si="530"/>
        <v>6.0282874999999887</v>
      </c>
      <c r="AY375" s="61">
        <v>1</v>
      </c>
      <c r="AZ375" s="52">
        <f t="shared" si="531"/>
        <v>1.175</v>
      </c>
      <c r="BA375" s="60">
        <f t="shared" si="495"/>
        <v>2.8814534914334403E+21</v>
      </c>
      <c r="BB375" s="60">
        <f t="shared" si="532"/>
        <v>1.1308264227130537E+24</v>
      </c>
      <c r="BC375" s="60">
        <f t="shared" si="533"/>
        <v>4.6467458224448485E+22</v>
      </c>
      <c r="BD375" s="60">
        <f t="shared" si="534"/>
        <v>904.24312499999826</v>
      </c>
      <c r="BE375" s="60">
        <f t="shared" si="535"/>
        <v>2685744.4279997526</v>
      </c>
      <c r="BF375" s="88">
        <f t="shared" si="583"/>
        <v>4.1091592211795674E-2</v>
      </c>
      <c r="BH375" s="61">
        <f t="shared" si="536"/>
        <v>309</v>
      </c>
      <c r="BI375" s="61">
        <f t="shared" si="537"/>
        <v>7.8155999999999786</v>
      </c>
      <c r="BJ375" s="61">
        <v>1</v>
      </c>
      <c r="BK375" s="52">
        <f t="shared" si="538"/>
        <v>1.3</v>
      </c>
      <c r="BL375" s="60">
        <f t="shared" si="496"/>
        <v>1.481890367022912E+21</v>
      </c>
      <c r="BM375" s="60">
        <f t="shared" si="539"/>
        <v>5.9527536043310374E+23</v>
      </c>
      <c r="BN375" s="60">
        <f t="shared" si="540"/>
        <v>1.8826401076746437E+21</v>
      </c>
      <c r="BO375" s="60">
        <f t="shared" si="541"/>
        <v>1172.3399999999967</v>
      </c>
      <c r="BP375" s="60">
        <f t="shared" si="542"/>
        <v>2685744.4279997526</v>
      </c>
      <c r="BQ375" s="88">
        <f t="shared" si="591"/>
        <v>3.1626373823114293E-3</v>
      </c>
      <c r="BS375" s="61">
        <f t="shared" si="543"/>
        <v>279</v>
      </c>
      <c r="BT375" s="61">
        <f t="shared" si="544"/>
        <v>9.9468999999999639</v>
      </c>
      <c r="BU375" s="61">
        <v>1</v>
      </c>
      <c r="BV375" s="52">
        <f t="shared" si="545"/>
        <v>1.45</v>
      </c>
      <c r="BW375" s="60">
        <f t="shared" si="497"/>
        <v>1.5681379545216E+18</v>
      </c>
      <c r="BX375" s="60">
        <f t="shared" si="546"/>
        <v>6.3439020950171327E+20</v>
      </c>
      <c r="BY375" s="60">
        <f t="shared" si="547"/>
        <v>3.7438010371542295E+19</v>
      </c>
      <c r="BZ375" s="60">
        <f t="shared" si="548"/>
        <v>1492.0349999999946</v>
      </c>
      <c r="CA375" s="60">
        <f t="shared" si="549"/>
        <v>2685744.4279997526</v>
      </c>
      <c r="CB375" s="88">
        <f t="shared" si="589"/>
        <v>5.9014167953424554E-2</v>
      </c>
      <c r="CD375" s="61">
        <f t="shared" si="550"/>
        <v>217</v>
      </c>
      <c r="CE375" s="61">
        <f t="shared" si="551"/>
        <v>13.380340799999919</v>
      </c>
      <c r="CF375" s="61">
        <v>1</v>
      </c>
      <c r="CG375" s="52">
        <f t="shared" si="552"/>
        <v>0</v>
      </c>
      <c r="CH375" s="60">
        <f t="shared" si="498"/>
        <v>50340326400</v>
      </c>
      <c r="CI375" s="60">
        <f t="shared" si="553"/>
        <v>0</v>
      </c>
      <c r="CJ375" s="60">
        <f t="shared" si="554"/>
        <v>9317947031477956</v>
      </c>
      <c r="CK375" s="60">
        <f t="shared" si="555"/>
        <v>2007.0511199999878</v>
      </c>
      <c r="CL375" s="60">
        <f t="shared" si="556"/>
        <v>2685744.4279997526</v>
      </c>
      <c r="CM375" s="88" t="e">
        <f t="shared" si="588"/>
        <v>#DIV/0!</v>
      </c>
      <c r="CO375" s="61">
        <f t="shared" si="557"/>
        <v>162</v>
      </c>
      <c r="CP375" s="61">
        <f t="shared" si="558"/>
        <v>17.355934299999859</v>
      </c>
      <c r="CQ375" s="61">
        <v>1</v>
      </c>
      <c r="CR375" s="52">
        <f t="shared" si="559"/>
        <v>0</v>
      </c>
      <c r="CS375" s="60">
        <f t="shared" si="499"/>
        <v>276595200</v>
      </c>
      <c r="CT375" s="60">
        <f t="shared" si="560"/>
        <v>0</v>
      </c>
      <c r="CU375" s="60">
        <f t="shared" si="561"/>
        <v>5901618167173.0898</v>
      </c>
      <c r="CV375" s="60">
        <f t="shared" si="562"/>
        <v>2603.3901449999789</v>
      </c>
      <c r="CW375" s="60">
        <f t="shared" si="563"/>
        <v>2685744.4279997526</v>
      </c>
      <c r="CX375" s="88" t="e">
        <f t="shared" si="584"/>
        <v>#DIV/0!</v>
      </c>
      <c r="CZ375" s="61">
        <f t="shared" si="564"/>
        <v>112</v>
      </c>
      <c r="DA375" s="61">
        <f t="shared" si="565"/>
        <v>21.89441929999979</v>
      </c>
      <c r="DB375" s="61">
        <v>1</v>
      </c>
      <c r="DC375" s="52">
        <f t="shared" si="566"/>
        <v>0</v>
      </c>
      <c r="DD375" s="60">
        <f t="shared" si="500"/>
        <v>112320</v>
      </c>
      <c r="DE375" s="60">
        <f t="shared" si="567"/>
        <v>0</v>
      </c>
      <c r="DF375" s="60">
        <f t="shared" si="568"/>
        <v>7270371187.5965977</v>
      </c>
      <c r="DG375" s="60">
        <f t="shared" si="569"/>
        <v>3284.1628949999686</v>
      </c>
      <c r="DH375" s="60">
        <f t="shared" si="570"/>
        <v>2685744.4279997526</v>
      </c>
      <c r="DI375" s="88" t="e">
        <f t="shared" si="571"/>
        <v>#DIV/0!</v>
      </c>
      <c r="DK375" s="61">
        <f t="shared" si="572"/>
        <v>49</v>
      </c>
      <c r="DL375" s="61">
        <f t="shared" si="573"/>
        <v>30.747799999999668</v>
      </c>
      <c r="DM375" s="61">
        <v>1</v>
      </c>
      <c r="DN375" s="52">
        <f t="shared" si="585"/>
        <v>0</v>
      </c>
      <c r="DO375" s="60">
        <f t="shared" si="501"/>
        <v>60</v>
      </c>
      <c r="DP375" s="60">
        <f t="shared" si="574"/>
        <v>0</v>
      </c>
      <c r="DQ375" s="60">
        <f t="shared" si="575"/>
        <v>1644596.0976455496</v>
      </c>
      <c r="DR375" s="60">
        <f t="shared" si="576"/>
        <v>4612.1699999999501</v>
      </c>
      <c r="DS375" s="60">
        <f t="shared" si="577"/>
        <v>2685744.4279997526</v>
      </c>
      <c r="DT375" s="88" t="e">
        <f t="shared" si="578"/>
        <v>#DIV/0!</v>
      </c>
    </row>
    <row r="376" spans="1:124">
      <c r="A376" s="52">
        <f t="shared" si="502"/>
        <v>92681.900023685594</v>
      </c>
      <c r="B376" s="52">
        <v>0</v>
      </c>
      <c r="C376" s="73">
        <f t="shared" si="587"/>
        <v>16.375</v>
      </c>
      <c r="D376" s="77"/>
      <c r="E376" s="49">
        <f t="shared" si="579"/>
        <v>0.47000000000000031</v>
      </c>
      <c r="F376" s="49">
        <f t="shared" si="580"/>
        <v>5.6999999999999211</v>
      </c>
      <c r="G376" s="49">
        <f t="shared" si="581"/>
        <v>2.8499999999999606</v>
      </c>
      <c r="H376" s="49">
        <v>1</v>
      </c>
      <c r="I376" s="50">
        <f t="shared" si="503"/>
        <v>3.2089999999999645</v>
      </c>
      <c r="J376" s="105">
        <f t="shared" si="504"/>
        <v>18.291299999999545</v>
      </c>
      <c r="K376" s="121">
        <f t="shared" si="505"/>
        <v>34.666299999999545</v>
      </c>
      <c r="L376" s="55">
        <f t="shared" si="506"/>
        <v>1.8889465931479046E+22</v>
      </c>
      <c r="M376" s="52">
        <f t="shared" si="582"/>
        <v>74.000000000000043</v>
      </c>
      <c r="N376" s="56">
        <v>370</v>
      </c>
      <c r="O376" s="61">
        <f t="shared" si="507"/>
        <v>370</v>
      </c>
      <c r="P376" s="61">
        <f t="shared" si="508"/>
        <v>3.2</v>
      </c>
      <c r="Q376" s="46">
        <v>4</v>
      </c>
      <c r="R376" s="52">
        <f t="shared" si="509"/>
        <v>2</v>
      </c>
      <c r="S376" s="60">
        <f t="shared" si="492"/>
        <v>4.1034947699253203E+23</v>
      </c>
      <c r="T376" s="60">
        <f t="shared" si="510"/>
        <v>3.0365861297447371E+26</v>
      </c>
      <c r="U376" s="60">
        <f t="shared" si="511"/>
        <v>3.6267774588439766E+24</v>
      </c>
      <c r="V376" s="60">
        <f t="shared" si="512"/>
        <v>480</v>
      </c>
      <c r="W376" s="60">
        <f t="shared" si="513"/>
        <v>2780457.0007105679</v>
      </c>
      <c r="X376" s="88">
        <f t="shared" si="514"/>
        <v>1.1943601478377471E-2</v>
      </c>
      <c r="AA376" s="61">
        <f t="shared" si="515"/>
        <v>370</v>
      </c>
      <c r="AB376" s="61">
        <f t="shared" si="516"/>
        <v>3.2</v>
      </c>
      <c r="AC376" s="61">
        <v>1</v>
      </c>
      <c r="AD376" s="52">
        <f t="shared" si="517"/>
        <v>1</v>
      </c>
      <c r="AE376" s="60">
        <f t="shared" si="493"/>
        <v>1.2758622420158999E+23</v>
      </c>
      <c r="AF376" s="60">
        <f t="shared" si="518"/>
        <v>4.7206902954588301E+25</v>
      </c>
      <c r="AG376" s="60">
        <f t="shared" si="519"/>
        <v>3.6267774588439766E+24</v>
      </c>
      <c r="AH376" s="60">
        <f t="shared" si="520"/>
        <v>480</v>
      </c>
      <c r="AI376" s="60">
        <f t="shared" si="521"/>
        <v>2780457.0007105679</v>
      </c>
      <c r="AJ376" s="88">
        <f t="shared" si="586"/>
        <v>7.6827269569724438E-2</v>
      </c>
      <c r="AL376" s="61">
        <f t="shared" si="522"/>
        <v>355</v>
      </c>
      <c r="AM376" s="61">
        <f t="shared" si="523"/>
        <v>4.5093374999999956</v>
      </c>
      <c r="AN376" s="61">
        <v>15</v>
      </c>
      <c r="AO376" s="52">
        <f t="shared" si="524"/>
        <v>1.075</v>
      </c>
      <c r="AP376" s="60">
        <f t="shared" si="494"/>
        <v>2.1434485665867122E+24</v>
      </c>
      <c r="AQ376" s="60">
        <f t="shared" si="525"/>
        <v>8.1799355922365394E+26</v>
      </c>
      <c r="AR376" s="60">
        <f t="shared" si="526"/>
        <v>6.3884232809843045E+23</v>
      </c>
      <c r="AS376" s="60">
        <f t="shared" si="527"/>
        <v>676.40062499999931</v>
      </c>
      <c r="AT376" s="60">
        <f t="shared" si="528"/>
        <v>2780457.0007105679</v>
      </c>
      <c r="AU376" s="88">
        <f t="shared" si="590"/>
        <v>7.8098699053907785E-4</v>
      </c>
      <c r="AW376" s="61">
        <f t="shared" si="529"/>
        <v>335</v>
      </c>
      <c r="AX376" s="61">
        <f t="shared" si="530"/>
        <v>6.0282874999999887</v>
      </c>
      <c r="AY376" s="61">
        <v>1</v>
      </c>
      <c r="AZ376" s="52">
        <f t="shared" si="531"/>
        <v>1.175</v>
      </c>
      <c r="BA376" s="60">
        <f t="shared" si="495"/>
        <v>2.8814534914334403E+21</v>
      </c>
      <c r="BB376" s="60">
        <f t="shared" si="532"/>
        <v>1.1342121305654879E+24</v>
      </c>
      <c r="BC376" s="60">
        <f t="shared" si="533"/>
        <v>5.3377092823317419E+22</v>
      </c>
      <c r="BD376" s="60">
        <f t="shared" si="534"/>
        <v>904.24312499999826</v>
      </c>
      <c r="BE376" s="60">
        <f t="shared" si="535"/>
        <v>2780457.0007105679</v>
      </c>
      <c r="BF376" s="88">
        <f t="shared" si="583"/>
        <v>4.7060943349904946E-2</v>
      </c>
      <c r="BH376" s="61">
        <f t="shared" si="536"/>
        <v>310</v>
      </c>
      <c r="BI376" s="61">
        <f t="shared" si="537"/>
        <v>7.8155999999999786</v>
      </c>
      <c r="BJ376" s="61">
        <v>1</v>
      </c>
      <c r="BK376" s="52">
        <f t="shared" si="538"/>
        <v>1.3</v>
      </c>
      <c r="BL376" s="60">
        <f t="shared" si="496"/>
        <v>1.481890367022912E+21</v>
      </c>
      <c r="BM376" s="60">
        <f t="shared" si="539"/>
        <v>5.9720181791023359E+23</v>
      </c>
      <c r="BN376" s="60">
        <f t="shared" si="540"/>
        <v>2.162585594737304E+21</v>
      </c>
      <c r="BO376" s="60">
        <f t="shared" si="541"/>
        <v>1172.3399999999967</v>
      </c>
      <c r="BP376" s="60">
        <f t="shared" si="542"/>
        <v>2780457.0007105679</v>
      </c>
      <c r="BQ376" s="88">
        <f t="shared" si="591"/>
        <v>3.6211972734858048E-3</v>
      </c>
      <c r="BS376" s="61">
        <f t="shared" si="543"/>
        <v>280</v>
      </c>
      <c r="BT376" s="61">
        <f t="shared" si="544"/>
        <v>9.9468999999999639</v>
      </c>
      <c r="BU376" s="61">
        <v>1</v>
      </c>
      <c r="BV376" s="52">
        <f t="shared" si="545"/>
        <v>1.45</v>
      </c>
      <c r="BW376" s="60">
        <f t="shared" si="497"/>
        <v>1.5681379545216E+18</v>
      </c>
      <c r="BX376" s="60">
        <f t="shared" si="546"/>
        <v>6.3666400953576967E+20</v>
      </c>
      <c r="BY376" s="60">
        <f t="shared" si="547"/>
        <v>4.3004980928152568E+19</v>
      </c>
      <c r="BZ376" s="60">
        <f t="shared" si="548"/>
        <v>1492.0349999999946</v>
      </c>
      <c r="CA376" s="60">
        <f t="shared" si="549"/>
        <v>2780457.0007105679</v>
      </c>
      <c r="CB376" s="88">
        <f t="shared" si="589"/>
        <v>6.7547372372297451E-2</v>
      </c>
      <c r="CD376" s="61">
        <f t="shared" si="550"/>
        <v>218</v>
      </c>
      <c r="CE376" s="61">
        <f t="shared" si="551"/>
        <v>13.380340799999919</v>
      </c>
      <c r="CF376" s="61">
        <v>1</v>
      </c>
      <c r="CG376" s="52">
        <f t="shared" si="552"/>
        <v>0</v>
      </c>
      <c r="CH376" s="60">
        <f t="shared" si="498"/>
        <v>50340326400</v>
      </c>
      <c r="CI376" s="60">
        <f t="shared" si="553"/>
        <v>0</v>
      </c>
      <c r="CJ376" s="60">
        <f t="shared" si="554"/>
        <v>1.0703510427008232E+16</v>
      </c>
      <c r="CK376" s="60">
        <f t="shared" si="555"/>
        <v>2007.0511199999878</v>
      </c>
      <c r="CL376" s="60">
        <f t="shared" si="556"/>
        <v>2780457.0007105679</v>
      </c>
      <c r="CM376" s="88" t="e">
        <f t="shared" si="588"/>
        <v>#DIV/0!</v>
      </c>
      <c r="CO376" s="61">
        <f t="shared" si="557"/>
        <v>163</v>
      </c>
      <c r="CP376" s="61">
        <f t="shared" si="558"/>
        <v>17.355934299999859</v>
      </c>
      <c r="CQ376" s="61">
        <v>1</v>
      </c>
      <c r="CR376" s="52">
        <f t="shared" si="559"/>
        <v>0</v>
      </c>
      <c r="CS376" s="60">
        <f t="shared" si="499"/>
        <v>276595200</v>
      </c>
      <c r="CT376" s="60">
        <f t="shared" si="560"/>
        <v>0</v>
      </c>
      <c r="CU376" s="60">
        <f t="shared" si="561"/>
        <v>6779179080452.3457</v>
      </c>
      <c r="CV376" s="60">
        <f t="shared" si="562"/>
        <v>2603.3901449999789</v>
      </c>
      <c r="CW376" s="60">
        <f t="shared" si="563"/>
        <v>2780457.0007105679</v>
      </c>
      <c r="CX376" s="88" t="e">
        <f t="shared" si="584"/>
        <v>#DIV/0!</v>
      </c>
      <c r="CZ376" s="61">
        <f t="shared" si="564"/>
        <v>113</v>
      </c>
      <c r="DA376" s="61">
        <f t="shared" si="565"/>
        <v>21.89441929999979</v>
      </c>
      <c r="DB376" s="61">
        <v>1</v>
      </c>
      <c r="DC376" s="52">
        <f t="shared" si="566"/>
        <v>0</v>
      </c>
      <c r="DD376" s="60">
        <f t="shared" si="500"/>
        <v>112320</v>
      </c>
      <c r="DE376" s="60">
        <f t="shared" si="567"/>
        <v>0</v>
      </c>
      <c r="DF376" s="60">
        <f t="shared" si="568"/>
        <v>8351463423.4100513</v>
      </c>
      <c r="DG376" s="60">
        <f t="shared" si="569"/>
        <v>3284.1628949999686</v>
      </c>
      <c r="DH376" s="60">
        <f t="shared" si="570"/>
        <v>2780457.0007105679</v>
      </c>
      <c r="DI376" s="88" t="e">
        <f t="shared" si="571"/>
        <v>#DIV/0!</v>
      </c>
      <c r="DK376" s="61">
        <f t="shared" si="572"/>
        <v>50</v>
      </c>
      <c r="DL376" s="61">
        <f t="shared" si="573"/>
        <v>30.747799999999668</v>
      </c>
      <c r="DM376" s="61">
        <v>1</v>
      </c>
      <c r="DN376" s="52">
        <f t="shared" si="585"/>
        <v>0</v>
      </c>
      <c r="DO376" s="60">
        <f t="shared" si="501"/>
        <v>60</v>
      </c>
      <c r="DP376" s="60">
        <f t="shared" si="574"/>
        <v>0</v>
      </c>
      <c r="DQ376" s="60">
        <f t="shared" si="575"/>
        <v>1889144.831999986</v>
      </c>
      <c r="DR376" s="60">
        <f t="shared" si="576"/>
        <v>4612.1699999999501</v>
      </c>
      <c r="DS376" s="60">
        <f t="shared" si="577"/>
        <v>2780457.0007105679</v>
      </c>
      <c r="DT376" s="88" t="e">
        <f t="shared" si="578"/>
        <v>#DIV/0!</v>
      </c>
    </row>
    <row r="377" spans="1:124">
      <c r="A377" s="52">
        <f t="shared" si="502"/>
        <v>95950.32016949504</v>
      </c>
      <c r="B377" s="52">
        <v>0</v>
      </c>
      <c r="C377" s="73">
        <f t="shared" si="587"/>
        <v>16.375</v>
      </c>
      <c r="D377" s="77"/>
      <c r="E377" s="49">
        <f t="shared" si="579"/>
        <v>0.47100000000000031</v>
      </c>
      <c r="F377" s="49">
        <f t="shared" si="580"/>
        <v>5.7099999999999209</v>
      </c>
      <c r="G377" s="49">
        <f t="shared" si="581"/>
        <v>2.8549999999999605</v>
      </c>
      <c r="H377" s="49">
        <v>1</v>
      </c>
      <c r="I377" s="50">
        <f t="shared" si="503"/>
        <v>3.218409999999964</v>
      </c>
      <c r="J377" s="105">
        <f t="shared" si="504"/>
        <v>18.377121099999542</v>
      </c>
      <c r="K377" s="121">
        <f t="shared" si="505"/>
        <v>34.752121099999542</v>
      </c>
      <c r="L377" s="55">
        <f t="shared" si="506"/>
        <v>2.169829844226252E+22</v>
      </c>
      <c r="M377" s="52">
        <f t="shared" si="582"/>
        <v>74.200000000000045</v>
      </c>
      <c r="N377" s="56">
        <v>371</v>
      </c>
      <c r="O377" s="61">
        <f t="shared" si="507"/>
        <v>371</v>
      </c>
      <c r="P377" s="61">
        <f t="shared" si="508"/>
        <v>3.2</v>
      </c>
      <c r="Q377" s="46">
        <v>1</v>
      </c>
      <c r="R377" s="52">
        <f t="shared" si="509"/>
        <v>2</v>
      </c>
      <c r="S377" s="60">
        <f t="shared" si="492"/>
        <v>4.1034947699253203E+23</v>
      </c>
      <c r="T377" s="60">
        <f t="shared" si="510"/>
        <v>3.0447931192845877E+26</v>
      </c>
      <c r="U377" s="60">
        <f t="shared" si="511"/>
        <v>4.1660733009144041E+24</v>
      </c>
      <c r="V377" s="60">
        <f t="shared" si="512"/>
        <v>480</v>
      </c>
      <c r="W377" s="60">
        <f t="shared" si="513"/>
        <v>2878509.6050848514</v>
      </c>
      <c r="X377" s="88">
        <f t="shared" si="514"/>
        <v>1.3682615329521223E-2</v>
      </c>
      <c r="AA377" s="61">
        <f t="shared" si="515"/>
        <v>371</v>
      </c>
      <c r="AB377" s="61">
        <f t="shared" si="516"/>
        <v>3.2</v>
      </c>
      <c r="AC377" s="61">
        <v>1</v>
      </c>
      <c r="AD377" s="52">
        <f t="shared" si="517"/>
        <v>1</v>
      </c>
      <c r="AE377" s="60">
        <f t="shared" si="493"/>
        <v>1.2758622420158999E+23</v>
      </c>
      <c r="AF377" s="60">
        <f t="shared" si="518"/>
        <v>4.7334489178789886E+25</v>
      </c>
      <c r="AG377" s="60">
        <f t="shared" si="519"/>
        <v>4.1660733009144041E+24</v>
      </c>
      <c r="AH377" s="60">
        <f t="shared" si="520"/>
        <v>480</v>
      </c>
      <c r="AI377" s="60">
        <f t="shared" si="521"/>
        <v>2878509.6050848514</v>
      </c>
      <c r="AJ377" s="88">
        <f t="shared" si="586"/>
        <v>8.8013483892864744E-2</v>
      </c>
      <c r="AL377" s="61">
        <f t="shared" si="522"/>
        <v>356</v>
      </c>
      <c r="AM377" s="61">
        <f t="shared" si="523"/>
        <v>4.5093374999999956</v>
      </c>
      <c r="AN377" s="61">
        <v>1</v>
      </c>
      <c r="AO377" s="52">
        <f t="shared" si="524"/>
        <v>1.075</v>
      </c>
      <c r="AP377" s="60">
        <f t="shared" si="494"/>
        <v>2.1434485665867122E+24</v>
      </c>
      <c r="AQ377" s="60">
        <f t="shared" si="525"/>
        <v>8.2029776643273463E+26</v>
      </c>
      <c r="AR377" s="60">
        <f t="shared" si="526"/>
        <v>7.3383713138914317E+23</v>
      </c>
      <c r="AS377" s="60">
        <f t="shared" si="527"/>
        <v>676.40062499999931</v>
      </c>
      <c r="AT377" s="60">
        <f t="shared" si="528"/>
        <v>2878509.6050848514</v>
      </c>
      <c r="AU377" s="88">
        <f t="shared" si="590"/>
        <v>8.9459847560040707E-4</v>
      </c>
      <c r="AW377" s="61">
        <f t="shared" si="529"/>
        <v>336</v>
      </c>
      <c r="AX377" s="61">
        <f t="shared" si="530"/>
        <v>6.0282874999999887</v>
      </c>
      <c r="AY377" s="61">
        <v>1</v>
      </c>
      <c r="AZ377" s="52">
        <f t="shared" si="531"/>
        <v>1.175</v>
      </c>
      <c r="BA377" s="60">
        <f t="shared" si="495"/>
        <v>2.8814534914334403E+21</v>
      </c>
      <c r="BB377" s="60">
        <f t="shared" si="532"/>
        <v>1.1375978384179223E+24</v>
      </c>
      <c r="BC377" s="60">
        <f t="shared" si="533"/>
        <v>6.1314178720668781E+22</v>
      </c>
      <c r="BD377" s="60">
        <f t="shared" si="534"/>
        <v>904.24312499999826</v>
      </c>
      <c r="BE377" s="60">
        <f t="shared" si="535"/>
        <v>2878509.6050848514</v>
      </c>
      <c r="BF377" s="88">
        <f t="shared" si="583"/>
        <v>5.3897938840969939E-2</v>
      </c>
      <c r="BH377" s="61">
        <f t="shared" si="536"/>
        <v>311</v>
      </c>
      <c r="BI377" s="61">
        <f t="shared" si="537"/>
        <v>7.8155999999999786</v>
      </c>
      <c r="BJ377" s="61">
        <v>1</v>
      </c>
      <c r="BK377" s="52">
        <f t="shared" si="538"/>
        <v>1.3</v>
      </c>
      <c r="BL377" s="60">
        <f t="shared" si="496"/>
        <v>1.481890367022912E+21</v>
      </c>
      <c r="BM377" s="60">
        <f t="shared" si="539"/>
        <v>5.9912827538736331E+23</v>
      </c>
      <c r="BN377" s="60">
        <f t="shared" si="540"/>
        <v>2.4841585152150271E+21</v>
      </c>
      <c r="BO377" s="60">
        <f t="shared" si="541"/>
        <v>1172.3399999999967</v>
      </c>
      <c r="BP377" s="60">
        <f t="shared" si="542"/>
        <v>2878509.6050848514</v>
      </c>
      <c r="BQ377" s="88">
        <f t="shared" si="591"/>
        <v>4.1462882278572267E-3</v>
      </c>
      <c r="BS377" s="61">
        <f t="shared" si="543"/>
        <v>281</v>
      </c>
      <c r="BT377" s="61">
        <f t="shared" si="544"/>
        <v>9.9468999999999639</v>
      </c>
      <c r="BU377" s="61">
        <v>1</v>
      </c>
      <c r="BV377" s="52">
        <f t="shared" si="545"/>
        <v>1.45</v>
      </c>
      <c r="BW377" s="60">
        <f t="shared" si="497"/>
        <v>1.5681379545216E+18</v>
      </c>
      <c r="BX377" s="60">
        <f t="shared" si="546"/>
        <v>6.3893780956982595E+20</v>
      </c>
      <c r="BY377" s="60">
        <f t="shared" si="547"/>
        <v>4.9399750848847725E+19</v>
      </c>
      <c r="BZ377" s="60">
        <f t="shared" si="548"/>
        <v>1492.0349999999946</v>
      </c>
      <c r="CA377" s="60">
        <f t="shared" si="549"/>
        <v>2878509.6050848514</v>
      </c>
      <c r="CB377" s="88">
        <f t="shared" si="589"/>
        <v>7.7315428996300617E-2</v>
      </c>
      <c r="CD377" s="61">
        <f t="shared" si="550"/>
        <v>219</v>
      </c>
      <c r="CE377" s="61">
        <f t="shared" si="551"/>
        <v>13.380340799999919</v>
      </c>
      <c r="CF377" s="61">
        <v>1</v>
      </c>
      <c r="CG377" s="52">
        <f t="shared" si="552"/>
        <v>0</v>
      </c>
      <c r="CH377" s="60">
        <f t="shared" si="498"/>
        <v>50340326400</v>
      </c>
      <c r="CI377" s="60">
        <f t="shared" si="553"/>
        <v>0</v>
      </c>
      <c r="CJ377" s="60">
        <f t="shared" si="554"/>
        <v>1.2295104820197968E+16</v>
      </c>
      <c r="CK377" s="60">
        <f t="shared" si="555"/>
        <v>2007.0511199999878</v>
      </c>
      <c r="CL377" s="60">
        <f t="shared" si="556"/>
        <v>2878509.6050848514</v>
      </c>
      <c r="CM377" s="88" t="e">
        <f t="shared" si="588"/>
        <v>#DIV/0!</v>
      </c>
      <c r="CO377" s="61">
        <f t="shared" si="557"/>
        <v>164</v>
      </c>
      <c r="CP377" s="61">
        <f t="shared" si="558"/>
        <v>17.355934299999859</v>
      </c>
      <c r="CQ377" s="61">
        <v>1</v>
      </c>
      <c r="CR377" s="52">
        <f t="shared" si="559"/>
        <v>0</v>
      </c>
      <c r="CS377" s="60">
        <f t="shared" si="499"/>
        <v>276595200</v>
      </c>
      <c r="CT377" s="60">
        <f t="shared" si="560"/>
        <v>0</v>
      </c>
      <c r="CU377" s="60">
        <f t="shared" si="561"/>
        <v>7787231857945.9219</v>
      </c>
      <c r="CV377" s="60">
        <f t="shared" si="562"/>
        <v>2603.3901449999789</v>
      </c>
      <c r="CW377" s="60">
        <f t="shared" si="563"/>
        <v>2878509.6050848514</v>
      </c>
      <c r="CX377" s="88" t="e">
        <f t="shared" si="584"/>
        <v>#DIV/0!</v>
      </c>
      <c r="CZ377" s="61">
        <f t="shared" si="564"/>
        <v>114</v>
      </c>
      <c r="DA377" s="61">
        <f t="shared" si="565"/>
        <v>21.89441929999979</v>
      </c>
      <c r="DB377" s="61">
        <v>1</v>
      </c>
      <c r="DC377" s="52">
        <f t="shared" si="566"/>
        <v>0</v>
      </c>
      <c r="DD377" s="60">
        <f t="shared" si="500"/>
        <v>112320</v>
      </c>
      <c r="DE377" s="60">
        <f t="shared" si="567"/>
        <v>0</v>
      </c>
      <c r="DF377" s="60">
        <f t="shared" si="568"/>
        <v>9593312296.2890339</v>
      </c>
      <c r="DG377" s="60">
        <f t="shared" si="569"/>
        <v>3284.1628949999686</v>
      </c>
      <c r="DH377" s="60">
        <f t="shared" si="570"/>
        <v>2878509.6050848514</v>
      </c>
      <c r="DI377" s="88" t="e">
        <f t="shared" si="571"/>
        <v>#DIV/0!</v>
      </c>
      <c r="DK377" s="61">
        <f t="shared" si="572"/>
        <v>51</v>
      </c>
      <c r="DL377" s="61">
        <f t="shared" si="573"/>
        <v>30.747799999999668</v>
      </c>
      <c r="DM377" s="61">
        <v>1</v>
      </c>
      <c r="DN377" s="52">
        <f t="shared" si="585"/>
        <v>0</v>
      </c>
      <c r="DO377" s="60">
        <f t="shared" si="501"/>
        <v>60</v>
      </c>
      <c r="DP377" s="60">
        <f t="shared" si="574"/>
        <v>0</v>
      </c>
      <c r="DQ377" s="60">
        <f t="shared" si="575"/>
        <v>2170057.560869534</v>
      </c>
      <c r="DR377" s="60">
        <f t="shared" si="576"/>
        <v>4612.1699999999501</v>
      </c>
      <c r="DS377" s="60">
        <f t="shared" si="577"/>
        <v>2878509.6050848514</v>
      </c>
      <c r="DT377" s="88" t="e">
        <f t="shared" si="578"/>
        <v>#DIV/0!</v>
      </c>
    </row>
    <row r="378" spans="1:124">
      <c r="A378" s="52">
        <f t="shared" si="502"/>
        <v>99334.000902828077</v>
      </c>
      <c r="B378" s="52">
        <v>0</v>
      </c>
      <c r="C378" s="73">
        <f t="shared" si="587"/>
        <v>16.375</v>
      </c>
      <c r="D378" s="77"/>
      <c r="E378" s="49">
        <f t="shared" si="579"/>
        <v>0.47200000000000031</v>
      </c>
      <c r="F378" s="49">
        <f t="shared" si="580"/>
        <v>5.7199999999999207</v>
      </c>
      <c r="G378" s="49">
        <f t="shared" si="581"/>
        <v>2.8599999999999604</v>
      </c>
      <c r="H378" s="49">
        <v>1</v>
      </c>
      <c r="I378" s="50">
        <f t="shared" si="503"/>
        <v>3.2278399999999641</v>
      </c>
      <c r="J378" s="105">
        <f t="shared" si="504"/>
        <v>18.46324479999954</v>
      </c>
      <c r="K378" s="121">
        <f t="shared" si="505"/>
        <v>34.838244799999543</v>
      </c>
      <c r="L378" s="55">
        <f t="shared" si="506"/>
        <v>2.4924799726861685E+22</v>
      </c>
      <c r="M378" s="52">
        <f t="shared" si="582"/>
        <v>74.400000000000048</v>
      </c>
      <c r="N378" s="56">
        <v>372</v>
      </c>
      <c r="O378" s="61">
        <f t="shared" si="507"/>
        <v>372</v>
      </c>
      <c r="P378" s="61">
        <f t="shared" si="508"/>
        <v>3.2</v>
      </c>
      <c r="Q378" s="46">
        <v>1</v>
      </c>
      <c r="R378" s="52">
        <f t="shared" si="509"/>
        <v>2</v>
      </c>
      <c r="S378" s="60">
        <f t="shared" si="492"/>
        <v>4.1034947699253203E+23</v>
      </c>
      <c r="T378" s="60">
        <f t="shared" si="510"/>
        <v>3.0530001088244383E+26</v>
      </c>
      <c r="U378" s="60">
        <f t="shared" si="511"/>
        <v>4.7855615475574435E+24</v>
      </c>
      <c r="V378" s="60">
        <f t="shared" si="512"/>
        <v>480</v>
      </c>
      <c r="W378" s="60">
        <f t="shared" si="513"/>
        <v>2980020.0270848423</v>
      </c>
      <c r="X378" s="88">
        <f t="shared" si="514"/>
        <v>1.5674947189569969E-2</v>
      </c>
      <c r="AA378" s="61">
        <f t="shared" si="515"/>
        <v>372</v>
      </c>
      <c r="AB378" s="61">
        <f t="shared" si="516"/>
        <v>3.2</v>
      </c>
      <c r="AC378" s="61">
        <v>1</v>
      </c>
      <c r="AD378" s="52">
        <f t="shared" si="517"/>
        <v>1</v>
      </c>
      <c r="AE378" s="60">
        <f t="shared" si="493"/>
        <v>1.2758622420158999E+23</v>
      </c>
      <c r="AF378" s="60">
        <f t="shared" si="518"/>
        <v>4.746207540299148E+25</v>
      </c>
      <c r="AG378" s="60">
        <f t="shared" si="519"/>
        <v>4.7855615475574435E+24</v>
      </c>
      <c r="AH378" s="60">
        <f t="shared" si="520"/>
        <v>480</v>
      </c>
      <c r="AI378" s="60">
        <f t="shared" si="521"/>
        <v>2980020.0270848423</v>
      </c>
      <c r="AJ378" s="88">
        <f t="shared" si="586"/>
        <v>0.10082916743366463</v>
      </c>
      <c r="AL378" s="61">
        <f t="shared" si="522"/>
        <v>357</v>
      </c>
      <c r="AM378" s="61">
        <f t="shared" si="523"/>
        <v>4.5093374999999956</v>
      </c>
      <c r="AN378" s="61">
        <v>1</v>
      </c>
      <c r="AO378" s="52">
        <f t="shared" si="524"/>
        <v>1.075</v>
      </c>
      <c r="AP378" s="60">
        <f t="shared" si="494"/>
        <v>2.1434485665867122E+24</v>
      </c>
      <c r="AQ378" s="60">
        <f t="shared" si="525"/>
        <v>8.2260197364181546E+26</v>
      </c>
      <c r="AR378" s="60">
        <f t="shared" si="526"/>
        <v>8.4295750566245175E+23</v>
      </c>
      <c r="AS378" s="60">
        <f t="shared" si="527"/>
        <v>676.40062499999931</v>
      </c>
      <c r="AT378" s="60">
        <f t="shared" si="528"/>
        <v>2980020.0270848423</v>
      </c>
      <c r="AU378" s="88">
        <f t="shared" si="590"/>
        <v>1.0247452992733757E-3</v>
      </c>
      <c r="AW378" s="61">
        <f t="shared" si="529"/>
        <v>337</v>
      </c>
      <c r="AX378" s="61">
        <f t="shared" si="530"/>
        <v>6.0282874999999887</v>
      </c>
      <c r="AY378" s="61">
        <v>1</v>
      </c>
      <c r="AZ378" s="52">
        <f t="shared" si="531"/>
        <v>1.175</v>
      </c>
      <c r="BA378" s="60">
        <f t="shared" si="495"/>
        <v>2.8814534914334403E+21</v>
      </c>
      <c r="BB378" s="60">
        <f t="shared" si="532"/>
        <v>1.1409835462703565E+24</v>
      </c>
      <c r="BC378" s="60">
        <f t="shared" si="533"/>
        <v>7.0431496234426442E+22</v>
      </c>
      <c r="BD378" s="60">
        <f t="shared" si="534"/>
        <v>904.24312499999826</v>
      </c>
      <c r="BE378" s="60">
        <f t="shared" si="535"/>
        <v>2980020.0270848423</v>
      </c>
      <c r="BF378" s="88">
        <f t="shared" si="583"/>
        <v>6.1728757145230267E-2</v>
      </c>
      <c r="BH378" s="61">
        <f t="shared" si="536"/>
        <v>312</v>
      </c>
      <c r="BI378" s="61">
        <f t="shared" si="537"/>
        <v>7.8155999999999786</v>
      </c>
      <c r="BJ378" s="61">
        <v>1</v>
      </c>
      <c r="BK378" s="52">
        <f t="shared" si="538"/>
        <v>1.3</v>
      </c>
      <c r="BL378" s="60">
        <f t="shared" si="496"/>
        <v>1.481890367022912E+21</v>
      </c>
      <c r="BM378" s="60">
        <f t="shared" si="539"/>
        <v>6.0105473286449316E+23</v>
      </c>
      <c r="BN378" s="60">
        <f t="shared" si="540"/>
        <v>2.8535487999793782E+21</v>
      </c>
      <c r="BO378" s="60">
        <f t="shared" si="541"/>
        <v>1172.3399999999967</v>
      </c>
      <c r="BP378" s="60">
        <f t="shared" si="542"/>
        <v>2980020.0270848423</v>
      </c>
      <c r="BQ378" s="88">
        <f t="shared" si="591"/>
        <v>4.7475689715976432E-3</v>
      </c>
      <c r="BS378" s="61">
        <f t="shared" si="543"/>
        <v>282</v>
      </c>
      <c r="BT378" s="61">
        <f t="shared" si="544"/>
        <v>9.9468999999999639</v>
      </c>
      <c r="BU378" s="61">
        <v>1</v>
      </c>
      <c r="BV378" s="52">
        <f t="shared" si="545"/>
        <v>1.45</v>
      </c>
      <c r="BW378" s="60">
        <f t="shared" si="497"/>
        <v>1.5681379545216E+18</v>
      </c>
      <c r="BX378" s="60">
        <f t="shared" si="546"/>
        <v>6.4121160960388222E+20</v>
      </c>
      <c r="BY378" s="60">
        <f t="shared" si="547"/>
        <v>5.6745412537334759E+19</v>
      </c>
      <c r="BZ378" s="60">
        <f t="shared" si="548"/>
        <v>1492.0349999999946</v>
      </c>
      <c r="CA378" s="60">
        <f t="shared" si="549"/>
        <v>2980020.0270848423</v>
      </c>
      <c r="CB378" s="88">
        <f t="shared" si="589"/>
        <v>8.8497169557472707E-2</v>
      </c>
      <c r="CD378" s="61">
        <f t="shared" si="550"/>
        <v>220</v>
      </c>
      <c r="CE378" s="61">
        <f t="shared" si="551"/>
        <v>13.380340799999919</v>
      </c>
      <c r="CF378" s="61">
        <v>15</v>
      </c>
      <c r="CG378" s="52">
        <f t="shared" si="552"/>
        <v>0</v>
      </c>
      <c r="CH378" s="60">
        <f t="shared" si="498"/>
        <v>755104896000</v>
      </c>
      <c r="CI378" s="60">
        <f t="shared" si="553"/>
        <v>0</v>
      </c>
      <c r="CJ378" s="60">
        <f t="shared" si="554"/>
        <v>1.4123366681477522E+16</v>
      </c>
      <c r="CK378" s="60">
        <f t="shared" si="555"/>
        <v>2007.0511199999878</v>
      </c>
      <c r="CL378" s="60">
        <f t="shared" si="556"/>
        <v>2980020.0270848423</v>
      </c>
      <c r="CM378" s="88" t="e">
        <f t="shared" si="588"/>
        <v>#DIV/0!</v>
      </c>
      <c r="CO378" s="61">
        <f t="shared" si="557"/>
        <v>165</v>
      </c>
      <c r="CP378" s="61">
        <f t="shared" si="558"/>
        <v>17.355934299999859</v>
      </c>
      <c r="CQ378" s="61">
        <v>1</v>
      </c>
      <c r="CR378" s="52">
        <f t="shared" si="559"/>
        <v>0</v>
      </c>
      <c r="CS378" s="60">
        <f t="shared" si="499"/>
        <v>276595200</v>
      </c>
      <c r="CT378" s="60">
        <f t="shared" si="560"/>
        <v>0</v>
      </c>
      <c r="CU378" s="60">
        <f t="shared" si="561"/>
        <v>8945180425202.9844</v>
      </c>
      <c r="CV378" s="60">
        <f t="shared" si="562"/>
        <v>2603.3901449999789</v>
      </c>
      <c r="CW378" s="60">
        <f t="shared" si="563"/>
        <v>2980020.0270848423</v>
      </c>
      <c r="CX378" s="88" t="e">
        <f t="shared" si="584"/>
        <v>#DIV/0!</v>
      </c>
      <c r="CZ378" s="61">
        <f t="shared" si="564"/>
        <v>115</v>
      </c>
      <c r="DA378" s="61">
        <f t="shared" si="565"/>
        <v>21.89441929999979</v>
      </c>
      <c r="DB378" s="61">
        <v>1</v>
      </c>
      <c r="DC378" s="52">
        <f t="shared" si="566"/>
        <v>0</v>
      </c>
      <c r="DD378" s="60">
        <f t="shared" si="500"/>
        <v>112320</v>
      </c>
      <c r="DE378" s="60">
        <f t="shared" si="567"/>
        <v>0</v>
      </c>
      <c r="DF378" s="60">
        <f t="shared" si="568"/>
        <v>11019822053.720043</v>
      </c>
      <c r="DG378" s="60">
        <f t="shared" si="569"/>
        <v>3284.1628949999686</v>
      </c>
      <c r="DH378" s="60">
        <f t="shared" si="570"/>
        <v>2980020.0270848423</v>
      </c>
      <c r="DI378" s="88" t="e">
        <f t="shared" si="571"/>
        <v>#DIV/0!</v>
      </c>
      <c r="DK378" s="61">
        <f t="shared" si="572"/>
        <v>52</v>
      </c>
      <c r="DL378" s="61">
        <f t="shared" si="573"/>
        <v>30.747799999999668</v>
      </c>
      <c r="DM378" s="61">
        <v>1</v>
      </c>
      <c r="DN378" s="52">
        <f t="shared" si="585"/>
        <v>0</v>
      </c>
      <c r="DO378" s="60">
        <f t="shared" si="501"/>
        <v>60</v>
      </c>
      <c r="DP378" s="60">
        <f t="shared" si="574"/>
        <v>0</v>
      </c>
      <c r="DQ378" s="60">
        <f t="shared" si="575"/>
        <v>2492741.550419712</v>
      </c>
      <c r="DR378" s="60">
        <f t="shared" si="576"/>
        <v>4612.1699999999501</v>
      </c>
      <c r="DS378" s="60">
        <f t="shared" si="577"/>
        <v>2980020.0270848423</v>
      </c>
      <c r="DT378" s="88" t="e">
        <f t="shared" si="578"/>
        <v>#DIV/0!</v>
      </c>
    </row>
    <row r="379" spans="1:124">
      <c r="A379" s="52">
        <f t="shared" si="502"/>
        <v>102837.00687952564</v>
      </c>
      <c r="B379" s="52">
        <v>0</v>
      </c>
      <c r="C379" s="73">
        <f t="shared" si="587"/>
        <v>16.375</v>
      </c>
      <c r="D379" s="77"/>
      <c r="E379" s="49">
        <f t="shared" si="579"/>
        <v>0.47300000000000031</v>
      </c>
      <c r="F379" s="49">
        <f t="shared" si="580"/>
        <v>5.7299999999999205</v>
      </c>
      <c r="G379" s="49">
        <f t="shared" si="581"/>
        <v>2.8649999999999602</v>
      </c>
      <c r="H379" s="49">
        <v>1</v>
      </c>
      <c r="I379" s="50">
        <f t="shared" si="503"/>
        <v>3.2372899999999638</v>
      </c>
      <c r="J379" s="105">
        <f t="shared" si="504"/>
        <v>18.549671699999536</v>
      </c>
      <c r="K379" s="121">
        <f t="shared" si="505"/>
        <v>34.924671699999536</v>
      </c>
      <c r="L379" s="55">
        <f t="shared" si="506"/>
        <v>2.8631076444876564E+22</v>
      </c>
      <c r="M379" s="52">
        <f t="shared" si="582"/>
        <v>74.600000000000037</v>
      </c>
      <c r="N379" s="56">
        <v>373</v>
      </c>
      <c r="O379" s="61">
        <f t="shared" si="507"/>
        <v>373</v>
      </c>
      <c r="P379" s="61">
        <f t="shared" si="508"/>
        <v>3.2</v>
      </c>
      <c r="Q379" s="46">
        <v>1</v>
      </c>
      <c r="R379" s="52">
        <f t="shared" si="509"/>
        <v>2</v>
      </c>
      <c r="S379" s="60">
        <f t="shared" si="492"/>
        <v>4.1034947699253203E+23</v>
      </c>
      <c r="T379" s="60">
        <f t="shared" si="510"/>
        <v>3.061207098364289E+26</v>
      </c>
      <c r="U379" s="60">
        <f t="shared" si="511"/>
        <v>5.4971666774162998E+24</v>
      </c>
      <c r="V379" s="60">
        <f t="shared" si="512"/>
        <v>480</v>
      </c>
      <c r="W379" s="60">
        <f t="shared" si="513"/>
        <v>3085110.2063857689</v>
      </c>
      <c r="X379" s="88">
        <f t="shared" si="514"/>
        <v>1.795751316646832E-2</v>
      </c>
      <c r="AA379" s="61">
        <f t="shared" si="515"/>
        <v>373</v>
      </c>
      <c r="AB379" s="61">
        <f t="shared" si="516"/>
        <v>3.2</v>
      </c>
      <c r="AC379" s="61">
        <v>1</v>
      </c>
      <c r="AD379" s="52">
        <f t="shared" si="517"/>
        <v>1</v>
      </c>
      <c r="AE379" s="60">
        <f t="shared" si="493"/>
        <v>1.2758622420158999E+23</v>
      </c>
      <c r="AF379" s="60">
        <f t="shared" si="518"/>
        <v>4.7589661627193065E+25</v>
      </c>
      <c r="AG379" s="60">
        <f t="shared" si="519"/>
        <v>5.4971666774162998E+24</v>
      </c>
      <c r="AH379" s="60">
        <f t="shared" si="520"/>
        <v>480</v>
      </c>
      <c r="AI379" s="60">
        <f t="shared" si="521"/>
        <v>3085110.2063857689</v>
      </c>
      <c r="AJ379" s="88">
        <f t="shared" si="586"/>
        <v>0.11551178322047956</v>
      </c>
      <c r="AL379" s="61">
        <f t="shared" si="522"/>
        <v>358</v>
      </c>
      <c r="AM379" s="61">
        <f t="shared" si="523"/>
        <v>4.5093374999999956</v>
      </c>
      <c r="AN379" s="61">
        <v>1</v>
      </c>
      <c r="AO379" s="52">
        <f t="shared" si="524"/>
        <v>1.075</v>
      </c>
      <c r="AP379" s="60">
        <f t="shared" si="494"/>
        <v>2.1434485665867122E+24</v>
      </c>
      <c r="AQ379" s="60">
        <f t="shared" si="525"/>
        <v>8.2490618085089615E+26</v>
      </c>
      <c r="AR379" s="60">
        <f t="shared" si="526"/>
        <v>9.6830390008686225E+23</v>
      </c>
      <c r="AS379" s="60">
        <f t="shared" si="527"/>
        <v>676.40062499999931</v>
      </c>
      <c r="AT379" s="60">
        <f t="shared" si="528"/>
        <v>3085110.2063857689</v>
      </c>
      <c r="AU379" s="88">
        <f t="shared" si="590"/>
        <v>1.1738351858244661E-3</v>
      </c>
      <c r="AW379" s="61">
        <f t="shared" si="529"/>
        <v>338</v>
      </c>
      <c r="AX379" s="61">
        <f t="shared" si="530"/>
        <v>6.0282874999999887</v>
      </c>
      <c r="AY379" s="61">
        <v>1</v>
      </c>
      <c r="AZ379" s="52">
        <f t="shared" si="531"/>
        <v>1.175</v>
      </c>
      <c r="BA379" s="60">
        <f t="shared" si="495"/>
        <v>2.8814534914334403E+21</v>
      </c>
      <c r="BB379" s="60">
        <f t="shared" si="532"/>
        <v>1.1443692541227908E+24</v>
      </c>
      <c r="BC379" s="60">
        <f t="shared" si="533"/>
        <v>8.090454386446553E+22</v>
      </c>
      <c r="BD379" s="60">
        <f t="shared" si="534"/>
        <v>904.24312499999826</v>
      </c>
      <c r="BE379" s="60">
        <f t="shared" si="535"/>
        <v>3085110.2063857689</v>
      </c>
      <c r="BF379" s="88">
        <f t="shared" si="583"/>
        <v>7.069793562959921E-2</v>
      </c>
      <c r="BH379" s="61">
        <f t="shared" si="536"/>
        <v>313</v>
      </c>
      <c r="BI379" s="61">
        <f t="shared" si="537"/>
        <v>7.8155999999999786</v>
      </c>
      <c r="BJ379" s="61">
        <v>1</v>
      </c>
      <c r="BK379" s="52">
        <f t="shared" si="538"/>
        <v>1.3</v>
      </c>
      <c r="BL379" s="60">
        <f t="shared" si="496"/>
        <v>1.481890367022912E+21</v>
      </c>
      <c r="BM379" s="60">
        <f t="shared" si="539"/>
        <v>6.0298119034162288E+23</v>
      </c>
      <c r="BN379" s="60">
        <f t="shared" si="540"/>
        <v>3.2778668124400753E+21</v>
      </c>
      <c r="BO379" s="60">
        <f t="shared" si="541"/>
        <v>1172.3399999999967</v>
      </c>
      <c r="BP379" s="60">
        <f t="shared" si="542"/>
        <v>3085110.2063857689</v>
      </c>
      <c r="BQ379" s="88">
        <f t="shared" si="591"/>
        <v>5.4361012664142618E-3</v>
      </c>
      <c r="BS379" s="61">
        <f t="shared" si="543"/>
        <v>283</v>
      </c>
      <c r="BT379" s="61">
        <f t="shared" si="544"/>
        <v>9.9468999999999639</v>
      </c>
      <c r="BU379" s="61">
        <v>1</v>
      </c>
      <c r="BV379" s="52">
        <f t="shared" si="545"/>
        <v>1.45</v>
      </c>
      <c r="BW379" s="60">
        <f t="shared" si="497"/>
        <v>1.5681379545216E+18</v>
      </c>
      <c r="BX379" s="60">
        <f t="shared" si="546"/>
        <v>6.434854096379385E+20</v>
      </c>
      <c r="BY379" s="60">
        <f t="shared" si="547"/>
        <v>6.5183362035264561E+19</v>
      </c>
      <c r="BZ379" s="60">
        <f t="shared" si="548"/>
        <v>1492.0349999999946</v>
      </c>
      <c r="CA379" s="60">
        <f t="shared" si="549"/>
        <v>3085110.2063857689</v>
      </c>
      <c r="CB379" s="88">
        <f t="shared" si="589"/>
        <v>0.10129734265760654</v>
      </c>
      <c r="CD379" s="61">
        <f t="shared" si="550"/>
        <v>221</v>
      </c>
      <c r="CE379" s="61">
        <f t="shared" si="551"/>
        <v>13.380340799999919</v>
      </c>
      <c r="CF379" s="61">
        <v>1</v>
      </c>
      <c r="CG379" s="52">
        <f t="shared" si="552"/>
        <v>0</v>
      </c>
      <c r="CH379" s="60">
        <f t="shared" si="498"/>
        <v>755104896000</v>
      </c>
      <c r="CI379" s="60">
        <f t="shared" si="553"/>
        <v>0</v>
      </c>
      <c r="CJ379" s="60">
        <f t="shared" si="554"/>
        <v>1.6223488074033166E+16</v>
      </c>
      <c r="CK379" s="60">
        <f t="shared" si="555"/>
        <v>2007.0511199999878</v>
      </c>
      <c r="CL379" s="60">
        <f t="shared" si="556"/>
        <v>3085110.2063857689</v>
      </c>
      <c r="CM379" s="88" t="e">
        <f t="shared" si="588"/>
        <v>#DIV/0!</v>
      </c>
      <c r="CO379" s="61">
        <f t="shared" si="557"/>
        <v>166</v>
      </c>
      <c r="CP379" s="61">
        <f t="shared" si="558"/>
        <v>17.355934299999859</v>
      </c>
      <c r="CQ379" s="61">
        <v>1</v>
      </c>
      <c r="CR379" s="52">
        <f t="shared" si="559"/>
        <v>0</v>
      </c>
      <c r="CS379" s="60">
        <f t="shared" si="499"/>
        <v>276595200</v>
      </c>
      <c r="CT379" s="60">
        <f t="shared" si="560"/>
        <v>0</v>
      </c>
      <c r="CU379" s="60">
        <f t="shared" si="561"/>
        <v>10275314039582.348</v>
      </c>
      <c r="CV379" s="60">
        <f t="shared" si="562"/>
        <v>2603.3901449999789</v>
      </c>
      <c r="CW379" s="60">
        <f t="shared" si="563"/>
        <v>3085110.2063857689</v>
      </c>
      <c r="CX379" s="88" t="e">
        <f t="shared" si="584"/>
        <v>#DIV/0!</v>
      </c>
      <c r="CZ379" s="61">
        <f t="shared" si="564"/>
        <v>116</v>
      </c>
      <c r="DA379" s="61">
        <f t="shared" si="565"/>
        <v>21.89441929999979</v>
      </c>
      <c r="DB379" s="61">
        <v>1</v>
      </c>
      <c r="DC379" s="52">
        <f t="shared" si="566"/>
        <v>0</v>
      </c>
      <c r="DD379" s="60">
        <f t="shared" si="500"/>
        <v>112320</v>
      </c>
      <c r="DE379" s="60">
        <f t="shared" si="567"/>
        <v>0</v>
      </c>
      <c r="DF379" s="60">
        <f t="shared" si="568"/>
        <v>12658451465.468262</v>
      </c>
      <c r="DG379" s="60">
        <f t="shared" si="569"/>
        <v>3284.1628949999686</v>
      </c>
      <c r="DH379" s="60">
        <f t="shared" si="570"/>
        <v>3085110.2063857689</v>
      </c>
      <c r="DI379" s="88" t="e">
        <f t="shared" si="571"/>
        <v>#DIV/0!</v>
      </c>
      <c r="DK379" s="61">
        <f t="shared" si="572"/>
        <v>53</v>
      </c>
      <c r="DL379" s="61">
        <f t="shared" si="573"/>
        <v>30.747799999999668</v>
      </c>
      <c r="DM379" s="61">
        <v>1</v>
      </c>
      <c r="DN379" s="52">
        <f t="shared" si="585"/>
        <v>0</v>
      </c>
      <c r="DO379" s="60">
        <f t="shared" si="501"/>
        <v>60</v>
      </c>
      <c r="DP379" s="60">
        <f t="shared" si="574"/>
        <v>0</v>
      </c>
      <c r="DQ379" s="60">
        <f t="shared" si="575"/>
        <v>2863408.1183998818</v>
      </c>
      <c r="DR379" s="60">
        <f t="shared" si="576"/>
        <v>4612.1699999999501</v>
      </c>
      <c r="DS379" s="60">
        <f t="shared" si="577"/>
        <v>3085110.2063857689</v>
      </c>
      <c r="DT379" s="88" t="e">
        <f t="shared" si="578"/>
        <v>#DIV/0!</v>
      </c>
    </row>
    <row r="380" spans="1:124">
      <c r="A380" s="52">
        <f t="shared" si="502"/>
        <v>106463.54609520733</v>
      </c>
      <c r="B380" s="52">
        <v>0</v>
      </c>
      <c r="C380" s="73">
        <f t="shared" si="587"/>
        <v>16.375</v>
      </c>
      <c r="D380" s="77"/>
      <c r="E380" s="49">
        <f t="shared" si="579"/>
        <v>0.47400000000000031</v>
      </c>
      <c r="F380" s="49">
        <f t="shared" si="580"/>
        <v>5.7399999999999203</v>
      </c>
      <c r="G380" s="49">
        <f t="shared" si="581"/>
        <v>2.8699999999999601</v>
      </c>
      <c r="H380" s="49">
        <v>1</v>
      </c>
      <c r="I380" s="50">
        <f t="shared" si="503"/>
        <v>3.2467599999999637</v>
      </c>
      <c r="J380" s="105">
        <f t="shared" si="504"/>
        <v>18.636402399999533</v>
      </c>
      <c r="K380" s="121">
        <f t="shared" si="505"/>
        <v>35.011402399999533</v>
      </c>
      <c r="L380" s="55">
        <f t="shared" si="506"/>
        <v>3.2888470414024067E+22</v>
      </c>
      <c r="M380" s="52">
        <f t="shared" si="582"/>
        <v>74.80000000000004</v>
      </c>
      <c r="N380" s="56">
        <v>374</v>
      </c>
      <c r="O380" s="61">
        <f t="shared" si="507"/>
        <v>374</v>
      </c>
      <c r="P380" s="61">
        <f t="shared" si="508"/>
        <v>3.2</v>
      </c>
      <c r="Q380" s="46">
        <v>1</v>
      </c>
      <c r="R380" s="52">
        <f t="shared" si="509"/>
        <v>2</v>
      </c>
      <c r="S380" s="60">
        <f t="shared" si="492"/>
        <v>4.1034947699253203E+23</v>
      </c>
      <c r="T380" s="60">
        <f t="shared" si="510"/>
        <v>3.0694140879041396E+26</v>
      </c>
      <c r="U380" s="60">
        <f t="shared" si="511"/>
        <v>6.3145863194926206E+24</v>
      </c>
      <c r="V380" s="60">
        <f t="shared" si="512"/>
        <v>480</v>
      </c>
      <c r="W380" s="60">
        <f t="shared" si="513"/>
        <v>3193906.38285622</v>
      </c>
      <c r="X380" s="88">
        <f t="shared" si="514"/>
        <v>2.0572611380057726E-2</v>
      </c>
      <c r="AA380" s="61">
        <f t="shared" si="515"/>
        <v>374</v>
      </c>
      <c r="AB380" s="61">
        <f t="shared" si="516"/>
        <v>3.2</v>
      </c>
      <c r="AC380" s="61">
        <v>1</v>
      </c>
      <c r="AD380" s="52">
        <f t="shared" si="517"/>
        <v>1</v>
      </c>
      <c r="AE380" s="60">
        <f t="shared" si="493"/>
        <v>1.2758622420158999E+23</v>
      </c>
      <c r="AF380" s="60">
        <f t="shared" si="518"/>
        <v>4.7717247851394659E+25</v>
      </c>
      <c r="AG380" s="60">
        <f t="shared" si="519"/>
        <v>6.3145863194926206E+24</v>
      </c>
      <c r="AH380" s="60">
        <f t="shared" si="520"/>
        <v>480</v>
      </c>
      <c r="AI380" s="60">
        <f t="shared" si="521"/>
        <v>3193906.38285622</v>
      </c>
      <c r="AJ380" s="88">
        <f t="shared" si="586"/>
        <v>0.13233341409710117</v>
      </c>
      <c r="AL380" s="61">
        <f t="shared" si="522"/>
        <v>359</v>
      </c>
      <c r="AM380" s="61">
        <f t="shared" si="523"/>
        <v>4.5093374999999956</v>
      </c>
      <c r="AN380" s="61">
        <v>1</v>
      </c>
      <c r="AO380" s="52">
        <f t="shared" si="524"/>
        <v>1.075</v>
      </c>
      <c r="AP380" s="60">
        <f t="shared" si="494"/>
        <v>2.1434485665867122E+24</v>
      </c>
      <c r="AQ380" s="60">
        <f t="shared" si="525"/>
        <v>8.2721038805997684E+26</v>
      </c>
      <c r="AR380" s="60">
        <f t="shared" si="526"/>
        <v>1.1122890971669924E+24</v>
      </c>
      <c r="AS380" s="60">
        <f t="shared" si="527"/>
        <v>676.40062499999931</v>
      </c>
      <c r="AT380" s="60">
        <f t="shared" si="528"/>
        <v>3193906.38285622</v>
      </c>
      <c r="AU380" s="88">
        <f t="shared" si="590"/>
        <v>1.3446266067518799E-3</v>
      </c>
      <c r="AW380" s="61">
        <f t="shared" si="529"/>
        <v>339</v>
      </c>
      <c r="AX380" s="61">
        <f t="shared" si="530"/>
        <v>6.0282874999999887</v>
      </c>
      <c r="AY380" s="61">
        <v>1</v>
      </c>
      <c r="AZ380" s="52">
        <f t="shared" si="531"/>
        <v>1.175</v>
      </c>
      <c r="BA380" s="60">
        <f t="shared" si="495"/>
        <v>2.8814534914334403E+21</v>
      </c>
      <c r="BB380" s="60">
        <f t="shared" si="532"/>
        <v>1.1477549619752252E+24</v>
      </c>
      <c r="BC380" s="60">
        <f t="shared" si="533"/>
        <v>9.2934916448897003E+22</v>
      </c>
      <c r="BD380" s="60">
        <f t="shared" si="534"/>
        <v>904.24312499999826</v>
      </c>
      <c r="BE380" s="60">
        <f t="shared" si="535"/>
        <v>3193906.38285622</v>
      </c>
      <c r="BF380" s="88">
        <f t="shared" si="583"/>
        <v>8.0971043060411571E-2</v>
      </c>
      <c r="BH380" s="61">
        <f t="shared" si="536"/>
        <v>314</v>
      </c>
      <c r="BI380" s="61">
        <f t="shared" si="537"/>
        <v>7.8155999999999786</v>
      </c>
      <c r="BJ380" s="61">
        <v>1</v>
      </c>
      <c r="BK380" s="52">
        <f t="shared" si="538"/>
        <v>1.3</v>
      </c>
      <c r="BL380" s="60">
        <f t="shared" si="496"/>
        <v>1.481890367022912E+21</v>
      </c>
      <c r="BM380" s="60">
        <f t="shared" si="539"/>
        <v>6.0490764781875266E+23</v>
      </c>
      <c r="BN380" s="60">
        <f t="shared" si="540"/>
        <v>3.765280215349289E+21</v>
      </c>
      <c r="BO380" s="60">
        <f t="shared" si="541"/>
        <v>1172.3399999999967</v>
      </c>
      <c r="BP380" s="60">
        <f t="shared" si="542"/>
        <v>3193906.38285622</v>
      </c>
      <c r="BQ380" s="88">
        <f t="shared" si="591"/>
        <v>6.2245538288804589E-3</v>
      </c>
      <c r="BS380" s="61">
        <f t="shared" si="543"/>
        <v>284</v>
      </c>
      <c r="BT380" s="61">
        <f t="shared" si="544"/>
        <v>9.9468999999999639</v>
      </c>
      <c r="BU380" s="61">
        <v>1</v>
      </c>
      <c r="BV380" s="52">
        <f t="shared" si="545"/>
        <v>1.45</v>
      </c>
      <c r="BW380" s="60">
        <f t="shared" si="497"/>
        <v>1.5681379545216E+18</v>
      </c>
      <c r="BX380" s="60">
        <f t="shared" si="546"/>
        <v>6.457592096719949E+20</v>
      </c>
      <c r="BY380" s="60">
        <f t="shared" si="547"/>
        <v>7.4876020743084605E+19</v>
      </c>
      <c r="BZ380" s="60">
        <f t="shared" si="548"/>
        <v>1492.0349999999946</v>
      </c>
      <c r="CA380" s="60">
        <f t="shared" si="549"/>
        <v>3193906.38285622</v>
      </c>
      <c r="CB380" s="88">
        <f t="shared" si="589"/>
        <v>0.11595037224651727</v>
      </c>
      <c r="CD380" s="61">
        <f t="shared" si="550"/>
        <v>222</v>
      </c>
      <c r="CE380" s="61">
        <f t="shared" si="551"/>
        <v>13.380340799999919</v>
      </c>
      <c r="CF380" s="61">
        <v>1</v>
      </c>
      <c r="CG380" s="52">
        <f t="shared" si="552"/>
        <v>0</v>
      </c>
      <c r="CH380" s="60">
        <f t="shared" si="498"/>
        <v>755104896000</v>
      </c>
      <c r="CI380" s="60">
        <f t="shared" si="553"/>
        <v>0</v>
      </c>
      <c r="CJ380" s="60">
        <f t="shared" si="554"/>
        <v>1.8635894062955912E+16</v>
      </c>
      <c r="CK380" s="60">
        <f t="shared" si="555"/>
        <v>2007.0511199999878</v>
      </c>
      <c r="CL380" s="60">
        <f t="shared" si="556"/>
        <v>3193906.38285622</v>
      </c>
      <c r="CM380" s="88" t="e">
        <f t="shared" si="588"/>
        <v>#DIV/0!</v>
      </c>
      <c r="CO380" s="61">
        <f t="shared" si="557"/>
        <v>167</v>
      </c>
      <c r="CP380" s="61">
        <f t="shared" si="558"/>
        <v>17.355934299999859</v>
      </c>
      <c r="CQ380" s="61">
        <v>1</v>
      </c>
      <c r="CR380" s="52">
        <f t="shared" si="559"/>
        <v>0</v>
      </c>
      <c r="CS380" s="60">
        <f t="shared" si="499"/>
        <v>276595200</v>
      </c>
      <c r="CT380" s="60">
        <f t="shared" si="560"/>
        <v>0</v>
      </c>
      <c r="CU380" s="60">
        <f t="shared" si="561"/>
        <v>11803236334346.184</v>
      </c>
      <c r="CV380" s="60">
        <f t="shared" si="562"/>
        <v>2603.3901449999789</v>
      </c>
      <c r="CW380" s="60">
        <f t="shared" si="563"/>
        <v>3193906.38285622</v>
      </c>
      <c r="CX380" s="88" t="e">
        <f t="shared" si="584"/>
        <v>#DIV/0!</v>
      </c>
      <c r="CZ380" s="61">
        <f t="shared" si="564"/>
        <v>117</v>
      </c>
      <c r="DA380" s="61">
        <f t="shared" si="565"/>
        <v>21.89441929999979</v>
      </c>
      <c r="DB380" s="61">
        <v>1</v>
      </c>
      <c r="DC380" s="52">
        <f t="shared" si="566"/>
        <v>0</v>
      </c>
      <c r="DD380" s="60">
        <f t="shared" si="500"/>
        <v>112320</v>
      </c>
      <c r="DE380" s="60">
        <f t="shared" si="567"/>
        <v>0</v>
      </c>
      <c r="DF380" s="60">
        <f t="shared" si="568"/>
        <v>14540742375.193197</v>
      </c>
      <c r="DG380" s="60">
        <f t="shared" si="569"/>
        <v>3284.1628949999686</v>
      </c>
      <c r="DH380" s="60">
        <f t="shared" si="570"/>
        <v>3193906.38285622</v>
      </c>
      <c r="DI380" s="88" t="e">
        <f t="shared" si="571"/>
        <v>#DIV/0!</v>
      </c>
      <c r="DK380" s="61">
        <f t="shared" si="572"/>
        <v>54</v>
      </c>
      <c r="DL380" s="61">
        <f t="shared" si="573"/>
        <v>30.747799999999668</v>
      </c>
      <c r="DM380" s="61">
        <v>1</v>
      </c>
      <c r="DN380" s="52">
        <f t="shared" si="585"/>
        <v>0</v>
      </c>
      <c r="DO380" s="60">
        <f t="shared" si="501"/>
        <v>60</v>
      </c>
      <c r="DP380" s="60">
        <f t="shared" si="574"/>
        <v>0</v>
      </c>
      <c r="DQ380" s="60">
        <f t="shared" si="575"/>
        <v>3289192.1952910996</v>
      </c>
      <c r="DR380" s="60">
        <f t="shared" si="576"/>
        <v>4612.1699999999501</v>
      </c>
      <c r="DS380" s="60">
        <f t="shared" si="577"/>
        <v>3193906.38285622</v>
      </c>
      <c r="DT380" s="88" t="e">
        <f t="shared" si="578"/>
        <v>#DIV/0!</v>
      </c>
    </row>
    <row r="381" spans="1:124">
      <c r="A381" s="52">
        <f t="shared" si="502"/>
        <v>110217.97494013782</v>
      </c>
      <c r="B381" s="52">
        <v>0</v>
      </c>
      <c r="C381" s="73">
        <f t="shared" si="587"/>
        <v>19.25</v>
      </c>
      <c r="D381" s="76">
        <f>1+N381/200</f>
        <v>2.875</v>
      </c>
      <c r="E381" s="49">
        <f t="shared" si="579"/>
        <v>0.47500000000000031</v>
      </c>
      <c r="F381" s="49">
        <f t="shared" si="580"/>
        <v>5.7499999999999201</v>
      </c>
      <c r="G381" s="49">
        <f t="shared" si="581"/>
        <v>2.87499999999996</v>
      </c>
      <c r="H381" s="49">
        <v>1</v>
      </c>
      <c r="I381" s="50">
        <f t="shared" si="503"/>
        <v>3.2562499999999632</v>
      </c>
      <c r="J381" s="105">
        <f t="shared" si="504"/>
        <v>18.723437499999527</v>
      </c>
      <c r="K381" s="121">
        <f t="shared" si="505"/>
        <v>37.973437499999527</v>
      </c>
      <c r="L381" s="55">
        <f t="shared" si="506"/>
        <v>3.7778931862958118E+22</v>
      </c>
      <c r="M381" s="52">
        <f t="shared" si="582"/>
        <v>75.000000000000043</v>
      </c>
      <c r="N381" s="56">
        <v>375</v>
      </c>
      <c r="O381" s="61">
        <f t="shared" si="507"/>
        <v>375</v>
      </c>
      <c r="P381" s="61">
        <f t="shared" si="508"/>
        <v>3.2</v>
      </c>
      <c r="Q381" s="46">
        <v>1</v>
      </c>
      <c r="R381" s="52">
        <f t="shared" si="509"/>
        <v>2</v>
      </c>
      <c r="S381" s="60">
        <f t="shared" si="492"/>
        <v>4.1034947699253203E+23</v>
      </c>
      <c r="T381" s="60">
        <f t="shared" si="510"/>
        <v>3.0776210774439903E+26</v>
      </c>
      <c r="U381" s="60">
        <f t="shared" si="511"/>
        <v>7.2535549176879587E+24</v>
      </c>
      <c r="V381" s="60">
        <f t="shared" si="512"/>
        <v>480</v>
      </c>
      <c r="W381" s="60">
        <f t="shared" si="513"/>
        <v>3306539.2482041344</v>
      </c>
      <c r="X381" s="88">
        <f t="shared" si="514"/>
        <v>2.3568706917331563E-2</v>
      </c>
      <c r="AA381" s="61">
        <f t="shared" si="515"/>
        <v>375</v>
      </c>
      <c r="AB381" s="61">
        <f t="shared" si="516"/>
        <v>3.2</v>
      </c>
      <c r="AC381" s="61">
        <v>1</v>
      </c>
      <c r="AD381" s="52">
        <f t="shared" si="517"/>
        <v>1</v>
      </c>
      <c r="AE381" s="60">
        <f t="shared" si="493"/>
        <v>1.2758622420158999E+23</v>
      </c>
      <c r="AF381" s="60">
        <f t="shared" si="518"/>
        <v>4.7844834075596244E+25</v>
      </c>
      <c r="AG381" s="60">
        <f t="shared" si="519"/>
        <v>7.2535549176879587E+24</v>
      </c>
      <c r="AH381" s="60">
        <f t="shared" si="520"/>
        <v>480</v>
      </c>
      <c r="AI381" s="60">
        <f t="shared" si="521"/>
        <v>3306539.2482041344</v>
      </c>
      <c r="AJ381" s="88">
        <f t="shared" si="586"/>
        <v>0.15160581195092304</v>
      </c>
      <c r="AL381" s="61">
        <f t="shared" si="522"/>
        <v>360</v>
      </c>
      <c r="AM381" s="61">
        <f t="shared" si="523"/>
        <v>4.5093374999999956</v>
      </c>
      <c r="AN381" s="61">
        <v>1</v>
      </c>
      <c r="AO381" s="52">
        <f t="shared" si="524"/>
        <v>1.075</v>
      </c>
      <c r="AP381" s="60">
        <f t="shared" si="494"/>
        <v>2.1434485665867122E+24</v>
      </c>
      <c r="AQ381" s="60">
        <f t="shared" si="525"/>
        <v>8.2951459526905767E+26</v>
      </c>
      <c r="AR381" s="60">
        <f t="shared" si="526"/>
        <v>1.2776846561968612E+24</v>
      </c>
      <c r="AS381" s="60">
        <f t="shared" si="527"/>
        <v>676.40062499999931</v>
      </c>
      <c r="AT381" s="60">
        <f t="shared" si="528"/>
        <v>3306539.2482041344</v>
      </c>
      <c r="AU381" s="88">
        <f t="shared" si="590"/>
        <v>1.5402798980076258E-3</v>
      </c>
      <c r="AW381" s="61">
        <f t="shared" si="529"/>
        <v>340</v>
      </c>
      <c r="AX381" s="61">
        <f t="shared" si="530"/>
        <v>6.0282874999999887</v>
      </c>
      <c r="AY381" s="61">
        <v>15</v>
      </c>
      <c r="AZ381" s="52">
        <f t="shared" si="531"/>
        <v>1.175</v>
      </c>
      <c r="BA381" s="60">
        <f t="shared" si="495"/>
        <v>4.3221802371501601E+22</v>
      </c>
      <c r="BB381" s="60">
        <f t="shared" si="532"/>
        <v>1.7267110047414889E+25</v>
      </c>
      <c r="BC381" s="60">
        <f t="shared" si="533"/>
        <v>1.0675418564663489E+23</v>
      </c>
      <c r="BD381" s="60">
        <f t="shared" si="534"/>
        <v>904.24312499999826</v>
      </c>
      <c r="BE381" s="60">
        <f t="shared" si="535"/>
        <v>3306539.2482041344</v>
      </c>
      <c r="BF381" s="88">
        <f t="shared" si="583"/>
        <v>6.1825160871443784E-3</v>
      </c>
      <c r="BH381" s="61">
        <f t="shared" si="536"/>
        <v>315</v>
      </c>
      <c r="BI381" s="61">
        <f t="shared" si="537"/>
        <v>7.8155999999999786</v>
      </c>
      <c r="BJ381" s="61">
        <v>1</v>
      </c>
      <c r="BK381" s="52">
        <f t="shared" si="538"/>
        <v>1.3</v>
      </c>
      <c r="BL381" s="60">
        <f t="shared" si="496"/>
        <v>1.481890367022912E+21</v>
      </c>
      <c r="BM381" s="60">
        <f t="shared" si="539"/>
        <v>6.0683410529588245E+23</v>
      </c>
      <c r="BN381" s="60">
        <f t="shared" si="540"/>
        <v>4.3251711894746096E+21</v>
      </c>
      <c r="BO381" s="60">
        <f t="shared" si="541"/>
        <v>1172.3399999999967</v>
      </c>
      <c r="BP381" s="60">
        <f t="shared" si="542"/>
        <v>3306539.2482041344</v>
      </c>
      <c r="BQ381" s="88">
        <f t="shared" si="591"/>
        <v>7.1274359033688889E-3</v>
      </c>
      <c r="BS381" s="61">
        <f t="shared" si="543"/>
        <v>285</v>
      </c>
      <c r="BT381" s="61">
        <f t="shared" si="544"/>
        <v>9.9468999999999639</v>
      </c>
      <c r="BU381" s="61">
        <v>1</v>
      </c>
      <c r="BV381" s="52">
        <f t="shared" si="545"/>
        <v>1.45</v>
      </c>
      <c r="BW381" s="60">
        <f t="shared" si="497"/>
        <v>1.5681379545216E+18</v>
      </c>
      <c r="BX381" s="60">
        <f t="shared" si="546"/>
        <v>6.4803300970605117E+20</v>
      </c>
      <c r="BY381" s="60">
        <f t="shared" si="547"/>
        <v>8.6009961856305168E+19</v>
      </c>
      <c r="BZ381" s="60">
        <f t="shared" si="548"/>
        <v>1492.0349999999946</v>
      </c>
      <c r="CA381" s="60">
        <f t="shared" si="549"/>
        <v>3306539.2482041344</v>
      </c>
      <c r="CB381" s="88">
        <f t="shared" si="589"/>
        <v>0.13272466150346174</v>
      </c>
      <c r="CD381" s="61">
        <f t="shared" si="550"/>
        <v>223</v>
      </c>
      <c r="CE381" s="61">
        <f t="shared" si="551"/>
        <v>13.380340799999919</v>
      </c>
      <c r="CF381" s="61">
        <v>1</v>
      </c>
      <c r="CG381" s="52">
        <f t="shared" si="552"/>
        <v>0</v>
      </c>
      <c r="CH381" s="60">
        <f t="shared" si="498"/>
        <v>755104896000</v>
      </c>
      <c r="CI381" s="60">
        <f t="shared" si="553"/>
        <v>0</v>
      </c>
      <c r="CJ381" s="60">
        <f t="shared" si="554"/>
        <v>2.1407020854016476E+16</v>
      </c>
      <c r="CK381" s="60">
        <f t="shared" si="555"/>
        <v>2007.0511199999878</v>
      </c>
      <c r="CL381" s="60">
        <f t="shared" si="556"/>
        <v>3306539.2482041344</v>
      </c>
      <c r="CM381" s="88" t="e">
        <f t="shared" si="588"/>
        <v>#DIV/0!</v>
      </c>
      <c r="CO381" s="61">
        <f t="shared" si="557"/>
        <v>168</v>
      </c>
      <c r="CP381" s="61">
        <f t="shared" si="558"/>
        <v>17.355934299999859</v>
      </c>
      <c r="CQ381" s="61">
        <v>1</v>
      </c>
      <c r="CR381" s="52">
        <f t="shared" si="559"/>
        <v>0</v>
      </c>
      <c r="CS381" s="60">
        <f t="shared" si="499"/>
        <v>276595200</v>
      </c>
      <c r="CT381" s="60">
        <f t="shared" si="560"/>
        <v>0</v>
      </c>
      <c r="CU381" s="60">
        <f t="shared" si="561"/>
        <v>13558358160904.695</v>
      </c>
      <c r="CV381" s="60">
        <f t="shared" si="562"/>
        <v>2603.3901449999789</v>
      </c>
      <c r="CW381" s="60">
        <f t="shared" si="563"/>
        <v>3306539.2482041344</v>
      </c>
      <c r="CX381" s="88" t="e">
        <f t="shared" si="584"/>
        <v>#DIV/0!</v>
      </c>
      <c r="CZ381" s="61">
        <f t="shared" si="564"/>
        <v>118</v>
      </c>
      <c r="DA381" s="61">
        <f t="shared" si="565"/>
        <v>21.89441929999979</v>
      </c>
      <c r="DB381" s="61">
        <v>1</v>
      </c>
      <c r="DC381" s="52">
        <f t="shared" si="566"/>
        <v>0</v>
      </c>
      <c r="DD381" s="60">
        <f t="shared" si="500"/>
        <v>112320</v>
      </c>
      <c r="DE381" s="60">
        <f t="shared" si="567"/>
        <v>0</v>
      </c>
      <c r="DF381" s="60">
        <f t="shared" si="568"/>
        <v>16702926846.820107</v>
      </c>
      <c r="DG381" s="60">
        <f t="shared" si="569"/>
        <v>3284.1628949999686</v>
      </c>
      <c r="DH381" s="60">
        <f t="shared" si="570"/>
        <v>3306539.2482041344</v>
      </c>
      <c r="DI381" s="88" t="e">
        <f t="shared" si="571"/>
        <v>#DIV/0!</v>
      </c>
      <c r="DK381" s="61">
        <f t="shared" si="572"/>
        <v>55</v>
      </c>
      <c r="DL381" s="61">
        <f t="shared" si="573"/>
        <v>30.747799999999668</v>
      </c>
      <c r="DM381" s="61">
        <v>1</v>
      </c>
      <c r="DN381" s="52">
        <f t="shared" si="585"/>
        <v>0</v>
      </c>
      <c r="DO381" s="60">
        <f t="shared" si="501"/>
        <v>60</v>
      </c>
      <c r="DP381" s="60">
        <f t="shared" si="574"/>
        <v>0</v>
      </c>
      <c r="DQ381" s="60">
        <f t="shared" si="575"/>
        <v>3778289.6639999738</v>
      </c>
      <c r="DR381" s="60">
        <f t="shared" si="576"/>
        <v>4612.1699999999501</v>
      </c>
      <c r="DS381" s="60">
        <f t="shared" si="577"/>
        <v>3306539.2482041344</v>
      </c>
      <c r="DT381" s="88" t="e">
        <f t="shared" si="578"/>
        <v>#DIV/0!</v>
      </c>
    </row>
    <row r="382" spans="1:124">
      <c r="A382" s="52">
        <f t="shared" si="502"/>
        <v>114104.80343235264</v>
      </c>
      <c r="B382" s="52">
        <v>0</v>
      </c>
      <c r="C382" s="73">
        <f t="shared" si="587"/>
        <v>19.25</v>
      </c>
      <c r="D382" s="77"/>
      <c r="E382" s="49">
        <f t="shared" si="579"/>
        <v>0.47600000000000031</v>
      </c>
      <c r="F382" s="49">
        <f t="shared" si="580"/>
        <v>5.7599999999999199</v>
      </c>
      <c r="G382" s="49">
        <f t="shared" si="581"/>
        <v>2.8799999999999599</v>
      </c>
      <c r="H382" s="49">
        <v>1</v>
      </c>
      <c r="I382" s="50">
        <f t="shared" si="503"/>
        <v>3.2657599999999634</v>
      </c>
      <c r="J382" s="105">
        <f t="shared" si="504"/>
        <v>18.810777599999525</v>
      </c>
      <c r="K382" s="121">
        <f t="shared" si="505"/>
        <v>38.060777599999525</v>
      </c>
      <c r="L382" s="55">
        <f t="shared" si="506"/>
        <v>4.3396596884525048E+22</v>
      </c>
      <c r="M382" s="52">
        <f t="shared" si="582"/>
        <v>75.200000000000045</v>
      </c>
      <c r="N382" s="56">
        <v>376</v>
      </c>
      <c r="O382" s="61">
        <f t="shared" si="507"/>
        <v>376</v>
      </c>
      <c r="P382" s="61">
        <f t="shared" si="508"/>
        <v>3.2</v>
      </c>
      <c r="Q382" s="46">
        <v>1</v>
      </c>
      <c r="R382" s="52">
        <f t="shared" si="509"/>
        <v>2</v>
      </c>
      <c r="S382" s="60">
        <f t="shared" si="492"/>
        <v>4.1034947699253203E+23</v>
      </c>
      <c r="T382" s="60">
        <f t="shared" si="510"/>
        <v>3.0858280669838409E+26</v>
      </c>
      <c r="U382" s="60">
        <f t="shared" si="511"/>
        <v>8.3321466018288093E+24</v>
      </c>
      <c r="V382" s="60">
        <f t="shared" si="512"/>
        <v>480</v>
      </c>
      <c r="W382" s="60">
        <f t="shared" si="513"/>
        <v>3423144.1029705792</v>
      </c>
      <c r="X382" s="88">
        <f t="shared" si="514"/>
        <v>2.7001331315172204E-2</v>
      </c>
      <c r="AA382" s="61">
        <f t="shared" si="515"/>
        <v>376</v>
      </c>
      <c r="AB382" s="61">
        <f t="shared" si="516"/>
        <v>3.2</v>
      </c>
      <c r="AC382" s="61">
        <v>1</v>
      </c>
      <c r="AD382" s="52">
        <f t="shared" si="517"/>
        <v>1</v>
      </c>
      <c r="AE382" s="60">
        <f t="shared" si="493"/>
        <v>1.2758622420158999E+23</v>
      </c>
      <c r="AF382" s="60">
        <f t="shared" si="518"/>
        <v>4.7972420299797838E+25</v>
      </c>
      <c r="AG382" s="60">
        <f t="shared" si="519"/>
        <v>8.3321466018288093E+24</v>
      </c>
      <c r="AH382" s="60">
        <f t="shared" si="520"/>
        <v>480</v>
      </c>
      <c r="AI382" s="60">
        <f t="shared" si="521"/>
        <v>3423144.1029705792</v>
      </c>
      <c r="AJ382" s="88">
        <f t="shared" si="586"/>
        <v>0.17368618363964267</v>
      </c>
      <c r="AL382" s="61">
        <f t="shared" si="522"/>
        <v>361</v>
      </c>
      <c r="AM382" s="61">
        <f t="shared" si="523"/>
        <v>4.5093374999999956</v>
      </c>
      <c r="AN382" s="61">
        <v>1</v>
      </c>
      <c r="AO382" s="52">
        <f t="shared" si="524"/>
        <v>1.075</v>
      </c>
      <c r="AP382" s="60">
        <f t="shared" si="494"/>
        <v>2.1434485665867122E+24</v>
      </c>
      <c r="AQ382" s="60">
        <f t="shared" si="525"/>
        <v>8.3181880247813836E+26</v>
      </c>
      <c r="AR382" s="60">
        <f t="shared" si="526"/>
        <v>1.4676742627782871E+24</v>
      </c>
      <c r="AS382" s="60">
        <f t="shared" si="527"/>
        <v>676.40062499999931</v>
      </c>
      <c r="AT382" s="60">
        <f t="shared" si="528"/>
        <v>3423144.1029705792</v>
      </c>
      <c r="AU382" s="88">
        <f t="shared" si="590"/>
        <v>1.7644158299930472E-3</v>
      </c>
      <c r="AW382" s="61">
        <f t="shared" si="529"/>
        <v>341</v>
      </c>
      <c r="AX382" s="61">
        <f t="shared" si="530"/>
        <v>6.0282874999999887</v>
      </c>
      <c r="AY382" s="61">
        <v>1</v>
      </c>
      <c r="AZ382" s="52">
        <f t="shared" si="531"/>
        <v>1.175</v>
      </c>
      <c r="BA382" s="60">
        <f t="shared" si="495"/>
        <v>4.3221802371501601E+22</v>
      </c>
      <c r="BB382" s="60">
        <f t="shared" si="532"/>
        <v>1.7317895665201403E+25</v>
      </c>
      <c r="BC382" s="60">
        <f t="shared" si="533"/>
        <v>1.226283574413376E+23</v>
      </c>
      <c r="BD382" s="60">
        <f t="shared" si="534"/>
        <v>904.24312499999826</v>
      </c>
      <c r="BE382" s="60">
        <f t="shared" si="535"/>
        <v>3423144.1029705792</v>
      </c>
      <c r="BF382" s="88">
        <f t="shared" si="583"/>
        <v>7.0810195310130625E-3</v>
      </c>
      <c r="BH382" s="61">
        <f t="shared" si="536"/>
        <v>316</v>
      </c>
      <c r="BI382" s="61">
        <f t="shared" si="537"/>
        <v>7.8155999999999786</v>
      </c>
      <c r="BJ382" s="61">
        <v>1</v>
      </c>
      <c r="BK382" s="52">
        <f t="shared" si="538"/>
        <v>1.3</v>
      </c>
      <c r="BL382" s="60">
        <f t="shared" si="496"/>
        <v>1.481890367022912E+21</v>
      </c>
      <c r="BM382" s="60">
        <f t="shared" si="539"/>
        <v>6.0876056277301236E+23</v>
      </c>
      <c r="BN382" s="60">
        <f t="shared" si="540"/>
        <v>4.9683170304300543E+21</v>
      </c>
      <c r="BO382" s="60">
        <f t="shared" si="541"/>
        <v>1172.3399999999967</v>
      </c>
      <c r="BP382" s="60">
        <f t="shared" si="542"/>
        <v>3423144.1029705792</v>
      </c>
      <c r="BQ382" s="88">
        <f t="shared" si="591"/>
        <v>8.1613648029341592E-3</v>
      </c>
      <c r="BS382" s="61">
        <f t="shared" si="543"/>
        <v>286</v>
      </c>
      <c r="BT382" s="61">
        <f t="shared" si="544"/>
        <v>9.9468999999999639</v>
      </c>
      <c r="BU382" s="61">
        <v>1</v>
      </c>
      <c r="BV382" s="52">
        <f t="shared" si="545"/>
        <v>1.45</v>
      </c>
      <c r="BW382" s="60">
        <f t="shared" si="497"/>
        <v>1.5681379545216E+18</v>
      </c>
      <c r="BX382" s="60">
        <f t="shared" si="546"/>
        <v>6.5030680974010745E+20</v>
      </c>
      <c r="BY382" s="60">
        <f t="shared" si="547"/>
        <v>9.8799501697695449E+19</v>
      </c>
      <c r="BZ382" s="60">
        <f t="shared" si="548"/>
        <v>1492.0349999999946</v>
      </c>
      <c r="CA382" s="60">
        <f t="shared" si="549"/>
        <v>3423144.1029705792</v>
      </c>
      <c r="CB382" s="88">
        <f t="shared" si="589"/>
        <v>0.15192752131440893</v>
      </c>
      <c r="CD382" s="61">
        <f t="shared" si="550"/>
        <v>224</v>
      </c>
      <c r="CE382" s="61">
        <f t="shared" si="551"/>
        <v>13.380340799999919</v>
      </c>
      <c r="CF382" s="61">
        <v>1</v>
      </c>
      <c r="CG382" s="52">
        <f t="shared" si="552"/>
        <v>0</v>
      </c>
      <c r="CH382" s="60">
        <f t="shared" si="498"/>
        <v>755104896000</v>
      </c>
      <c r="CI382" s="60">
        <f t="shared" si="553"/>
        <v>0</v>
      </c>
      <c r="CJ382" s="60">
        <f t="shared" si="554"/>
        <v>2.4590209640395948E+16</v>
      </c>
      <c r="CK382" s="60">
        <f t="shared" si="555"/>
        <v>2007.0511199999878</v>
      </c>
      <c r="CL382" s="60">
        <f t="shared" si="556"/>
        <v>3423144.1029705792</v>
      </c>
      <c r="CM382" s="88" t="e">
        <f t="shared" si="588"/>
        <v>#DIV/0!</v>
      </c>
      <c r="CO382" s="61">
        <f t="shared" si="557"/>
        <v>169</v>
      </c>
      <c r="CP382" s="61">
        <f t="shared" si="558"/>
        <v>17.355934299999859</v>
      </c>
      <c r="CQ382" s="61">
        <v>1</v>
      </c>
      <c r="CR382" s="52">
        <f t="shared" si="559"/>
        <v>0</v>
      </c>
      <c r="CS382" s="60">
        <f t="shared" si="499"/>
        <v>276595200</v>
      </c>
      <c r="CT382" s="60">
        <f t="shared" si="560"/>
        <v>0</v>
      </c>
      <c r="CU382" s="60">
        <f t="shared" si="561"/>
        <v>15574463715891.85</v>
      </c>
      <c r="CV382" s="60">
        <f t="shared" si="562"/>
        <v>2603.3901449999789</v>
      </c>
      <c r="CW382" s="60">
        <f t="shared" si="563"/>
        <v>3423144.1029705792</v>
      </c>
      <c r="CX382" s="88" t="e">
        <f t="shared" si="584"/>
        <v>#DIV/0!</v>
      </c>
      <c r="CZ382" s="61">
        <f t="shared" si="564"/>
        <v>119</v>
      </c>
      <c r="DA382" s="61">
        <f t="shared" si="565"/>
        <v>21.89441929999979</v>
      </c>
      <c r="DB382" s="61">
        <v>1</v>
      </c>
      <c r="DC382" s="52">
        <f t="shared" si="566"/>
        <v>0</v>
      </c>
      <c r="DD382" s="60">
        <f t="shared" si="500"/>
        <v>112320</v>
      </c>
      <c r="DE382" s="60">
        <f t="shared" si="567"/>
        <v>0</v>
      </c>
      <c r="DF382" s="60">
        <f t="shared" si="568"/>
        <v>19186624592.578075</v>
      </c>
      <c r="DG382" s="60">
        <f t="shared" si="569"/>
        <v>3284.1628949999686</v>
      </c>
      <c r="DH382" s="60">
        <f t="shared" si="570"/>
        <v>3423144.1029705792</v>
      </c>
      <c r="DI382" s="88" t="e">
        <f t="shared" si="571"/>
        <v>#DIV/0!</v>
      </c>
      <c r="DK382" s="61">
        <f t="shared" si="572"/>
        <v>56</v>
      </c>
      <c r="DL382" s="61">
        <f t="shared" si="573"/>
        <v>30.747799999999668</v>
      </c>
      <c r="DM382" s="61">
        <v>1</v>
      </c>
      <c r="DN382" s="52">
        <f t="shared" si="585"/>
        <v>0</v>
      </c>
      <c r="DO382" s="60">
        <f t="shared" si="501"/>
        <v>60</v>
      </c>
      <c r="DP382" s="60">
        <f t="shared" si="574"/>
        <v>0</v>
      </c>
      <c r="DQ382" s="60">
        <f t="shared" si="575"/>
        <v>4340115.1217390699</v>
      </c>
      <c r="DR382" s="60">
        <f t="shared" si="576"/>
        <v>4612.1699999999501</v>
      </c>
      <c r="DS382" s="60">
        <f t="shared" si="577"/>
        <v>3423144.1029705792</v>
      </c>
      <c r="DT382" s="88" t="e">
        <f t="shared" si="578"/>
        <v>#DIV/0!</v>
      </c>
    </row>
    <row r="383" spans="1:124">
      <c r="A383" s="52">
        <f t="shared" si="502"/>
        <v>118128.70063532992</v>
      </c>
      <c r="B383" s="52">
        <v>0</v>
      </c>
      <c r="C383" s="73">
        <f t="shared" si="587"/>
        <v>19.25</v>
      </c>
      <c r="D383" s="77"/>
      <c r="E383" s="49">
        <f t="shared" si="579"/>
        <v>0.47700000000000031</v>
      </c>
      <c r="F383" s="49">
        <f t="shared" si="580"/>
        <v>5.7699999999999196</v>
      </c>
      <c r="G383" s="49">
        <f t="shared" si="581"/>
        <v>2.8849999999999598</v>
      </c>
      <c r="H383" s="49">
        <v>1</v>
      </c>
      <c r="I383" s="50">
        <f t="shared" si="503"/>
        <v>3.2752899999999632</v>
      </c>
      <c r="J383" s="105">
        <f t="shared" si="504"/>
        <v>18.898423299999525</v>
      </c>
      <c r="K383" s="121">
        <f t="shared" si="505"/>
        <v>38.148423299999521</v>
      </c>
      <c r="L383" s="55">
        <f t="shared" si="506"/>
        <v>4.9849599453723403E+22</v>
      </c>
      <c r="M383" s="52">
        <f t="shared" si="582"/>
        <v>75.400000000000034</v>
      </c>
      <c r="N383" s="56">
        <v>377</v>
      </c>
      <c r="O383" s="61">
        <f t="shared" si="507"/>
        <v>377</v>
      </c>
      <c r="P383" s="61">
        <f t="shared" si="508"/>
        <v>3.2</v>
      </c>
      <c r="Q383" s="46">
        <v>1</v>
      </c>
      <c r="R383" s="52">
        <f t="shared" si="509"/>
        <v>2</v>
      </c>
      <c r="S383" s="60">
        <f t="shared" si="492"/>
        <v>4.1034947699253203E+23</v>
      </c>
      <c r="T383" s="60">
        <f t="shared" si="510"/>
        <v>3.0940350565236915E+26</v>
      </c>
      <c r="U383" s="60">
        <f t="shared" si="511"/>
        <v>9.5711230951148934E+24</v>
      </c>
      <c r="V383" s="60">
        <f t="shared" si="512"/>
        <v>480</v>
      </c>
      <c r="W383" s="60">
        <f t="shared" si="513"/>
        <v>3543861.0190598979</v>
      </c>
      <c r="X383" s="88">
        <f t="shared" si="514"/>
        <v>3.093411328657842E-2</v>
      </c>
      <c r="AA383" s="61">
        <f t="shared" si="515"/>
        <v>377</v>
      </c>
      <c r="AB383" s="61">
        <f t="shared" si="516"/>
        <v>3.2</v>
      </c>
      <c r="AC383" s="61">
        <v>1</v>
      </c>
      <c r="AD383" s="52">
        <f t="shared" si="517"/>
        <v>1</v>
      </c>
      <c r="AE383" s="60">
        <f t="shared" si="493"/>
        <v>1.2758622420158999E+23</v>
      </c>
      <c r="AF383" s="60">
        <f t="shared" si="518"/>
        <v>4.8100006523999432E+25</v>
      </c>
      <c r="AG383" s="60">
        <f t="shared" si="519"/>
        <v>9.5711230951148934E+24</v>
      </c>
      <c r="AH383" s="60">
        <f t="shared" si="520"/>
        <v>480</v>
      </c>
      <c r="AI383" s="60">
        <f t="shared" si="521"/>
        <v>3543861.0190598979</v>
      </c>
      <c r="AJ383" s="88">
        <f t="shared" si="586"/>
        <v>0.19898382114229848</v>
      </c>
      <c r="AL383" s="61">
        <f t="shared" si="522"/>
        <v>362</v>
      </c>
      <c r="AM383" s="61">
        <f t="shared" si="523"/>
        <v>4.5093374999999956</v>
      </c>
      <c r="AN383" s="61">
        <v>1</v>
      </c>
      <c r="AO383" s="52">
        <f t="shared" si="524"/>
        <v>1.075</v>
      </c>
      <c r="AP383" s="60">
        <f t="shared" si="494"/>
        <v>2.1434485665867122E+24</v>
      </c>
      <c r="AQ383" s="60">
        <f t="shared" si="525"/>
        <v>8.3412300968721905E+26</v>
      </c>
      <c r="AR383" s="60">
        <f t="shared" si="526"/>
        <v>1.6859150113249043E+24</v>
      </c>
      <c r="AS383" s="60">
        <f t="shared" si="527"/>
        <v>676.40062499999931</v>
      </c>
      <c r="AT383" s="60">
        <f t="shared" si="528"/>
        <v>3543861.0190598979</v>
      </c>
      <c r="AU383" s="88">
        <f t="shared" si="590"/>
        <v>2.0211827173513552E-3</v>
      </c>
      <c r="AW383" s="61">
        <f t="shared" si="529"/>
        <v>342</v>
      </c>
      <c r="AX383" s="61">
        <f t="shared" si="530"/>
        <v>6.0282874999999887</v>
      </c>
      <c r="AY383" s="61">
        <v>1</v>
      </c>
      <c r="AZ383" s="52">
        <f t="shared" si="531"/>
        <v>1.175</v>
      </c>
      <c r="BA383" s="60">
        <f t="shared" si="495"/>
        <v>4.3221802371501601E+22</v>
      </c>
      <c r="BB383" s="60">
        <f t="shared" si="532"/>
        <v>1.7368681282987918E+25</v>
      </c>
      <c r="BC383" s="60">
        <f t="shared" si="533"/>
        <v>1.4086299246885292E+23</v>
      </c>
      <c r="BD383" s="60">
        <f t="shared" si="534"/>
        <v>904.24312499999826</v>
      </c>
      <c r="BE383" s="60">
        <f t="shared" si="535"/>
        <v>3543861.0190598979</v>
      </c>
      <c r="BF383" s="88">
        <f t="shared" si="583"/>
        <v>8.1101719914006276E-3</v>
      </c>
      <c r="BH383" s="61">
        <f t="shared" si="536"/>
        <v>317</v>
      </c>
      <c r="BI383" s="61">
        <f t="shared" si="537"/>
        <v>7.8155999999999786</v>
      </c>
      <c r="BJ383" s="61">
        <v>1</v>
      </c>
      <c r="BK383" s="52">
        <f t="shared" si="538"/>
        <v>1.3</v>
      </c>
      <c r="BL383" s="60">
        <f t="shared" si="496"/>
        <v>1.481890367022912E+21</v>
      </c>
      <c r="BM383" s="60">
        <f t="shared" si="539"/>
        <v>6.1068702025014201E+23</v>
      </c>
      <c r="BN383" s="60">
        <f t="shared" si="540"/>
        <v>5.7070975999587574E+21</v>
      </c>
      <c r="BO383" s="60">
        <f t="shared" si="541"/>
        <v>1172.3399999999967</v>
      </c>
      <c r="BP383" s="60">
        <f t="shared" si="542"/>
        <v>3543861.0190598979</v>
      </c>
      <c r="BQ383" s="88">
        <f t="shared" si="591"/>
        <v>9.3453723604950481E-3</v>
      </c>
      <c r="BS383" s="61">
        <f t="shared" si="543"/>
        <v>287</v>
      </c>
      <c r="BT383" s="61">
        <f t="shared" si="544"/>
        <v>9.9468999999999639</v>
      </c>
      <c r="BU383" s="61">
        <v>1</v>
      </c>
      <c r="BV383" s="52">
        <f t="shared" si="545"/>
        <v>1.45</v>
      </c>
      <c r="BW383" s="60">
        <f t="shared" si="497"/>
        <v>1.5681379545216E+18</v>
      </c>
      <c r="BX383" s="60">
        <f t="shared" si="546"/>
        <v>6.5258060977416385E+20</v>
      </c>
      <c r="BY383" s="60">
        <f t="shared" si="547"/>
        <v>1.1349082507466957E+20</v>
      </c>
      <c r="BZ383" s="60">
        <f t="shared" si="548"/>
        <v>1492.0349999999946</v>
      </c>
      <c r="CA383" s="60">
        <f t="shared" si="549"/>
        <v>3543861.0190598979</v>
      </c>
      <c r="CB383" s="88">
        <f t="shared" si="589"/>
        <v>0.17391081404325653</v>
      </c>
      <c r="CD383" s="61">
        <f t="shared" si="550"/>
        <v>225</v>
      </c>
      <c r="CE383" s="61">
        <f t="shared" si="551"/>
        <v>13.380340799999919</v>
      </c>
      <c r="CF383" s="61">
        <v>1</v>
      </c>
      <c r="CG383" s="52">
        <f t="shared" si="552"/>
        <v>0</v>
      </c>
      <c r="CH383" s="60">
        <f t="shared" si="498"/>
        <v>755104896000</v>
      </c>
      <c r="CI383" s="60">
        <f t="shared" si="553"/>
        <v>0</v>
      </c>
      <c r="CJ383" s="60">
        <f t="shared" si="554"/>
        <v>2.8246733362955064E+16</v>
      </c>
      <c r="CK383" s="60">
        <f t="shared" si="555"/>
        <v>2007.0511199999878</v>
      </c>
      <c r="CL383" s="60">
        <f t="shared" si="556"/>
        <v>3543861.0190598979</v>
      </c>
      <c r="CM383" s="88" t="e">
        <f t="shared" si="588"/>
        <v>#DIV/0!</v>
      </c>
      <c r="CO383" s="61">
        <f t="shared" si="557"/>
        <v>170</v>
      </c>
      <c r="CP383" s="61">
        <f t="shared" si="558"/>
        <v>17.355934299999859</v>
      </c>
      <c r="CQ383" s="61">
        <v>1</v>
      </c>
      <c r="CR383" s="52">
        <f t="shared" si="559"/>
        <v>0</v>
      </c>
      <c r="CS383" s="60">
        <f t="shared" si="499"/>
        <v>276595200</v>
      </c>
      <c r="CT383" s="60">
        <f t="shared" si="560"/>
        <v>0</v>
      </c>
      <c r="CU383" s="60">
        <f t="shared" si="561"/>
        <v>17890360850405.977</v>
      </c>
      <c r="CV383" s="60">
        <f t="shared" si="562"/>
        <v>2603.3901449999789</v>
      </c>
      <c r="CW383" s="60">
        <f t="shared" si="563"/>
        <v>3543861.0190598979</v>
      </c>
      <c r="CX383" s="88" t="e">
        <f t="shared" si="584"/>
        <v>#DIV/0!</v>
      </c>
      <c r="CZ383" s="61">
        <f t="shared" si="564"/>
        <v>120</v>
      </c>
      <c r="DA383" s="61">
        <f t="shared" si="565"/>
        <v>21.89441929999979</v>
      </c>
      <c r="DB383" s="61">
        <v>13</v>
      </c>
      <c r="DC383" s="52">
        <f t="shared" si="566"/>
        <v>0</v>
      </c>
      <c r="DD383" s="60">
        <f t="shared" si="500"/>
        <v>1460160</v>
      </c>
      <c r="DE383" s="60">
        <f t="shared" si="567"/>
        <v>0</v>
      </c>
      <c r="DF383" s="60">
        <f t="shared" si="568"/>
        <v>22039644107.44009</v>
      </c>
      <c r="DG383" s="60">
        <f t="shared" si="569"/>
        <v>3284.1628949999686</v>
      </c>
      <c r="DH383" s="60">
        <f t="shared" si="570"/>
        <v>3543861.0190598979</v>
      </c>
      <c r="DI383" s="88" t="e">
        <f t="shared" si="571"/>
        <v>#DIV/0!</v>
      </c>
      <c r="DK383" s="61">
        <f t="shared" si="572"/>
        <v>57</v>
      </c>
      <c r="DL383" s="61">
        <f t="shared" si="573"/>
        <v>30.747799999999668</v>
      </c>
      <c r="DM383" s="61">
        <v>1</v>
      </c>
      <c r="DN383" s="52">
        <f t="shared" si="585"/>
        <v>0</v>
      </c>
      <c r="DO383" s="60">
        <f t="shared" si="501"/>
        <v>60</v>
      </c>
      <c r="DP383" s="60">
        <f t="shared" si="574"/>
        <v>0</v>
      </c>
      <c r="DQ383" s="60">
        <f t="shared" si="575"/>
        <v>4985483.1008394267</v>
      </c>
      <c r="DR383" s="60">
        <f t="shared" si="576"/>
        <v>4612.1699999999501</v>
      </c>
      <c r="DS383" s="60">
        <f t="shared" si="577"/>
        <v>3543861.0190598979</v>
      </c>
      <c r="DT383" s="88" t="e">
        <f t="shared" si="578"/>
        <v>#DIV/0!</v>
      </c>
    </row>
    <row r="384" spans="1:124">
      <c r="A384" s="52">
        <f t="shared" si="502"/>
        <v>122294.50026671572</v>
      </c>
      <c r="B384" s="52">
        <v>0</v>
      </c>
      <c r="C384" s="73">
        <f t="shared" si="587"/>
        <v>19.25</v>
      </c>
      <c r="D384" s="77"/>
      <c r="E384" s="49">
        <f t="shared" si="579"/>
        <v>0.47800000000000031</v>
      </c>
      <c r="F384" s="49">
        <f t="shared" si="580"/>
        <v>5.7799999999999194</v>
      </c>
      <c r="G384" s="49">
        <f t="shared" si="581"/>
        <v>2.8899999999999597</v>
      </c>
      <c r="H384" s="49">
        <v>1</v>
      </c>
      <c r="I384" s="50">
        <f t="shared" si="503"/>
        <v>3.2848399999999631</v>
      </c>
      <c r="J384" s="105">
        <f t="shared" si="504"/>
        <v>18.986375199999522</v>
      </c>
      <c r="K384" s="121">
        <f t="shared" si="505"/>
        <v>38.236375199999522</v>
      </c>
      <c r="L384" s="55">
        <f t="shared" si="506"/>
        <v>5.7262152889753145E+22</v>
      </c>
      <c r="M384" s="52">
        <f t="shared" si="582"/>
        <v>75.600000000000037</v>
      </c>
      <c r="N384" s="56">
        <v>378</v>
      </c>
      <c r="O384" s="61">
        <f t="shared" si="507"/>
        <v>378</v>
      </c>
      <c r="P384" s="61">
        <f t="shared" si="508"/>
        <v>3.2</v>
      </c>
      <c r="Q384" s="46">
        <v>1</v>
      </c>
      <c r="R384" s="52">
        <f t="shared" si="509"/>
        <v>2</v>
      </c>
      <c r="S384" s="60">
        <f t="shared" si="492"/>
        <v>4.1034947699253203E+23</v>
      </c>
      <c r="T384" s="60">
        <f t="shared" si="510"/>
        <v>3.1022420460635422E+26</v>
      </c>
      <c r="U384" s="60">
        <f t="shared" si="511"/>
        <v>1.0994333354832604E+25</v>
      </c>
      <c r="V384" s="60">
        <f t="shared" si="512"/>
        <v>480</v>
      </c>
      <c r="W384" s="60">
        <f t="shared" si="513"/>
        <v>3668835.0080014719</v>
      </c>
      <c r="X384" s="88">
        <f t="shared" si="514"/>
        <v>3.5439959847051249E-2</v>
      </c>
      <c r="AA384" s="61">
        <f t="shared" si="515"/>
        <v>378</v>
      </c>
      <c r="AB384" s="61">
        <f t="shared" si="516"/>
        <v>3.2</v>
      </c>
      <c r="AC384" s="61">
        <v>1</v>
      </c>
      <c r="AD384" s="52">
        <f t="shared" si="517"/>
        <v>1</v>
      </c>
      <c r="AE384" s="60">
        <f t="shared" si="493"/>
        <v>1.2758622420158999E+23</v>
      </c>
      <c r="AF384" s="60">
        <f t="shared" si="518"/>
        <v>4.8227592748201017E+25</v>
      </c>
      <c r="AG384" s="60">
        <f t="shared" si="519"/>
        <v>1.0994333354832604E+25</v>
      </c>
      <c r="AH384" s="60">
        <f t="shared" si="520"/>
        <v>480</v>
      </c>
      <c r="AI384" s="60">
        <f t="shared" si="521"/>
        <v>3668835.0080014719</v>
      </c>
      <c r="AJ384" s="88">
        <f t="shared" si="586"/>
        <v>0.22796769915999412</v>
      </c>
      <c r="AL384" s="61">
        <f t="shared" si="522"/>
        <v>363</v>
      </c>
      <c r="AM384" s="61">
        <f t="shared" si="523"/>
        <v>4.5093374999999956</v>
      </c>
      <c r="AN384" s="61">
        <v>1</v>
      </c>
      <c r="AO384" s="52">
        <f t="shared" si="524"/>
        <v>1.075</v>
      </c>
      <c r="AP384" s="60">
        <f t="shared" si="494"/>
        <v>2.1434485665867122E+24</v>
      </c>
      <c r="AQ384" s="60">
        <f t="shared" si="525"/>
        <v>8.3642721689629975E+26</v>
      </c>
      <c r="AR384" s="60">
        <f t="shared" si="526"/>
        <v>1.9366078001737253E+24</v>
      </c>
      <c r="AS384" s="60">
        <f t="shared" si="527"/>
        <v>676.40062499999931</v>
      </c>
      <c r="AT384" s="60">
        <f t="shared" si="528"/>
        <v>3668835.0080014719</v>
      </c>
      <c r="AU384" s="88">
        <f t="shared" si="590"/>
        <v>2.3153333141882038E-3</v>
      </c>
      <c r="AW384" s="61">
        <f t="shared" si="529"/>
        <v>343</v>
      </c>
      <c r="AX384" s="61">
        <f t="shared" si="530"/>
        <v>6.0282874999999887</v>
      </c>
      <c r="AY384" s="61">
        <v>1</v>
      </c>
      <c r="AZ384" s="52">
        <f t="shared" si="531"/>
        <v>1.175</v>
      </c>
      <c r="BA384" s="60">
        <f t="shared" si="495"/>
        <v>4.3221802371501601E+22</v>
      </c>
      <c r="BB384" s="60">
        <f t="shared" si="532"/>
        <v>1.7419466900774434E+25</v>
      </c>
      <c r="BC384" s="60">
        <f t="shared" si="533"/>
        <v>1.6180908772893109E+23</v>
      </c>
      <c r="BD384" s="60">
        <f t="shared" si="534"/>
        <v>904.24312499999826</v>
      </c>
      <c r="BE384" s="60">
        <f t="shared" si="535"/>
        <v>3668835.0080014719</v>
      </c>
      <c r="BF384" s="88">
        <f t="shared" si="583"/>
        <v>9.2889804636752341E-3</v>
      </c>
      <c r="BH384" s="61">
        <f t="shared" si="536"/>
        <v>318</v>
      </c>
      <c r="BI384" s="61">
        <f t="shared" si="537"/>
        <v>7.8155999999999786</v>
      </c>
      <c r="BJ384" s="61">
        <v>1</v>
      </c>
      <c r="BK384" s="52">
        <f t="shared" si="538"/>
        <v>1.3</v>
      </c>
      <c r="BL384" s="60">
        <f t="shared" si="496"/>
        <v>1.481890367022912E+21</v>
      </c>
      <c r="BM384" s="60">
        <f t="shared" si="539"/>
        <v>6.1261347772727193E+23</v>
      </c>
      <c r="BN384" s="60">
        <f t="shared" si="540"/>
        <v>6.5557336248801506E+21</v>
      </c>
      <c r="BO384" s="60">
        <f t="shared" si="541"/>
        <v>1172.3399999999967</v>
      </c>
      <c r="BP384" s="60">
        <f t="shared" si="542"/>
        <v>3668835.0080014719</v>
      </c>
      <c r="BQ384" s="88">
        <f t="shared" si="591"/>
        <v>1.0701255952123671E-2</v>
      </c>
      <c r="BS384" s="61">
        <f t="shared" si="543"/>
        <v>288</v>
      </c>
      <c r="BT384" s="61">
        <f t="shared" si="544"/>
        <v>9.9468999999999639</v>
      </c>
      <c r="BU384" s="61">
        <v>1</v>
      </c>
      <c r="BV384" s="52">
        <f t="shared" si="545"/>
        <v>1.45</v>
      </c>
      <c r="BW384" s="60">
        <f t="shared" si="497"/>
        <v>1.5681379545216E+18</v>
      </c>
      <c r="BX384" s="60">
        <f t="shared" si="546"/>
        <v>6.5485440980822013E+20</v>
      </c>
      <c r="BY384" s="60">
        <f t="shared" si="547"/>
        <v>1.303667240705292E+20</v>
      </c>
      <c r="BZ384" s="60">
        <f t="shared" si="548"/>
        <v>1492.0349999999946</v>
      </c>
      <c r="CA384" s="60">
        <f t="shared" si="549"/>
        <v>3668835.0080014719</v>
      </c>
      <c r="CB384" s="88">
        <f t="shared" si="589"/>
        <v>0.19907741647293517</v>
      </c>
      <c r="CD384" s="61">
        <f t="shared" si="550"/>
        <v>226</v>
      </c>
      <c r="CE384" s="61">
        <f t="shared" si="551"/>
        <v>13.380340799999919</v>
      </c>
      <c r="CF384" s="61">
        <v>1</v>
      </c>
      <c r="CG384" s="52">
        <f t="shared" si="552"/>
        <v>0</v>
      </c>
      <c r="CH384" s="60">
        <f t="shared" si="498"/>
        <v>755104896000</v>
      </c>
      <c r="CI384" s="60">
        <f t="shared" si="553"/>
        <v>0</v>
      </c>
      <c r="CJ384" s="60">
        <f t="shared" si="554"/>
        <v>3.2446976148066344E+16</v>
      </c>
      <c r="CK384" s="60">
        <f t="shared" si="555"/>
        <v>2007.0511199999878</v>
      </c>
      <c r="CL384" s="60">
        <f t="shared" si="556"/>
        <v>3668835.0080014719</v>
      </c>
      <c r="CM384" s="88" t="e">
        <f t="shared" si="588"/>
        <v>#DIV/0!</v>
      </c>
      <c r="CO384" s="61">
        <f t="shared" si="557"/>
        <v>171</v>
      </c>
      <c r="CP384" s="61">
        <f t="shared" si="558"/>
        <v>17.355934299999859</v>
      </c>
      <c r="CQ384" s="61">
        <v>1</v>
      </c>
      <c r="CR384" s="52">
        <f t="shared" si="559"/>
        <v>0</v>
      </c>
      <c r="CS384" s="60">
        <f t="shared" si="499"/>
        <v>276595200</v>
      </c>
      <c r="CT384" s="60">
        <f t="shared" si="560"/>
        <v>0</v>
      </c>
      <c r="CU384" s="60">
        <f t="shared" si="561"/>
        <v>20550628079164.703</v>
      </c>
      <c r="CV384" s="60">
        <f t="shared" si="562"/>
        <v>2603.3901449999789</v>
      </c>
      <c r="CW384" s="60">
        <f t="shared" si="563"/>
        <v>3668835.0080014719</v>
      </c>
      <c r="CX384" s="88" t="e">
        <f t="shared" si="584"/>
        <v>#DIV/0!</v>
      </c>
      <c r="CZ384" s="61">
        <f t="shared" si="564"/>
        <v>121</v>
      </c>
      <c r="DA384" s="61">
        <f t="shared" si="565"/>
        <v>21.89441929999979</v>
      </c>
      <c r="DB384" s="61">
        <v>1</v>
      </c>
      <c r="DC384" s="52">
        <f t="shared" si="566"/>
        <v>0</v>
      </c>
      <c r="DD384" s="60">
        <f t="shared" si="500"/>
        <v>1460160</v>
      </c>
      <c r="DE384" s="60">
        <f t="shared" si="567"/>
        <v>0</v>
      </c>
      <c r="DF384" s="60">
        <f t="shared" si="568"/>
        <v>25316902930.936539</v>
      </c>
      <c r="DG384" s="60">
        <f t="shared" si="569"/>
        <v>3284.1628949999686</v>
      </c>
      <c r="DH384" s="60">
        <f t="shared" si="570"/>
        <v>3668835.0080014719</v>
      </c>
      <c r="DI384" s="88" t="e">
        <f t="shared" si="571"/>
        <v>#DIV/0!</v>
      </c>
      <c r="DK384" s="61">
        <f t="shared" si="572"/>
        <v>58</v>
      </c>
      <c r="DL384" s="61">
        <f t="shared" si="573"/>
        <v>30.747799999999668</v>
      </c>
      <c r="DM384" s="61">
        <v>1</v>
      </c>
      <c r="DN384" s="52">
        <f t="shared" si="585"/>
        <v>0</v>
      </c>
      <c r="DO384" s="60">
        <f t="shared" si="501"/>
        <v>60</v>
      </c>
      <c r="DP384" s="60">
        <f t="shared" si="574"/>
        <v>0</v>
      </c>
      <c r="DQ384" s="60">
        <f t="shared" si="575"/>
        <v>5726816.2367997654</v>
      </c>
      <c r="DR384" s="60">
        <f t="shared" si="576"/>
        <v>4612.1699999999501</v>
      </c>
      <c r="DS384" s="60">
        <f t="shared" si="577"/>
        <v>3668835.0080014719</v>
      </c>
      <c r="DT384" s="88" t="e">
        <f t="shared" si="578"/>
        <v>#DIV/0!</v>
      </c>
    </row>
    <row r="385" spans="1:124">
      <c r="A385" s="52">
        <f t="shared" si="502"/>
        <v>126607.20650484078</v>
      </c>
      <c r="B385" s="52">
        <v>0</v>
      </c>
      <c r="C385" s="73">
        <f t="shared" si="587"/>
        <v>19.25</v>
      </c>
      <c r="D385" s="77"/>
      <c r="E385" s="49">
        <f t="shared" si="579"/>
        <v>0.47900000000000031</v>
      </c>
      <c r="F385" s="49">
        <f t="shared" si="580"/>
        <v>5.7899999999999192</v>
      </c>
      <c r="G385" s="49">
        <f t="shared" si="581"/>
        <v>2.8949999999999596</v>
      </c>
      <c r="H385" s="49">
        <v>1</v>
      </c>
      <c r="I385" s="50">
        <f t="shared" si="503"/>
        <v>3.2944099999999628</v>
      </c>
      <c r="J385" s="105">
        <f t="shared" si="504"/>
        <v>19.074633899999519</v>
      </c>
      <c r="K385" s="121">
        <f t="shared" si="505"/>
        <v>38.324633899999519</v>
      </c>
      <c r="L385" s="55">
        <f t="shared" si="506"/>
        <v>6.5776940828048159E+22</v>
      </c>
      <c r="M385" s="52">
        <f t="shared" si="582"/>
        <v>75.80000000000004</v>
      </c>
      <c r="N385" s="56">
        <v>379</v>
      </c>
      <c r="O385" s="61">
        <f t="shared" si="507"/>
        <v>379</v>
      </c>
      <c r="P385" s="61">
        <f t="shared" si="508"/>
        <v>3.2</v>
      </c>
      <c r="Q385" s="46">
        <v>1</v>
      </c>
      <c r="R385" s="52">
        <f t="shared" si="509"/>
        <v>2</v>
      </c>
      <c r="S385" s="60">
        <f t="shared" si="492"/>
        <v>4.1034947699253203E+23</v>
      </c>
      <c r="T385" s="60">
        <f t="shared" si="510"/>
        <v>3.1104490356033928E+26</v>
      </c>
      <c r="U385" s="60">
        <f t="shared" si="511"/>
        <v>1.2629172638985245E+25</v>
      </c>
      <c r="V385" s="60">
        <f t="shared" si="512"/>
        <v>480</v>
      </c>
      <c r="W385" s="60">
        <f t="shared" si="513"/>
        <v>3798216.1951452233</v>
      </c>
      <c r="X385" s="88">
        <f t="shared" si="514"/>
        <v>4.0602409794942437E-2</v>
      </c>
      <c r="AA385" s="61">
        <f t="shared" si="515"/>
        <v>379</v>
      </c>
      <c r="AB385" s="61">
        <f t="shared" si="516"/>
        <v>3.2</v>
      </c>
      <c r="AC385" s="61">
        <v>1</v>
      </c>
      <c r="AD385" s="52">
        <f t="shared" si="517"/>
        <v>1</v>
      </c>
      <c r="AE385" s="60">
        <f t="shared" si="493"/>
        <v>1.2758622420158999E+23</v>
      </c>
      <c r="AF385" s="60">
        <f t="shared" si="518"/>
        <v>4.8355178972402611E+25</v>
      </c>
      <c r="AG385" s="60">
        <f t="shared" si="519"/>
        <v>1.2629172638985245E+25</v>
      </c>
      <c r="AH385" s="60">
        <f t="shared" si="520"/>
        <v>480</v>
      </c>
      <c r="AI385" s="60">
        <f t="shared" si="521"/>
        <v>3798216.1951452233</v>
      </c>
      <c r="AJ385" s="88">
        <f t="shared" si="586"/>
        <v>0.26117518138425255</v>
      </c>
      <c r="AL385" s="61">
        <f t="shared" si="522"/>
        <v>364</v>
      </c>
      <c r="AM385" s="61">
        <f t="shared" si="523"/>
        <v>4.5093374999999956</v>
      </c>
      <c r="AN385" s="61">
        <v>1</v>
      </c>
      <c r="AO385" s="52">
        <f t="shared" si="524"/>
        <v>1.075</v>
      </c>
      <c r="AP385" s="60">
        <f t="shared" si="494"/>
        <v>2.1434485665867122E+24</v>
      </c>
      <c r="AQ385" s="60">
        <f t="shared" si="525"/>
        <v>8.3873142410538044E+26</v>
      </c>
      <c r="AR385" s="60">
        <f t="shared" si="526"/>
        <v>2.2245781943339853E+24</v>
      </c>
      <c r="AS385" s="60">
        <f t="shared" si="527"/>
        <v>676.40062499999931</v>
      </c>
      <c r="AT385" s="60">
        <f t="shared" si="528"/>
        <v>3798216.1951452233</v>
      </c>
      <c r="AU385" s="88">
        <f t="shared" si="590"/>
        <v>2.6523129221094777E-3</v>
      </c>
      <c r="AW385" s="61">
        <f t="shared" si="529"/>
        <v>344</v>
      </c>
      <c r="AX385" s="61">
        <f t="shared" si="530"/>
        <v>6.0282874999999887</v>
      </c>
      <c r="AY385" s="61">
        <v>1</v>
      </c>
      <c r="AZ385" s="52">
        <f t="shared" si="531"/>
        <v>1.175</v>
      </c>
      <c r="BA385" s="60">
        <f t="shared" si="495"/>
        <v>4.3221802371501601E+22</v>
      </c>
      <c r="BB385" s="60">
        <f t="shared" si="532"/>
        <v>1.7470252518560948E+25</v>
      </c>
      <c r="BC385" s="60">
        <f t="shared" si="533"/>
        <v>1.8586983289779407E+23</v>
      </c>
      <c r="BD385" s="60">
        <f t="shared" si="534"/>
        <v>904.24312499999826</v>
      </c>
      <c r="BE385" s="60">
        <f t="shared" si="535"/>
        <v>3798216.1951452233</v>
      </c>
      <c r="BF385" s="88">
        <f t="shared" si="583"/>
        <v>1.0639218448635478E-2</v>
      </c>
      <c r="BH385" s="61">
        <f t="shared" si="536"/>
        <v>319</v>
      </c>
      <c r="BI385" s="61">
        <f t="shared" si="537"/>
        <v>7.8155999999999786</v>
      </c>
      <c r="BJ385" s="61">
        <v>1</v>
      </c>
      <c r="BK385" s="52">
        <f t="shared" si="538"/>
        <v>1.3</v>
      </c>
      <c r="BL385" s="60">
        <f t="shared" si="496"/>
        <v>1.481890367022912E+21</v>
      </c>
      <c r="BM385" s="60">
        <f t="shared" si="539"/>
        <v>6.1453993520440158E+23</v>
      </c>
      <c r="BN385" s="60">
        <f t="shared" si="540"/>
        <v>7.5305604306985801E+21</v>
      </c>
      <c r="BO385" s="60">
        <f t="shared" si="541"/>
        <v>1172.3399999999967</v>
      </c>
      <c r="BP385" s="60">
        <f t="shared" si="542"/>
        <v>3798216.1951452233</v>
      </c>
      <c r="BQ385" s="88">
        <f t="shared" si="591"/>
        <v>1.2253980578485672E-2</v>
      </c>
      <c r="BS385" s="61">
        <f t="shared" si="543"/>
        <v>289</v>
      </c>
      <c r="BT385" s="61">
        <f t="shared" si="544"/>
        <v>9.9468999999999639</v>
      </c>
      <c r="BU385" s="61">
        <v>1</v>
      </c>
      <c r="BV385" s="52">
        <f t="shared" si="545"/>
        <v>1.45</v>
      </c>
      <c r="BW385" s="60">
        <f t="shared" si="497"/>
        <v>1.5681379545216E+18</v>
      </c>
      <c r="BX385" s="60">
        <f t="shared" si="546"/>
        <v>6.571282098422764E+20</v>
      </c>
      <c r="BY385" s="60">
        <f t="shared" si="547"/>
        <v>1.4975204148616928E+20</v>
      </c>
      <c r="BZ385" s="60">
        <f t="shared" si="548"/>
        <v>1492.0349999999946</v>
      </c>
      <c r="CA385" s="60">
        <f t="shared" si="549"/>
        <v>3798216.1951452233</v>
      </c>
      <c r="CB385" s="88">
        <f t="shared" si="589"/>
        <v>0.22788862088588877</v>
      </c>
      <c r="CD385" s="61">
        <f t="shared" si="550"/>
        <v>227</v>
      </c>
      <c r="CE385" s="61">
        <f t="shared" si="551"/>
        <v>13.380340799999919</v>
      </c>
      <c r="CF385" s="61">
        <v>1</v>
      </c>
      <c r="CG385" s="52">
        <f t="shared" si="552"/>
        <v>0</v>
      </c>
      <c r="CH385" s="60">
        <f t="shared" si="498"/>
        <v>755104896000</v>
      </c>
      <c r="CI385" s="60">
        <f t="shared" si="553"/>
        <v>0</v>
      </c>
      <c r="CJ385" s="60">
        <f t="shared" si="554"/>
        <v>3.7271788125911848E+16</v>
      </c>
      <c r="CK385" s="60">
        <f t="shared" si="555"/>
        <v>2007.0511199999878</v>
      </c>
      <c r="CL385" s="60">
        <f t="shared" si="556"/>
        <v>3798216.1951452233</v>
      </c>
      <c r="CM385" s="88" t="e">
        <f t="shared" si="588"/>
        <v>#DIV/0!</v>
      </c>
      <c r="CO385" s="61">
        <f t="shared" si="557"/>
        <v>172</v>
      </c>
      <c r="CP385" s="61">
        <f t="shared" si="558"/>
        <v>17.355934299999859</v>
      </c>
      <c r="CQ385" s="61">
        <v>1</v>
      </c>
      <c r="CR385" s="52">
        <f t="shared" si="559"/>
        <v>0</v>
      </c>
      <c r="CS385" s="60">
        <f t="shared" si="499"/>
        <v>276595200</v>
      </c>
      <c r="CT385" s="60">
        <f t="shared" si="560"/>
        <v>0</v>
      </c>
      <c r="CU385" s="60">
        <f t="shared" si="561"/>
        <v>23606472668692.375</v>
      </c>
      <c r="CV385" s="60">
        <f t="shared" si="562"/>
        <v>2603.3901449999789</v>
      </c>
      <c r="CW385" s="60">
        <f t="shared" si="563"/>
        <v>3798216.1951452233</v>
      </c>
      <c r="CX385" s="88" t="e">
        <f t="shared" si="584"/>
        <v>#DIV/0!</v>
      </c>
      <c r="CZ385" s="61">
        <f t="shared" si="564"/>
        <v>122</v>
      </c>
      <c r="DA385" s="61">
        <f t="shared" si="565"/>
        <v>21.89441929999979</v>
      </c>
      <c r="DB385" s="61">
        <v>1</v>
      </c>
      <c r="DC385" s="52">
        <f t="shared" si="566"/>
        <v>0</v>
      </c>
      <c r="DD385" s="60">
        <f t="shared" si="500"/>
        <v>1460160</v>
      </c>
      <c r="DE385" s="60">
        <f t="shared" si="567"/>
        <v>0</v>
      </c>
      <c r="DF385" s="60">
        <f t="shared" si="568"/>
        <v>29081484750.386406</v>
      </c>
      <c r="DG385" s="60">
        <f t="shared" si="569"/>
        <v>3284.1628949999686</v>
      </c>
      <c r="DH385" s="60">
        <f t="shared" si="570"/>
        <v>3798216.1951452233</v>
      </c>
      <c r="DI385" s="88" t="e">
        <f t="shared" si="571"/>
        <v>#DIV/0!</v>
      </c>
      <c r="DK385" s="61">
        <f t="shared" si="572"/>
        <v>59</v>
      </c>
      <c r="DL385" s="61">
        <f t="shared" si="573"/>
        <v>30.747799999999668</v>
      </c>
      <c r="DM385" s="61">
        <v>1</v>
      </c>
      <c r="DN385" s="52">
        <f t="shared" si="585"/>
        <v>0</v>
      </c>
      <c r="DO385" s="60">
        <f t="shared" si="501"/>
        <v>60</v>
      </c>
      <c r="DP385" s="60">
        <f t="shared" si="574"/>
        <v>0</v>
      </c>
      <c r="DQ385" s="60">
        <f t="shared" si="575"/>
        <v>6578384.3905822011</v>
      </c>
      <c r="DR385" s="60">
        <f t="shared" si="576"/>
        <v>4612.1699999999501</v>
      </c>
      <c r="DS385" s="60">
        <f t="shared" si="577"/>
        <v>3798216.1951452233</v>
      </c>
      <c r="DT385" s="88" t="e">
        <f t="shared" si="578"/>
        <v>#DIV/0!</v>
      </c>
    </row>
    <row r="386" spans="1:124">
      <c r="A386" s="52">
        <f t="shared" si="502"/>
        <v>131072.00000000355</v>
      </c>
      <c r="B386" s="52">
        <v>0</v>
      </c>
      <c r="C386" s="73">
        <f t="shared" si="587"/>
        <v>19.25</v>
      </c>
      <c r="D386" s="77"/>
      <c r="E386" s="49">
        <f t="shared" si="579"/>
        <v>0.48000000000000032</v>
      </c>
      <c r="F386" s="49">
        <f t="shared" si="580"/>
        <v>5.799999999999919</v>
      </c>
      <c r="G386" s="49">
        <f t="shared" si="581"/>
        <v>2.8999999999999595</v>
      </c>
      <c r="H386" s="49">
        <v>1</v>
      </c>
      <c r="I386" s="50">
        <f t="shared" si="503"/>
        <v>3.3039999999999625</v>
      </c>
      <c r="J386" s="105">
        <f t="shared" si="504"/>
        <v>19.163199999999517</v>
      </c>
      <c r="K386" s="121">
        <f t="shared" si="505"/>
        <v>38.41319999999952</v>
      </c>
      <c r="L386" s="55">
        <f t="shared" si="506"/>
        <v>7.5557863725916236E+22</v>
      </c>
      <c r="M386" s="52">
        <f t="shared" si="582"/>
        <v>76.000000000000043</v>
      </c>
      <c r="N386" s="56">
        <v>380</v>
      </c>
      <c r="O386" s="61">
        <f t="shared" si="507"/>
        <v>380</v>
      </c>
      <c r="P386" s="61">
        <f t="shared" si="508"/>
        <v>3.2</v>
      </c>
      <c r="Q386" s="46">
        <v>4</v>
      </c>
      <c r="R386" s="52">
        <f t="shared" si="509"/>
        <v>2</v>
      </c>
      <c r="S386" s="60">
        <f t="shared" si="492"/>
        <v>1.6413979079701281E+24</v>
      </c>
      <c r="T386" s="60">
        <f t="shared" si="510"/>
        <v>1.2474624100572974E+27</v>
      </c>
      <c r="U386" s="60">
        <f t="shared" si="511"/>
        <v>1.4507109835375917E+25</v>
      </c>
      <c r="V386" s="60">
        <f t="shared" si="512"/>
        <v>480</v>
      </c>
      <c r="W386" s="60">
        <f t="shared" si="513"/>
        <v>3932160.0000001066</v>
      </c>
      <c r="X386" s="88">
        <f t="shared" si="514"/>
        <v>1.1629296176314915E-2</v>
      </c>
      <c r="AA386" s="61">
        <f t="shared" si="515"/>
        <v>380</v>
      </c>
      <c r="AB386" s="61">
        <f t="shared" si="516"/>
        <v>3.2</v>
      </c>
      <c r="AC386" s="61">
        <v>15</v>
      </c>
      <c r="AD386" s="52">
        <f t="shared" si="517"/>
        <v>1</v>
      </c>
      <c r="AE386" s="60">
        <f t="shared" si="493"/>
        <v>1.9137933630238499E+24</v>
      </c>
      <c r="AF386" s="60">
        <f t="shared" si="518"/>
        <v>7.27241477949063E+26</v>
      </c>
      <c r="AG386" s="60">
        <f t="shared" si="519"/>
        <v>1.4507109835375917E+25</v>
      </c>
      <c r="AH386" s="60">
        <f t="shared" si="520"/>
        <v>480</v>
      </c>
      <c r="AI386" s="60">
        <f t="shared" si="521"/>
        <v>3932160.0000001066</v>
      </c>
      <c r="AJ386" s="88">
        <f t="shared" si="586"/>
        <v>1.9948133151437238E-2</v>
      </c>
      <c r="AL386" s="61">
        <f t="shared" si="522"/>
        <v>365</v>
      </c>
      <c r="AM386" s="61">
        <f t="shared" si="523"/>
        <v>4.5093374999999956</v>
      </c>
      <c r="AN386" s="61">
        <v>1</v>
      </c>
      <c r="AO386" s="52">
        <f t="shared" si="524"/>
        <v>1.075</v>
      </c>
      <c r="AP386" s="60">
        <f t="shared" si="494"/>
        <v>2.1434485665867122E+24</v>
      </c>
      <c r="AQ386" s="60">
        <f t="shared" si="525"/>
        <v>8.4103563131446127E+26</v>
      </c>
      <c r="AR386" s="60">
        <f t="shared" si="526"/>
        <v>2.5553693123937234E+24</v>
      </c>
      <c r="AS386" s="60">
        <f t="shared" si="527"/>
        <v>676.40062499999931</v>
      </c>
      <c r="AT386" s="60">
        <f t="shared" si="528"/>
        <v>3932160.0000001066</v>
      </c>
      <c r="AU386" s="88">
        <f t="shared" si="590"/>
        <v>3.0383603467547698E-3</v>
      </c>
      <c r="AW386" s="61">
        <f t="shared" si="529"/>
        <v>345</v>
      </c>
      <c r="AX386" s="61">
        <f t="shared" si="530"/>
        <v>6.0282874999999887</v>
      </c>
      <c r="AY386" s="61">
        <v>1</v>
      </c>
      <c r="AZ386" s="52">
        <f t="shared" si="531"/>
        <v>1.175</v>
      </c>
      <c r="BA386" s="60">
        <f t="shared" si="495"/>
        <v>4.3221802371501601E+22</v>
      </c>
      <c r="BB386" s="60">
        <f t="shared" si="532"/>
        <v>1.7521038136347462E+25</v>
      </c>
      <c r="BC386" s="60">
        <f t="shared" si="533"/>
        <v>2.1350837129326988E+23</v>
      </c>
      <c r="BD386" s="60">
        <f t="shared" si="534"/>
        <v>904.24312499999826</v>
      </c>
      <c r="BE386" s="60">
        <f t="shared" si="535"/>
        <v>3932160.0000001066</v>
      </c>
      <c r="BF386" s="88">
        <f t="shared" si="583"/>
        <v>1.2185828809443997E-2</v>
      </c>
      <c r="BH386" s="61">
        <f t="shared" si="536"/>
        <v>320</v>
      </c>
      <c r="BI386" s="61">
        <f t="shared" si="537"/>
        <v>7.8155999999999786</v>
      </c>
      <c r="BJ386" s="61">
        <v>1</v>
      </c>
      <c r="BK386" s="52">
        <f t="shared" si="538"/>
        <v>1.3</v>
      </c>
      <c r="BL386" s="60">
        <f t="shared" si="496"/>
        <v>1.481890367022912E+21</v>
      </c>
      <c r="BM386" s="60">
        <f t="shared" si="539"/>
        <v>6.1646639268153137E+23</v>
      </c>
      <c r="BN386" s="60">
        <f t="shared" si="540"/>
        <v>8.6503423789492234E+21</v>
      </c>
      <c r="BO386" s="60">
        <f t="shared" si="541"/>
        <v>1172.3399999999967</v>
      </c>
      <c r="BP386" s="60">
        <f t="shared" si="542"/>
        <v>3932160.0000001066</v>
      </c>
      <c r="BQ386" s="88">
        <f t="shared" si="591"/>
        <v>1.4032139434757509E-2</v>
      </c>
      <c r="BS386" s="61">
        <f t="shared" si="543"/>
        <v>290</v>
      </c>
      <c r="BT386" s="61">
        <f t="shared" si="544"/>
        <v>9.9468999999999639</v>
      </c>
      <c r="BU386" s="61">
        <v>1</v>
      </c>
      <c r="BV386" s="52">
        <f t="shared" si="545"/>
        <v>1.45</v>
      </c>
      <c r="BW386" s="60">
        <f t="shared" si="497"/>
        <v>1.5681379545216E+18</v>
      </c>
      <c r="BX386" s="60">
        <f t="shared" si="546"/>
        <v>6.5940200987633281E+20</v>
      </c>
      <c r="BY386" s="60">
        <f t="shared" si="547"/>
        <v>1.7201992371261037E+20</v>
      </c>
      <c r="BZ386" s="60">
        <f t="shared" si="548"/>
        <v>1492.0349999999946</v>
      </c>
      <c r="CA386" s="60">
        <f t="shared" si="549"/>
        <v>3932160.0000001066</v>
      </c>
      <c r="CB386" s="88">
        <f t="shared" si="589"/>
        <v>0.26087261054128685</v>
      </c>
      <c r="CD386" s="61">
        <f t="shared" si="550"/>
        <v>228</v>
      </c>
      <c r="CE386" s="61">
        <f t="shared" si="551"/>
        <v>13.380340799999919</v>
      </c>
      <c r="CF386" s="61">
        <v>1</v>
      </c>
      <c r="CG386" s="52">
        <f t="shared" si="552"/>
        <v>0</v>
      </c>
      <c r="CH386" s="60">
        <f t="shared" si="498"/>
        <v>755104896000</v>
      </c>
      <c r="CI386" s="60">
        <f t="shared" si="553"/>
        <v>0</v>
      </c>
      <c r="CJ386" s="60">
        <f t="shared" si="554"/>
        <v>4.2814041708032952E+16</v>
      </c>
      <c r="CK386" s="60">
        <f t="shared" si="555"/>
        <v>2007.0511199999878</v>
      </c>
      <c r="CL386" s="60">
        <f t="shared" si="556"/>
        <v>3932160.0000001066</v>
      </c>
      <c r="CM386" s="88" t="e">
        <f t="shared" si="588"/>
        <v>#DIV/0!</v>
      </c>
      <c r="CO386" s="61">
        <f t="shared" si="557"/>
        <v>173</v>
      </c>
      <c r="CP386" s="61">
        <f t="shared" si="558"/>
        <v>17.355934299999859</v>
      </c>
      <c r="CQ386" s="61">
        <v>1</v>
      </c>
      <c r="CR386" s="52">
        <f t="shared" si="559"/>
        <v>0</v>
      </c>
      <c r="CS386" s="60">
        <f t="shared" si="499"/>
        <v>276595200</v>
      </c>
      <c r="CT386" s="60">
        <f t="shared" si="560"/>
        <v>0</v>
      </c>
      <c r="CU386" s="60">
        <f t="shared" si="561"/>
        <v>27116716321809.398</v>
      </c>
      <c r="CV386" s="60">
        <f t="shared" si="562"/>
        <v>2603.3901449999789</v>
      </c>
      <c r="CW386" s="60">
        <f t="shared" si="563"/>
        <v>3932160.0000001066</v>
      </c>
      <c r="CX386" s="88" t="e">
        <f t="shared" si="584"/>
        <v>#DIV/0!</v>
      </c>
      <c r="CZ386" s="61">
        <f t="shared" si="564"/>
        <v>123</v>
      </c>
      <c r="DA386" s="61">
        <f t="shared" si="565"/>
        <v>21.89441929999979</v>
      </c>
      <c r="DB386" s="61">
        <v>1</v>
      </c>
      <c r="DC386" s="52">
        <f t="shared" si="566"/>
        <v>0</v>
      </c>
      <c r="DD386" s="60">
        <f t="shared" si="500"/>
        <v>1460160</v>
      </c>
      <c r="DE386" s="60">
        <f t="shared" si="567"/>
        <v>0</v>
      </c>
      <c r="DF386" s="60">
        <f t="shared" si="568"/>
        <v>33405853693.640228</v>
      </c>
      <c r="DG386" s="60">
        <f t="shared" si="569"/>
        <v>3284.1628949999686</v>
      </c>
      <c r="DH386" s="60">
        <f t="shared" si="570"/>
        <v>3932160.0000001066</v>
      </c>
      <c r="DI386" s="88" t="e">
        <f t="shared" si="571"/>
        <v>#DIV/0!</v>
      </c>
      <c r="DK386" s="61">
        <f t="shared" si="572"/>
        <v>60</v>
      </c>
      <c r="DL386" s="61">
        <f t="shared" si="573"/>
        <v>30.747799999999668</v>
      </c>
      <c r="DM386" s="61">
        <v>12</v>
      </c>
      <c r="DN386" s="52">
        <f t="shared" si="585"/>
        <v>0</v>
      </c>
      <c r="DO386" s="60">
        <f t="shared" si="501"/>
        <v>720</v>
      </c>
      <c r="DP386" s="60">
        <f t="shared" si="574"/>
        <v>0</v>
      </c>
      <c r="DQ386" s="60">
        <f t="shared" si="575"/>
        <v>7556579.3279999485</v>
      </c>
      <c r="DR386" s="60">
        <f t="shared" si="576"/>
        <v>4612.1699999999501</v>
      </c>
      <c r="DS386" s="60">
        <f t="shared" si="577"/>
        <v>3932160.0000001066</v>
      </c>
      <c r="DT386" s="88" t="e">
        <f t="shared" si="578"/>
        <v>#DIV/0!</v>
      </c>
    </row>
    <row r="387" spans="1:124">
      <c r="A387" s="52">
        <f t="shared" si="502"/>
        <v>135694.24409774071</v>
      </c>
      <c r="B387" s="52">
        <v>0</v>
      </c>
      <c r="C387" s="73">
        <f t="shared" si="587"/>
        <v>19.25</v>
      </c>
      <c r="D387" s="77"/>
      <c r="E387" s="49">
        <f t="shared" si="579"/>
        <v>0.48100000000000032</v>
      </c>
      <c r="F387" s="49">
        <f t="shared" si="580"/>
        <v>5.8099999999999188</v>
      </c>
      <c r="G387" s="49">
        <f t="shared" si="581"/>
        <v>2.9049999999999594</v>
      </c>
      <c r="H387" s="49">
        <v>1</v>
      </c>
      <c r="I387" s="50">
        <f t="shared" si="503"/>
        <v>3.3136099999999624</v>
      </c>
      <c r="J387" s="105">
        <f t="shared" si="504"/>
        <v>19.252074099999511</v>
      </c>
      <c r="K387" s="121">
        <f t="shared" si="505"/>
        <v>38.502074099999511</v>
      </c>
      <c r="L387" s="55">
        <f t="shared" si="506"/>
        <v>8.679319376905013E+22</v>
      </c>
      <c r="M387" s="52">
        <f t="shared" si="582"/>
        <v>76.200000000000031</v>
      </c>
      <c r="N387" s="56">
        <v>381</v>
      </c>
      <c r="O387" s="61">
        <f t="shared" si="507"/>
        <v>381</v>
      </c>
      <c r="P387" s="61">
        <f t="shared" si="508"/>
        <v>3.2</v>
      </c>
      <c r="Q387" s="46">
        <v>1</v>
      </c>
      <c r="R387" s="52">
        <f t="shared" si="509"/>
        <v>2</v>
      </c>
      <c r="S387" s="60">
        <f t="shared" si="492"/>
        <v>1.6413979079701281E+24</v>
      </c>
      <c r="T387" s="60">
        <f t="shared" si="510"/>
        <v>1.2507452058732376E+27</v>
      </c>
      <c r="U387" s="60">
        <f t="shared" si="511"/>
        <v>1.6664293203657625E+25</v>
      </c>
      <c r="V387" s="60">
        <f t="shared" si="512"/>
        <v>480</v>
      </c>
      <c r="W387" s="60">
        <f t="shared" si="513"/>
        <v>4070827.3229322215</v>
      </c>
      <c r="X387" s="88">
        <f t="shared" si="514"/>
        <v>1.332349156759154E-2</v>
      </c>
      <c r="AA387" s="61">
        <f t="shared" si="515"/>
        <v>381</v>
      </c>
      <c r="AB387" s="61">
        <f t="shared" si="516"/>
        <v>3.2</v>
      </c>
      <c r="AC387" s="61">
        <v>1</v>
      </c>
      <c r="AD387" s="52">
        <f t="shared" si="517"/>
        <v>1</v>
      </c>
      <c r="AE387" s="60">
        <f t="shared" si="493"/>
        <v>1.9137933630238499E+24</v>
      </c>
      <c r="AF387" s="60">
        <f t="shared" si="518"/>
        <v>7.2915527131208684E+26</v>
      </c>
      <c r="AG387" s="60">
        <f t="shared" si="519"/>
        <v>1.6664293203657625E+25</v>
      </c>
      <c r="AH387" s="60">
        <f t="shared" si="520"/>
        <v>480</v>
      </c>
      <c r="AI387" s="60">
        <f t="shared" si="521"/>
        <v>4070827.3229322215</v>
      </c>
      <c r="AJ387" s="88">
        <f t="shared" si="586"/>
        <v>2.2854244986353689E-2</v>
      </c>
      <c r="AL387" s="61">
        <f t="shared" si="522"/>
        <v>366</v>
      </c>
      <c r="AM387" s="61">
        <f t="shared" si="523"/>
        <v>4.5093374999999956</v>
      </c>
      <c r="AN387" s="61">
        <v>1</v>
      </c>
      <c r="AO387" s="52">
        <f t="shared" si="524"/>
        <v>1.075</v>
      </c>
      <c r="AP387" s="60">
        <f t="shared" si="494"/>
        <v>2.1434485665867122E+24</v>
      </c>
      <c r="AQ387" s="60">
        <f t="shared" si="525"/>
        <v>8.4333983852354196E+26</v>
      </c>
      <c r="AR387" s="60">
        <f t="shared" si="526"/>
        <v>2.9353485255565748E+24</v>
      </c>
      <c r="AS387" s="60">
        <f t="shared" si="527"/>
        <v>676.40062499999931</v>
      </c>
      <c r="AT387" s="60">
        <f t="shared" si="528"/>
        <v>4070827.3229322215</v>
      </c>
      <c r="AU387" s="88">
        <f t="shared" si="590"/>
        <v>3.4806235771993998E-3</v>
      </c>
      <c r="AW387" s="61">
        <f t="shared" si="529"/>
        <v>346</v>
      </c>
      <c r="AX387" s="61">
        <f t="shared" si="530"/>
        <v>6.0282874999999887</v>
      </c>
      <c r="AY387" s="61">
        <v>1</v>
      </c>
      <c r="AZ387" s="52">
        <f t="shared" si="531"/>
        <v>1.175</v>
      </c>
      <c r="BA387" s="60">
        <f t="shared" si="495"/>
        <v>4.3221802371501601E+22</v>
      </c>
      <c r="BB387" s="60">
        <f t="shared" si="532"/>
        <v>1.7571823754133976E+25</v>
      </c>
      <c r="BC387" s="60">
        <f t="shared" si="533"/>
        <v>2.4525671488267526E+23</v>
      </c>
      <c r="BD387" s="60">
        <f t="shared" si="534"/>
        <v>904.24312499999826</v>
      </c>
      <c r="BE387" s="60">
        <f t="shared" si="535"/>
        <v>4070827.3229322215</v>
      </c>
      <c r="BF387" s="88">
        <f t="shared" si="583"/>
        <v>1.395738531835523E-2</v>
      </c>
      <c r="BH387" s="61">
        <f t="shared" si="536"/>
        <v>321</v>
      </c>
      <c r="BI387" s="61">
        <f t="shared" si="537"/>
        <v>7.8155999999999786</v>
      </c>
      <c r="BJ387" s="61">
        <v>1</v>
      </c>
      <c r="BK387" s="52">
        <f t="shared" si="538"/>
        <v>1.3</v>
      </c>
      <c r="BL387" s="60">
        <f t="shared" si="496"/>
        <v>1.481890367022912E+21</v>
      </c>
      <c r="BM387" s="60">
        <f t="shared" si="539"/>
        <v>6.1839285015866115E+23</v>
      </c>
      <c r="BN387" s="60">
        <f t="shared" si="540"/>
        <v>9.9366340608601128E+21</v>
      </c>
      <c r="BO387" s="60">
        <f t="shared" si="541"/>
        <v>1172.3399999999967</v>
      </c>
      <c r="BP387" s="60">
        <f t="shared" si="542"/>
        <v>4070827.3229322215</v>
      </c>
      <c r="BQ387" s="88">
        <f t="shared" si="591"/>
        <v>1.6068481481166332E-2</v>
      </c>
      <c r="BS387" s="61">
        <f t="shared" si="543"/>
        <v>291</v>
      </c>
      <c r="BT387" s="61">
        <f t="shared" si="544"/>
        <v>9.9468999999999639</v>
      </c>
      <c r="BU387" s="61">
        <v>1</v>
      </c>
      <c r="BV387" s="52">
        <f t="shared" si="545"/>
        <v>1.45</v>
      </c>
      <c r="BW387" s="60">
        <f t="shared" si="497"/>
        <v>1.5681379545216E+18</v>
      </c>
      <c r="BX387" s="60">
        <f t="shared" si="546"/>
        <v>6.6167580991038908E+20</v>
      </c>
      <c r="BY387" s="60">
        <f t="shared" si="547"/>
        <v>1.9759900339539106E+20</v>
      </c>
      <c r="BZ387" s="60">
        <f t="shared" si="548"/>
        <v>1492.0349999999946</v>
      </c>
      <c r="CA387" s="60">
        <f t="shared" si="549"/>
        <v>4070827.3229322215</v>
      </c>
      <c r="CB387" s="88">
        <f t="shared" si="589"/>
        <v>0.29863416560770439</v>
      </c>
      <c r="CD387" s="61">
        <f t="shared" si="550"/>
        <v>229</v>
      </c>
      <c r="CE387" s="61">
        <f t="shared" si="551"/>
        <v>13.380340799999919</v>
      </c>
      <c r="CF387" s="61">
        <v>1</v>
      </c>
      <c r="CG387" s="52">
        <f t="shared" si="552"/>
        <v>0</v>
      </c>
      <c r="CH387" s="60">
        <f t="shared" si="498"/>
        <v>755104896000</v>
      </c>
      <c r="CI387" s="60">
        <f t="shared" si="553"/>
        <v>0</v>
      </c>
      <c r="CJ387" s="60">
        <f t="shared" si="554"/>
        <v>4.9180419280791904E+16</v>
      </c>
      <c r="CK387" s="60">
        <f t="shared" si="555"/>
        <v>2007.0511199999878</v>
      </c>
      <c r="CL387" s="60">
        <f t="shared" si="556"/>
        <v>4070827.3229322215</v>
      </c>
      <c r="CM387" s="88" t="e">
        <f t="shared" si="588"/>
        <v>#DIV/0!</v>
      </c>
      <c r="CO387" s="61">
        <f t="shared" si="557"/>
        <v>174</v>
      </c>
      <c r="CP387" s="61">
        <f t="shared" si="558"/>
        <v>17.355934299999859</v>
      </c>
      <c r="CQ387" s="61">
        <v>1</v>
      </c>
      <c r="CR387" s="52">
        <f t="shared" si="559"/>
        <v>0</v>
      </c>
      <c r="CS387" s="60">
        <f t="shared" si="499"/>
        <v>276595200</v>
      </c>
      <c r="CT387" s="60">
        <f t="shared" si="560"/>
        <v>0</v>
      </c>
      <c r="CU387" s="60">
        <f t="shared" si="561"/>
        <v>31148927431783.707</v>
      </c>
      <c r="CV387" s="60">
        <f t="shared" si="562"/>
        <v>2603.3901449999789</v>
      </c>
      <c r="CW387" s="60">
        <f t="shared" si="563"/>
        <v>4070827.3229322215</v>
      </c>
      <c r="CX387" s="88" t="e">
        <f t="shared" si="584"/>
        <v>#DIV/0!</v>
      </c>
      <c r="CZ387" s="61">
        <f t="shared" si="564"/>
        <v>124</v>
      </c>
      <c r="DA387" s="61">
        <f t="shared" si="565"/>
        <v>21.89441929999979</v>
      </c>
      <c r="DB387" s="61">
        <v>1</v>
      </c>
      <c r="DC387" s="52">
        <f t="shared" si="566"/>
        <v>0</v>
      </c>
      <c r="DD387" s="60">
        <f t="shared" si="500"/>
        <v>1460160</v>
      </c>
      <c r="DE387" s="60">
        <f t="shared" si="567"/>
        <v>0</v>
      </c>
      <c r="DF387" s="60">
        <f t="shared" si="568"/>
        <v>38373249185.156158</v>
      </c>
      <c r="DG387" s="60">
        <f t="shared" si="569"/>
        <v>3284.1628949999686</v>
      </c>
      <c r="DH387" s="60">
        <f t="shared" si="570"/>
        <v>4070827.3229322215</v>
      </c>
      <c r="DI387" s="88" t="e">
        <f t="shared" si="571"/>
        <v>#DIV/0!</v>
      </c>
      <c r="DK387" s="61">
        <f t="shared" si="572"/>
        <v>61</v>
      </c>
      <c r="DL387" s="61">
        <f t="shared" si="573"/>
        <v>30.747799999999668</v>
      </c>
      <c r="DM387" s="61">
        <v>1</v>
      </c>
      <c r="DN387" s="52">
        <f t="shared" si="585"/>
        <v>0</v>
      </c>
      <c r="DO387" s="60">
        <f t="shared" si="501"/>
        <v>720</v>
      </c>
      <c r="DP387" s="60">
        <f t="shared" si="574"/>
        <v>0</v>
      </c>
      <c r="DQ387" s="60">
        <f t="shared" si="575"/>
        <v>8680230.2434781417</v>
      </c>
      <c r="DR387" s="60">
        <f t="shared" si="576"/>
        <v>4612.1699999999501</v>
      </c>
      <c r="DS387" s="60">
        <f t="shared" si="577"/>
        <v>4070827.3229322215</v>
      </c>
      <c r="DT387" s="88" t="e">
        <f t="shared" si="578"/>
        <v>#DIV/0!</v>
      </c>
    </row>
    <row r="388" spans="1:124">
      <c r="A388" s="52">
        <f t="shared" si="502"/>
        <v>140479.49128156083</v>
      </c>
      <c r="B388" s="52">
        <v>0</v>
      </c>
      <c r="C388" s="73">
        <f t="shared" si="587"/>
        <v>19.25</v>
      </c>
      <c r="D388" s="77"/>
      <c r="E388" s="49">
        <f t="shared" si="579"/>
        <v>0.48200000000000032</v>
      </c>
      <c r="F388" s="49">
        <f t="shared" si="580"/>
        <v>5.8199999999999186</v>
      </c>
      <c r="G388" s="49">
        <f t="shared" si="581"/>
        <v>2.9099999999999593</v>
      </c>
      <c r="H388" s="49">
        <v>1</v>
      </c>
      <c r="I388" s="50">
        <f t="shared" si="503"/>
        <v>3.3232399999999624</v>
      </c>
      <c r="J388" s="105">
        <f t="shared" si="504"/>
        <v>19.34125679999951</v>
      </c>
      <c r="K388" s="121">
        <f t="shared" si="505"/>
        <v>38.591256799999513</v>
      </c>
      <c r="L388" s="55">
        <f t="shared" si="506"/>
        <v>9.9699198907446806E+22</v>
      </c>
      <c r="M388" s="52">
        <f t="shared" si="582"/>
        <v>76.400000000000034</v>
      </c>
      <c r="N388" s="56">
        <v>382</v>
      </c>
      <c r="O388" s="61">
        <f t="shared" si="507"/>
        <v>382</v>
      </c>
      <c r="P388" s="61">
        <f t="shared" si="508"/>
        <v>3.2</v>
      </c>
      <c r="Q388" s="46">
        <v>1</v>
      </c>
      <c r="R388" s="52">
        <f t="shared" si="509"/>
        <v>2</v>
      </c>
      <c r="S388" s="60">
        <f t="shared" si="492"/>
        <v>1.6413979079701281E+24</v>
      </c>
      <c r="T388" s="60">
        <f t="shared" si="510"/>
        <v>1.2540280016891779E+27</v>
      </c>
      <c r="U388" s="60">
        <f t="shared" si="511"/>
        <v>1.9142246190229787E+25</v>
      </c>
      <c r="V388" s="60">
        <f t="shared" si="512"/>
        <v>480</v>
      </c>
      <c r="W388" s="60">
        <f t="shared" si="513"/>
        <v>4214384.7384468252</v>
      </c>
      <c r="X388" s="88">
        <f t="shared" si="514"/>
        <v>1.5264608257905843E-2</v>
      </c>
      <c r="AA388" s="61">
        <f t="shared" si="515"/>
        <v>382</v>
      </c>
      <c r="AB388" s="61">
        <f t="shared" si="516"/>
        <v>3.2</v>
      </c>
      <c r="AC388" s="61">
        <v>1</v>
      </c>
      <c r="AD388" s="52">
        <f t="shared" si="517"/>
        <v>1</v>
      </c>
      <c r="AE388" s="60">
        <f t="shared" si="493"/>
        <v>1.9137933630238499E+24</v>
      </c>
      <c r="AF388" s="60">
        <f t="shared" si="518"/>
        <v>7.3106906467511068E+26</v>
      </c>
      <c r="AG388" s="60">
        <f t="shared" si="519"/>
        <v>1.9142246190229787E+25</v>
      </c>
      <c r="AH388" s="60">
        <f t="shared" si="520"/>
        <v>480</v>
      </c>
      <c r="AI388" s="60">
        <f t="shared" si="521"/>
        <v>4214384.7384468252</v>
      </c>
      <c r="AJ388" s="88">
        <f t="shared" si="586"/>
        <v>2.6183909448742246E-2</v>
      </c>
      <c r="AL388" s="61">
        <f t="shared" si="522"/>
        <v>367</v>
      </c>
      <c r="AM388" s="61">
        <f t="shared" si="523"/>
        <v>4.5093374999999956</v>
      </c>
      <c r="AN388" s="61">
        <v>1</v>
      </c>
      <c r="AO388" s="52">
        <f t="shared" si="524"/>
        <v>1.075</v>
      </c>
      <c r="AP388" s="60">
        <f t="shared" si="494"/>
        <v>2.1434485665867122E+24</v>
      </c>
      <c r="AQ388" s="60">
        <f t="shared" si="525"/>
        <v>8.4564404573262265E+26</v>
      </c>
      <c r="AR388" s="60">
        <f t="shared" si="526"/>
        <v>3.3718300226498092E+24</v>
      </c>
      <c r="AS388" s="60">
        <f t="shared" si="527"/>
        <v>676.40062499999931</v>
      </c>
      <c r="AT388" s="60">
        <f t="shared" si="528"/>
        <v>4214384.7384468252</v>
      </c>
      <c r="AU388" s="88">
        <f t="shared" si="590"/>
        <v>3.9872923361372794E-3</v>
      </c>
      <c r="AW388" s="61">
        <f t="shared" si="529"/>
        <v>347</v>
      </c>
      <c r="AX388" s="61">
        <f t="shared" si="530"/>
        <v>6.0282874999999887</v>
      </c>
      <c r="AY388" s="61">
        <v>1</v>
      </c>
      <c r="AZ388" s="52">
        <f t="shared" si="531"/>
        <v>1.175</v>
      </c>
      <c r="BA388" s="60">
        <f t="shared" si="495"/>
        <v>4.3221802371501601E+22</v>
      </c>
      <c r="BB388" s="60">
        <f t="shared" si="532"/>
        <v>1.7622609371920491E+25</v>
      </c>
      <c r="BC388" s="60">
        <f t="shared" si="533"/>
        <v>2.817259849377059E+23</v>
      </c>
      <c r="BD388" s="60">
        <f t="shared" si="534"/>
        <v>904.24312499999826</v>
      </c>
      <c r="BE388" s="60">
        <f t="shared" si="535"/>
        <v>4214384.7384468252</v>
      </c>
      <c r="BF388" s="88">
        <f t="shared" si="583"/>
        <v>1.5986621447026023E-2</v>
      </c>
      <c r="BH388" s="61">
        <f t="shared" si="536"/>
        <v>322</v>
      </c>
      <c r="BI388" s="61">
        <f t="shared" si="537"/>
        <v>7.8155999999999786</v>
      </c>
      <c r="BJ388" s="61">
        <v>1</v>
      </c>
      <c r="BK388" s="52">
        <f t="shared" si="538"/>
        <v>1.3</v>
      </c>
      <c r="BL388" s="60">
        <f t="shared" si="496"/>
        <v>1.481890367022912E+21</v>
      </c>
      <c r="BM388" s="60">
        <f t="shared" si="539"/>
        <v>6.2031930763579094E+23</v>
      </c>
      <c r="BN388" s="60">
        <f t="shared" si="540"/>
        <v>1.1414195199917521E+22</v>
      </c>
      <c r="BO388" s="60">
        <f t="shared" si="541"/>
        <v>1172.3399999999967</v>
      </c>
      <c r="BP388" s="60">
        <f t="shared" si="542"/>
        <v>4214384.7384468252</v>
      </c>
      <c r="BQ388" s="88">
        <f t="shared" si="591"/>
        <v>1.8400515765695232E-2</v>
      </c>
      <c r="BS388" s="61">
        <f t="shared" si="543"/>
        <v>292</v>
      </c>
      <c r="BT388" s="61">
        <f t="shared" si="544"/>
        <v>9.9468999999999639</v>
      </c>
      <c r="BU388" s="61">
        <v>15</v>
      </c>
      <c r="BV388" s="52">
        <f t="shared" si="545"/>
        <v>1.45</v>
      </c>
      <c r="BW388" s="60">
        <f t="shared" si="497"/>
        <v>2.3522069317824E+19</v>
      </c>
      <c r="BX388" s="60">
        <f t="shared" si="546"/>
        <v>9.9592441491666816E+21</v>
      </c>
      <c r="BY388" s="60">
        <f t="shared" si="547"/>
        <v>2.269816501493392E+20</v>
      </c>
      <c r="BZ388" s="60">
        <f t="shared" si="548"/>
        <v>1492.0349999999946</v>
      </c>
      <c r="CA388" s="60">
        <f t="shared" si="549"/>
        <v>4214384.7384468252</v>
      </c>
      <c r="CB388" s="88">
        <f t="shared" si="589"/>
        <v>2.2791051886034083E-2</v>
      </c>
      <c r="CD388" s="61">
        <f t="shared" si="550"/>
        <v>230</v>
      </c>
      <c r="CE388" s="61">
        <f t="shared" si="551"/>
        <v>13.380340799999919</v>
      </c>
      <c r="CF388" s="61">
        <v>1</v>
      </c>
      <c r="CG388" s="52">
        <f t="shared" si="552"/>
        <v>0</v>
      </c>
      <c r="CH388" s="60">
        <f t="shared" si="498"/>
        <v>755104896000</v>
      </c>
      <c r="CI388" s="60">
        <f t="shared" si="553"/>
        <v>0</v>
      </c>
      <c r="CJ388" s="60">
        <f t="shared" si="554"/>
        <v>5.6493466725910128E+16</v>
      </c>
      <c r="CK388" s="60">
        <f t="shared" si="555"/>
        <v>2007.0511199999878</v>
      </c>
      <c r="CL388" s="60">
        <f t="shared" si="556"/>
        <v>4214384.7384468252</v>
      </c>
      <c r="CM388" s="88" t="e">
        <f t="shared" si="588"/>
        <v>#DIV/0!</v>
      </c>
      <c r="CO388" s="61">
        <f t="shared" si="557"/>
        <v>175</v>
      </c>
      <c r="CP388" s="61">
        <f t="shared" si="558"/>
        <v>17.355934299999859</v>
      </c>
      <c r="CQ388" s="61">
        <v>1</v>
      </c>
      <c r="CR388" s="52">
        <f t="shared" si="559"/>
        <v>0</v>
      </c>
      <c r="CS388" s="60">
        <f t="shared" si="499"/>
        <v>276595200</v>
      </c>
      <c r="CT388" s="60">
        <f t="shared" si="560"/>
        <v>0</v>
      </c>
      <c r="CU388" s="60">
        <f t="shared" si="561"/>
        <v>35780721700811.961</v>
      </c>
      <c r="CV388" s="60">
        <f t="shared" si="562"/>
        <v>2603.3901449999789</v>
      </c>
      <c r="CW388" s="60">
        <f t="shared" si="563"/>
        <v>4214384.7384468252</v>
      </c>
      <c r="CX388" s="88" t="e">
        <f t="shared" si="584"/>
        <v>#DIV/0!</v>
      </c>
      <c r="CZ388" s="61">
        <f t="shared" si="564"/>
        <v>125</v>
      </c>
      <c r="DA388" s="61">
        <f t="shared" si="565"/>
        <v>21.89441929999979</v>
      </c>
      <c r="DB388" s="61">
        <v>1</v>
      </c>
      <c r="DC388" s="52">
        <f t="shared" si="566"/>
        <v>0</v>
      </c>
      <c r="DD388" s="60">
        <f t="shared" si="500"/>
        <v>1460160</v>
      </c>
      <c r="DE388" s="60">
        <f t="shared" si="567"/>
        <v>0</v>
      </c>
      <c r="DF388" s="60">
        <f t="shared" si="568"/>
        <v>44079288214.880188</v>
      </c>
      <c r="DG388" s="60">
        <f t="shared" si="569"/>
        <v>3284.1628949999686</v>
      </c>
      <c r="DH388" s="60">
        <f t="shared" si="570"/>
        <v>4214384.7384468252</v>
      </c>
      <c r="DI388" s="88" t="e">
        <f t="shared" si="571"/>
        <v>#DIV/0!</v>
      </c>
      <c r="DK388" s="61">
        <f t="shared" si="572"/>
        <v>62</v>
      </c>
      <c r="DL388" s="61">
        <f t="shared" si="573"/>
        <v>30.747799999999668</v>
      </c>
      <c r="DM388" s="61">
        <v>1</v>
      </c>
      <c r="DN388" s="52">
        <f t="shared" si="585"/>
        <v>0</v>
      </c>
      <c r="DO388" s="60">
        <f t="shared" si="501"/>
        <v>720</v>
      </c>
      <c r="DP388" s="60">
        <f t="shared" si="574"/>
        <v>0</v>
      </c>
      <c r="DQ388" s="60">
        <f t="shared" si="575"/>
        <v>9970966.2016788535</v>
      </c>
      <c r="DR388" s="60">
        <f t="shared" si="576"/>
        <v>4612.1699999999501</v>
      </c>
      <c r="DS388" s="60">
        <f t="shared" si="577"/>
        <v>4214384.7384468252</v>
      </c>
      <c r="DT388" s="88" t="e">
        <f t="shared" si="578"/>
        <v>#DIV/0!</v>
      </c>
    </row>
    <row r="389" spans="1:124">
      <c r="A389" s="52">
        <f t="shared" si="502"/>
        <v>145433.48984288058</v>
      </c>
      <c r="B389" s="52">
        <v>0</v>
      </c>
      <c r="C389" s="73">
        <f t="shared" si="587"/>
        <v>19.25</v>
      </c>
      <c r="D389" s="77"/>
      <c r="E389" s="49">
        <f t="shared" si="579"/>
        <v>0.48300000000000032</v>
      </c>
      <c r="F389" s="49">
        <f t="shared" si="580"/>
        <v>5.8299999999999184</v>
      </c>
      <c r="G389" s="49">
        <f t="shared" si="581"/>
        <v>2.9149999999999592</v>
      </c>
      <c r="H389" s="49">
        <v>1</v>
      </c>
      <c r="I389" s="50">
        <f t="shared" si="503"/>
        <v>3.3328899999999617</v>
      </c>
      <c r="J389" s="105">
        <f t="shared" si="504"/>
        <v>19.430748699999505</v>
      </c>
      <c r="K389" s="121">
        <f t="shared" si="505"/>
        <v>38.680748699999505</v>
      </c>
      <c r="L389" s="55">
        <f t="shared" si="506"/>
        <v>1.1452430577950634E+23</v>
      </c>
      <c r="M389" s="52">
        <f t="shared" si="582"/>
        <v>76.600000000000037</v>
      </c>
      <c r="N389" s="56">
        <v>383</v>
      </c>
      <c r="O389" s="61">
        <f t="shared" si="507"/>
        <v>383</v>
      </c>
      <c r="P389" s="61">
        <f t="shared" si="508"/>
        <v>3.2</v>
      </c>
      <c r="Q389" s="46">
        <v>1</v>
      </c>
      <c r="R389" s="52">
        <f t="shared" si="509"/>
        <v>2</v>
      </c>
      <c r="S389" s="60">
        <f t="shared" si="492"/>
        <v>1.6413979079701281E+24</v>
      </c>
      <c r="T389" s="60">
        <f t="shared" si="510"/>
        <v>1.2573107975051182E+27</v>
      </c>
      <c r="U389" s="60">
        <f t="shared" si="511"/>
        <v>2.1988666709665216E+25</v>
      </c>
      <c r="V389" s="60">
        <f t="shared" si="512"/>
        <v>480</v>
      </c>
      <c r="W389" s="60">
        <f t="shared" si="513"/>
        <v>4363004.6952864174</v>
      </c>
      <c r="X389" s="88">
        <f t="shared" si="514"/>
        <v>1.74886485929313E-2</v>
      </c>
      <c r="AA389" s="61">
        <f t="shared" si="515"/>
        <v>383</v>
      </c>
      <c r="AB389" s="61">
        <f t="shared" si="516"/>
        <v>3.2</v>
      </c>
      <c r="AC389" s="61">
        <v>1</v>
      </c>
      <c r="AD389" s="52">
        <f t="shared" si="517"/>
        <v>1</v>
      </c>
      <c r="AE389" s="60">
        <f t="shared" si="493"/>
        <v>1.9137933630238499E+24</v>
      </c>
      <c r="AF389" s="60">
        <f t="shared" si="518"/>
        <v>7.3298285803813452E+26</v>
      </c>
      <c r="AG389" s="60">
        <f t="shared" si="519"/>
        <v>2.1988666709665216E+25</v>
      </c>
      <c r="AH389" s="60">
        <f t="shared" si="520"/>
        <v>480</v>
      </c>
      <c r="AI389" s="60">
        <f t="shared" si="521"/>
        <v>4363004.6952864174</v>
      </c>
      <c r="AJ389" s="88">
        <f t="shared" si="586"/>
        <v>2.9998882604866078E-2</v>
      </c>
      <c r="AL389" s="61">
        <f t="shared" si="522"/>
        <v>368</v>
      </c>
      <c r="AM389" s="61">
        <f t="shared" si="523"/>
        <v>4.5093374999999956</v>
      </c>
      <c r="AN389" s="61">
        <v>1</v>
      </c>
      <c r="AO389" s="52">
        <f t="shared" si="524"/>
        <v>1.075</v>
      </c>
      <c r="AP389" s="60">
        <f t="shared" si="494"/>
        <v>2.1434485665867122E+24</v>
      </c>
      <c r="AQ389" s="60">
        <f t="shared" si="525"/>
        <v>8.4794825294170334E+26</v>
      </c>
      <c r="AR389" s="60">
        <f t="shared" si="526"/>
        <v>3.8732156003474522E+24</v>
      </c>
      <c r="AS389" s="60">
        <f t="shared" si="527"/>
        <v>676.40062499999931</v>
      </c>
      <c r="AT389" s="60">
        <f t="shared" si="528"/>
        <v>4363004.6952864174</v>
      </c>
      <c r="AU389" s="88">
        <f t="shared" si="590"/>
        <v>4.5677499622299913E-3</v>
      </c>
      <c r="AW389" s="61">
        <f t="shared" si="529"/>
        <v>348</v>
      </c>
      <c r="AX389" s="61">
        <f t="shared" si="530"/>
        <v>6.0282874999999887</v>
      </c>
      <c r="AY389" s="61">
        <v>1</v>
      </c>
      <c r="AZ389" s="52">
        <f t="shared" si="531"/>
        <v>1.175</v>
      </c>
      <c r="BA389" s="60">
        <f t="shared" si="495"/>
        <v>4.3221802371501601E+22</v>
      </c>
      <c r="BB389" s="60">
        <f t="shared" si="532"/>
        <v>1.7673394989707005E+25</v>
      </c>
      <c r="BC389" s="60">
        <f t="shared" si="533"/>
        <v>3.2361817545786232E+23</v>
      </c>
      <c r="BD389" s="60">
        <f t="shared" si="534"/>
        <v>904.24312499999826</v>
      </c>
      <c r="BE389" s="60">
        <f t="shared" si="535"/>
        <v>4363004.6952864174</v>
      </c>
      <c r="BF389" s="88">
        <f t="shared" si="583"/>
        <v>1.8311036201382799E-2</v>
      </c>
      <c r="BH389" s="61">
        <f t="shared" si="536"/>
        <v>323</v>
      </c>
      <c r="BI389" s="61">
        <f t="shared" si="537"/>
        <v>7.8155999999999786</v>
      </c>
      <c r="BJ389" s="61">
        <v>1</v>
      </c>
      <c r="BK389" s="52">
        <f t="shared" si="538"/>
        <v>1.3</v>
      </c>
      <c r="BL389" s="60">
        <f t="shared" si="496"/>
        <v>1.481890367022912E+21</v>
      </c>
      <c r="BM389" s="60">
        <f t="shared" si="539"/>
        <v>6.2224576511292072E+23</v>
      </c>
      <c r="BN389" s="60">
        <f t="shared" si="540"/>
        <v>1.311146724976031E+22</v>
      </c>
      <c r="BO389" s="60">
        <f t="shared" si="541"/>
        <v>1172.3399999999967</v>
      </c>
      <c r="BP389" s="60">
        <f t="shared" si="542"/>
        <v>4363004.6952864174</v>
      </c>
      <c r="BQ389" s="88">
        <f t="shared" si="591"/>
        <v>2.1071203670435482E-2</v>
      </c>
      <c r="BS389" s="61">
        <f t="shared" si="543"/>
        <v>293</v>
      </c>
      <c r="BT389" s="61">
        <f t="shared" si="544"/>
        <v>9.9468999999999639</v>
      </c>
      <c r="BU389" s="61">
        <v>1</v>
      </c>
      <c r="BV389" s="52">
        <f t="shared" si="545"/>
        <v>1.45</v>
      </c>
      <c r="BW389" s="60">
        <f t="shared" si="497"/>
        <v>2.3522069317824E+19</v>
      </c>
      <c r="BX389" s="60">
        <f t="shared" si="546"/>
        <v>9.9933511496775269E+21</v>
      </c>
      <c r="BY389" s="60">
        <f t="shared" si="547"/>
        <v>2.6073344814105844E+20</v>
      </c>
      <c r="BZ389" s="60">
        <f t="shared" si="548"/>
        <v>1492.0349999999946</v>
      </c>
      <c r="CA389" s="60">
        <f t="shared" si="549"/>
        <v>4363004.6952864174</v>
      </c>
      <c r="CB389" s="88">
        <f t="shared" si="589"/>
        <v>2.6090692124780584E-2</v>
      </c>
      <c r="CD389" s="61">
        <f t="shared" si="550"/>
        <v>231</v>
      </c>
      <c r="CE389" s="61">
        <f t="shared" si="551"/>
        <v>13.380340799999919</v>
      </c>
      <c r="CF389" s="61">
        <v>1</v>
      </c>
      <c r="CG389" s="52">
        <f t="shared" si="552"/>
        <v>0</v>
      </c>
      <c r="CH389" s="60">
        <f t="shared" si="498"/>
        <v>755104896000</v>
      </c>
      <c r="CI389" s="60">
        <f t="shared" si="553"/>
        <v>0</v>
      </c>
      <c r="CJ389" s="60">
        <f t="shared" si="554"/>
        <v>6.4893952296132712E+16</v>
      </c>
      <c r="CK389" s="60">
        <f t="shared" si="555"/>
        <v>2007.0511199999878</v>
      </c>
      <c r="CL389" s="60">
        <f t="shared" si="556"/>
        <v>4363004.6952864174</v>
      </c>
      <c r="CM389" s="88" t="e">
        <f t="shared" si="588"/>
        <v>#DIV/0!</v>
      </c>
      <c r="CO389" s="61">
        <f t="shared" si="557"/>
        <v>176</v>
      </c>
      <c r="CP389" s="61">
        <f t="shared" si="558"/>
        <v>17.355934299999859</v>
      </c>
      <c r="CQ389" s="61">
        <v>1</v>
      </c>
      <c r="CR389" s="52">
        <f t="shared" si="559"/>
        <v>0</v>
      </c>
      <c r="CS389" s="60">
        <f t="shared" si="499"/>
        <v>276595200</v>
      </c>
      <c r="CT389" s="60">
        <f t="shared" si="560"/>
        <v>0</v>
      </c>
      <c r="CU389" s="60">
        <f t="shared" si="561"/>
        <v>41101256158329.414</v>
      </c>
      <c r="CV389" s="60">
        <f t="shared" si="562"/>
        <v>2603.3901449999789</v>
      </c>
      <c r="CW389" s="60">
        <f t="shared" si="563"/>
        <v>4363004.6952864174</v>
      </c>
      <c r="CX389" s="88" t="e">
        <f t="shared" si="584"/>
        <v>#DIV/0!</v>
      </c>
      <c r="CZ389" s="61">
        <f t="shared" si="564"/>
        <v>126</v>
      </c>
      <c r="DA389" s="61">
        <f t="shared" si="565"/>
        <v>21.89441929999979</v>
      </c>
      <c r="DB389" s="61">
        <v>1</v>
      </c>
      <c r="DC389" s="52">
        <f t="shared" si="566"/>
        <v>0</v>
      </c>
      <c r="DD389" s="60">
        <f t="shared" si="500"/>
        <v>1460160</v>
      </c>
      <c r="DE389" s="60">
        <f t="shared" si="567"/>
        <v>0</v>
      </c>
      <c r="DF389" s="60">
        <f t="shared" si="568"/>
        <v>50633805861.873077</v>
      </c>
      <c r="DG389" s="60">
        <f t="shared" si="569"/>
        <v>3284.1628949999686</v>
      </c>
      <c r="DH389" s="60">
        <f t="shared" si="570"/>
        <v>4363004.6952864174</v>
      </c>
      <c r="DI389" s="88" t="e">
        <f t="shared" si="571"/>
        <v>#DIV/0!</v>
      </c>
      <c r="DK389" s="61">
        <f t="shared" si="572"/>
        <v>63</v>
      </c>
      <c r="DL389" s="61">
        <f t="shared" si="573"/>
        <v>30.747799999999668</v>
      </c>
      <c r="DM389" s="61">
        <v>1</v>
      </c>
      <c r="DN389" s="52">
        <f t="shared" si="585"/>
        <v>0</v>
      </c>
      <c r="DO389" s="60">
        <f t="shared" si="501"/>
        <v>720</v>
      </c>
      <c r="DP389" s="60">
        <f t="shared" si="574"/>
        <v>0</v>
      </c>
      <c r="DQ389" s="60">
        <f t="shared" si="575"/>
        <v>11453632.473599536</v>
      </c>
      <c r="DR389" s="60">
        <f t="shared" si="576"/>
        <v>4612.1699999999501</v>
      </c>
      <c r="DS389" s="60">
        <f t="shared" si="577"/>
        <v>4363004.6952864174</v>
      </c>
      <c r="DT389" s="88" t="e">
        <f t="shared" si="578"/>
        <v>#DIV/0!</v>
      </c>
    </row>
    <row r="390" spans="1:124">
      <c r="A390" s="52">
        <f t="shared" si="502"/>
        <v>150562.19078617549</v>
      </c>
      <c r="B390" s="52">
        <v>0</v>
      </c>
      <c r="C390" s="73">
        <f t="shared" si="587"/>
        <v>19.25</v>
      </c>
      <c r="D390" s="108"/>
      <c r="E390" s="49">
        <f t="shared" si="579"/>
        <v>0.48400000000000032</v>
      </c>
      <c r="F390" s="49">
        <f t="shared" si="580"/>
        <v>5.8399999999999181</v>
      </c>
      <c r="G390" s="49">
        <f t="shared" si="581"/>
        <v>2.9199999999999591</v>
      </c>
      <c r="H390" s="49">
        <v>1</v>
      </c>
      <c r="I390" s="50">
        <f t="shared" si="503"/>
        <v>3.342559999999962</v>
      </c>
      <c r="J390" s="105">
        <f t="shared" si="504"/>
        <v>19.520550399999504</v>
      </c>
      <c r="K390" s="121">
        <f t="shared" si="505"/>
        <v>38.770550399999507</v>
      </c>
      <c r="L390" s="55">
        <f t="shared" si="506"/>
        <v>1.3155388165609637E+23</v>
      </c>
      <c r="M390" s="52">
        <f t="shared" si="582"/>
        <v>76.80000000000004</v>
      </c>
      <c r="N390" s="56">
        <v>384</v>
      </c>
      <c r="O390" s="61">
        <f t="shared" si="507"/>
        <v>384</v>
      </c>
      <c r="P390" s="61">
        <f t="shared" si="508"/>
        <v>3.2</v>
      </c>
      <c r="Q390" s="46">
        <v>1</v>
      </c>
      <c r="R390" s="52">
        <f t="shared" si="509"/>
        <v>2</v>
      </c>
      <c r="S390" s="60">
        <f t="shared" ref="S390:S406" si="592">S389*Q390</f>
        <v>1.6413979079701281E+24</v>
      </c>
      <c r="T390" s="60">
        <f t="shared" si="510"/>
        <v>1.2605935933210584E+27</v>
      </c>
      <c r="U390" s="60">
        <f t="shared" si="511"/>
        <v>2.5258345277970504E+25</v>
      </c>
      <c r="V390" s="60">
        <f t="shared" si="512"/>
        <v>480</v>
      </c>
      <c r="W390" s="60">
        <f t="shared" si="513"/>
        <v>4516865.7235852648</v>
      </c>
      <c r="X390" s="88">
        <f t="shared" si="514"/>
        <v>2.0036866292035407E-2</v>
      </c>
      <c r="AA390" s="61">
        <f t="shared" si="515"/>
        <v>384</v>
      </c>
      <c r="AB390" s="61">
        <f t="shared" si="516"/>
        <v>3.2</v>
      </c>
      <c r="AC390" s="61">
        <v>1</v>
      </c>
      <c r="AD390" s="52">
        <f t="shared" si="517"/>
        <v>1</v>
      </c>
      <c r="AE390" s="60">
        <f t="shared" ref="AE390:AE406" si="593">AE389*AC390</f>
        <v>1.9137933630238499E+24</v>
      </c>
      <c r="AF390" s="60">
        <f t="shared" si="518"/>
        <v>7.3489665140115836E+26</v>
      </c>
      <c r="AG390" s="60">
        <f t="shared" si="519"/>
        <v>2.5258345277970504E+25</v>
      </c>
      <c r="AH390" s="60">
        <f t="shared" si="520"/>
        <v>480</v>
      </c>
      <c r="AI390" s="60">
        <f t="shared" si="521"/>
        <v>4516865.7235852648</v>
      </c>
      <c r="AJ390" s="88">
        <f t="shared" si="586"/>
        <v>3.4369928383552698E-2</v>
      </c>
      <c r="AL390" s="61">
        <f t="shared" si="522"/>
        <v>369</v>
      </c>
      <c r="AM390" s="61">
        <f t="shared" si="523"/>
        <v>4.5093374999999956</v>
      </c>
      <c r="AN390" s="61">
        <v>1</v>
      </c>
      <c r="AO390" s="52">
        <f t="shared" si="524"/>
        <v>1.075</v>
      </c>
      <c r="AP390" s="60">
        <f t="shared" ref="AP390:AP406" si="594">AP389*AN390</f>
        <v>2.1434485665867122E+24</v>
      </c>
      <c r="AQ390" s="60">
        <f t="shared" si="525"/>
        <v>8.5025246015078403E+26</v>
      </c>
      <c r="AR390" s="60">
        <f t="shared" si="526"/>
        <v>4.4491563886679717E+24</v>
      </c>
      <c r="AS390" s="60">
        <f t="shared" si="527"/>
        <v>676.40062499999931</v>
      </c>
      <c r="AT390" s="60">
        <f t="shared" si="528"/>
        <v>4516865.7235852648</v>
      </c>
      <c r="AU390" s="88">
        <f t="shared" si="590"/>
        <v>5.2327474452458006E-3</v>
      </c>
      <c r="AW390" s="61">
        <f t="shared" si="529"/>
        <v>349</v>
      </c>
      <c r="AX390" s="61">
        <f t="shared" si="530"/>
        <v>6.0282874999999887</v>
      </c>
      <c r="AY390" s="61">
        <v>1</v>
      </c>
      <c r="AZ390" s="52">
        <f t="shared" si="531"/>
        <v>1.175</v>
      </c>
      <c r="BA390" s="60">
        <f t="shared" ref="BA390:BA406" si="595">BA389*AY390</f>
        <v>4.3221802371501601E+22</v>
      </c>
      <c r="BB390" s="60">
        <f t="shared" si="532"/>
        <v>1.7724180607493519E+25</v>
      </c>
      <c r="BC390" s="60">
        <f t="shared" si="533"/>
        <v>3.7173966579558828E+23</v>
      </c>
      <c r="BD390" s="60">
        <f t="shared" si="534"/>
        <v>904.24312499999826</v>
      </c>
      <c r="BE390" s="60">
        <f t="shared" si="535"/>
        <v>4516865.7235852648</v>
      </c>
      <c r="BF390" s="88">
        <f t="shared" si="583"/>
        <v>2.0973588231120954E-2</v>
      </c>
      <c r="BH390" s="61">
        <f t="shared" si="536"/>
        <v>324</v>
      </c>
      <c r="BI390" s="61">
        <f t="shared" si="537"/>
        <v>7.8155999999999786</v>
      </c>
      <c r="BJ390" s="61">
        <v>1</v>
      </c>
      <c r="BK390" s="52">
        <f t="shared" si="538"/>
        <v>1.3</v>
      </c>
      <c r="BL390" s="60">
        <f t="shared" ref="BL390:BL406" si="596">BL389*BJ390</f>
        <v>1.481890367022912E+21</v>
      </c>
      <c r="BM390" s="60">
        <f t="shared" si="539"/>
        <v>6.241722225900505E+23</v>
      </c>
      <c r="BN390" s="60">
        <f t="shared" si="540"/>
        <v>1.5061120861397167E+22</v>
      </c>
      <c r="BO390" s="60">
        <f t="shared" si="541"/>
        <v>1172.3399999999967</v>
      </c>
      <c r="BP390" s="60">
        <f t="shared" si="542"/>
        <v>4516865.7235852648</v>
      </c>
      <c r="BQ390" s="88">
        <f t="shared" si="591"/>
        <v>2.4129751879857598E-2</v>
      </c>
      <c r="BS390" s="61">
        <f t="shared" si="543"/>
        <v>294</v>
      </c>
      <c r="BT390" s="61">
        <f t="shared" si="544"/>
        <v>9.9468999999999639</v>
      </c>
      <c r="BU390" s="61">
        <v>1</v>
      </c>
      <c r="BV390" s="52">
        <f t="shared" si="545"/>
        <v>1.45</v>
      </c>
      <c r="BW390" s="60">
        <f t="shared" ref="BW390:BW406" si="597">BW389*BU390</f>
        <v>2.3522069317824E+19</v>
      </c>
      <c r="BX390" s="60">
        <f t="shared" si="546"/>
        <v>1.0027458150188372E+22</v>
      </c>
      <c r="BY390" s="60">
        <f t="shared" si="547"/>
        <v>2.9950408297233862E+20</v>
      </c>
      <c r="BZ390" s="60">
        <f t="shared" si="548"/>
        <v>1492.0349999999946</v>
      </c>
      <c r="CA390" s="60">
        <f t="shared" si="549"/>
        <v>4516865.7235852648</v>
      </c>
      <c r="CB390" s="88">
        <f t="shared" si="589"/>
        <v>2.9868395209080204E-2</v>
      </c>
      <c r="CD390" s="61">
        <f t="shared" si="550"/>
        <v>232</v>
      </c>
      <c r="CE390" s="61">
        <f t="shared" si="551"/>
        <v>13.380340799999919</v>
      </c>
      <c r="CF390" s="61">
        <v>1</v>
      </c>
      <c r="CG390" s="52">
        <f t="shared" si="552"/>
        <v>0</v>
      </c>
      <c r="CH390" s="60">
        <f t="shared" ref="CH390:CH406" si="598">CH389*CF390</f>
        <v>755104896000</v>
      </c>
      <c r="CI390" s="60">
        <f t="shared" si="553"/>
        <v>0</v>
      </c>
      <c r="CJ390" s="60">
        <f t="shared" si="554"/>
        <v>7.4543576251823712E+16</v>
      </c>
      <c r="CK390" s="60">
        <f t="shared" si="555"/>
        <v>2007.0511199999878</v>
      </c>
      <c r="CL390" s="60">
        <f t="shared" si="556"/>
        <v>4516865.7235852648</v>
      </c>
      <c r="CM390" s="88" t="e">
        <f t="shared" si="588"/>
        <v>#DIV/0!</v>
      </c>
      <c r="CO390" s="61">
        <f t="shared" si="557"/>
        <v>177</v>
      </c>
      <c r="CP390" s="61">
        <f t="shared" si="558"/>
        <v>17.355934299999859</v>
      </c>
      <c r="CQ390" s="61">
        <v>1</v>
      </c>
      <c r="CR390" s="52">
        <f t="shared" si="559"/>
        <v>0</v>
      </c>
      <c r="CS390" s="60">
        <f t="shared" ref="CS390:CS406" si="599">CS389*CQ390</f>
        <v>276595200</v>
      </c>
      <c r="CT390" s="60">
        <f t="shared" si="560"/>
        <v>0</v>
      </c>
      <c r="CU390" s="60">
        <f t="shared" si="561"/>
        <v>47212945337384.766</v>
      </c>
      <c r="CV390" s="60">
        <f t="shared" si="562"/>
        <v>2603.3901449999789</v>
      </c>
      <c r="CW390" s="60">
        <f t="shared" si="563"/>
        <v>4516865.7235852648</v>
      </c>
      <c r="CX390" s="88" t="e">
        <f t="shared" si="584"/>
        <v>#DIV/0!</v>
      </c>
      <c r="CZ390" s="61">
        <f t="shared" si="564"/>
        <v>127</v>
      </c>
      <c r="DA390" s="61">
        <f t="shared" si="565"/>
        <v>21.89441929999979</v>
      </c>
      <c r="DB390" s="61">
        <v>1</v>
      </c>
      <c r="DC390" s="52">
        <f t="shared" si="566"/>
        <v>0</v>
      </c>
      <c r="DD390" s="60">
        <f t="shared" ref="DD390:DD406" si="600">DD389*DB390</f>
        <v>1460160</v>
      </c>
      <c r="DE390" s="60">
        <f t="shared" si="567"/>
        <v>0</v>
      </c>
      <c r="DF390" s="60">
        <f t="shared" si="568"/>
        <v>58162969500.772842</v>
      </c>
      <c r="DG390" s="60">
        <f t="shared" si="569"/>
        <v>3284.1628949999686</v>
      </c>
      <c r="DH390" s="60">
        <f t="shared" si="570"/>
        <v>4516865.7235852648</v>
      </c>
      <c r="DI390" s="88" t="e">
        <f t="shared" si="571"/>
        <v>#DIV/0!</v>
      </c>
      <c r="DK390" s="61">
        <f t="shared" si="572"/>
        <v>64</v>
      </c>
      <c r="DL390" s="61">
        <f t="shared" si="573"/>
        <v>30.747799999999668</v>
      </c>
      <c r="DM390" s="61">
        <v>1</v>
      </c>
      <c r="DN390" s="52">
        <f t="shared" si="585"/>
        <v>0</v>
      </c>
      <c r="DO390" s="60">
        <f t="shared" ref="DO390:DO406" si="601">DO389*DM390</f>
        <v>720</v>
      </c>
      <c r="DP390" s="60">
        <f t="shared" si="574"/>
        <v>0</v>
      </c>
      <c r="DQ390" s="60">
        <f t="shared" si="575"/>
        <v>13156768.78116441</v>
      </c>
      <c r="DR390" s="60">
        <f t="shared" si="576"/>
        <v>4612.1699999999501</v>
      </c>
      <c r="DS390" s="60">
        <f t="shared" si="577"/>
        <v>4516865.7235852648</v>
      </c>
      <c r="DT390" s="88" t="e">
        <f t="shared" si="578"/>
        <v>#DIV/0!</v>
      </c>
    </row>
    <row r="391" spans="1:124">
      <c r="A391" s="52">
        <f t="shared" ref="A391:A454" si="602">POWER(POWER(2,0.05),N391-40)</f>
        <v>155871.75497764093</v>
      </c>
      <c r="B391" s="52">
        <v>0</v>
      </c>
      <c r="C391" s="73">
        <f t="shared" si="587"/>
        <v>19.25</v>
      </c>
      <c r="D391" s="77"/>
      <c r="E391" s="49">
        <f t="shared" si="579"/>
        <v>0.48500000000000032</v>
      </c>
      <c r="F391" s="49">
        <f t="shared" si="580"/>
        <v>5.8499999999999179</v>
      </c>
      <c r="G391" s="49">
        <f t="shared" si="581"/>
        <v>2.924999999999959</v>
      </c>
      <c r="H391" s="49">
        <v>1</v>
      </c>
      <c r="I391" s="50">
        <f t="shared" ref="I391:I406" si="603">(1-E391)+E391*F391</f>
        <v>3.3522499999999615</v>
      </c>
      <c r="J391" s="105">
        <f t="shared" ref="J391:J454" si="604">I391*G391*H391*2</f>
        <v>19.610662499999499</v>
      </c>
      <c r="K391" s="121">
        <f t="shared" ref="K391:K454" si="605">C391+J391</f>
        <v>38.860662499999499</v>
      </c>
      <c r="L391" s="55">
        <f t="shared" ref="L391:L454" si="606">POWER($M$1,N391)</f>
        <v>1.5111572745183254E+23</v>
      </c>
      <c r="M391" s="52">
        <f t="shared" si="582"/>
        <v>77.000000000000028</v>
      </c>
      <c r="N391" s="56">
        <v>385</v>
      </c>
      <c r="O391" s="61">
        <f t="shared" ref="O391:O406" si="607">$N391-P$3</f>
        <v>385</v>
      </c>
      <c r="P391" s="61">
        <f t="shared" ref="P391:P406" si="608">Q$3</f>
        <v>3.2</v>
      </c>
      <c r="Q391" s="46">
        <v>1</v>
      </c>
      <c r="R391" s="52">
        <f t="shared" ref="R391:R406" si="609">R$3</f>
        <v>2</v>
      </c>
      <c r="S391" s="60">
        <f t="shared" si="592"/>
        <v>1.6413979079701281E+24</v>
      </c>
      <c r="T391" s="60">
        <f t="shared" ref="T391:T406" si="610">O391*S391*R391</f>
        <v>1.2638763891369987E+27</v>
      </c>
      <c r="U391" s="60">
        <f t="shared" ref="U391:U406" si="611">Q$3*S$3*POWER($M$1,O391)</f>
        <v>2.9014219670751848E+25</v>
      </c>
      <c r="V391" s="60">
        <f t="shared" ref="V391:V406" si="612">W$3</f>
        <v>480</v>
      </c>
      <c r="W391" s="60">
        <f t="shared" ref="W391:W406" si="613">$A391*(30+$B391)</f>
        <v>4676152.6493292283</v>
      </c>
      <c r="X391" s="88">
        <f t="shared" ref="X391:X406" si="614">U391/T391</f>
        <v>2.2956532711686597E-2</v>
      </c>
      <c r="AA391" s="61">
        <f t="shared" ref="AA391:AA406" si="615">$N391-AB$3</f>
        <v>385</v>
      </c>
      <c r="AB391" s="61">
        <f t="shared" ref="AB391:AB406" si="616">AC$3</f>
        <v>3.2</v>
      </c>
      <c r="AC391" s="61">
        <v>1</v>
      </c>
      <c r="AD391" s="52">
        <f t="shared" ref="AD391:AD406" si="617">AD$3</f>
        <v>1</v>
      </c>
      <c r="AE391" s="60">
        <f t="shared" si="593"/>
        <v>1.9137933630238499E+24</v>
      </c>
      <c r="AF391" s="60">
        <f t="shared" ref="AF391:AF406" si="618">AA391*AE391*AD391</f>
        <v>7.368104447641822E+26</v>
      </c>
      <c r="AG391" s="60">
        <f t="shared" ref="AG391:AG406" si="619">AC$3*AE$3*POWER($M$1,AA391)</f>
        <v>2.9014219670751848E+25</v>
      </c>
      <c r="AH391" s="60">
        <f t="shared" ref="AH391:AH406" si="620">AI$3</f>
        <v>480</v>
      </c>
      <c r="AI391" s="60">
        <f t="shared" ref="AI391:AI406" si="621">$A391*(30+$B391)</f>
        <v>4676152.6493292283</v>
      </c>
      <c r="AJ391" s="88">
        <f t="shared" si="586"/>
        <v>3.9378132974265741E-2</v>
      </c>
      <c r="AL391" s="61">
        <f t="shared" ref="AL391:AL406" si="622">$N391-AM$3</f>
        <v>370</v>
      </c>
      <c r="AM391" s="61">
        <f t="shared" ref="AM391:AM406" si="623">AN$3</f>
        <v>4.5093374999999956</v>
      </c>
      <c r="AN391" s="61">
        <v>1</v>
      </c>
      <c r="AO391" s="52">
        <f t="shared" ref="AO391:AO406" si="624">AO$3</f>
        <v>1.075</v>
      </c>
      <c r="AP391" s="60">
        <f t="shared" si="594"/>
        <v>2.1434485665867122E+24</v>
      </c>
      <c r="AQ391" s="60">
        <f t="shared" ref="AQ391:AQ406" si="625">AL391*AP391*AO391</f>
        <v>8.5255666735986472E+26</v>
      </c>
      <c r="AR391" s="60">
        <f t="shared" ref="AR391:AR406" si="626">AN$3*AP$3*POWER($M$1,AL391)</f>
        <v>5.1107386247874479E+24</v>
      </c>
      <c r="AS391" s="60">
        <f t="shared" ref="AS391:AS406" si="627">AT$3</f>
        <v>676.40062499999931</v>
      </c>
      <c r="AT391" s="60">
        <f t="shared" ref="AT391:AT406" si="628">$A391*(30+$B391)</f>
        <v>4676152.6493292283</v>
      </c>
      <c r="AU391" s="88">
        <f t="shared" si="590"/>
        <v>5.9946028462999536E-3</v>
      </c>
      <c r="AW391" s="61">
        <f t="shared" ref="AW391:AW406" si="629">$N391-AX$3</f>
        <v>350</v>
      </c>
      <c r="AX391" s="61">
        <f t="shared" ref="AX391:AX406" si="630">AY$3</f>
        <v>6.0282874999999887</v>
      </c>
      <c r="AY391" s="61">
        <v>1</v>
      </c>
      <c r="AZ391" s="52">
        <f t="shared" ref="AZ391:AZ406" si="631">AZ$3</f>
        <v>1.175</v>
      </c>
      <c r="BA391" s="60">
        <f t="shared" si="595"/>
        <v>4.3221802371501601E+22</v>
      </c>
      <c r="BB391" s="60">
        <f t="shared" ref="BB391:BB406" si="632">AW391*BA391*AZ391</f>
        <v>1.7774966225280033E+25</v>
      </c>
      <c r="BC391" s="60">
        <f t="shared" ref="BC391:BC406" si="633">AY$3*BA$3*POWER($M$1,AW391)</f>
        <v>4.2701674258653975E+23</v>
      </c>
      <c r="BD391" s="60">
        <f t="shared" ref="BD391:BD406" si="634">BE$3</f>
        <v>904.24312499999826</v>
      </c>
      <c r="BE391" s="60">
        <f t="shared" ref="BE391:BE406" si="635">$A391*(30+$B391)</f>
        <v>4676152.6493292283</v>
      </c>
      <c r="BF391" s="88">
        <f t="shared" si="583"/>
        <v>2.402349108147531E-2</v>
      </c>
      <c r="BH391" s="61">
        <f t="shared" ref="BH391:BH406" si="636">$N391-BI$3</f>
        <v>325</v>
      </c>
      <c r="BI391" s="61">
        <f t="shared" ref="BI391:BI406" si="637">BJ$3</f>
        <v>7.8155999999999786</v>
      </c>
      <c r="BJ391" s="61">
        <v>15</v>
      </c>
      <c r="BK391" s="52">
        <f t="shared" ref="BK391:BK406" si="638">BK$3</f>
        <v>1.3</v>
      </c>
      <c r="BL391" s="60">
        <f t="shared" si="596"/>
        <v>2.2228355505343678E+22</v>
      </c>
      <c r="BM391" s="60">
        <f t="shared" ref="BM391:BM406" si="639">BH391*BL391*BK391</f>
        <v>9.3914802010077045E+24</v>
      </c>
      <c r="BN391" s="60">
        <f t="shared" ref="BN391:BN406" si="640">BJ$3*BL$3*POWER($M$1,BH391)</f>
        <v>1.7300684757898455E+22</v>
      </c>
      <c r="BO391" s="60">
        <f t="shared" ref="BO391:BO406" si="641">BP$3</f>
        <v>1172.3399999999967</v>
      </c>
      <c r="BP391" s="60">
        <f t="shared" ref="BP391:BP406" si="642">$A391*(30+$B391)</f>
        <v>4676152.6493292283</v>
      </c>
      <c r="BQ391" s="88">
        <f t="shared" si="591"/>
        <v>1.8421680488707301E-3</v>
      </c>
      <c r="BS391" s="61">
        <f t="shared" ref="BS391:BS406" si="643">$N391-BT$3</f>
        <v>295</v>
      </c>
      <c r="BT391" s="61">
        <f t="shared" ref="BT391:BT406" si="644">BU$3</f>
        <v>9.9468999999999639</v>
      </c>
      <c r="BU391" s="61">
        <v>1</v>
      </c>
      <c r="BV391" s="52">
        <f t="shared" ref="BV391:BV406" si="645">BV$3</f>
        <v>1.45</v>
      </c>
      <c r="BW391" s="60">
        <f t="shared" si="597"/>
        <v>2.3522069317824E+19</v>
      </c>
      <c r="BX391" s="60">
        <f t="shared" ref="BX391:BX406" si="646">BS391*BW391*BV391</f>
        <v>1.0061565150699215E+22</v>
      </c>
      <c r="BY391" s="60">
        <f t="shared" ref="BY391:BY406" si="647">BU$3*BW$3*POWER($M$1,BS391)</f>
        <v>3.4403984742522094E+20</v>
      </c>
      <c r="BZ391" s="60">
        <f t="shared" ref="BZ391:BZ406" si="648">CA$3</f>
        <v>1492.0349999999946</v>
      </c>
      <c r="CA391" s="60">
        <f t="shared" ref="CA391:CA406" si="649">$A391*(30+$B391)</f>
        <v>4676152.6493292283</v>
      </c>
      <c r="CB391" s="88">
        <f t="shared" si="589"/>
        <v>3.4193472116146095E-2</v>
      </c>
      <c r="CD391" s="61">
        <f t="shared" ref="CD391:CD406" si="650">$N391-CE$3</f>
        <v>233</v>
      </c>
      <c r="CE391" s="61">
        <f t="shared" ref="CE391:CE406" si="651">CF$3</f>
        <v>13.380340799999919</v>
      </c>
      <c r="CF391" s="61">
        <v>1</v>
      </c>
      <c r="CG391" s="52">
        <f t="shared" ref="CG391:CG406" si="652">CG$3</f>
        <v>0</v>
      </c>
      <c r="CH391" s="60">
        <f t="shared" si="598"/>
        <v>755104896000</v>
      </c>
      <c r="CI391" s="60">
        <f t="shared" ref="CI391:CI406" si="653">CD391*CH391*CG391</f>
        <v>0</v>
      </c>
      <c r="CJ391" s="60">
        <f t="shared" ref="CJ391:CJ406" si="654">CF$3*CH$3*POWER($M$1,CD391)</f>
        <v>8.5628083416065952E+16</v>
      </c>
      <c r="CK391" s="60">
        <f t="shared" ref="CK391:CK406" si="655">CL$3</f>
        <v>2007.0511199999878</v>
      </c>
      <c r="CL391" s="60">
        <f t="shared" ref="CL391:CL406" si="656">$A391*(30+$B391)</f>
        <v>4676152.6493292283</v>
      </c>
      <c r="CM391" s="88" t="e">
        <f t="shared" si="588"/>
        <v>#DIV/0!</v>
      </c>
      <c r="CO391" s="61">
        <f t="shared" ref="CO391:CO406" si="657">$N391-CP$3</f>
        <v>178</v>
      </c>
      <c r="CP391" s="61">
        <f t="shared" ref="CP391:CP406" si="658">CQ$3</f>
        <v>17.355934299999859</v>
      </c>
      <c r="CQ391" s="61">
        <v>1</v>
      </c>
      <c r="CR391" s="52">
        <f t="shared" ref="CR391:CR406" si="659">CR$3</f>
        <v>0</v>
      </c>
      <c r="CS391" s="60">
        <f t="shared" si="599"/>
        <v>276595200</v>
      </c>
      <c r="CT391" s="60">
        <f t="shared" ref="CT391:CT406" si="660">CO391*CS391*CR391</f>
        <v>0</v>
      </c>
      <c r="CU391" s="60">
        <f t="shared" ref="CU391:CU406" si="661">CQ$3*CS$3*POWER($M$1,CO391)</f>
        <v>54233432643618.82</v>
      </c>
      <c r="CV391" s="60">
        <f t="shared" ref="CV391:CV406" si="662">CW$3</f>
        <v>2603.3901449999789</v>
      </c>
      <c r="CW391" s="60">
        <f t="shared" ref="CW391:CW406" si="663">$A391*(30+$B391)</f>
        <v>4676152.6493292283</v>
      </c>
      <c r="CX391" s="88" t="e">
        <f t="shared" si="584"/>
        <v>#DIV/0!</v>
      </c>
      <c r="CZ391" s="61">
        <f t="shared" ref="CZ391:CZ406" si="664">$N391-DA$3</f>
        <v>128</v>
      </c>
      <c r="DA391" s="61">
        <f t="shared" ref="DA391:DA406" si="665">DB$3</f>
        <v>21.89441929999979</v>
      </c>
      <c r="DB391" s="61">
        <v>1</v>
      </c>
      <c r="DC391" s="52">
        <f t="shared" ref="DC391:DC406" si="666">DC$3</f>
        <v>0</v>
      </c>
      <c r="DD391" s="60">
        <f t="shared" si="600"/>
        <v>1460160</v>
      </c>
      <c r="DE391" s="60">
        <f t="shared" ref="DE391:DE406" si="667">CZ391*DD391*DC391</f>
        <v>0</v>
      </c>
      <c r="DF391" s="60">
        <f t="shared" ref="DF391:DF406" si="668">DB$3*DD$3*POWER($M$1,CZ391)</f>
        <v>66811707387.280479</v>
      </c>
      <c r="DG391" s="60">
        <f t="shared" ref="DG391:DG406" si="669">DH$3</f>
        <v>3284.1628949999686</v>
      </c>
      <c r="DH391" s="60">
        <f t="shared" ref="DH391:DH406" si="670">$A391*(30+$B391)</f>
        <v>4676152.6493292283</v>
      </c>
      <c r="DI391" s="88" t="e">
        <f t="shared" ref="DI391:DI406" si="671">DF391/DE391</f>
        <v>#DIV/0!</v>
      </c>
      <c r="DK391" s="61">
        <f t="shared" ref="DK391:DK406" si="672">$N391-DL$3</f>
        <v>65</v>
      </c>
      <c r="DL391" s="61">
        <f t="shared" ref="DL391:DL406" si="673">DM$3</f>
        <v>30.747799999999668</v>
      </c>
      <c r="DM391" s="61">
        <v>1</v>
      </c>
      <c r="DN391" s="52">
        <f t="shared" si="585"/>
        <v>0</v>
      </c>
      <c r="DO391" s="60">
        <f t="shared" si="601"/>
        <v>720</v>
      </c>
      <c r="DP391" s="60">
        <f t="shared" ref="DP391:DP406" si="674">DK391*DO391*DN391</f>
        <v>0</v>
      </c>
      <c r="DQ391" s="60">
        <f t="shared" ref="DQ391:DQ406" si="675">DM$3*DO$3*POWER($M$1,DK391)</f>
        <v>15113158.655999904</v>
      </c>
      <c r="DR391" s="60">
        <f t="shared" ref="DR391:DR406" si="676">DS$3</f>
        <v>4612.1699999999501</v>
      </c>
      <c r="DS391" s="60">
        <f t="shared" ref="DS391:DS406" si="677">$A391*(30+$B391)</f>
        <v>4676152.6493292283</v>
      </c>
      <c r="DT391" s="88" t="e">
        <f t="shared" ref="DT391:DT406" si="678">DQ391/DP391</f>
        <v>#DIV/0!</v>
      </c>
    </row>
    <row r="392" spans="1:124">
      <c r="A392" s="52">
        <f t="shared" si="602"/>
        <v>161368.56054594932</v>
      </c>
      <c r="B392" s="52">
        <v>0</v>
      </c>
      <c r="C392" s="73">
        <f t="shared" si="587"/>
        <v>19.25</v>
      </c>
      <c r="D392" s="77"/>
      <c r="E392" s="49">
        <f t="shared" ref="E392:E406" si="679">E391+0.1%</f>
        <v>0.48600000000000032</v>
      </c>
      <c r="F392" s="49">
        <f t="shared" ref="F392:F406" si="680">F391+1%</f>
        <v>5.8599999999999177</v>
      </c>
      <c r="G392" s="49">
        <f t="shared" ref="G392:G406" si="681">G391+0.5%</f>
        <v>2.9299999999999589</v>
      </c>
      <c r="H392" s="49">
        <v>1</v>
      </c>
      <c r="I392" s="50">
        <f t="shared" si="603"/>
        <v>3.3619599999999616</v>
      </c>
      <c r="J392" s="105">
        <f t="shared" si="604"/>
        <v>19.701085599999498</v>
      </c>
      <c r="K392" s="121">
        <f t="shared" si="605"/>
        <v>38.951085599999502</v>
      </c>
      <c r="L392" s="55">
        <f t="shared" si="606"/>
        <v>1.7358638753810033E+23</v>
      </c>
      <c r="M392" s="52">
        <f t="shared" ref="M392:M455" si="682">LOG(L392,2)</f>
        <v>77.200000000000031</v>
      </c>
      <c r="N392" s="56">
        <v>386</v>
      </c>
      <c r="O392" s="61">
        <f t="shared" si="607"/>
        <v>386</v>
      </c>
      <c r="P392" s="61">
        <f t="shared" si="608"/>
        <v>3.2</v>
      </c>
      <c r="Q392" s="46">
        <v>1</v>
      </c>
      <c r="R392" s="52">
        <f t="shared" si="609"/>
        <v>2</v>
      </c>
      <c r="S392" s="60">
        <f t="shared" si="592"/>
        <v>1.6413979079701281E+24</v>
      </c>
      <c r="T392" s="60">
        <f t="shared" si="610"/>
        <v>1.2671591849529389E+27</v>
      </c>
      <c r="U392" s="60">
        <f t="shared" si="611"/>
        <v>3.3328586407315263E+25</v>
      </c>
      <c r="V392" s="60">
        <f t="shared" si="612"/>
        <v>480</v>
      </c>
      <c r="W392" s="60">
        <f t="shared" si="613"/>
        <v>4841056.8163784798</v>
      </c>
      <c r="X392" s="88">
        <f t="shared" si="614"/>
        <v>2.6301814959856881E-2</v>
      </c>
      <c r="AA392" s="61">
        <f t="shared" si="615"/>
        <v>386</v>
      </c>
      <c r="AB392" s="61">
        <f t="shared" si="616"/>
        <v>3.2</v>
      </c>
      <c r="AC392" s="61">
        <v>1</v>
      </c>
      <c r="AD392" s="52">
        <f t="shared" si="617"/>
        <v>1</v>
      </c>
      <c r="AE392" s="60">
        <f t="shared" si="593"/>
        <v>1.9137933630238499E+24</v>
      </c>
      <c r="AF392" s="60">
        <f t="shared" si="618"/>
        <v>7.3872423812720603E+26</v>
      </c>
      <c r="AG392" s="60">
        <f t="shared" si="619"/>
        <v>3.3328586407315263E+25</v>
      </c>
      <c r="AH392" s="60">
        <f t="shared" si="620"/>
        <v>480</v>
      </c>
      <c r="AI392" s="60">
        <f t="shared" si="621"/>
        <v>4841056.8163784798</v>
      </c>
      <c r="AJ392" s="88">
        <f t="shared" si="586"/>
        <v>4.511641108705057E-2</v>
      </c>
      <c r="AL392" s="61">
        <f t="shared" si="622"/>
        <v>371</v>
      </c>
      <c r="AM392" s="61">
        <f t="shared" si="623"/>
        <v>4.5093374999999956</v>
      </c>
      <c r="AN392" s="61">
        <v>1</v>
      </c>
      <c r="AO392" s="52">
        <f t="shared" si="624"/>
        <v>1.075</v>
      </c>
      <c r="AP392" s="60">
        <f t="shared" si="594"/>
        <v>2.1434485665867122E+24</v>
      </c>
      <c r="AQ392" s="60">
        <f t="shared" si="625"/>
        <v>8.5486087456894542E+26</v>
      </c>
      <c r="AR392" s="60">
        <f t="shared" si="626"/>
        <v>5.8706970511131518E+24</v>
      </c>
      <c r="AS392" s="60">
        <f t="shared" si="627"/>
        <v>676.40062499999931</v>
      </c>
      <c r="AT392" s="60">
        <f t="shared" si="628"/>
        <v>4841056.8163784798</v>
      </c>
      <c r="AU392" s="88">
        <f t="shared" si="590"/>
        <v>6.8674298073044798E-3</v>
      </c>
      <c r="AW392" s="61">
        <f t="shared" si="629"/>
        <v>351</v>
      </c>
      <c r="AX392" s="61">
        <f t="shared" si="630"/>
        <v>6.0282874999999887</v>
      </c>
      <c r="AY392" s="61">
        <v>1</v>
      </c>
      <c r="AZ392" s="52">
        <f t="shared" si="631"/>
        <v>1.175</v>
      </c>
      <c r="BA392" s="60">
        <f t="shared" si="595"/>
        <v>4.3221802371501601E+22</v>
      </c>
      <c r="BB392" s="60">
        <f t="shared" si="632"/>
        <v>1.7825751843066549E+25</v>
      </c>
      <c r="BC392" s="60">
        <f t="shared" si="633"/>
        <v>4.9051342976535072E+23</v>
      </c>
      <c r="BD392" s="60">
        <f t="shared" si="634"/>
        <v>904.24312499999826</v>
      </c>
      <c r="BE392" s="60">
        <f t="shared" si="635"/>
        <v>4841056.8163784798</v>
      </c>
      <c r="BF392" s="88">
        <f t="shared" ref="BF392:BF406" si="683">BC392/BB392</f>
        <v>2.7517124331344227E-2</v>
      </c>
      <c r="BH392" s="61">
        <f t="shared" si="636"/>
        <v>326</v>
      </c>
      <c r="BI392" s="61">
        <f t="shared" si="637"/>
        <v>7.8155999999999786</v>
      </c>
      <c r="BJ392" s="61">
        <v>1</v>
      </c>
      <c r="BK392" s="52">
        <f t="shared" si="638"/>
        <v>1.3</v>
      </c>
      <c r="BL392" s="60">
        <f t="shared" si="596"/>
        <v>2.2228355505343678E+22</v>
      </c>
      <c r="BM392" s="60">
        <f t="shared" si="639"/>
        <v>9.4203770631646509E+24</v>
      </c>
      <c r="BN392" s="60">
        <f t="shared" si="640"/>
        <v>1.987326812172023E+22</v>
      </c>
      <c r="BO392" s="60">
        <f t="shared" si="641"/>
        <v>1172.3399999999967</v>
      </c>
      <c r="BP392" s="60">
        <f t="shared" si="642"/>
        <v>4841056.8163784798</v>
      </c>
      <c r="BQ392" s="88">
        <f t="shared" si="591"/>
        <v>2.1096043171592613E-3</v>
      </c>
      <c r="BS392" s="61">
        <f t="shared" si="643"/>
        <v>296</v>
      </c>
      <c r="BT392" s="61">
        <f t="shared" si="644"/>
        <v>9.9468999999999639</v>
      </c>
      <c r="BU392" s="61">
        <v>1</v>
      </c>
      <c r="BV392" s="52">
        <f t="shared" si="645"/>
        <v>1.45</v>
      </c>
      <c r="BW392" s="60">
        <f t="shared" si="597"/>
        <v>2.3522069317824E+19</v>
      </c>
      <c r="BX392" s="60">
        <f t="shared" si="646"/>
        <v>1.0095672151210061E+22</v>
      </c>
      <c r="BY392" s="60">
        <f t="shared" si="647"/>
        <v>3.9519800679078219E+20</v>
      </c>
      <c r="BZ392" s="60">
        <f t="shared" si="648"/>
        <v>1492.0349999999946</v>
      </c>
      <c r="CA392" s="60">
        <f t="shared" si="649"/>
        <v>4841056.8163784798</v>
      </c>
      <c r="CB392" s="88">
        <f t="shared" si="589"/>
        <v>3.9145289275604497E-2</v>
      </c>
      <c r="CD392" s="61">
        <f t="shared" si="650"/>
        <v>234</v>
      </c>
      <c r="CE392" s="61">
        <f t="shared" si="651"/>
        <v>13.380340799999919</v>
      </c>
      <c r="CF392" s="61">
        <v>1</v>
      </c>
      <c r="CG392" s="52">
        <f t="shared" si="652"/>
        <v>0</v>
      </c>
      <c r="CH392" s="60">
        <f t="shared" si="598"/>
        <v>755104896000</v>
      </c>
      <c r="CI392" s="60">
        <f t="shared" si="653"/>
        <v>0</v>
      </c>
      <c r="CJ392" s="60">
        <f t="shared" si="654"/>
        <v>9.8360838561583856E+16</v>
      </c>
      <c r="CK392" s="60">
        <f t="shared" si="655"/>
        <v>2007.0511199999878</v>
      </c>
      <c r="CL392" s="60">
        <f t="shared" si="656"/>
        <v>4841056.8163784798</v>
      </c>
      <c r="CM392" s="88" t="e">
        <f t="shared" si="588"/>
        <v>#DIV/0!</v>
      </c>
      <c r="CO392" s="61">
        <f t="shared" si="657"/>
        <v>179</v>
      </c>
      <c r="CP392" s="61">
        <f t="shared" si="658"/>
        <v>17.355934299999859</v>
      </c>
      <c r="CQ392" s="61">
        <v>1</v>
      </c>
      <c r="CR392" s="52">
        <f t="shared" si="659"/>
        <v>0</v>
      </c>
      <c r="CS392" s="60">
        <f t="shared" si="599"/>
        <v>276595200</v>
      </c>
      <c r="CT392" s="60">
        <f t="shared" si="660"/>
        <v>0</v>
      </c>
      <c r="CU392" s="60">
        <f t="shared" si="661"/>
        <v>62297854863567.437</v>
      </c>
      <c r="CV392" s="60">
        <f t="shared" si="662"/>
        <v>2603.3901449999789</v>
      </c>
      <c r="CW392" s="60">
        <f t="shared" si="663"/>
        <v>4841056.8163784798</v>
      </c>
      <c r="CX392" s="88" t="e">
        <f t="shared" ref="CX392:CX406" si="684">CU392/CT392</f>
        <v>#DIV/0!</v>
      </c>
      <c r="CZ392" s="61">
        <f t="shared" si="664"/>
        <v>129</v>
      </c>
      <c r="DA392" s="61">
        <f t="shared" si="665"/>
        <v>21.89441929999979</v>
      </c>
      <c r="DB392" s="61">
        <v>1</v>
      </c>
      <c r="DC392" s="52">
        <f t="shared" si="666"/>
        <v>0</v>
      </c>
      <c r="DD392" s="60">
        <f t="shared" si="600"/>
        <v>1460160</v>
      </c>
      <c r="DE392" s="60">
        <f t="shared" si="667"/>
        <v>0</v>
      </c>
      <c r="DF392" s="60">
        <f t="shared" si="668"/>
        <v>76746498370.312347</v>
      </c>
      <c r="DG392" s="60">
        <f t="shared" si="669"/>
        <v>3284.1628949999686</v>
      </c>
      <c r="DH392" s="60">
        <f t="shared" si="670"/>
        <v>4841056.8163784798</v>
      </c>
      <c r="DI392" s="88" t="e">
        <f t="shared" si="671"/>
        <v>#DIV/0!</v>
      </c>
      <c r="DK392" s="61">
        <f t="shared" si="672"/>
        <v>66</v>
      </c>
      <c r="DL392" s="61">
        <f t="shared" si="673"/>
        <v>30.747799999999668</v>
      </c>
      <c r="DM392" s="61">
        <v>1</v>
      </c>
      <c r="DN392" s="52">
        <f t="shared" ref="DN392:DN406" si="685">DN391</f>
        <v>0</v>
      </c>
      <c r="DO392" s="60">
        <f t="shared" si="601"/>
        <v>720</v>
      </c>
      <c r="DP392" s="60">
        <f t="shared" si="674"/>
        <v>0</v>
      </c>
      <c r="DQ392" s="60">
        <f t="shared" si="675"/>
        <v>17360460.486956291</v>
      </c>
      <c r="DR392" s="60">
        <f t="shared" si="676"/>
        <v>4612.1699999999501</v>
      </c>
      <c r="DS392" s="60">
        <f t="shared" si="677"/>
        <v>4841056.8163784798</v>
      </c>
      <c r="DT392" s="88" t="e">
        <f t="shared" si="678"/>
        <v>#DIV/0!</v>
      </c>
    </row>
    <row r="393" spans="1:124">
      <c r="A393" s="52">
        <f t="shared" si="602"/>
        <v>167059.21054399494</v>
      </c>
      <c r="B393" s="52">
        <v>0</v>
      </c>
      <c r="C393" s="73">
        <f t="shared" si="587"/>
        <v>19.25</v>
      </c>
      <c r="D393" s="77"/>
      <c r="E393" s="49">
        <f t="shared" si="679"/>
        <v>0.48700000000000032</v>
      </c>
      <c r="F393" s="49">
        <f t="shared" si="680"/>
        <v>5.8699999999999175</v>
      </c>
      <c r="G393" s="49">
        <f t="shared" si="681"/>
        <v>2.9349999999999588</v>
      </c>
      <c r="H393" s="49">
        <v>1</v>
      </c>
      <c r="I393" s="50">
        <f t="shared" si="603"/>
        <v>3.371689999999961</v>
      </c>
      <c r="J393" s="105">
        <f t="shared" si="604"/>
        <v>19.791820299999493</v>
      </c>
      <c r="K393" s="121">
        <f t="shared" si="605"/>
        <v>39.041820299999493</v>
      </c>
      <c r="L393" s="55">
        <f t="shared" si="606"/>
        <v>1.9939839781489368E+23</v>
      </c>
      <c r="M393" s="52">
        <f t="shared" si="682"/>
        <v>77.400000000000034</v>
      </c>
      <c r="N393" s="56">
        <v>387</v>
      </c>
      <c r="O393" s="61">
        <f t="shared" si="607"/>
        <v>387</v>
      </c>
      <c r="P393" s="61">
        <f t="shared" si="608"/>
        <v>3.2</v>
      </c>
      <c r="Q393" s="46">
        <v>1</v>
      </c>
      <c r="R393" s="52">
        <f t="shared" si="609"/>
        <v>2</v>
      </c>
      <c r="S393" s="60">
        <f t="shared" si="592"/>
        <v>1.6413979079701281E+24</v>
      </c>
      <c r="T393" s="60">
        <f t="shared" si="610"/>
        <v>1.2704419807688792E+27</v>
      </c>
      <c r="U393" s="60">
        <f t="shared" si="611"/>
        <v>3.8284492380459587E+25</v>
      </c>
      <c r="V393" s="60">
        <f t="shared" si="612"/>
        <v>480</v>
      </c>
      <c r="W393" s="60">
        <f t="shared" si="613"/>
        <v>5011776.3163198484</v>
      </c>
      <c r="X393" s="88">
        <f t="shared" si="614"/>
        <v>3.0134782193901984E-2</v>
      </c>
      <c r="AA393" s="61">
        <f t="shared" si="615"/>
        <v>387</v>
      </c>
      <c r="AB393" s="61">
        <f t="shared" si="616"/>
        <v>3.2</v>
      </c>
      <c r="AC393" s="61">
        <v>1</v>
      </c>
      <c r="AD393" s="52">
        <f t="shared" si="617"/>
        <v>1</v>
      </c>
      <c r="AE393" s="60">
        <f t="shared" si="593"/>
        <v>1.9137933630238499E+24</v>
      </c>
      <c r="AF393" s="60">
        <f t="shared" si="618"/>
        <v>7.4063803149022987E+26</v>
      </c>
      <c r="AG393" s="60">
        <f t="shared" si="619"/>
        <v>3.8284492380459587E+25</v>
      </c>
      <c r="AH393" s="60">
        <f t="shared" si="620"/>
        <v>480</v>
      </c>
      <c r="AI393" s="60">
        <f t="shared" si="621"/>
        <v>5011776.3163198484</v>
      </c>
      <c r="AJ393" s="88">
        <f t="shared" si="586"/>
        <v>5.1691232090023471E-2</v>
      </c>
      <c r="AL393" s="61">
        <f t="shared" si="622"/>
        <v>372</v>
      </c>
      <c r="AM393" s="61">
        <f t="shared" si="623"/>
        <v>4.5093374999999956</v>
      </c>
      <c r="AN393" s="61">
        <v>1</v>
      </c>
      <c r="AO393" s="52">
        <f t="shared" si="624"/>
        <v>1.075</v>
      </c>
      <c r="AP393" s="60">
        <f t="shared" si="594"/>
        <v>2.1434485665867122E+24</v>
      </c>
      <c r="AQ393" s="60">
        <f t="shared" si="625"/>
        <v>8.5716508177802625E+26</v>
      </c>
      <c r="AR393" s="60">
        <f t="shared" si="626"/>
        <v>6.7436600452996215E+24</v>
      </c>
      <c r="AS393" s="60">
        <f t="shared" si="627"/>
        <v>676.40062499999931</v>
      </c>
      <c r="AT393" s="60">
        <f t="shared" si="628"/>
        <v>5011776.3163198484</v>
      </c>
      <c r="AU393" s="88">
        <f t="shared" si="590"/>
        <v>7.8673993944214093E-3</v>
      </c>
      <c r="AW393" s="61">
        <f t="shared" si="629"/>
        <v>352</v>
      </c>
      <c r="AX393" s="61">
        <f t="shared" si="630"/>
        <v>6.0282874999999887</v>
      </c>
      <c r="AY393" s="61">
        <v>1</v>
      </c>
      <c r="AZ393" s="52">
        <f t="shared" si="631"/>
        <v>1.175</v>
      </c>
      <c r="BA393" s="60">
        <f t="shared" si="595"/>
        <v>4.3221802371501601E+22</v>
      </c>
      <c r="BB393" s="60">
        <f t="shared" si="632"/>
        <v>1.7876537460853063E+25</v>
      </c>
      <c r="BC393" s="60">
        <f t="shared" si="633"/>
        <v>5.6345196987541207E+23</v>
      </c>
      <c r="BD393" s="60">
        <f t="shared" si="634"/>
        <v>904.24312499999826</v>
      </c>
      <c r="BE393" s="60">
        <f t="shared" si="635"/>
        <v>5011776.3163198484</v>
      </c>
      <c r="BF393" s="88">
        <f t="shared" si="683"/>
        <v>3.1519077512034276E-2</v>
      </c>
      <c r="BH393" s="61">
        <f t="shared" si="636"/>
        <v>327</v>
      </c>
      <c r="BI393" s="61">
        <f t="shared" si="637"/>
        <v>7.8155999999999786</v>
      </c>
      <c r="BJ393" s="61">
        <v>1</v>
      </c>
      <c r="BK393" s="52">
        <f t="shared" si="638"/>
        <v>1.3</v>
      </c>
      <c r="BL393" s="60">
        <f t="shared" si="596"/>
        <v>2.2228355505343678E+22</v>
      </c>
      <c r="BM393" s="60">
        <f t="shared" si="639"/>
        <v>9.4492739253215974E+24</v>
      </c>
      <c r="BN393" s="60">
        <f t="shared" si="640"/>
        <v>2.2828390399835046E+22</v>
      </c>
      <c r="BO393" s="60">
        <f t="shared" si="641"/>
        <v>1172.3399999999967</v>
      </c>
      <c r="BP393" s="60">
        <f t="shared" si="642"/>
        <v>5011776.3163198484</v>
      </c>
      <c r="BQ393" s="88">
        <f t="shared" si="591"/>
        <v>2.4158883084827178E-3</v>
      </c>
      <c r="BS393" s="61">
        <f t="shared" si="643"/>
        <v>297</v>
      </c>
      <c r="BT393" s="61">
        <f t="shared" si="644"/>
        <v>9.9468999999999639</v>
      </c>
      <c r="BU393" s="61">
        <v>1</v>
      </c>
      <c r="BV393" s="52">
        <f t="shared" si="645"/>
        <v>1.45</v>
      </c>
      <c r="BW393" s="60">
        <f t="shared" si="597"/>
        <v>2.3522069317824E+19</v>
      </c>
      <c r="BX393" s="60">
        <f t="shared" si="646"/>
        <v>1.0129779151720904E+22</v>
      </c>
      <c r="BY393" s="60">
        <f t="shared" si="647"/>
        <v>4.539633002986786E+20</v>
      </c>
      <c r="BZ393" s="60">
        <f t="shared" si="648"/>
        <v>1492.0349999999946</v>
      </c>
      <c r="CA393" s="60">
        <f t="shared" si="649"/>
        <v>5011776.3163198484</v>
      </c>
      <c r="CB393" s="88">
        <f t="shared" si="589"/>
        <v>4.4814728287689939E-2</v>
      </c>
      <c r="CD393" s="61">
        <f t="shared" si="650"/>
        <v>235</v>
      </c>
      <c r="CE393" s="61">
        <f t="shared" si="651"/>
        <v>13.380340799999919</v>
      </c>
      <c r="CF393" s="61">
        <v>1</v>
      </c>
      <c r="CG393" s="52">
        <f t="shared" si="652"/>
        <v>0</v>
      </c>
      <c r="CH393" s="60">
        <f t="shared" si="598"/>
        <v>755104896000</v>
      </c>
      <c r="CI393" s="60">
        <f t="shared" si="653"/>
        <v>0</v>
      </c>
      <c r="CJ393" s="60">
        <f t="shared" si="654"/>
        <v>1.129869334518203E+17</v>
      </c>
      <c r="CK393" s="60">
        <f t="shared" si="655"/>
        <v>2007.0511199999878</v>
      </c>
      <c r="CL393" s="60">
        <f t="shared" si="656"/>
        <v>5011776.3163198484</v>
      </c>
      <c r="CM393" s="88" t="e">
        <f t="shared" si="588"/>
        <v>#DIV/0!</v>
      </c>
      <c r="CO393" s="61">
        <f t="shared" si="657"/>
        <v>180</v>
      </c>
      <c r="CP393" s="61">
        <f t="shared" si="658"/>
        <v>17.355934299999859</v>
      </c>
      <c r="CQ393" s="61">
        <v>14</v>
      </c>
      <c r="CR393" s="52">
        <f t="shared" si="659"/>
        <v>0</v>
      </c>
      <c r="CS393" s="60">
        <f t="shared" si="599"/>
        <v>3872332800</v>
      </c>
      <c r="CT393" s="60">
        <f t="shared" si="660"/>
        <v>0</v>
      </c>
      <c r="CU393" s="60">
        <f t="shared" si="661"/>
        <v>71561443401623.953</v>
      </c>
      <c r="CV393" s="60">
        <f t="shared" si="662"/>
        <v>2603.3901449999789</v>
      </c>
      <c r="CW393" s="60">
        <f t="shared" si="663"/>
        <v>5011776.3163198484</v>
      </c>
      <c r="CX393" s="88" t="e">
        <f t="shared" si="684"/>
        <v>#DIV/0!</v>
      </c>
      <c r="CZ393" s="61">
        <f t="shared" si="664"/>
        <v>130</v>
      </c>
      <c r="DA393" s="61">
        <f t="shared" si="665"/>
        <v>21.89441929999979</v>
      </c>
      <c r="DB393" s="61">
        <v>1</v>
      </c>
      <c r="DC393" s="52">
        <f t="shared" si="666"/>
        <v>0</v>
      </c>
      <c r="DD393" s="60">
        <f t="shared" si="600"/>
        <v>1460160</v>
      </c>
      <c r="DE393" s="60">
        <f t="shared" si="667"/>
        <v>0</v>
      </c>
      <c r="DF393" s="60">
        <f t="shared" si="668"/>
        <v>88158576429.760422</v>
      </c>
      <c r="DG393" s="60">
        <f t="shared" si="669"/>
        <v>3284.1628949999686</v>
      </c>
      <c r="DH393" s="60">
        <f t="shared" si="670"/>
        <v>5011776.3163198484</v>
      </c>
      <c r="DI393" s="88" t="e">
        <f t="shared" si="671"/>
        <v>#DIV/0!</v>
      </c>
      <c r="DK393" s="61">
        <f t="shared" si="672"/>
        <v>67</v>
      </c>
      <c r="DL393" s="61">
        <f t="shared" si="673"/>
        <v>30.747799999999668</v>
      </c>
      <c r="DM393" s="61">
        <v>1</v>
      </c>
      <c r="DN393" s="52">
        <f t="shared" si="685"/>
        <v>0</v>
      </c>
      <c r="DO393" s="60">
        <f t="shared" si="601"/>
        <v>720</v>
      </c>
      <c r="DP393" s="60">
        <f t="shared" si="674"/>
        <v>0</v>
      </c>
      <c r="DQ393" s="60">
        <f t="shared" si="675"/>
        <v>19941932.403357718</v>
      </c>
      <c r="DR393" s="60">
        <f t="shared" si="676"/>
        <v>4612.1699999999501</v>
      </c>
      <c r="DS393" s="60">
        <f t="shared" si="677"/>
        <v>5011776.3163198484</v>
      </c>
      <c r="DT393" s="88" t="e">
        <f t="shared" si="678"/>
        <v>#DIV/0!</v>
      </c>
    </row>
    <row r="394" spans="1:124">
      <c r="A394" s="52">
        <f t="shared" si="602"/>
        <v>172950.54088082959</v>
      </c>
      <c r="B394" s="52">
        <v>0</v>
      </c>
      <c r="C394" s="73">
        <f t="shared" si="587"/>
        <v>19.25</v>
      </c>
      <c r="D394" s="77"/>
      <c r="E394" s="49">
        <f t="shared" si="679"/>
        <v>0.48800000000000032</v>
      </c>
      <c r="F394" s="49">
        <f t="shared" si="680"/>
        <v>5.8799999999999173</v>
      </c>
      <c r="G394" s="49">
        <f t="shared" si="681"/>
        <v>2.9399999999999586</v>
      </c>
      <c r="H394" s="49">
        <v>1</v>
      </c>
      <c r="I394" s="50">
        <f t="shared" si="603"/>
        <v>3.3814399999999609</v>
      </c>
      <c r="J394" s="105">
        <f t="shared" si="604"/>
        <v>19.882867199999492</v>
      </c>
      <c r="K394" s="121">
        <f t="shared" si="605"/>
        <v>39.132867199999495</v>
      </c>
      <c r="L394" s="55">
        <f t="shared" si="606"/>
        <v>2.2904861155901278E+23</v>
      </c>
      <c r="M394" s="52">
        <f t="shared" si="682"/>
        <v>77.600000000000037</v>
      </c>
      <c r="N394" s="56">
        <v>388</v>
      </c>
      <c r="O394" s="61">
        <f t="shared" si="607"/>
        <v>388</v>
      </c>
      <c r="P394" s="61">
        <f t="shared" si="608"/>
        <v>3.2</v>
      </c>
      <c r="Q394" s="46">
        <v>1</v>
      </c>
      <c r="R394" s="52">
        <f t="shared" si="609"/>
        <v>2</v>
      </c>
      <c r="S394" s="60">
        <f t="shared" si="592"/>
        <v>1.6413979079701281E+24</v>
      </c>
      <c r="T394" s="60">
        <f t="shared" si="610"/>
        <v>1.2737247765848194E+27</v>
      </c>
      <c r="U394" s="60">
        <f t="shared" si="611"/>
        <v>4.397733341933045E+25</v>
      </c>
      <c r="V394" s="60">
        <f t="shared" si="612"/>
        <v>480</v>
      </c>
      <c r="W394" s="60">
        <f t="shared" si="613"/>
        <v>5188516.2264248878</v>
      </c>
      <c r="X394" s="88">
        <f t="shared" si="614"/>
        <v>3.4526558820065417E-2</v>
      </c>
      <c r="AA394" s="61">
        <f t="shared" si="615"/>
        <v>388</v>
      </c>
      <c r="AB394" s="61">
        <f t="shared" si="616"/>
        <v>3.2</v>
      </c>
      <c r="AC394" s="61">
        <v>1</v>
      </c>
      <c r="AD394" s="52">
        <f t="shared" si="617"/>
        <v>1</v>
      </c>
      <c r="AE394" s="60">
        <f t="shared" si="593"/>
        <v>1.9137933630238499E+24</v>
      </c>
      <c r="AF394" s="60">
        <f t="shared" si="618"/>
        <v>7.4255182485325371E+26</v>
      </c>
      <c r="AG394" s="60">
        <f t="shared" si="619"/>
        <v>4.397733341933045E+25</v>
      </c>
      <c r="AH394" s="60">
        <f t="shared" si="620"/>
        <v>480</v>
      </c>
      <c r="AI394" s="60">
        <f t="shared" si="621"/>
        <v>5188516.2264248878</v>
      </c>
      <c r="AJ394" s="88">
        <f t="shared" si="586"/>
        <v>5.9224598132287185E-2</v>
      </c>
      <c r="AL394" s="61">
        <f t="shared" si="622"/>
        <v>373</v>
      </c>
      <c r="AM394" s="61">
        <f t="shared" si="623"/>
        <v>4.5093374999999956</v>
      </c>
      <c r="AN394" s="61">
        <v>1</v>
      </c>
      <c r="AO394" s="52">
        <f t="shared" si="624"/>
        <v>1.075</v>
      </c>
      <c r="AP394" s="60">
        <f t="shared" si="594"/>
        <v>2.1434485665867122E+24</v>
      </c>
      <c r="AQ394" s="60">
        <f t="shared" si="625"/>
        <v>8.5946928898710694E+26</v>
      </c>
      <c r="AR394" s="60">
        <f t="shared" si="626"/>
        <v>7.7464312006949066E+24</v>
      </c>
      <c r="AS394" s="60">
        <f t="shared" si="627"/>
        <v>676.40062499999931</v>
      </c>
      <c r="AT394" s="60">
        <f t="shared" si="628"/>
        <v>5188516.2264248878</v>
      </c>
      <c r="AU394" s="88">
        <f t="shared" si="590"/>
        <v>9.0130401399497965E-3</v>
      </c>
      <c r="AW394" s="61">
        <f t="shared" si="629"/>
        <v>353</v>
      </c>
      <c r="AX394" s="61">
        <f t="shared" si="630"/>
        <v>6.0282874999999887</v>
      </c>
      <c r="AY394" s="61">
        <v>1</v>
      </c>
      <c r="AZ394" s="52">
        <f t="shared" si="631"/>
        <v>1.175</v>
      </c>
      <c r="BA394" s="60">
        <f t="shared" si="595"/>
        <v>4.3221802371501601E+22</v>
      </c>
      <c r="BB394" s="60">
        <f t="shared" si="632"/>
        <v>1.7927323078639578E+25</v>
      </c>
      <c r="BC394" s="60">
        <f t="shared" si="633"/>
        <v>6.4723635091572505E+23</v>
      </c>
      <c r="BD394" s="60">
        <f t="shared" si="634"/>
        <v>904.24312499999826</v>
      </c>
      <c r="BE394" s="60">
        <f t="shared" si="635"/>
        <v>5188516.2264248878</v>
      </c>
      <c r="BF394" s="88">
        <f t="shared" si="683"/>
        <v>3.6103346164766105E-2</v>
      </c>
      <c r="BH394" s="61">
        <f t="shared" si="636"/>
        <v>328</v>
      </c>
      <c r="BI394" s="61">
        <f t="shared" si="637"/>
        <v>7.8155999999999786</v>
      </c>
      <c r="BJ394" s="61">
        <v>1</v>
      </c>
      <c r="BK394" s="52">
        <f t="shared" si="638"/>
        <v>1.3</v>
      </c>
      <c r="BL394" s="60">
        <f t="shared" si="596"/>
        <v>2.2228355505343678E+22</v>
      </c>
      <c r="BM394" s="60">
        <f t="shared" si="639"/>
        <v>9.478170787478545E+24</v>
      </c>
      <c r="BN394" s="60">
        <f t="shared" si="640"/>
        <v>2.6222934499520628E+22</v>
      </c>
      <c r="BO394" s="60">
        <f t="shared" si="641"/>
        <v>1172.3399999999967</v>
      </c>
      <c r="BP394" s="60">
        <f t="shared" si="642"/>
        <v>5188516.2264248878</v>
      </c>
      <c r="BQ394" s="88">
        <f t="shared" si="591"/>
        <v>2.766666172988074E-3</v>
      </c>
      <c r="BS394" s="61">
        <f t="shared" si="643"/>
        <v>298</v>
      </c>
      <c r="BT394" s="61">
        <f t="shared" si="644"/>
        <v>9.9468999999999639</v>
      </c>
      <c r="BU394" s="61">
        <v>1</v>
      </c>
      <c r="BV394" s="52">
        <f t="shared" si="645"/>
        <v>1.45</v>
      </c>
      <c r="BW394" s="60">
        <f t="shared" si="597"/>
        <v>2.3522069317824E+19</v>
      </c>
      <c r="BX394" s="60">
        <f t="shared" si="646"/>
        <v>1.0163886152231751E+22</v>
      </c>
      <c r="BY394" s="60">
        <f t="shared" si="647"/>
        <v>5.2146689628211714E+20</v>
      </c>
      <c r="BZ394" s="60">
        <f t="shared" si="648"/>
        <v>1492.0349999999946</v>
      </c>
      <c r="CA394" s="60">
        <f t="shared" si="649"/>
        <v>5188516.2264248878</v>
      </c>
      <c r="CB394" s="88">
        <f t="shared" si="589"/>
        <v>5.1305857668192713E-2</v>
      </c>
      <c r="CD394" s="61">
        <f t="shared" si="650"/>
        <v>236</v>
      </c>
      <c r="CE394" s="61">
        <f t="shared" si="651"/>
        <v>13.380340799999919</v>
      </c>
      <c r="CF394" s="61">
        <v>1</v>
      </c>
      <c r="CG394" s="52">
        <f t="shared" si="652"/>
        <v>0</v>
      </c>
      <c r="CH394" s="60">
        <f t="shared" si="598"/>
        <v>755104896000</v>
      </c>
      <c r="CI394" s="60">
        <f t="shared" si="653"/>
        <v>0</v>
      </c>
      <c r="CJ394" s="60">
        <f t="shared" si="654"/>
        <v>1.2978790459226547E+17</v>
      </c>
      <c r="CK394" s="60">
        <f t="shared" si="655"/>
        <v>2007.0511199999878</v>
      </c>
      <c r="CL394" s="60">
        <f t="shared" si="656"/>
        <v>5188516.2264248878</v>
      </c>
      <c r="CM394" s="88" t="e">
        <f t="shared" si="588"/>
        <v>#DIV/0!</v>
      </c>
      <c r="CO394" s="61">
        <f t="shared" si="657"/>
        <v>181</v>
      </c>
      <c r="CP394" s="61">
        <f t="shared" si="658"/>
        <v>17.355934299999859</v>
      </c>
      <c r="CQ394" s="61">
        <v>1</v>
      </c>
      <c r="CR394" s="52">
        <f t="shared" si="659"/>
        <v>0</v>
      </c>
      <c r="CS394" s="60">
        <f t="shared" si="599"/>
        <v>3872332800</v>
      </c>
      <c r="CT394" s="60">
        <f t="shared" si="660"/>
        <v>0</v>
      </c>
      <c r="CU394" s="60">
        <f t="shared" si="661"/>
        <v>82202512316658.859</v>
      </c>
      <c r="CV394" s="60">
        <f t="shared" si="662"/>
        <v>2603.3901449999789</v>
      </c>
      <c r="CW394" s="60">
        <f t="shared" si="663"/>
        <v>5188516.2264248878</v>
      </c>
      <c r="CX394" s="88" t="e">
        <f t="shared" si="684"/>
        <v>#DIV/0!</v>
      </c>
      <c r="CZ394" s="61">
        <f t="shared" si="664"/>
        <v>131</v>
      </c>
      <c r="DA394" s="61">
        <f t="shared" si="665"/>
        <v>21.89441929999979</v>
      </c>
      <c r="DB394" s="61">
        <v>1</v>
      </c>
      <c r="DC394" s="52">
        <f t="shared" si="666"/>
        <v>0</v>
      </c>
      <c r="DD394" s="60">
        <f t="shared" si="600"/>
        <v>1460160</v>
      </c>
      <c r="DE394" s="60">
        <f t="shared" si="667"/>
        <v>0</v>
      </c>
      <c r="DF394" s="60">
        <f t="shared" si="668"/>
        <v>101267611723.74619</v>
      </c>
      <c r="DG394" s="60">
        <f t="shared" si="669"/>
        <v>3284.1628949999686</v>
      </c>
      <c r="DH394" s="60">
        <f t="shared" si="670"/>
        <v>5188516.2264248878</v>
      </c>
      <c r="DI394" s="88" t="e">
        <f t="shared" si="671"/>
        <v>#DIV/0!</v>
      </c>
      <c r="DK394" s="61">
        <f t="shared" si="672"/>
        <v>68</v>
      </c>
      <c r="DL394" s="61">
        <f t="shared" si="673"/>
        <v>30.747799999999668</v>
      </c>
      <c r="DM394" s="61">
        <v>1</v>
      </c>
      <c r="DN394" s="52">
        <f t="shared" si="685"/>
        <v>0</v>
      </c>
      <c r="DO394" s="60">
        <f t="shared" si="601"/>
        <v>720</v>
      </c>
      <c r="DP394" s="60">
        <f t="shared" si="674"/>
        <v>0</v>
      </c>
      <c r="DQ394" s="60">
        <f t="shared" si="675"/>
        <v>22907264.947199084</v>
      </c>
      <c r="DR394" s="60">
        <f t="shared" si="676"/>
        <v>4612.1699999999501</v>
      </c>
      <c r="DS394" s="60">
        <f t="shared" si="677"/>
        <v>5188516.2264248878</v>
      </c>
      <c r="DT394" s="88" t="e">
        <f t="shared" si="678"/>
        <v>#DIV/0!</v>
      </c>
    </row>
    <row r="395" spans="1:124">
      <c r="A395" s="52">
        <f t="shared" si="602"/>
        <v>179049.6285333171</v>
      </c>
      <c r="B395" s="52">
        <v>0</v>
      </c>
      <c r="C395" s="73">
        <f t="shared" si="587"/>
        <v>19.25</v>
      </c>
      <c r="D395" s="77"/>
      <c r="E395" s="49">
        <f t="shared" si="679"/>
        <v>0.48900000000000032</v>
      </c>
      <c r="F395" s="49">
        <f t="shared" si="680"/>
        <v>5.8899999999999171</v>
      </c>
      <c r="G395" s="49">
        <f t="shared" si="681"/>
        <v>2.9449999999999585</v>
      </c>
      <c r="H395" s="49">
        <v>1</v>
      </c>
      <c r="I395" s="50">
        <f t="shared" si="603"/>
        <v>3.391209999999961</v>
      </c>
      <c r="J395" s="105">
        <f t="shared" si="604"/>
        <v>19.97422689999949</v>
      </c>
      <c r="K395" s="121">
        <f t="shared" si="605"/>
        <v>39.224226899999493</v>
      </c>
      <c r="L395" s="55">
        <f t="shared" si="606"/>
        <v>2.6310776331219284E+23</v>
      </c>
      <c r="M395" s="52">
        <f t="shared" si="682"/>
        <v>77.80000000000004</v>
      </c>
      <c r="N395" s="56">
        <v>389</v>
      </c>
      <c r="O395" s="61">
        <f t="shared" si="607"/>
        <v>389</v>
      </c>
      <c r="P395" s="61">
        <f t="shared" si="608"/>
        <v>3.2</v>
      </c>
      <c r="Q395" s="46">
        <v>1</v>
      </c>
      <c r="R395" s="52">
        <f t="shared" si="609"/>
        <v>2</v>
      </c>
      <c r="S395" s="60">
        <f t="shared" si="592"/>
        <v>1.6413979079701281E+24</v>
      </c>
      <c r="T395" s="60">
        <f t="shared" si="610"/>
        <v>1.2770075724007597E+27</v>
      </c>
      <c r="U395" s="60">
        <f t="shared" si="611"/>
        <v>5.0516690555941025E+25</v>
      </c>
      <c r="V395" s="60">
        <f t="shared" si="612"/>
        <v>480</v>
      </c>
      <c r="W395" s="60">
        <f t="shared" si="613"/>
        <v>5371488.8559995126</v>
      </c>
      <c r="X395" s="88">
        <f t="shared" si="614"/>
        <v>3.9558646047000504E-2</v>
      </c>
      <c r="AA395" s="61">
        <f t="shared" si="615"/>
        <v>389</v>
      </c>
      <c r="AB395" s="61">
        <f t="shared" si="616"/>
        <v>3.2</v>
      </c>
      <c r="AC395" s="61">
        <v>1</v>
      </c>
      <c r="AD395" s="52">
        <f t="shared" si="617"/>
        <v>1</v>
      </c>
      <c r="AE395" s="60">
        <f t="shared" si="593"/>
        <v>1.9137933630238499E+24</v>
      </c>
      <c r="AF395" s="60">
        <f t="shared" si="618"/>
        <v>7.4446561821627755E+26</v>
      </c>
      <c r="AG395" s="60">
        <f t="shared" si="619"/>
        <v>5.0516690555941025E+25</v>
      </c>
      <c r="AH395" s="60">
        <f t="shared" si="620"/>
        <v>480</v>
      </c>
      <c r="AI395" s="60">
        <f t="shared" si="621"/>
        <v>5371488.8559995126</v>
      </c>
      <c r="AJ395" s="88">
        <f t="shared" si="586"/>
        <v>6.7856311050304582E-2</v>
      </c>
      <c r="AL395" s="61">
        <f t="shared" si="622"/>
        <v>374</v>
      </c>
      <c r="AM395" s="61">
        <f t="shared" si="623"/>
        <v>4.5093374999999956</v>
      </c>
      <c r="AN395" s="61">
        <v>1</v>
      </c>
      <c r="AO395" s="52">
        <f t="shared" si="624"/>
        <v>1.075</v>
      </c>
      <c r="AP395" s="60">
        <f t="shared" si="594"/>
        <v>2.1434485665867122E+24</v>
      </c>
      <c r="AQ395" s="60">
        <f t="shared" si="625"/>
        <v>8.6177349619618763E+26</v>
      </c>
      <c r="AR395" s="60">
        <f t="shared" si="626"/>
        <v>8.8983127773359455E+24</v>
      </c>
      <c r="AS395" s="60">
        <f t="shared" si="627"/>
        <v>676.40062499999931</v>
      </c>
      <c r="AT395" s="60">
        <f t="shared" si="628"/>
        <v>5371488.8559995126</v>
      </c>
      <c r="AU395" s="88">
        <f t="shared" si="590"/>
        <v>1.032558185719626E-2</v>
      </c>
      <c r="AW395" s="61">
        <f t="shared" si="629"/>
        <v>354</v>
      </c>
      <c r="AX395" s="61">
        <f t="shared" si="630"/>
        <v>6.0282874999999887</v>
      </c>
      <c r="AY395" s="61">
        <v>1</v>
      </c>
      <c r="AZ395" s="52">
        <f t="shared" si="631"/>
        <v>1.175</v>
      </c>
      <c r="BA395" s="60">
        <f t="shared" si="595"/>
        <v>4.3221802371501601E+22</v>
      </c>
      <c r="BB395" s="60">
        <f t="shared" si="632"/>
        <v>1.7978108696426092E+25</v>
      </c>
      <c r="BC395" s="60">
        <f t="shared" si="633"/>
        <v>7.4347933159117683E+23</v>
      </c>
      <c r="BD395" s="60">
        <f t="shared" si="634"/>
        <v>904.24312499999826</v>
      </c>
      <c r="BE395" s="60">
        <f t="shared" si="635"/>
        <v>5371488.8559995126</v>
      </c>
      <c r="BF395" s="88">
        <f t="shared" si="683"/>
        <v>4.1354702218424945E-2</v>
      </c>
      <c r="BH395" s="61">
        <f t="shared" si="636"/>
        <v>329</v>
      </c>
      <c r="BI395" s="61">
        <f t="shared" si="637"/>
        <v>7.8155999999999786</v>
      </c>
      <c r="BJ395" s="61">
        <v>1</v>
      </c>
      <c r="BK395" s="52">
        <f t="shared" si="638"/>
        <v>1.3</v>
      </c>
      <c r="BL395" s="60">
        <f t="shared" si="596"/>
        <v>2.2228355505343678E+22</v>
      </c>
      <c r="BM395" s="60">
        <f t="shared" si="639"/>
        <v>9.5070676496354915E+24</v>
      </c>
      <c r="BN395" s="60">
        <f t="shared" si="640"/>
        <v>3.0122241722794346E+22</v>
      </c>
      <c r="BO395" s="60">
        <f t="shared" si="641"/>
        <v>1172.3399999999967</v>
      </c>
      <c r="BP395" s="60">
        <f t="shared" si="642"/>
        <v>5371488.8559995126</v>
      </c>
      <c r="BQ395" s="88">
        <f t="shared" si="591"/>
        <v>3.1684051100603302E-3</v>
      </c>
      <c r="BS395" s="61">
        <f t="shared" si="643"/>
        <v>299</v>
      </c>
      <c r="BT395" s="61">
        <f t="shared" si="644"/>
        <v>9.9468999999999639</v>
      </c>
      <c r="BU395" s="61">
        <v>1</v>
      </c>
      <c r="BV395" s="52">
        <f t="shared" si="645"/>
        <v>1.45</v>
      </c>
      <c r="BW395" s="60">
        <f t="shared" si="597"/>
        <v>2.3522069317824E+19</v>
      </c>
      <c r="BX395" s="60">
        <f t="shared" si="646"/>
        <v>1.0197993152742594E+22</v>
      </c>
      <c r="BY395" s="60">
        <f t="shared" si="647"/>
        <v>5.990081659446775E+20</v>
      </c>
      <c r="BZ395" s="60">
        <f t="shared" si="648"/>
        <v>1492.0349999999946</v>
      </c>
      <c r="CA395" s="60">
        <f t="shared" si="649"/>
        <v>5371488.8559995126</v>
      </c>
      <c r="CB395" s="88">
        <f t="shared" si="589"/>
        <v>5.8737847434579167E-2</v>
      </c>
      <c r="CD395" s="61">
        <f t="shared" si="650"/>
        <v>237</v>
      </c>
      <c r="CE395" s="61">
        <f t="shared" si="651"/>
        <v>13.380340799999919</v>
      </c>
      <c r="CF395" s="61">
        <v>1</v>
      </c>
      <c r="CG395" s="52">
        <f t="shared" si="652"/>
        <v>0</v>
      </c>
      <c r="CH395" s="60">
        <f t="shared" si="598"/>
        <v>755104896000</v>
      </c>
      <c r="CI395" s="60">
        <f t="shared" si="653"/>
        <v>0</v>
      </c>
      <c r="CJ395" s="60">
        <f t="shared" si="654"/>
        <v>1.4908715250364746E+17</v>
      </c>
      <c r="CK395" s="60">
        <f t="shared" si="655"/>
        <v>2007.0511199999878</v>
      </c>
      <c r="CL395" s="60">
        <f t="shared" si="656"/>
        <v>5371488.8559995126</v>
      </c>
      <c r="CM395" s="88" t="e">
        <f t="shared" si="588"/>
        <v>#DIV/0!</v>
      </c>
      <c r="CO395" s="61">
        <f t="shared" si="657"/>
        <v>182</v>
      </c>
      <c r="CP395" s="61">
        <f t="shared" si="658"/>
        <v>17.355934299999859</v>
      </c>
      <c r="CQ395" s="61">
        <v>1</v>
      </c>
      <c r="CR395" s="52">
        <f t="shared" si="659"/>
        <v>0</v>
      </c>
      <c r="CS395" s="60">
        <f t="shared" si="599"/>
        <v>3872332800</v>
      </c>
      <c r="CT395" s="60">
        <f t="shared" si="660"/>
        <v>0</v>
      </c>
      <c r="CU395" s="60">
        <f t="shared" si="661"/>
        <v>94425890674769.547</v>
      </c>
      <c r="CV395" s="60">
        <f t="shared" si="662"/>
        <v>2603.3901449999789</v>
      </c>
      <c r="CW395" s="60">
        <f t="shared" si="663"/>
        <v>5371488.8559995126</v>
      </c>
      <c r="CX395" s="88" t="e">
        <f t="shared" si="684"/>
        <v>#DIV/0!</v>
      </c>
      <c r="CZ395" s="61">
        <f t="shared" si="664"/>
        <v>132</v>
      </c>
      <c r="DA395" s="61">
        <f t="shared" si="665"/>
        <v>21.89441929999979</v>
      </c>
      <c r="DB395" s="61">
        <v>1</v>
      </c>
      <c r="DC395" s="52">
        <f t="shared" si="666"/>
        <v>0</v>
      </c>
      <c r="DD395" s="60">
        <f t="shared" si="600"/>
        <v>1460160</v>
      </c>
      <c r="DE395" s="60">
        <f t="shared" si="667"/>
        <v>0</v>
      </c>
      <c r="DF395" s="60">
        <f t="shared" si="668"/>
        <v>116325939001.54572</v>
      </c>
      <c r="DG395" s="60">
        <f t="shared" si="669"/>
        <v>3284.1628949999686</v>
      </c>
      <c r="DH395" s="60">
        <f t="shared" si="670"/>
        <v>5371488.8559995126</v>
      </c>
      <c r="DI395" s="88" t="e">
        <f t="shared" si="671"/>
        <v>#DIV/0!</v>
      </c>
      <c r="DK395" s="61">
        <f t="shared" si="672"/>
        <v>69</v>
      </c>
      <c r="DL395" s="61">
        <f t="shared" si="673"/>
        <v>30.747799999999668</v>
      </c>
      <c r="DM395" s="61">
        <v>1</v>
      </c>
      <c r="DN395" s="52">
        <f t="shared" si="685"/>
        <v>0</v>
      </c>
      <c r="DO395" s="60">
        <f t="shared" si="601"/>
        <v>720</v>
      </c>
      <c r="DP395" s="60">
        <f t="shared" si="674"/>
        <v>0</v>
      </c>
      <c r="DQ395" s="60">
        <f t="shared" si="675"/>
        <v>26313537.562328827</v>
      </c>
      <c r="DR395" s="60">
        <f t="shared" si="676"/>
        <v>4612.1699999999501</v>
      </c>
      <c r="DS395" s="60">
        <f t="shared" si="677"/>
        <v>5371488.8559995126</v>
      </c>
      <c r="DT395" s="88" t="e">
        <f t="shared" si="678"/>
        <v>#DIV/0!</v>
      </c>
    </row>
    <row r="396" spans="1:124">
      <c r="A396" s="52">
        <f t="shared" si="602"/>
        <v>185363.80004737145</v>
      </c>
      <c r="B396" s="52">
        <v>0</v>
      </c>
      <c r="C396" s="73">
        <f t="shared" si="587"/>
        <v>19.25</v>
      </c>
      <c r="D396" s="108"/>
      <c r="E396" s="49">
        <f t="shared" si="679"/>
        <v>0.49000000000000032</v>
      </c>
      <c r="F396" s="49">
        <f t="shared" si="680"/>
        <v>5.8999999999999169</v>
      </c>
      <c r="G396" s="49">
        <f t="shared" si="681"/>
        <v>2.9499999999999584</v>
      </c>
      <c r="H396" s="49">
        <v>1</v>
      </c>
      <c r="I396" s="50">
        <f t="shared" si="603"/>
        <v>3.4009999999999612</v>
      </c>
      <c r="J396" s="105">
        <f t="shared" si="604"/>
        <v>20.065899999999488</v>
      </c>
      <c r="K396" s="121">
        <f t="shared" si="605"/>
        <v>39.315899999999488</v>
      </c>
      <c r="L396" s="55">
        <f t="shared" si="606"/>
        <v>3.0223145490366515E+23</v>
      </c>
      <c r="M396" s="52">
        <f t="shared" si="682"/>
        <v>78.000000000000043</v>
      </c>
      <c r="N396" s="56">
        <v>390</v>
      </c>
      <c r="O396" s="61">
        <f t="shared" si="607"/>
        <v>390</v>
      </c>
      <c r="P396" s="61">
        <f t="shared" si="608"/>
        <v>3.2</v>
      </c>
      <c r="Q396" s="46">
        <v>4</v>
      </c>
      <c r="R396" s="52">
        <f t="shared" si="609"/>
        <v>2</v>
      </c>
      <c r="S396" s="60">
        <f t="shared" si="592"/>
        <v>6.5655916318805125E+24</v>
      </c>
      <c r="T396" s="60">
        <f t="shared" si="610"/>
        <v>5.1211614728667998E+27</v>
      </c>
      <c r="U396" s="60">
        <f t="shared" si="611"/>
        <v>5.8028439341503712E+25</v>
      </c>
      <c r="V396" s="60">
        <f t="shared" si="612"/>
        <v>480</v>
      </c>
      <c r="W396" s="60">
        <f t="shared" si="613"/>
        <v>5560914.0014211433</v>
      </c>
      <c r="X396" s="88">
        <f t="shared" si="614"/>
        <v>1.1331109094870952E-2</v>
      </c>
      <c r="AA396" s="61">
        <f t="shared" si="615"/>
        <v>390</v>
      </c>
      <c r="AB396" s="61">
        <f t="shared" si="616"/>
        <v>3.2</v>
      </c>
      <c r="AC396" s="61">
        <v>1</v>
      </c>
      <c r="AD396" s="52">
        <f t="shared" si="617"/>
        <v>1</v>
      </c>
      <c r="AE396" s="60">
        <f t="shared" si="593"/>
        <v>1.9137933630238499E+24</v>
      </c>
      <c r="AF396" s="60">
        <f t="shared" si="618"/>
        <v>7.4637941157930152E+26</v>
      </c>
      <c r="AG396" s="60">
        <f t="shared" si="619"/>
        <v>5.8028439341503712E+25</v>
      </c>
      <c r="AH396" s="60">
        <f t="shared" si="620"/>
        <v>480</v>
      </c>
      <c r="AI396" s="60">
        <f t="shared" si="621"/>
        <v>5560914.0014211433</v>
      </c>
      <c r="AJ396" s="88">
        <f t="shared" si="586"/>
        <v>7.7746570231242623E-2</v>
      </c>
      <c r="AL396" s="61">
        <f t="shared" si="622"/>
        <v>375</v>
      </c>
      <c r="AM396" s="61">
        <f t="shared" si="623"/>
        <v>4.5093374999999956</v>
      </c>
      <c r="AN396" s="61">
        <v>15</v>
      </c>
      <c r="AO396" s="52">
        <f t="shared" si="624"/>
        <v>1.075</v>
      </c>
      <c r="AP396" s="60">
        <f t="shared" si="594"/>
        <v>3.2151728498800685E+25</v>
      </c>
      <c r="AQ396" s="60">
        <f t="shared" si="625"/>
        <v>1.2961165551079024E+28</v>
      </c>
      <c r="AR396" s="60">
        <f t="shared" si="626"/>
        <v>1.0221477249574902E+25</v>
      </c>
      <c r="AS396" s="60">
        <f t="shared" si="627"/>
        <v>676.40062499999931</v>
      </c>
      <c r="AT396" s="60">
        <f t="shared" si="628"/>
        <v>5560914.0014211433</v>
      </c>
      <c r="AU396" s="88">
        <f t="shared" si="590"/>
        <v>7.8862330777990553E-4</v>
      </c>
      <c r="AW396" s="61">
        <f t="shared" si="629"/>
        <v>355</v>
      </c>
      <c r="AX396" s="61">
        <f t="shared" si="630"/>
        <v>6.0282874999999887</v>
      </c>
      <c r="AY396" s="61">
        <v>1</v>
      </c>
      <c r="AZ396" s="52">
        <f t="shared" si="631"/>
        <v>1.175</v>
      </c>
      <c r="BA396" s="60">
        <f t="shared" si="595"/>
        <v>4.3221802371501601E+22</v>
      </c>
      <c r="BB396" s="60">
        <f t="shared" si="632"/>
        <v>1.8028894314212606E+25</v>
      </c>
      <c r="BC396" s="60">
        <f t="shared" si="633"/>
        <v>8.5403348517308004E+23</v>
      </c>
      <c r="BD396" s="60">
        <f t="shared" si="634"/>
        <v>904.24312499999826</v>
      </c>
      <c r="BE396" s="60">
        <f t="shared" si="635"/>
        <v>5560914.0014211433</v>
      </c>
      <c r="BF396" s="88">
        <f t="shared" si="683"/>
        <v>4.7370264104317543E-2</v>
      </c>
      <c r="BH396" s="61">
        <f t="shared" si="636"/>
        <v>330</v>
      </c>
      <c r="BI396" s="61">
        <f t="shared" si="637"/>
        <v>7.8155999999999786</v>
      </c>
      <c r="BJ396" s="61">
        <v>1</v>
      </c>
      <c r="BK396" s="52">
        <f t="shared" si="638"/>
        <v>1.3</v>
      </c>
      <c r="BL396" s="60">
        <f t="shared" si="596"/>
        <v>2.2228355505343678E+22</v>
      </c>
      <c r="BM396" s="60">
        <f t="shared" si="639"/>
        <v>9.5359645117924391E+24</v>
      </c>
      <c r="BN396" s="60">
        <f t="shared" si="640"/>
        <v>3.4601369515796915E+22</v>
      </c>
      <c r="BO396" s="60">
        <f t="shared" si="641"/>
        <v>1172.3399999999967</v>
      </c>
      <c r="BP396" s="60">
        <f t="shared" si="642"/>
        <v>5560914.0014211433</v>
      </c>
      <c r="BQ396" s="88">
        <f t="shared" si="591"/>
        <v>3.6285128235332563E-3</v>
      </c>
      <c r="BS396" s="61">
        <f t="shared" si="643"/>
        <v>300</v>
      </c>
      <c r="BT396" s="61">
        <f t="shared" si="644"/>
        <v>9.9468999999999639</v>
      </c>
      <c r="BU396" s="61">
        <v>1</v>
      </c>
      <c r="BV396" s="52">
        <f t="shared" si="645"/>
        <v>1.45</v>
      </c>
      <c r="BW396" s="60">
        <f t="shared" si="597"/>
        <v>2.3522069317824E+19</v>
      </c>
      <c r="BX396" s="60">
        <f t="shared" si="646"/>
        <v>1.023210015325344E+22</v>
      </c>
      <c r="BY396" s="60">
        <f t="shared" si="647"/>
        <v>6.88079694850442E+20</v>
      </c>
      <c r="BZ396" s="60">
        <f t="shared" si="648"/>
        <v>1492.0349999999946</v>
      </c>
      <c r="CA396" s="60">
        <f t="shared" si="649"/>
        <v>5560914.0014211433</v>
      </c>
      <c r="CB396" s="88">
        <f t="shared" si="589"/>
        <v>6.7247161828420665E-2</v>
      </c>
      <c r="CD396" s="61">
        <f t="shared" si="650"/>
        <v>238</v>
      </c>
      <c r="CE396" s="61">
        <f t="shared" si="651"/>
        <v>13.380340799999919</v>
      </c>
      <c r="CF396" s="61">
        <v>1</v>
      </c>
      <c r="CG396" s="52">
        <f t="shared" si="652"/>
        <v>0</v>
      </c>
      <c r="CH396" s="60">
        <f t="shared" si="598"/>
        <v>755104896000</v>
      </c>
      <c r="CI396" s="60">
        <f t="shared" si="653"/>
        <v>0</v>
      </c>
      <c r="CJ396" s="60">
        <f t="shared" si="654"/>
        <v>1.7125616683213194E+17</v>
      </c>
      <c r="CK396" s="60">
        <f t="shared" si="655"/>
        <v>2007.0511199999878</v>
      </c>
      <c r="CL396" s="60">
        <f t="shared" si="656"/>
        <v>5560914.0014211433</v>
      </c>
      <c r="CM396" s="88" t="e">
        <f t="shared" si="588"/>
        <v>#DIV/0!</v>
      </c>
      <c r="CO396" s="61">
        <f t="shared" si="657"/>
        <v>183</v>
      </c>
      <c r="CP396" s="61">
        <f t="shared" si="658"/>
        <v>17.355934299999859</v>
      </c>
      <c r="CQ396" s="61">
        <v>1</v>
      </c>
      <c r="CR396" s="52">
        <f t="shared" si="659"/>
        <v>0</v>
      </c>
      <c r="CS396" s="60">
        <f t="shared" si="599"/>
        <v>3872332800</v>
      </c>
      <c r="CT396" s="60">
        <f t="shared" si="660"/>
        <v>0</v>
      </c>
      <c r="CU396" s="60">
        <f t="shared" si="661"/>
        <v>108466865287237.69</v>
      </c>
      <c r="CV396" s="60">
        <f t="shared" si="662"/>
        <v>2603.3901449999789</v>
      </c>
      <c r="CW396" s="60">
        <f t="shared" si="663"/>
        <v>5560914.0014211433</v>
      </c>
      <c r="CX396" s="88" t="e">
        <f t="shared" si="684"/>
        <v>#DIV/0!</v>
      </c>
      <c r="CZ396" s="61">
        <f t="shared" si="664"/>
        <v>133</v>
      </c>
      <c r="DA396" s="61">
        <f t="shared" si="665"/>
        <v>21.89441929999979</v>
      </c>
      <c r="DB396" s="61">
        <v>1</v>
      </c>
      <c r="DC396" s="52">
        <f t="shared" si="666"/>
        <v>0</v>
      </c>
      <c r="DD396" s="60">
        <f t="shared" si="600"/>
        <v>1460160</v>
      </c>
      <c r="DE396" s="60">
        <f t="shared" si="667"/>
        <v>0</v>
      </c>
      <c r="DF396" s="60">
        <f t="shared" si="668"/>
        <v>133623414774.561</v>
      </c>
      <c r="DG396" s="60">
        <f t="shared" si="669"/>
        <v>3284.1628949999686</v>
      </c>
      <c r="DH396" s="60">
        <f t="shared" si="670"/>
        <v>5560914.0014211433</v>
      </c>
      <c r="DI396" s="88" t="e">
        <f t="shared" si="671"/>
        <v>#DIV/0!</v>
      </c>
      <c r="DK396" s="61">
        <f t="shared" si="672"/>
        <v>70</v>
      </c>
      <c r="DL396" s="61">
        <f t="shared" si="673"/>
        <v>30.747799999999668</v>
      </c>
      <c r="DM396" s="61">
        <v>1</v>
      </c>
      <c r="DN396" s="52">
        <f t="shared" si="685"/>
        <v>0</v>
      </c>
      <c r="DO396" s="60">
        <f t="shared" si="601"/>
        <v>720</v>
      </c>
      <c r="DP396" s="60">
        <f t="shared" si="674"/>
        <v>0</v>
      </c>
      <c r="DQ396" s="60">
        <f t="shared" si="675"/>
        <v>30226317.311999816</v>
      </c>
      <c r="DR396" s="60">
        <f t="shared" si="676"/>
        <v>4612.1699999999501</v>
      </c>
      <c r="DS396" s="60">
        <f t="shared" si="677"/>
        <v>5560914.0014211433</v>
      </c>
      <c r="DT396" s="88" t="e">
        <f t="shared" si="678"/>
        <v>#DIV/0!</v>
      </c>
    </row>
    <row r="397" spans="1:124">
      <c r="A397" s="52">
        <f t="shared" si="602"/>
        <v>191900.6403389904</v>
      </c>
      <c r="B397" s="52">
        <v>0</v>
      </c>
      <c r="C397" s="73">
        <f t="shared" si="587"/>
        <v>19.25</v>
      </c>
      <c r="D397" s="77"/>
      <c r="E397" s="49">
        <f t="shared" si="679"/>
        <v>0.49100000000000033</v>
      </c>
      <c r="F397" s="49">
        <f t="shared" si="680"/>
        <v>5.9099999999999167</v>
      </c>
      <c r="G397" s="49">
        <f t="shared" si="681"/>
        <v>2.9549999999999583</v>
      </c>
      <c r="H397" s="49">
        <v>1</v>
      </c>
      <c r="I397" s="50">
        <f t="shared" si="603"/>
        <v>3.4108099999999606</v>
      </c>
      <c r="J397" s="105">
        <f t="shared" si="604"/>
        <v>20.157887099999481</v>
      </c>
      <c r="K397" s="121">
        <f t="shared" si="605"/>
        <v>39.407887099999485</v>
      </c>
      <c r="L397" s="55">
        <f t="shared" si="606"/>
        <v>3.4717277507620079E+23</v>
      </c>
      <c r="M397" s="52">
        <f t="shared" si="682"/>
        <v>78.200000000000045</v>
      </c>
      <c r="N397" s="56">
        <v>391</v>
      </c>
      <c r="O397" s="61">
        <f t="shared" si="607"/>
        <v>391</v>
      </c>
      <c r="P397" s="61">
        <f t="shared" si="608"/>
        <v>3.2</v>
      </c>
      <c r="Q397" s="46">
        <v>1</v>
      </c>
      <c r="R397" s="52">
        <f t="shared" si="609"/>
        <v>2</v>
      </c>
      <c r="S397" s="60">
        <f t="shared" si="592"/>
        <v>6.5655916318805125E+24</v>
      </c>
      <c r="T397" s="60">
        <f t="shared" si="610"/>
        <v>5.1342926561305608E+27</v>
      </c>
      <c r="U397" s="60">
        <f t="shared" si="611"/>
        <v>6.6657172814630552E+25</v>
      </c>
      <c r="V397" s="60">
        <f t="shared" si="612"/>
        <v>480</v>
      </c>
      <c r="W397" s="60">
        <f t="shared" si="613"/>
        <v>5757019.2101697121</v>
      </c>
      <c r="X397" s="88">
        <f t="shared" si="614"/>
        <v>1.2982737307550845E-2</v>
      </c>
      <c r="AA397" s="61">
        <f t="shared" si="615"/>
        <v>391</v>
      </c>
      <c r="AB397" s="61">
        <f t="shared" si="616"/>
        <v>3.2</v>
      </c>
      <c r="AC397" s="61">
        <v>1</v>
      </c>
      <c r="AD397" s="52">
        <f t="shared" si="617"/>
        <v>1</v>
      </c>
      <c r="AE397" s="60">
        <f t="shared" si="593"/>
        <v>1.9137933630238499E+24</v>
      </c>
      <c r="AF397" s="60">
        <f t="shared" si="618"/>
        <v>7.4829320494232536E+26</v>
      </c>
      <c r="AG397" s="60">
        <f t="shared" si="619"/>
        <v>6.6657172814630552E+25</v>
      </c>
      <c r="AH397" s="60">
        <f t="shared" si="620"/>
        <v>480</v>
      </c>
      <c r="AI397" s="60">
        <f t="shared" si="621"/>
        <v>5757019.2101697121</v>
      </c>
      <c r="AJ397" s="88">
        <f t="shared" si="586"/>
        <v>8.9078949767782731E-2</v>
      </c>
      <c r="AL397" s="61">
        <f t="shared" si="622"/>
        <v>376</v>
      </c>
      <c r="AM397" s="61">
        <f t="shared" si="623"/>
        <v>4.5093374999999956</v>
      </c>
      <c r="AN397" s="61">
        <v>1</v>
      </c>
      <c r="AO397" s="52">
        <f t="shared" si="624"/>
        <v>1.075</v>
      </c>
      <c r="AP397" s="60">
        <f t="shared" si="594"/>
        <v>3.2151728498800685E+25</v>
      </c>
      <c r="AQ397" s="60">
        <f t="shared" si="625"/>
        <v>1.2995728659215236E+28</v>
      </c>
      <c r="AR397" s="60">
        <f t="shared" si="626"/>
        <v>1.1741394102226306E+25</v>
      </c>
      <c r="AS397" s="60">
        <f t="shared" si="627"/>
        <v>676.40062499999931</v>
      </c>
      <c r="AT397" s="60">
        <f t="shared" si="628"/>
        <v>5757019.2101697121</v>
      </c>
      <c r="AU397" s="88">
        <f t="shared" si="590"/>
        <v>9.0348101365601494E-4</v>
      </c>
      <c r="AW397" s="61">
        <f t="shared" si="629"/>
        <v>356</v>
      </c>
      <c r="AX397" s="61">
        <f t="shared" si="630"/>
        <v>6.0282874999999887</v>
      </c>
      <c r="AY397" s="61">
        <v>1</v>
      </c>
      <c r="AZ397" s="52">
        <f t="shared" si="631"/>
        <v>1.175</v>
      </c>
      <c r="BA397" s="60">
        <f t="shared" si="595"/>
        <v>4.3221802371501601E+22</v>
      </c>
      <c r="BB397" s="60">
        <f t="shared" si="632"/>
        <v>1.807967993199912E+25</v>
      </c>
      <c r="BC397" s="60">
        <f t="shared" si="633"/>
        <v>9.8102685953070171E+23</v>
      </c>
      <c r="BD397" s="60">
        <f t="shared" si="634"/>
        <v>904.24312499999826</v>
      </c>
      <c r="BE397" s="60">
        <f t="shared" si="635"/>
        <v>5757019.2101697121</v>
      </c>
      <c r="BF397" s="88">
        <f t="shared" si="683"/>
        <v>5.4261295732032734E-2</v>
      </c>
      <c r="BH397" s="61">
        <f t="shared" si="636"/>
        <v>331</v>
      </c>
      <c r="BI397" s="61">
        <f t="shared" si="637"/>
        <v>7.8155999999999786</v>
      </c>
      <c r="BJ397" s="61">
        <v>1</v>
      </c>
      <c r="BK397" s="52">
        <f t="shared" si="638"/>
        <v>1.3</v>
      </c>
      <c r="BL397" s="60">
        <f t="shared" si="596"/>
        <v>2.2228355505343678E+22</v>
      </c>
      <c r="BM397" s="60">
        <f t="shared" si="639"/>
        <v>9.5648613739493856E+24</v>
      </c>
      <c r="BN397" s="60">
        <f t="shared" si="640"/>
        <v>3.9746536243440468E+22</v>
      </c>
      <c r="BO397" s="60">
        <f t="shared" si="641"/>
        <v>1172.3399999999967</v>
      </c>
      <c r="BP397" s="60">
        <f t="shared" si="642"/>
        <v>5757019.2101697121</v>
      </c>
      <c r="BQ397" s="88">
        <f t="shared" si="591"/>
        <v>4.1554743649179406E-3</v>
      </c>
      <c r="BS397" s="61">
        <f t="shared" si="643"/>
        <v>301</v>
      </c>
      <c r="BT397" s="61">
        <f t="shared" si="644"/>
        <v>9.9468999999999639</v>
      </c>
      <c r="BU397" s="61">
        <v>1</v>
      </c>
      <c r="BV397" s="52">
        <f t="shared" si="645"/>
        <v>1.45</v>
      </c>
      <c r="BW397" s="60">
        <f t="shared" si="597"/>
        <v>2.3522069317824E+19</v>
      </c>
      <c r="BX397" s="60">
        <f t="shared" si="646"/>
        <v>1.0266207153764283E+22</v>
      </c>
      <c r="BY397" s="60">
        <f t="shared" si="647"/>
        <v>7.9039601358156451E+20</v>
      </c>
      <c r="BZ397" s="60">
        <f t="shared" si="648"/>
        <v>1492.0349999999946</v>
      </c>
      <c r="CA397" s="60">
        <f t="shared" si="649"/>
        <v>5757019.2101697121</v>
      </c>
      <c r="CB397" s="88">
        <f t="shared" si="589"/>
        <v>7.6990070601853394E-2</v>
      </c>
      <c r="CD397" s="61">
        <f t="shared" si="650"/>
        <v>239</v>
      </c>
      <c r="CE397" s="61">
        <f t="shared" si="651"/>
        <v>13.380340799999919</v>
      </c>
      <c r="CF397" s="61">
        <v>1</v>
      </c>
      <c r="CG397" s="52">
        <f t="shared" si="652"/>
        <v>0</v>
      </c>
      <c r="CH397" s="60">
        <f t="shared" si="598"/>
        <v>755104896000</v>
      </c>
      <c r="CI397" s="60">
        <f t="shared" si="653"/>
        <v>0</v>
      </c>
      <c r="CJ397" s="60">
        <f t="shared" si="654"/>
        <v>1.9672167712316774E+17</v>
      </c>
      <c r="CK397" s="60">
        <f t="shared" si="655"/>
        <v>2007.0511199999878</v>
      </c>
      <c r="CL397" s="60">
        <f t="shared" si="656"/>
        <v>5757019.2101697121</v>
      </c>
      <c r="CM397" s="88" t="e">
        <f t="shared" si="588"/>
        <v>#DIV/0!</v>
      </c>
      <c r="CO397" s="61">
        <f t="shared" si="657"/>
        <v>184</v>
      </c>
      <c r="CP397" s="61">
        <f t="shared" si="658"/>
        <v>17.355934299999859</v>
      </c>
      <c r="CQ397" s="61">
        <v>1</v>
      </c>
      <c r="CR397" s="52">
        <f t="shared" si="659"/>
        <v>0</v>
      </c>
      <c r="CS397" s="60">
        <f t="shared" si="599"/>
        <v>3872332800</v>
      </c>
      <c r="CT397" s="60">
        <f t="shared" si="660"/>
        <v>0</v>
      </c>
      <c r="CU397" s="60">
        <f t="shared" si="661"/>
        <v>124595709727134.92</v>
      </c>
      <c r="CV397" s="60">
        <f t="shared" si="662"/>
        <v>2603.3901449999789</v>
      </c>
      <c r="CW397" s="60">
        <f t="shared" si="663"/>
        <v>5757019.2101697121</v>
      </c>
      <c r="CX397" s="88" t="e">
        <f t="shared" si="684"/>
        <v>#DIV/0!</v>
      </c>
      <c r="CZ397" s="61">
        <f t="shared" si="664"/>
        <v>134</v>
      </c>
      <c r="DA397" s="61">
        <f t="shared" si="665"/>
        <v>21.89441929999979</v>
      </c>
      <c r="DB397" s="61">
        <v>1</v>
      </c>
      <c r="DC397" s="52">
        <f t="shared" si="666"/>
        <v>0</v>
      </c>
      <c r="DD397" s="60">
        <f t="shared" si="600"/>
        <v>1460160</v>
      </c>
      <c r="DE397" s="60">
        <f t="shared" si="667"/>
        <v>0</v>
      </c>
      <c r="DF397" s="60">
        <f t="shared" si="668"/>
        <v>153492996740.62473</v>
      </c>
      <c r="DG397" s="60">
        <f t="shared" si="669"/>
        <v>3284.1628949999686</v>
      </c>
      <c r="DH397" s="60">
        <f t="shared" si="670"/>
        <v>5757019.2101697121</v>
      </c>
      <c r="DI397" s="88" t="e">
        <f t="shared" si="671"/>
        <v>#DIV/0!</v>
      </c>
      <c r="DK397" s="61">
        <f t="shared" si="672"/>
        <v>71</v>
      </c>
      <c r="DL397" s="61">
        <f t="shared" si="673"/>
        <v>30.747799999999668</v>
      </c>
      <c r="DM397" s="61">
        <v>1</v>
      </c>
      <c r="DN397" s="52">
        <f t="shared" si="685"/>
        <v>0</v>
      </c>
      <c r="DO397" s="60">
        <f t="shared" si="601"/>
        <v>720</v>
      </c>
      <c r="DP397" s="60">
        <f t="shared" si="674"/>
        <v>0</v>
      </c>
      <c r="DQ397" s="60">
        <f t="shared" si="675"/>
        <v>34720920.973912589</v>
      </c>
      <c r="DR397" s="60">
        <f t="shared" si="676"/>
        <v>4612.1699999999501</v>
      </c>
      <c r="DS397" s="60">
        <f t="shared" si="677"/>
        <v>5757019.2101697121</v>
      </c>
      <c r="DT397" s="88" t="e">
        <f t="shared" si="678"/>
        <v>#DIV/0!</v>
      </c>
    </row>
    <row r="398" spans="1:124">
      <c r="A398" s="52">
        <f t="shared" si="602"/>
        <v>198668.00180565647</v>
      </c>
      <c r="B398" s="52">
        <v>0</v>
      </c>
      <c r="C398" s="73">
        <f t="shared" si="587"/>
        <v>19.25</v>
      </c>
      <c r="D398" s="77"/>
      <c r="E398" s="49">
        <f t="shared" si="679"/>
        <v>0.49200000000000033</v>
      </c>
      <c r="F398" s="49">
        <f t="shared" si="680"/>
        <v>5.9199999999999164</v>
      </c>
      <c r="G398" s="49">
        <f t="shared" si="681"/>
        <v>2.9599999999999582</v>
      </c>
      <c r="H398" s="49">
        <v>1</v>
      </c>
      <c r="I398" s="50">
        <f t="shared" si="603"/>
        <v>3.4206399999999606</v>
      </c>
      <c r="J398" s="105">
        <f t="shared" si="604"/>
        <v>20.250188799999481</v>
      </c>
      <c r="K398" s="121">
        <f t="shared" si="605"/>
        <v>39.500188799999478</v>
      </c>
      <c r="L398" s="55">
        <f t="shared" si="606"/>
        <v>3.9879679562978749E+23</v>
      </c>
      <c r="M398" s="52">
        <f t="shared" si="682"/>
        <v>78.400000000000048</v>
      </c>
      <c r="N398" s="56">
        <v>392</v>
      </c>
      <c r="O398" s="61">
        <f t="shared" si="607"/>
        <v>392</v>
      </c>
      <c r="P398" s="61">
        <f t="shared" si="608"/>
        <v>3.2</v>
      </c>
      <c r="Q398" s="46">
        <v>1</v>
      </c>
      <c r="R398" s="52">
        <f t="shared" si="609"/>
        <v>2</v>
      </c>
      <c r="S398" s="60">
        <f t="shared" si="592"/>
        <v>6.5655916318805125E+24</v>
      </c>
      <c r="T398" s="60">
        <f t="shared" si="610"/>
        <v>5.1474238393943218E+27</v>
      </c>
      <c r="U398" s="60">
        <f t="shared" si="611"/>
        <v>7.6568984760919199E+25</v>
      </c>
      <c r="V398" s="60">
        <f t="shared" si="612"/>
        <v>480</v>
      </c>
      <c r="W398" s="60">
        <f t="shared" si="613"/>
        <v>5960040.054169694</v>
      </c>
      <c r="X398" s="88">
        <f t="shared" si="614"/>
        <v>1.4875204986020499E-2</v>
      </c>
      <c r="AA398" s="61">
        <f t="shared" si="615"/>
        <v>392</v>
      </c>
      <c r="AB398" s="61">
        <f t="shared" si="616"/>
        <v>3.2</v>
      </c>
      <c r="AC398" s="61">
        <v>1</v>
      </c>
      <c r="AD398" s="52">
        <f t="shared" si="617"/>
        <v>1</v>
      </c>
      <c r="AE398" s="60">
        <f t="shared" si="593"/>
        <v>1.9137933630238499E+24</v>
      </c>
      <c r="AF398" s="60">
        <f t="shared" si="618"/>
        <v>7.502069983053492E+26</v>
      </c>
      <c r="AG398" s="60">
        <f t="shared" si="619"/>
        <v>7.6568984760919199E+25</v>
      </c>
      <c r="AH398" s="60">
        <f t="shared" si="620"/>
        <v>480</v>
      </c>
      <c r="AI398" s="60">
        <f t="shared" si="621"/>
        <v>5960040.054169694</v>
      </c>
      <c r="AJ398" s="88">
        <f t="shared" si="586"/>
        <v>0.10206381030019944</v>
      </c>
      <c r="AL398" s="61">
        <f t="shared" si="622"/>
        <v>377</v>
      </c>
      <c r="AM398" s="61">
        <f t="shared" si="623"/>
        <v>4.5093374999999956</v>
      </c>
      <c r="AN398" s="61">
        <v>1</v>
      </c>
      <c r="AO398" s="52">
        <f t="shared" si="624"/>
        <v>1.075</v>
      </c>
      <c r="AP398" s="60">
        <f t="shared" si="594"/>
        <v>3.2151728498800685E+25</v>
      </c>
      <c r="AQ398" s="60">
        <f t="shared" si="625"/>
        <v>1.3030291767351447E+28</v>
      </c>
      <c r="AR398" s="60">
        <f t="shared" si="626"/>
        <v>1.3487320090599254E+25</v>
      </c>
      <c r="AS398" s="60">
        <f t="shared" si="627"/>
        <v>676.40062499999931</v>
      </c>
      <c r="AT398" s="60">
        <f t="shared" si="628"/>
        <v>5960040.054169694</v>
      </c>
      <c r="AU398" s="88">
        <f t="shared" si="590"/>
        <v>1.0350742969848865E-3</v>
      </c>
      <c r="AW398" s="61">
        <f t="shared" si="629"/>
        <v>357</v>
      </c>
      <c r="AX398" s="61">
        <f t="shared" si="630"/>
        <v>6.0282874999999887</v>
      </c>
      <c r="AY398" s="61">
        <v>1</v>
      </c>
      <c r="AZ398" s="52">
        <f t="shared" si="631"/>
        <v>1.175</v>
      </c>
      <c r="BA398" s="60">
        <f t="shared" si="595"/>
        <v>4.3221802371501601E+22</v>
      </c>
      <c r="BB398" s="60">
        <f t="shared" si="632"/>
        <v>1.8130465549785634E+25</v>
      </c>
      <c r="BC398" s="60">
        <f t="shared" si="633"/>
        <v>1.1269039397508244E+24</v>
      </c>
      <c r="BD398" s="60">
        <f t="shared" si="634"/>
        <v>904.24312499999826</v>
      </c>
      <c r="BE398" s="60">
        <f t="shared" si="635"/>
        <v>5960040.054169694</v>
      </c>
      <c r="BF398" s="88">
        <f t="shared" si="683"/>
        <v>6.2155267698801503E-2</v>
      </c>
      <c r="BH398" s="61">
        <f t="shared" si="636"/>
        <v>332</v>
      </c>
      <c r="BI398" s="61">
        <f t="shared" si="637"/>
        <v>7.8155999999999786</v>
      </c>
      <c r="BJ398" s="61">
        <v>1</v>
      </c>
      <c r="BK398" s="52">
        <f t="shared" si="638"/>
        <v>1.3</v>
      </c>
      <c r="BL398" s="60">
        <f t="shared" si="596"/>
        <v>2.2228355505343678E+22</v>
      </c>
      <c r="BM398" s="60">
        <f t="shared" si="639"/>
        <v>9.593758236106331E+24</v>
      </c>
      <c r="BN398" s="60">
        <f t="shared" si="640"/>
        <v>4.565678079967011E+22</v>
      </c>
      <c r="BO398" s="60">
        <f t="shared" si="641"/>
        <v>1172.3399999999967</v>
      </c>
      <c r="BP398" s="60">
        <f t="shared" si="642"/>
        <v>5960040.054169694</v>
      </c>
      <c r="BQ398" s="88">
        <f t="shared" si="591"/>
        <v>4.7590088968304158E-3</v>
      </c>
      <c r="BS398" s="61">
        <f t="shared" si="643"/>
        <v>302</v>
      </c>
      <c r="BT398" s="61">
        <f t="shared" si="644"/>
        <v>9.9468999999999639</v>
      </c>
      <c r="BU398" s="61">
        <v>1</v>
      </c>
      <c r="BV398" s="52">
        <f t="shared" si="645"/>
        <v>1.45</v>
      </c>
      <c r="BW398" s="60">
        <f t="shared" si="597"/>
        <v>2.3522069317824E+19</v>
      </c>
      <c r="BX398" s="60">
        <f t="shared" si="646"/>
        <v>1.030031415427513E+22</v>
      </c>
      <c r="BY398" s="60">
        <f t="shared" si="647"/>
        <v>9.0792660059735746E+20</v>
      </c>
      <c r="BZ398" s="60">
        <f t="shared" si="648"/>
        <v>1492.0349999999946</v>
      </c>
      <c r="CA398" s="60">
        <f t="shared" si="649"/>
        <v>5960040.054169694</v>
      </c>
      <c r="CB398" s="88">
        <f t="shared" si="589"/>
        <v>8.814552517512525E-2</v>
      </c>
      <c r="CD398" s="61">
        <f t="shared" si="650"/>
        <v>240</v>
      </c>
      <c r="CE398" s="61">
        <f t="shared" si="651"/>
        <v>13.380340799999919</v>
      </c>
      <c r="CF398" s="61">
        <v>15</v>
      </c>
      <c r="CG398" s="52">
        <f t="shared" si="652"/>
        <v>0</v>
      </c>
      <c r="CH398" s="60">
        <f t="shared" si="598"/>
        <v>11326573440000</v>
      </c>
      <c r="CI398" s="60">
        <f t="shared" si="653"/>
        <v>0</v>
      </c>
      <c r="CJ398" s="60">
        <f t="shared" si="654"/>
        <v>2.259738669036407E+17</v>
      </c>
      <c r="CK398" s="60">
        <f t="shared" si="655"/>
        <v>2007.0511199999878</v>
      </c>
      <c r="CL398" s="60">
        <f t="shared" si="656"/>
        <v>5960040.054169694</v>
      </c>
      <c r="CM398" s="88" t="e">
        <f t="shared" si="588"/>
        <v>#DIV/0!</v>
      </c>
      <c r="CO398" s="61">
        <f t="shared" si="657"/>
        <v>185</v>
      </c>
      <c r="CP398" s="61">
        <f t="shared" si="658"/>
        <v>17.355934299999859</v>
      </c>
      <c r="CQ398" s="61">
        <v>1</v>
      </c>
      <c r="CR398" s="52">
        <f t="shared" si="659"/>
        <v>0</v>
      </c>
      <c r="CS398" s="60">
        <f t="shared" si="599"/>
        <v>3872332800</v>
      </c>
      <c r="CT398" s="60">
        <f t="shared" si="660"/>
        <v>0</v>
      </c>
      <c r="CU398" s="60">
        <f t="shared" si="661"/>
        <v>143122886803248</v>
      </c>
      <c r="CV398" s="60">
        <f t="shared" si="662"/>
        <v>2603.3901449999789</v>
      </c>
      <c r="CW398" s="60">
        <f t="shared" si="663"/>
        <v>5960040.054169694</v>
      </c>
      <c r="CX398" s="88" t="e">
        <f t="shared" si="684"/>
        <v>#DIV/0!</v>
      </c>
      <c r="CZ398" s="61">
        <f t="shared" si="664"/>
        <v>135</v>
      </c>
      <c r="DA398" s="61">
        <f t="shared" si="665"/>
        <v>21.89441929999979</v>
      </c>
      <c r="DB398" s="61">
        <v>1</v>
      </c>
      <c r="DC398" s="52">
        <f t="shared" si="666"/>
        <v>0</v>
      </c>
      <c r="DD398" s="60">
        <f t="shared" si="600"/>
        <v>1460160</v>
      </c>
      <c r="DE398" s="60">
        <f t="shared" si="667"/>
        <v>0</v>
      </c>
      <c r="DF398" s="60">
        <f t="shared" si="668"/>
        <v>176317152859.52094</v>
      </c>
      <c r="DG398" s="60">
        <f t="shared" si="669"/>
        <v>3284.1628949999686</v>
      </c>
      <c r="DH398" s="60">
        <f t="shared" si="670"/>
        <v>5960040.054169694</v>
      </c>
      <c r="DI398" s="88" t="e">
        <f t="shared" si="671"/>
        <v>#DIV/0!</v>
      </c>
      <c r="DK398" s="61">
        <f t="shared" si="672"/>
        <v>72</v>
      </c>
      <c r="DL398" s="61">
        <f t="shared" si="673"/>
        <v>30.747799999999668</v>
      </c>
      <c r="DM398" s="61">
        <v>1</v>
      </c>
      <c r="DN398" s="52">
        <f t="shared" si="685"/>
        <v>0</v>
      </c>
      <c r="DO398" s="60">
        <f t="shared" si="601"/>
        <v>720</v>
      </c>
      <c r="DP398" s="60">
        <f t="shared" si="674"/>
        <v>0</v>
      </c>
      <c r="DQ398" s="60">
        <f t="shared" si="675"/>
        <v>39883864.806715451</v>
      </c>
      <c r="DR398" s="60">
        <f t="shared" si="676"/>
        <v>4612.1699999999501</v>
      </c>
      <c r="DS398" s="60">
        <f t="shared" si="677"/>
        <v>5960040.054169694</v>
      </c>
      <c r="DT398" s="88" t="e">
        <f t="shared" si="678"/>
        <v>#DIV/0!</v>
      </c>
    </row>
    <row r="399" spans="1:124">
      <c r="A399" s="52">
        <f t="shared" si="602"/>
        <v>205674.0137590516</v>
      </c>
      <c r="B399" s="52">
        <v>0</v>
      </c>
      <c r="C399" s="73">
        <f t="shared" si="587"/>
        <v>19.25</v>
      </c>
      <c r="D399" s="77"/>
      <c r="E399" s="49">
        <f t="shared" si="679"/>
        <v>0.49300000000000033</v>
      </c>
      <c r="F399" s="49">
        <f t="shared" si="680"/>
        <v>5.9299999999999162</v>
      </c>
      <c r="G399" s="49">
        <f t="shared" si="681"/>
        <v>2.9649999999999581</v>
      </c>
      <c r="H399" s="49">
        <v>1</v>
      </c>
      <c r="I399" s="50">
        <f t="shared" si="603"/>
        <v>3.4304899999999603</v>
      </c>
      <c r="J399" s="105">
        <f t="shared" si="604"/>
        <v>20.342805699999477</v>
      </c>
      <c r="K399" s="121">
        <f t="shared" si="605"/>
        <v>39.592805699999474</v>
      </c>
      <c r="L399" s="55">
        <f t="shared" si="606"/>
        <v>4.580972231180257E+23</v>
      </c>
      <c r="M399" s="52">
        <f t="shared" si="682"/>
        <v>78.600000000000037</v>
      </c>
      <c r="N399" s="56">
        <v>393</v>
      </c>
      <c r="O399" s="61">
        <f t="shared" si="607"/>
        <v>393</v>
      </c>
      <c r="P399" s="61">
        <f t="shared" si="608"/>
        <v>3.2</v>
      </c>
      <c r="Q399" s="46">
        <v>1</v>
      </c>
      <c r="R399" s="52">
        <f t="shared" si="609"/>
        <v>2</v>
      </c>
      <c r="S399" s="60">
        <f t="shared" si="592"/>
        <v>6.5655916318805125E+24</v>
      </c>
      <c r="T399" s="60">
        <f t="shared" si="610"/>
        <v>5.1605550226580829E+27</v>
      </c>
      <c r="U399" s="60">
        <f t="shared" si="611"/>
        <v>8.7954666838660934E+25</v>
      </c>
      <c r="V399" s="60">
        <f t="shared" si="612"/>
        <v>480</v>
      </c>
      <c r="W399" s="60">
        <f t="shared" si="613"/>
        <v>6170220.4127715481</v>
      </c>
      <c r="X399" s="88">
        <f t="shared" si="614"/>
        <v>1.7043644811940695E-2</v>
      </c>
      <c r="AA399" s="61">
        <f t="shared" si="615"/>
        <v>393</v>
      </c>
      <c r="AB399" s="61">
        <f t="shared" si="616"/>
        <v>3.2</v>
      </c>
      <c r="AC399" s="61">
        <v>1</v>
      </c>
      <c r="AD399" s="52">
        <f t="shared" si="617"/>
        <v>1</v>
      </c>
      <c r="AE399" s="60">
        <f t="shared" si="593"/>
        <v>1.9137933630238499E+24</v>
      </c>
      <c r="AF399" s="60">
        <f t="shared" si="618"/>
        <v>7.5212079166837304E+26</v>
      </c>
      <c r="AG399" s="60">
        <f t="shared" si="619"/>
        <v>8.7954666838660934E+25</v>
      </c>
      <c r="AH399" s="60">
        <f t="shared" si="620"/>
        <v>480</v>
      </c>
      <c r="AI399" s="60">
        <f t="shared" si="621"/>
        <v>6170220.4127715481</v>
      </c>
      <c r="AJ399" s="88">
        <f t="shared" si="586"/>
        <v>0.11694220903474521</v>
      </c>
      <c r="AL399" s="61">
        <f t="shared" si="622"/>
        <v>378</v>
      </c>
      <c r="AM399" s="61">
        <f t="shared" si="623"/>
        <v>4.5093374999999956</v>
      </c>
      <c r="AN399" s="61">
        <v>1</v>
      </c>
      <c r="AO399" s="52">
        <f t="shared" si="624"/>
        <v>1.075</v>
      </c>
      <c r="AP399" s="60">
        <f t="shared" si="594"/>
        <v>3.2151728498800685E+25</v>
      </c>
      <c r="AQ399" s="60">
        <f t="shared" si="625"/>
        <v>1.3064854875487659E+28</v>
      </c>
      <c r="AR399" s="60">
        <f t="shared" si="626"/>
        <v>1.5492862401389818E+25</v>
      </c>
      <c r="AS399" s="60">
        <f t="shared" si="627"/>
        <v>676.40062499999931</v>
      </c>
      <c r="AT399" s="60">
        <f t="shared" si="628"/>
        <v>6170220.4127715481</v>
      </c>
      <c r="AU399" s="88">
        <f t="shared" si="590"/>
        <v>1.1858426709704672E-3</v>
      </c>
      <c r="AW399" s="61">
        <f t="shared" si="629"/>
        <v>358</v>
      </c>
      <c r="AX399" s="61">
        <f t="shared" si="630"/>
        <v>6.0282874999999887</v>
      </c>
      <c r="AY399" s="61">
        <v>1</v>
      </c>
      <c r="AZ399" s="52">
        <f t="shared" si="631"/>
        <v>1.175</v>
      </c>
      <c r="BA399" s="60">
        <f t="shared" si="595"/>
        <v>4.3221802371501601E+22</v>
      </c>
      <c r="BB399" s="60">
        <f t="shared" si="632"/>
        <v>1.818125116757215E+25</v>
      </c>
      <c r="BC399" s="60">
        <f t="shared" si="633"/>
        <v>1.2944727018314501E+24</v>
      </c>
      <c r="BD399" s="60">
        <f t="shared" si="634"/>
        <v>904.24312499999826</v>
      </c>
      <c r="BE399" s="60">
        <f t="shared" si="635"/>
        <v>6170220.4127715481</v>
      </c>
      <c r="BF399" s="88">
        <f t="shared" si="683"/>
        <v>7.1198218972974486E-2</v>
      </c>
      <c r="BH399" s="61">
        <f t="shared" si="636"/>
        <v>333</v>
      </c>
      <c r="BI399" s="61">
        <f t="shared" si="637"/>
        <v>7.8155999999999786</v>
      </c>
      <c r="BJ399" s="61">
        <v>1</v>
      </c>
      <c r="BK399" s="52">
        <f t="shared" si="638"/>
        <v>1.3</v>
      </c>
      <c r="BL399" s="60">
        <f t="shared" si="596"/>
        <v>2.2228355505343678E+22</v>
      </c>
      <c r="BM399" s="60">
        <f t="shared" si="639"/>
        <v>9.6226550982632786E+24</v>
      </c>
      <c r="BN399" s="60">
        <f t="shared" si="640"/>
        <v>5.2445868999041272E+22</v>
      </c>
      <c r="BO399" s="60">
        <f t="shared" si="641"/>
        <v>1172.3399999999967</v>
      </c>
      <c r="BP399" s="60">
        <f t="shared" si="642"/>
        <v>6170220.4127715481</v>
      </c>
      <c r="BQ399" s="88">
        <f t="shared" si="591"/>
        <v>5.4502492777182502E-3</v>
      </c>
      <c r="BS399" s="61">
        <f t="shared" si="643"/>
        <v>303</v>
      </c>
      <c r="BT399" s="61">
        <f t="shared" si="644"/>
        <v>9.9468999999999639</v>
      </c>
      <c r="BU399" s="61">
        <v>1</v>
      </c>
      <c r="BV399" s="52">
        <f t="shared" si="645"/>
        <v>1.45</v>
      </c>
      <c r="BW399" s="60">
        <f t="shared" si="597"/>
        <v>2.3522069317824E+19</v>
      </c>
      <c r="BX399" s="60">
        <f t="shared" si="646"/>
        <v>1.0334421154785974E+22</v>
      </c>
      <c r="BY399" s="60">
        <f t="shared" si="647"/>
        <v>1.0429337925642344E+21</v>
      </c>
      <c r="BZ399" s="60">
        <f t="shared" si="648"/>
        <v>1492.0349999999946</v>
      </c>
      <c r="CA399" s="60">
        <f t="shared" si="649"/>
        <v>6170220.4127715481</v>
      </c>
      <c r="CB399" s="88">
        <f t="shared" si="589"/>
        <v>0.10091845270707217</v>
      </c>
      <c r="CD399" s="61">
        <f t="shared" si="650"/>
        <v>241</v>
      </c>
      <c r="CE399" s="61">
        <f t="shared" si="651"/>
        <v>13.380340799999919</v>
      </c>
      <c r="CF399" s="61">
        <v>1</v>
      </c>
      <c r="CG399" s="52">
        <f t="shared" si="652"/>
        <v>0</v>
      </c>
      <c r="CH399" s="60">
        <f t="shared" si="598"/>
        <v>11326573440000</v>
      </c>
      <c r="CI399" s="60">
        <f t="shared" si="653"/>
        <v>0</v>
      </c>
      <c r="CJ399" s="60">
        <f t="shared" si="654"/>
        <v>2.5957580918453101E+17</v>
      </c>
      <c r="CK399" s="60">
        <f t="shared" si="655"/>
        <v>2007.0511199999878</v>
      </c>
      <c r="CL399" s="60">
        <f t="shared" si="656"/>
        <v>6170220.4127715481</v>
      </c>
      <c r="CM399" s="88" t="e">
        <f t="shared" si="588"/>
        <v>#DIV/0!</v>
      </c>
      <c r="CO399" s="61">
        <f t="shared" si="657"/>
        <v>186</v>
      </c>
      <c r="CP399" s="61">
        <f t="shared" si="658"/>
        <v>17.355934299999859</v>
      </c>
      <c r="CQ399" s="61">
        <v>1</v>
      </c>
      <c r="CR399" s="52">
        <f t="shared" si="659"/>
        <v>0</v>
      </c>
      <c r="CS399" s="60">
        <f t="shared" si="599"/>
        <v>3872332800</v>
      </c>
      <c r="CT399" s="60">
        <f t="shared" si="660"/>
        <v>0</v>
      </c>
      <c r="CU399" s="60">
        <f t="shared" si="661"/>
        <v>164405024633317.75</v>
      </c>
      <c r="CV399" s="60">
        <f t="shared" si="662"/>
        <v>2603.3901449999789</v>
      </c>
      <c r="CW399" s="60">
        <f t="shared" si="663"/>
        <v>6170220.4127715481</v>
      </c>
      <c r="CX399" s="88" t="e">
        <f t="shared" si="684"/>
        <v>#DIV/0!</v>
      </c>
      <c r="CZ399" s="61">
        <f t="shared" si="664"/>
        <v>136</v>
      </c>
      <c r="DA399" s="61">
        <f t="shared" si="665"/>
        <v>21.89441929999979</v>
      </c>
      <c r="DB399" s="61">
        <v>1</v>
      </c>
      <c r="DC399" s="52">
        <f t="shared" si="666"/>
        <v>0</v>
      </c>
      <c r="DD399" s="60">
        <f t="shared" si="600"/>
        <v>1460160</v>
      </c>
      <c r="DE399" s="60">
        <f t="shared" si="667"/>
        <v>0</v>
      </c>
      <c r="DF399" s="60">
        <f t="shared" si="668"/>
        <v>202535223447.49246</v>
      </c>
      <c r="DG399" s="60">
        <f t="shared" si="669"/>
        <v>3284.1628949999686</v>
      </c>
      <c r="DH399" s="60">
        <f t="shared" si="670"/>
        <v>6170220.4127715481</v>
      </c>
      <c r="DI399" s="88" t="e">
        <f t="shared" si="671"/>
        <v>#DIV/0!</v>
      </c>
      <c r="DK399" s="61">
        <f t="shared" si="672"/>
        <v>73</v>
      </c>
      <c r="DL399" s="61">
        <f t="shared" si="673"/>
        <v>30.747799999999668</v>
      </c>
      <c r="DM399" s="61">
        <v>1</v>
      </c>
      <c r="DN399" s="52">
        <f t="shared" si="685"/>
        <v>0</v>
      </c>
      <c r="DO399" s="60">
        <f t="shared" si="601"/>
        <v>720</v>
      </c>
      <c r="DP399" s="60">
        <f t="shared" si="674"/>
        <v>0</v>
      </c>
      <c r="DQ399" s="60">
        <f t="shared" si="675"/>
        <v>45814529.894398175</v>
      </c>
      <c r="DR399" s="60">
        <f t="shared" si="676"/>
        <v>4612.1699999999501</v>
      </c>
      <c r="DS399" s="60">
        <f t="shared" si="677"/>
        <v>6170220.4127715481</v>
      </c>
      <c r="DT399" s="88" t="e">
        <f t="shared" si="678"/>
        <v>#DIV/0!</v>
      </c>
    </row>
    <row r="400" spans="1:124">
      <c r="A400" s="52">
        <f t="shared" si="602"/>
        <v>212927.09219041505</v>
      </c>
      <c r="B400" s="52">
        <v>0</v>
      </c>
      <c r="C400" s="73">
        <f t="shared" si="587"/>
        <v>19.25</v>
      </c>
      <c r="D400" s="77"/>
      <c r="E400" s="49">
        <f t="shared" si="679"/>
        <v>0.49400000000000033</v>
      </c>
      <c r="F400" s="49">
        <f t="shared" si="680"/>
        <v>5.939999999999916</v>
      </c>
      <c r="G400" s="49">
        <f t="shared" si="681"/>
        <v>2.969999999999958</v>
      </c>
      <c r="H400" s="49">
        <v>1</v>
      </c>
      <c r="I400" s="50">
        <f t="shared" si="603"/>
        <v>3.4403599999999601</v>
      </c>
      <c r="J400" s="105">
        <f t="shared" si="604"/>
        <v>20.435738399999472</v>
      </c>
      <c r="K400" s="121">
        <f t="shared" si="605"/>
        <v>39.685738399999472</v>
      </c>
      <c r="L400" s="55">
        <f t="shared" si="606"/>
        <v>5.2621552662438588E+23</v>
      </c>
      <c r="M400" s="52">
        <f t="shared" si="682"/>
        <v>78.80000000000004</v>
      </c>
      <c r="N400" s="56">
        <v>394</v>
      </c>
      <c r="O400" s="61">
        <f t="shared" si="607"/>
        <v>394</v>
      </c>
      <c r="P400" s="61">
        <f t="shared" si="608"/>
        <v>3.2</v>
      </c>
      <c r="Q400" s="46">
        <v>1</v>
      </c>
      <c r="R400" s="52">
        <f t="shared" si="609"/>
        <v>2</v>
      </c>
      <c r="S400" s="60">
        <f t="shared" si="592"/>
        <v>6.5655916318805125E+24</v>
      </c>
      <c r="T400" s="60">
        <f t="shared" si="610"/>
        <v>5.1736862059218439E+27</v>
      </c>
      <c r="U400" s="60">
        <f t="shared" si="611"/>
        <v>1.0103338111188208E+26</v>
      </c>
      <c r="V400" s="60">
        <f t="shared" si="612"/>
        <v>480</v>
      </c>
      <c r="W400" s="60">
        <f t="shared" si="613"/>
        <v>6387812.7657124512</v>
      </c>
      <c r="X400" s="88">
        <f t="shared" si="614"/>
        <v>1.9528316386146195E-2</v>
      </c>
      <c r="AA400" s="61">
        <f t="shared" si="615"/>
        <v>394</v>
      </c>
      <c r="AB400" s="61">
        <f t="shared" si="616"/>
        <v>3.2</v>
      </c>
      <c r="AC400" s="61">
        <v>1</v>
      </c>
      <c r="AD400" s="52">
        <f t="shared" si="617"/>
        <v>1</v>
      </c>
      <c r="AE400" s="60">
        <f t="shared" si="593"/>
        <v>1.9137933630238499E+24</v>
      </c>
      <c r="AF400" s="60">
        <f t="shared" si="618"/>
        <v>7.5403458503139688E+26</v>
      </c>
      <c r="AG400" s="60">
        <f t="shared" si="619"/>
        <v>1.0103338111188208E+26</v>
      </c>
      <c r="AH400" s="60">
        <f t="shared" si="620"/>
        <v>480</v>
      </c>
      <c r="AI400" s="60">
        <f t="shared" si="621"/>
        <v>6387812.7657124512</v>
      </c>
      <c r="AJ400" s="88">
        <f t="shared" si="586"/>
        <v>0.13399038070339334</v>
      </c>
      <c r="AL400" s="61">
        <f t="shared" si="622"/>
        <v>379</v>
      </c>
      <c r="AM400" s="61">
        <f t="shared" si="623"/>
        <v>4.5093374999999956</v>
      </c>
      <c r="AN400" s="61">
        <v>1</v>
      </c>
      <c r="AO400" s="52">
        <f t="shared" si="624"/>
        <v>1.075</v>
      </c>
      <c r="AP400" s="60">
        <f t="shared" si="594"/>
        <v>3.2151728498800685E+25</v>
      </c>
      <c r="AQ400" s="60">
        <f t="shared" si="625"/>
        <v>1.3099417983623869E+28</v>
      </c>
      <c r="AR400" s="60">
        <f t="shared" si="626"/>
        <v>1.7796625554671898E+25</v>
      </c>
      <c r="AS400" s="60">
        <f t="shared" si="627"/>
        <v>676.40062499999931</v>
      </c>
      <c r="AT400" s="60">
        <f t="shared" si="628"/>
        <v>6387812.7657124512</v>
      </c>
      <c r="AU400" s="88">
        <f t="shared" si="590"/>
        <v>1.3585813947551107E-3</v>
      </c>
      <c r="AW400" s="61">
        <f t="shared" si="629"/>
        <v>359</v>
      </c>
      <c r="AX400" s="61">
        <f t="shared" si="630"/>
        <v>6.0282874999999887</v>
      </c>
      <c r="AY400" s="61">
        <v>1</v>
      </c>
      <c r="AZ400" s="52">
        <f t="shared" si="631"/>
        <v>1.175</v>
      </c>
      <c r="BA400" s="60">
        <f t="shared" si="595"/>
        <v>4.3221802371501601E+22</v>
      </c>
      <c r="BB400" s="60">
        <f t="shared" si="632"/>
        <v>1.8232036785358665E+25</v>
      </c>
      <c r="BC400" s="60">
        <f t="shared" si="633"/>
        <v>1.4869586631823545E+24</v>
      </c>
      <c r="BD400" s="60">
        <f t="shared" si="634"/>
        <v>904.24312499999826</v>
      </c>
      <c r="BE400" s="60">
        <f t="shared" si="635"/>
        <v>6387812.7657124512</v>
      </c>
      <c r="BF400" s="88">
        <f t="shared" si="683"/>
        <v>8.155746287087709E-2</v>
      </c>
      <c r="BH400" s="61">
        <f t="shared" si="636"/>
        <v>334</v>
      </c>
      <c r="BI400" s="61">
        <f t="shared" si="637"/>
        <v>7.8155999999999786</v>
      </c>
      <c r="BJ400" s="61">
        <v>1</v>
      </c>
      <c r="BK400" s="52">
        <f t="shared" si="638"/>
        <v>1.3</v>
      </c>
      <c r="BL400" s="60">
        <f t="shared" si="596"/>
        <v>2.2228355505343678E+22</v>
      </c>
      <c r="BM400" s="60">
        <f t="shared" si="639"/>
        <v>9.6515519604202251E+24</v>
      </c>
      <c r="BN400" s="60">
        <f t="shared" si="640"/>
        <v>6.02444834455887E+22</v>
      </c>
      <c r="BO400" s="60">
        <f t="shared" si="641"/>
        <v>1172.3399999999967</v>
      </c>
      <c r="BP400" s="60">
        <f t="shared" si="642"/>
        <v>6387812.7657124512</v>
      </c>
      <c r="BQ400" s="88">
        <f t="shared" si="591"/>
        <v>6.2419477916757417E-3</v>
      </c>
      <c r="BS400" s="61">
        <f t="shared" si="643"/>
        <v>304</v>
      </c>
      <c r="BT400" s="61">
        <f t="shared" si="644"/>
        <v>9.9468999999999639</v>
      </c>
      <c r="BU400" s="61">
        <v>1</v>
      </c>
      <c r="BV400" s="52">
        <f t="shared" si="645"/>
        <v>1.45</v>
      </c>
      <c r="BW400" s="60">
        <f t="shared" si="597"/>
        <v>2.3522069317824E+19</v>
      </c>
      <c r="BX400" s="60">
        <f t="shared" si="646"/>
        <v>1.0368528155296819E+22</v>
      </c>
      <c r="BY400" s="60">
        <f t="shared" si="647"/>
        <v>1.1980163318893553E+21</v>
      </c>
      <c r="BZ400" s="60">
        <f t="shared" si="648"/>
        <v>1492.0349999999946</v>
      </c>
      <c r="CA400" s="60">
        <f t="shared" si="649"/>
        <v>6387812.7657124512</v>
      </c>
      <c r="CB400" s="88">
        <f t="shared" si="589"/>
        <v>0.11554352883512614</v>
      </c>
      <c r="CD400" s="61">
        <f t="shared" si="650"/>
        <v>242</v>
      </c>
      <c r="CE400" s="61">
        <f t="shared" si="651"/>
        <v>13.380340799999919</v>
      </c>
      <c r="CF400" s="61">
        <v>1</v>
      </c>
      <c r="CG400" s="52">
        <f t="shared" si="652"/>
        <v>0</v>
      </c>
      <c r="CH400" s="60">
        <f t="shared" si="598"/>
        <v>11326573440000</v>
      </c>
      <c r="CI400" s="60">
        <f t="shared" si="653"/>
        <v>0</v>
      </c>
      <c r="CJ400" s="60">
        <f t="shared" si="654"/>
        <v>2.9817430500729504E+17</v>
      </c>
      <c r="CK400" s="60">
        <f t="shared" si="655"/>
        <v>2007.0511199999878</v>
      </c>
      <c r="CL400" s="60">
        <f t="shared" si="656"/>
        <v>6387812.7657124512</v>
      </c>
      <c r="CM400" s="88" t="e">
        <f t="shared" si="588"/>
        <v>#DIV/0!</v>
      </c>
      <c r="CO400" s="61">
        <f t="shared" si="657"/>
        <v>187</v>
      </c>
      <c r="CP400" s="61">
        <f t="shared" si="658"/>
        <v>17.355934299999859</v>
      </c>
      <c r="CQ400" s="61">
        <v>1</v>
      </c>
      <c r="CR400" s="52">
        <f t="shared" si="659"/>
        <v>0</v>
      </c>
      <c r="CS400" s="60">
        <f t="shared" si="599"/>
        <v>3872332800</v>
      </c>
      <c r="CT400" s="60">
        <f t="shared" si="660"/>
        <v>0</v>
      </c>
      <c r="CU400" s="60">
        <f t="shared" si="661"/>
        <v>188851781349539.16</v>
      </c>
      <c r="CV400" s="60">
        <f t="shared" si="662"/>
        <v>2603.3901449999789</v>
      </c>
      <c r="CW400" s="60">
        <f t="shared" si="663"/>
        <v>6387812.7657124512</v>
      </c>
      <c r="CX400" s="88" t="e">
        <f t="shared" si="684"/>
        <v>#DIV/0!</v>
      </c>
      <c r="CZ400" s="61">
        <f t="shared" si="664"/>
        <v>137</v>
      </c>
      <c r="DA400" s="61">
        <f t="shared" si="665"/>
        <v>21.89441929999979</v>
      </c>
      <c r="DB400" s="61">
        <v>1</v>
      </c>
      <c r="DC400" s="52">
        <f t="shared" si="666"/>
        <v>0</v>
      </c>
      <c r="DD400" s="60">
        <f t="shared" si="600"/>
        <v>1460160</v>
      </c>
      <c r="DE400" s="60">
        <f t="shared" si="667"/>
        <v>0</v>
      </c>
      <c r="DF400" s="60">
        <f t="shared" si="668"/>
        <v>232651878003.09152</v>
      </c>
      <c r="DG400" s="60">
        <f t="shared" si="669"/>
        <v>3284.1628949999686</v>
      </c>
      <c r="DH400" s="60">
        <f t="shared" si="670"/>
        <v>6387812.7657124512</v>
      </c>
      <c r="DI400" s="88" t="e">
        <f t="shared" si="671"/>
        <v>#DIV/0!</v>
      </c>
      <c r="DK400" s="61">
        <f t="shared" si="672"/>
        <v>74</v>
      </c>
      <c r="DL400" s="61">
        <f t="shared" si="673"/>
        <v>30.747799999999668</v>
      </c>
      <c r="DM400" s="61">
        <v>1</v>
      </c>
      <c r="DN400" s="52">
        <f t="shared" si="685"/>
        <v>0</v>
      </c>
      <c r="DO400" s="60">
        <f t="shared" si="601"/>
        <v>720</v>
      </c>
      <c r="DP400" s="60">
        <f t="shared" si="674"/>
        <v>0</v>
      </c>
      <c r="DQ400" s="60">
        <f t="shared" si="675"/>
        <v>52627075.124657676</v>
      </c>
      <c r="DR400" s="60">
        <f t="shared" si="676"/>
        <v>4612.1699999999501</v>
      </c>
      <c r="DS400" s="60">
        <f t="shared" si="677"/>
        <v>6387812.7657124512</v>
      </c>
      <c r="DT400" s="88" t="e">
        <f t="shared" si="678"/>
        <v>#DIV/0!</v>
      </c>
    </row>
    <row r="401" spans="1:124">
      <c r="A401" s="52">
        <f t="shared" si="602"/>
        <v>220435.94988027599</v>
      </c>
      <c r="B401" s="52">
        <v>0</v>
      </c>
      <c r="C401" s="73">
        <f t="shared" si="587"/>
        <v>19.25</v>
      </c>
      <c r="D401" s="77"/>
      <c r="E401" s="49">
        <f t="shared" si="679"/>
        <v>0.49500000000000033</v>
      </c>
      <c r="F401" s="49">
        <f t="shared" si="680"/>
        <v>5.9499999999999158</v>
      </c>
      <c r="G401" s="49">
        <f t="shared" si="681"/>
        <v>2.9749999999999579</v>
      </c>
      <c r="H401" s="49">
        <v>1</v>
      </c>
      <c r="I401" s="50">
        <f t="shared" si="603"/>
        <v>3.4502499999999596</v>
      </c>
      <c r="J401" s="105">
        <f t="shared" si="604"/>
        <v>20.52898749999947</v>
      </c>
      <c r="K401" s="121">
        <f t="shared" si="605"/>
        <v>39.778987499999474</v>
      </c>
      <c r="L401" s="55">
        <f t="shared" si="606"/>
        <v>6.0446290980733056E+23</v>
      </c>
      <c r="M401" s="52">
        <f t="shared" si="682"/>
        <v>79.000000000000043</v>
      </c>
      <c r="N401" s="56">
        <v>395</v>
      </c>
      <c r="O401" s="61">
        <f t="shared" si="607"/>
        <v>395</v>
      </c>
      <c r="P401" s="61">
        <f t="shared" si="608"/>
        <v>3.2</v>
      </c>
      <c r="Q401" s="46">
        <v>1</v>
      </c>
      <c r="R401" s="52">
        <f t="shared" si="609"/>
        <v>2</v>
      </c>
      <c r="S401" s="60">
        <f t="shared" si="592"/>
        <v>6.5655916318805125E+24</v>
      </c>
      <c r="T401" s="60">
        <f t="shared" si="610"/>
        <v>5.1868173891856049E+27</v>
      </c>
      <c r="U401" s="60">
        <f t="shared" si="611"/>
        <v>1.1605687868300746E+26</v>
      </c>
      <c r="V401" s="60">
        <f t="shared" si="612"/>
        <v>480</v>
      </c>
      <c r="W401" s="60">
        <f t="shared" si="613"/>
        <v>6613078.49640828</v>
      </c>
      <c r="X401" s="88">
        <f t="shared" si="614"/>
        <v>2.2375354668352773E-2</v>
      </c>
      <c r="AA401" s="61">
        <f t="shared" si="615"/>
        <v>395</v>
      </c>
      <c r="AB401" s="61">
        <f t="shared" si="616"/>
        <v>3.2</v>
      </c>
      <c r="AC401" s="61">
        <v>1</v>
      </c>
      <c r="AD401" s="52">
        <f t="shared" si="617"/>
        <v>1</v>
      </c>
      <c r="AE401" s="60">
        <f t="shared" si="593"/>
        <v>1.9137933630238499E+24</v>
      </c>
      <c r="AF401" s="60">
        <f t="shared" si="618"/>
        <v>7.5594837839442071E+26</v>
      </c>
      <c r="AG401" s="60">
        <f t="shared" si="619"/>
        <v>1.1605687868300746E+26</v>
      </c>
      <c r="AH401" s="60">
        <f t="shared" si="620"/>
        <v>480</v>
      </c>
      <c r="AI401" s="60">
        <f t="shared" si="621"/>
        <v>6613078.49640828</v>
      </c>
      <c r="AJ401" s="88">
        <f t="shared" ref="AJ401:AJ406" si="686">AG401/AF401</f>
        <v>0.15352487286169436</v>
      </c>
      <c r="AL401" s="61">
        <f t="shared" si="622"/>
        <v>380</v>
      </c>
      <c r="AM401" s="61">
        <f t="shared" si="623"/>
        <v>4.5093374999999956</v>
      </c>
      <c r="AN401" s="61">
        <v>1</v>
      </c>
      <c r="AO401" s="52">
        <f t="shared" si="624"/>
        <v>1.075</v>
      </c>
      <c r="AP401" s="60">
        <f t="shared" si="594"/>
        <v>3.2151728498800685E+25</v>
      </c>
      <c r="AQ401" s="60">
        <f t="shared" si="625"/>
        <v>1.3133981091760077E+28</v>
      </c>
      <c r="AR401" s="60">
        <f t="shared" si="626"/>
        <v>2.0442954499149804E+25</v>
      </c>
      <c r="AS401" s="60">
        <f t="shared" si="627"/>
        <v>676.40062499999931</v>
      </c>
      <c r="AT401" s="60">
        <f t="shared" si="628"/>
        <v>6613078.49640828</v>
      </c>
      <c r="AU401" s="88">
        <f t="shared" si="590"/>
        <v>1.5564933706182346E-3</v>
      </c>
      <c r="AW401" s="61">
        <f t="shared" si="629"/>
        <v>360</v>
      </c>
      <c r="AX401" s="61">
        <f t="shared" si="630"/>
        <v>6.0282874999999887</v>
      </c>
      <c r="AY401" s="61">
        <v>15</v>
      </c>
      <c r="AZ401" s="52">
        <f t="shared" si="631"/>
        <v>1.175</v>
      </c>
      <c r="BA401" s="60">
        <f t="shared" si="595"/>
        <v>6.4832703557252402E+23</v>
      </c>
      <c r="BB401" s="60">
        <f t="shared" si="632"/>
        <v>2.7424233604717768E+26</v>
      </c>
      <c r="BC401" s="60">
        <f t="shared" si="633"/>
        <v>1.7080669703461606E+24</v>
      </c>
      <c r="BD401" s="60">
        <f t="shared" si="634"/>
        <v>904.24312499999826</v>
      </c>
      <c r="BE401" s="60">
        <f t="shared" si="635"/>
        <v>6613078.49640828</v>
      </c>
      <c r="BF401" s="88">
        <f t="shared" si="683"/>
        <v>6.2283125026047154E-3</v>
      </c>
      <c r="BH401" s="61">
        <f t="shared" si="636"/>
        <v>335</v>
      </c>
      <c r="BI401" s="61">
        <f t="shared" si="637"/>
        <v>7.8155999999999786</v>
      </c>
      <c r="BJ401" s="61">
        <v>1</v>
      </c>
      <c r="BK401" s="52">
        <f t="shared" si="638"/>
        <v>1.3</v>
      </c>
      <c r="BL401" s="60">
        <f t="shared" si="596"/>
        <v>2.2228355505343678E+22</v>
      </c>
      <c r="BM401" s="60">
        <f t="shared" si="639"/>
        <v>9.6804488225771726E+24</v>
      </c>
      <c r="BN401" s="60">
        <f t="shared" si="640"/>
        <v>6.9202739031593846E+22</v>
      </c>
      <c r="BO401" s="60">
        <f t="shared" si="641"/>
        <v>1172.3399999999967</v>
      </c>
      <c r="BP401" s="60">
        <f t="shared" si="642"/>
        <v>6613078.49640828</v>
      </c>
      <c r="BQ401" s="88">
        <f t="shared" si="591"/>
        <v>7.1487118314386569E-3</v>
      </c>
      <c r="BS401" s="61">
        <f t="shared" si="643"/>
        <v>305</v>
      </c>
      <c r="BT401" s="61">
        <f t="shared" si="644"/>
        <v>9.9468999999999639</v>
      </c>
      <c r="BU401" s="61">
        <v>1</v>
      </c>
      <c r="BV401" s="52">
        <f t="shared" si="645"/>
        <v>1.45</v>
      </c>
      <c r="BW401" s="60">
        <f t="shared" si="597"/>
        <v>2.3522069317824E+19</v>
      </c>
      <c r="BX401" s="60">
        <f t="shared" si="646"/>
        <v>1.0402635155807664E+22</v>
      </c>
      <c r="BY401" s="60">
        <f t="shared" si="647"/>
        <v>1.3761593897008845E+21</v>
      </c>
      <c r="BZ401" s="60">
        <f t="shared" si="648"/>
        <v>1492.0349999999946</v>
      </c>
      <c r="CA401" s="60">
        <f t="shared" si="649"/>
        <v>6613078.49640828</v>
      </c>
      <c r="CB401" s="88">
        <f t="shared" si="589"/>
        <v>0.13228949867886039</v>
      </c>
      <c r="CD401" s="61">
        <f t="shared" si="650"/>
        <v>243</v>
      </c>
      <c r="CE401" s="61">
        <f t="shared" si="651"/>
        <v>13.380340799999919</v>
      </c>
      <c r="CF401" s="61">
        <v>1</v>
      </c>
      <c r="CG401" s="52">
        <f t="shared" si="652"/>
        <v>0</v>
      </c>
      <c r="CH401" s="60">
        <f t="shared" si="598"/>
        <v>11326573440000</v>
      </c>
      <c r="CI401" s="60">
        <f t="shared" si="653"/>
        <v>0</v>
      </c>
      <c r="CJ401" s="60">
        <f t="shared" si="654"/>
        <v>3.4251233366426406E+17</v>
      </c>
      <c r="CK401" s="60">
        <f t="shared" si="655"/>
        <v>2007.0511199999878</v>
      </c>
      <c r="CL401" s="60">
        <f t="shared" si="656"/>
        <v>6613078.49640828</v>
      </c>
      <c r="CM401" s="88" t="e">
        <f t="shared" si="588"/>
        <v>#DIV/0!</v>
      </c>
      <c r="CO401" s="61">
        <f t="shared" si="657"/>
        <v>188</v>
      </c>
      <c r="CP401" s="61">
        <f t="shared" si="658"/>
        <v>17.355934299999859</v>
      </c>
      <c r="CQ401" s="61">
        <v>1</v>
      </c>
      <c r="CR401" s="52">
        <f t="shared" si="659"/>
        <v>0</v>
      </c>
      <c r="CS401" s="60">
        <f t="shared" si="599"/>
        <v>3872332800</v>
      </c>
      <c r="CT401" s="60">
        <f t="shared" si="660"/>
        <v>0</v>
      </c>
      <c r="CU401" s="60">
        <f t="shared" si="661"/>
        <v>216933730574475.41</v>
      </c>
      <c r="CV401" s="60">
        <f t="shared" si="662"/>
        <v>2603.3901449999789</v>
      </c>
      <c r="CW401" s="60">
        <f t="shared" si="663"/>
        <v>6613078.49640828</v>
      </c>
      <c r="CX401" s="88" t="e">
        <f t="shared" si="684"/>
        <v>#DIV/0!</v>
      </c>
      <c r="CZ401" s="61">
        <f t="shared" si="664"/>
        <v>138</v>
      </c>
      <c r="DA401" s="61">
        <f t="shared" si="665"/>
        <v>21.89441929999979</v>
      </c>
      <c r="DB401" s="61">
        <v>1</v>
      </c>
      <c r="DC401" s="52">
        <f t="shared" si="666"/>
        <v>0</v>
      </c>
      <c r="DD401" s="60">
        <f t="shared" si="600"/>
        <v>1460160</v>
      </c>
      <c r="DE401" s="60">
        <f t="shared" si="667"/>
        <v>0</v>
      </c>
      <c r="DF401" s="60">
        <f t="shared" si="668"/>
        <v>267246829549.12213</v>
      </c>
      <c r="DG401" s="60">
        <f t="shared" si="669"/>
        <v>3284.1628949999686</v>
      </c>
      <c r="DH401" s="60">
        <f t="shared" si="670"/>
        <v>6613078.49640828</v>
      </c>
      <c r="DI401" s="88" t="e">
        <f t="shared" si="671"/>
        <v>#DIV/0!</v>
      </c>
      <c r="DK401" s="61">
        <f t="shared" si="672"/>
        <v>75</v>
      </c>
      <c r="DL401" s="61">
        <f t="shared" si="673"/>
        <v>30.747799999999668</v>
      </c>
      <c r="DM401" s="61">
        <v>1</v>
      </c>
      <c r="DN401" s="52">
        <f t="shared" si="685"/>
        <v>0</v>
      </c>
      <c r="DO401" s="60">
        <f t="shared" si="601"/>
        <v>720</v>
      </c>
      <c r="DP401" s="60">
        <f t="shared" si="674"/>
        <v>0</v>
      </c>
      <c r="DQ401" s="60">
        <f t="shared" si="675"/>
        <v>60452634.623999648</v>
      </c>
      <c r="DR401" s="60">
        <f t="shared" si="676"/>
        <v>4612.1699999999501</v>
      </c>
      <c r="DS401" s="60">
        <f t="shared" si="677"/>
        <v>6613078.49640828</v>
      </c>
      <c r="DT401" s="88" t="e">
        <f t="shared" si="678"/>
        <v>#DIV/0!</v>
      </c>
    </row>
    <row r="402" spans="1:124">
      <c r="A402" s="52">
        <f t="shared" si="602"/>
        <v>228209.60686470565</v>
      </c>
      <c r="B402" s="52">
        <v>0</v>
      </c>
      <c r="C402" s="73">
        <f t="shared" si="587"/>
        <v>19.25</v>
      </c>
      <c r="D402" s="77"/>
      <c r="E402" s="49">
        <f t="shared" si="679"/>
        <v>0.49600000000000033</v>
      </c>
      <c r="F402" s="49">
        <f t="shared" si="680"/>
        <v>5.9599999999999156</v>
      </c>
      <c r="G402" s="49">
        <f t="shared" si="681"/>
        <v>2.9799999999999578</v>
      </c>
      <c r="H402" s="49">
        <v>1</v>
      </c>
      <c r="I402" s="50">
        <f t="shared" si="603"/>
        <v>3.4601599999999597</v>
      </c>
      <c r="J402" s="105">
        <f t="shared" si="604"/>
        <v>20.622553599999467</v>
      </c>
      <c r="K402" s="121">
        <f t="shared" si="605"/>
        <v>39.872553599999463</v>
      </c>
      <c r="L402" s="55">
        <f t="shared" si="606"/>
        <v>6.9434555015240171E+23</v>
      </c>
      <c r="M402" s="52">
        <f t="shared" si="682"/>
        <v>79.200000000000045</v>
      </c>
      <c r="N402" s="56">
        <v>396</v>
      </c>
      <c r="O402" s="61">
        <f t="shared" si="607"/>
        <v>396</v>
      </c>
      <c r="P402" s="61">
        <f t="shared" si="608"/>
        <v>3.2</v>
      </c>
      <c r="Q402" s="46">
        <v>1</v>
      </c>
      <c r="R402" s="52">
        <f t="shared" si="609"/>
        <v>2</v>
      </c>
      <c r="S402" s="60">
        <f t="shared" si="592"/>
        <v>6.5655916318805125E+24</v>
      </c>
      <c r="T402" s="60">
        <f t="shared" si="610"/>
        <v>5.1999485724493659E+27</v>
      </c>
      <c r="U402" s="60">
        <f t="shared" si="611"/>
        <v>1.3331434562926114E+26</v>
      </c>
      <c r="V402" s="60">
        <f t="shared" si="612"/>
        <v>480</v>
      </c>
      <c r="W402" s="60">
        <f t="shared" si="613"/>
        <v>6846288.2059411695</v>
      </c>
      <c r="X402" s="88">
        <f t="shared" si="614"/>
        <v>2.5637627713395866E-2</v>
      </c>
      <c r="AA402" s="61">
        <f t="shared" si="615"/>
        <v>396</v>
      </c>
      <c r="AB402" s="61">
        <f t="shared" si="616"/>
        <v>3.2</v>
      </c>
      <c r="AC402" s="61">
        <v>1</v>
      </c>
      <c r="AD402" s="52">
        <f t="shared" si="617"/>
        <v>1</v>
      </c>
      <c r="AE402" s="60">
        <f t="shared" si="593"/>
        <v>1.9137933630238499E+24</v>
      </c>
      <c r="AF402" s="60">
        <f t="shared" si="618"/>
        <v>7.5786217175744455E+26</v>
      </c>
      <c r="AG402" s="60">
        <f t="shared" si="619"/>
        <v>1.3331434562926114E+26</v>
      </c>
      <c r="AH402" s="60">
        <f t="shared" si="620"/>
        <v>480</v>
      </c>
      <c r="AI402" s="60">
        <f t="shared" si="621"/>
        <v>6846288.2059411695</v>
      </c>
      <c r="AJ402" s="88">
        <f t="shared" si="686"/>
        <v>0.17590843110708618</v>
      </c>
      <c r="AL402" s="61">
        <f t="shared" si="622"/>
        <v>381</v>
      </c>
      <c r="AM402" s="61">
        <f t="shared" si="623"/>
        <v>4.5093374999999956</v>
      </c>
      <c r="AN402" s="61">
        <v>1</v>
      </c>
      <c r="AO402" s="52">
        <f t="shared" si="624"/>
        <v>1.075</v>
      </c>
      <c r="AP402" s="60">
        <f t="shared" si="594"/>
        <v>3.2151728498800685E+25</v>
      </c>
      <c r="AQ402" s="60">
        <f t="shared" si="625"/>
        <v>1.316854419989629E+28</v>
      </c>
      <c r="AR402" s="60">
        <f t="shared" si="626"/>
        <v>2.348278820445262E+25</v>
      </c>
      <c r="AS402" s="60">
        <f t="shared" si="627"/>
        <v>676.40062499999931</v>
      </c>
      <c r="AT402" s="60">
        <f t="shared" si="628"/>
        <v>6846288.2059411695</v>
      </c>
      <c r="AU402" s="88">
        <f t="shared" si="590"/>
        <v>1.7832486148801141E-3</v>
      </c>
      <c r="AW402" s="61">
        <f t="shared" si="629"/>
        <v>361</v>
      </c>
      <c r="AX402" s="61">
        <f t="shared" si="630"/>
        <v>6.0282874999999887</v>
      </c>
      <c r="AY402" s="61">
        <v>1</v>
      </c>
      <c r="AZ402" s="52">
        <f t="shared" si="631"/>
        <v>1.175</v>
      </c>
      <c r="BA402" s="60">
        <f t="shared" si="595"/>
        <v>6.4832703557252402E+23</v>
      </c>
      <c r="BB402" s="60">
        <f t="shared" si="632"/>
        <v>2.750041203139754E+26</v>
      </c>
      <c r="BC402" s="60">
        <f t="shared" si="633"/>
        <v>1.9620537190614045E+24</v>
      </c>
      <c r="BD402" s="60">
        <f t="shared" si="634"/>
        <v>904.24312499999826</v>
      </c>
      <c r="BE402" s="60">
        <f t="shared" si="635"/>
        <v>6846288.2059411695</v>
      </c>
      <c r="BF402" s="88">
        <f t="shared" si="683"/>
        <v>7.1346338986532452E-3</v>
      </c>
      <c r="BH402" s="61">
        <f t="shared" si="636"/>
        <v>336</v>
      </c>
      <c r="BI402" s="61">
        <f t="shared" si="637"/>
        <v>7.8155999999999786</v>
      </c>
      <c r="BJ402" s="61">
        <v>1</v>
      </c>
      <c r="BK402" s="52">
        <f t="shared" si="638"/>
        <v>1.3</v>
      </c>
      <c r="BL402" s="60">
        <f t="shared" si="596"/>
        <v>2.2228355505343678E+22</v>
      </c>
      <c r="BM402" s="60">
        <f t="shared" si="639"/>
        <v>9.7093456847341191E+24</v>
      </c>
      <c r="BN402" s="60">
        <f t="shared" si="640"/>
        <v>7.9493072486880986E+22</v>
      </c>
      <c r="BO402" s="60">
        <f t="shared" si="641"/>
        <v>1172.3399999999967</v>
      </c>
      <c r="BP402" s="60">
        <f t="shared" si="642"/>
        <v>6846288.2059411695</v>
      </c>
      <c r="BQ402" s="88">
        <f t="shared" si="591"/>
        <v>8.1872738975466638E-3</v>
      </c>
      <c r="BS402" s="61">
        <f t="shared" si="643"/>
        <v>306</v>
      </c>
      <c r="BT402" s="61">
        <f t="shared" si="644"/>
        <v>9.9468999999999639</v>
      </c>
      <c r="BU402" s="61">
        <v>1</v>
      </c>
      <c r="BV402" s="52">
        <f t="shared" si="645"/>
        <v>1.45</v>
      </c>
      <c r="BW402" s="60">
        <f t="shared" si="597"/>
        <v>2.3522069317824E+19</v>
      </c>
      <c r="BX402" s="60">
        <f t="shared" si="646"/>
        <v>1.0436742156318509E+22</v>
      </c>
      <c r="BY402" s="60">
        <f t="shared" si="647"/>
        <v>1.5807920271631298E+21</v>
      </c>
      <c r="BZ402" s="60">
        <f t="shared" si="648"/>
        <v>1492.0349999999946</v>
      </c>
      <c r="CA402" s="60">
        <f t="shared" si="649"/>
        <v>6846288.2059411695</v>
      </c>
      <c r="CB402" s="88">
        <f t="shared" si="589"/>
        <v>0.15146412582456129</v>
      </c>
      <c r="CD402" s="61">
        <f t="shared" si="650"/>
        <v>244</v>
      </c>
      <c r="CE402" s="61">
        <f t="shared" si="651"/>
        <v>13.380340799999919</v>
      </c>
      <c r="CF402" s="61">
        <v>1</v>
      </c>
      <c r="CG402" s="52">
        <f t="shared" si="652"/>
        <v>0</v>
      </c>
      <c r="CH402" s="60">
        <f t="shared" si="598"/>
        <v>11326573440000</v>
      </c>
      <c r="CI402" s="60">
        <f t="shared" si="653"/>
        <v>0</v>
      </c>
      <c r="CJ402" s="60">
        <f t="shared" si="654"/>
        <v>3.9344335424633568E+17</v>
      </c>
      <c r="CK402" s="60">
        <f t="shared" si="655"/>
        <v>2007.0511199999878</v>
      </c>
      <c r="CL402" s="60">
        <f t="shared" si="656"/>
        <v>6846288.2059411695</v>
      </c>
      <c r="CM402" s="88" t="e">
        <f t="shared" si="588"/>
        <v>#DIV/0!</v>
      </c>
      <c r="CO402" s="61">
        <f t="shared" si="657"/>
        <v>189</v>
      </c>
      <c r="CP402" s="61">
        <f t="shared" si="658"/>
        <v>17.355934299999859</v>
      </c>
      <c r="CQ402" s="61">
        <v>1</v>
      </c>
      <c r="CR402" s="52">
        <f t="shared" si="659"/>
        <v>0</v>
      </c>
      <c r="CS402" s="60">
        <f t="shared" si="599"/>
        <v>3872332800</v>
      </c>
      <c r="CT402" s="60">
        <f t="shared" si="660"/>
        <v>0</v>
      </c>
      <c r="CU402" s="60">
        <f t="shared" si="661"/>
        <v>249191419454269.87</v>
      </c>
      <c r="CV402" s="60">
        <f t="shared" si="662"/>
        <v>2603.3901449999789</v>
      </c>
      <c r="CW402" s="60">
        <f t="shared" si="663"/>
        <v>6846288.2059411695</v>
      </c>
      <c r="CX402" s="88" t="e">
        <f t="shared" si="684"/>
        <v>#DIV/0!</v>
      </c>
      <c r="CZ402" s="61">
        <f t="shared" si="664"/>
        <v>139</v>
      </c>
      <c r="DA402" s="61">
        <f t="shared" si="665"/>
        <v>21.89441929999979</v>
      </c>
      <c r="DB402" s="61">
        <v>1</v>
      </c>
      <c r="DC402" s="52">
        <f t="shared" si="666"/>
        <v>0</v>
      </c>
      <c r="DD402" s="60">
        <f t="shared" si="600"/>
        <v>1460160</v>
      </c>
      <c r="DE402" s="60">
        <f t="shared" si="667"/>
        <v>0</v>
      </c>
      <c r="DF402" s="60">
        <f t="shared" si="668"/>
        <v>306985993481.24957</v>
      </c>
      <c r="DG402" s="60">
        <f t="shared" si="669"/>
        <v>3284.1628949999686</v>
      </c>
      <c r="DH402" s="60">
        <f t="shared" si="670"/>
        <v>6846288.2059411695</v>
      </c>
      <c r="DI402" s="88" t="e">
        <f t="shared" si="671"/>
        <v>#DIV/0!</v>
      </c>
      <c r="DK402" s="61">
        <f t="shared" si="672"/>
        <v>76</v>
      </c>
      <c r="DL402" s="61">
        <f t="shared" si="673"/>
        <v>30.747799999999668</v>
      </c>
      <c r="DM402" s="61">
        <v>1</v>
      </c>
      <c r="DN402" s="52">
        <f t="shared" si="685"/>
        <v>0</v>
      </c>
      <c r="DO402" s="60">
        <f t="shared" si="601"/>
        <v>720</v>
      </c>
      <c r="DP402" s="60">
        <f t="shared" si="674"/>
        <v>0</v>
      </c>
      <c r="DQ402" s="60">
        <f t="shared" si="675"/>
        <v>69441841.947825208</v>
      </c>
      <c r="DR402" s="60">
        <f t="shared" si="676"/>
        <v>4612.1699999999501</v>
      </c>
      <c r="DS402" s="60">
        <f t="shared" si="677"/>
        <v>6846288.2059411695</v>
      </c>
      <c r="DT402" s="88" t="e">
        <f t="shared" si="678"/>
        <v>#DIV/0!</v>
      </c>
    </row>
    <row r="403" spans="1:124">
      <c r="A403" s="52">
        <f t="shared" si="602"/>
        <v>236257.40127066019</v>
      </c>
      <c r="B403" s="52">
        <v>0</v>
      </c>
      <c r="C403" s="73">
        <f t="shared" si="587"/>
        <v>19.25</v>
      </c>
      <c r="D403" s="77"/>
      <c r="E403" s="49">
        <f t="shared" si="679"/>
        <v>0.49700000000000033</v>
      </c>
      <c r="F403" s="49">
        <f t="shared" si="680"/>
        <v>5.9699999999999154</v>
      </c>
      <c r="G403" s="49">
        <f t="shared" si="681"/>
        <v>2.9849999999999577</v>
      </c>
      <c r="H403" s="49">
        <v>1</v>
      </c>
      <c r="I403" s="50">
        <f t="shared" si="603"/>
        <v>3.4700899999999595</v>
      </c>
      <c r="J403" s="105">
        <f t="shared" si="604"/>
        <v>20.716437299999466</v>
      </c>
      <c r="K403" s="121">
        <f t="shared" si="605"/>
        <v>39.96643729999947</v>
      </c>
      <c r="L403" s="55">
        <f t="shared" si="606"/>
        <v>7.9759359125957512E+23</v>
      </c>
      <c r="M403" s="52">
        <f t="shared" si="682"/>
        <v>79.400000000000034</v>
      </c>
      <c r="N403" s="56">
        <v>397</v>
      </c>
      <c r="O403" s="61">
        <f t="shared" si="607"/>
        <v>397</v>
      </c>
      <c r="P403" s="61">
        <f t="shared" si="608"/>
        <v>3.2</v>
      </c>
      <c r="Q403" s="46">
        <v>1</v>
      </c>
      <c r="R403" s="52">
        <f t="shared" si="609"/>
        <v>2</v>
      </c>
      <c r="S403" s="60">
        <f t="shared" si="592"/>
        <v>6.5655916318805125E+24</v>
      </c>
      <c r="T403" s="60">
        <f t="shared" si="610"/>
        <v>5.213079755713127E+27</v>
      </c>
      <c r="U403" s="60">
        <f t="shared" si="611"/>
        <v>1.5313796952183843E+26</v>
      </c>
      <c r="V403" s="60">
        <f t="shared" si="612"/>
        <v>480</v>
      </c>
      <c r="W403" s="60">
        <f t="shared" si="613"/>
        <v>7087722.038119806</v>
      </c>
      <c r="X403" s="88">
        <f t="shared" si="614"/>
        <v>2.9375719670126133E-2</v>
      </c>
      <c r="AA403" s="61">
        <f t="shared" si="615"/>
        <v>397</v>
      </c>
      <c r="AB403" s="61">
        <f t="shared" si="616"/>
        <v>3.2</v>
      </c>
      <c r="AC403" s="61">
        <v>1</v>
      </c>
      <c r="AD403" s="52">
        <f t="shared" si="617"/>
        <v>1</v>
      </c>
      <c r="AE403" s="60">
        <f t="shared" si="593"/>
        <v>1.9137933630238499E+24</v>
      </c>
      <c r="AF403" s="60">
        <f t="shared" si="618"/>
        <v>7.5977596512046839E+26</v>
      </c>
      <c r="AG403" s="60">
        <f t="shared" si="619"/>
        <v>1.5313796952183843E+26</v>
      </c>
      <c r="AH403" s="60">
        <f t="shared" si="620"/>
        <v>480</v>
      </c>
      <c r="AI403" s="60">
        <f t="shared" si="621"/>
        <v>7087722.038119806</v>
      </c>
      <c r="AJ403" s="88">
        <f t="shared" si="686"/>
        <v>0.20155674376664076</v>
      </c>
      <c r="AL403" s="61">
        <f t="shared" si="622"/>
        <v>382</v>
      </c>
      <c r="AM403" s="61">
        <f t="shared" si="623"/>
        <v>4.5093374999999956</v>
      </c>
      <c r="AN403" s="61">
        <v>1</v>
      </c>
      <c r="AO403" s="52">
        <f t="shared" si="624"/>
        <v>1.075</v>
      </c>
      <c r="AP403" s="60">
        <f t="shared" si="594"/>
        <v>3.2151728498800685E+25</v>
      </c>
      <c r="AQ403" s="60">
        <f t="shared" si="625"/>
        <v>1.32031073080325E+28</v>
      </c>
      <c r="AR403" s="60">
        <f t="shared" si="626"/>
        <v>2.6974640181198508E+25</v>
      </c>
      <c r="AS403" s="60">
        <f t="shared" si="627"/>
        <v>676.40062499999931</v>
      </c>
      <c r="AT403" s="60">
        <f t="shared" si="628"/>
        <v>7087722.038119806</v>
      </c>
      <c r="AU403" s="88">
        <f t="shared" si="590"/>
        <v>2.0430524081848284E-3</v>
      </c>
      <c r="AW403" s="61">
        <f t="shared" si="629"/>
        <v>362</v>
      </c>
      <c r="AX403" s="61">
        <f t="shared" si="630"/>
        <v>6.0282874999999887</v>
      </c>
      <c r="AY403" s="61">
        <v>1</v>
      </c>
      <c r="AZ403" s="52">
        <f t="shared" si="631"/>
        <v>1.175</v>
      </c>
      <c r="BA403" s="60">
        <f t="shared" si="595"/>
        <v>6.4832703557252402E+23</v>
      </c>
      <c r="BB403" s="60">
        <f t="shared" si="632"/>
        <v>2.7576590458077312E+26</v>
      </c>
      <c r="BC403" s="60">
        <f t="shared" si="633"/>
        <v>2.2538078795016499E+24</v>
      </c>
      <c r="BD403" s="60">
        <f t="shared" si="634"/>
        <v>904.24312499999826</v>
      </c>
      <c r="BE403" s="60">
        <f t="shared" si="635"/>
        <v>7087722.038119806</v>
      </c>
      <c r="BF403" s="88">
        <f t="shared" si="683"/>
        <v>8.1729026034888189E-3</v>
      </c>
      <c r="BH403" s="61">
        <f t="shared" si="636"/>
        <v>337</v>
      </c>
      <c r="BI403" s="61">
        <f t="shared" si="637"/>
        <v>7.8155999999999786</v>
      </c>
      <c r="BJ403" s="61">
        <v>1</v>
      </c>
      <c r="BK403" s="52">
        <f t="shared" si="638"/>
        <v>1.3</v>
      </c>
      <c r="BL403" s="60">
        <f t="shared" si="596"/>
        <v>2.2228355505343678E+22</v>
      </c>
      <c r="BM403" s="60">
        <f t="shared" si="639"/>
        <v>9.7382425468910656E+24</v>
      </c>
      <c r="BN403" s="60">
        <f t="shared" si="640"/>
        <v>9.1313561599340253E+22</v>
      </c>
      <c r="BO403" s="60">
        <f t="shared" si="641"/>
        <v>1172.3399999999967</v>
      </c>
      <c r="BP403" s="60">
        <f t="shared" si="642"/>
        <v>7087722.038119806</v>
      </c>
      <c r="BQ403" s="88">
        <f t="shared" si="591"/>
        <v>9.3768009124492492E-3</v>
      </c>
      <c r="BS403" s="61">
        <f t="shared" si="643"/>
        <v>307</v>
      </c>
      <c r="BT403" s="61">
        <f t="shared" si="644"/>
        <v>9.9468999999999639</v>
      </c>
      <c r="BU403" s="61">
        <v>1</v>
      </c>
      <c r="BV403" s="52">
        <f t="shared" si="645"/>
        <v>1.45</v>
      </c>
      <c r="BW403" s="60">
        <f t="shared" si="597"/>
        <v>2.3522069317824E+19</v>
      </c>
      <c r="BX403" s="60">
        <f t="shared" si="646"/>
        <v>1.0470849156829355E+22</v>
      </c>
      <c r="BY403" s="60">
        <f t="shared" si="647"/>
        <v>1.8158532011947154E+21</v>
      </c>
      <c r="BZ403" s="60">
        <f t="shared" si="648"/>
        <v>1492.0349999999946</v>
      </c>
      <c r="CA403" s="60">
        <f t="shared" si="649"/>
        <v>7087722.038119806</v>
      </c>
      <c r="CB403" s="88">
        <f t="shared" si="589"/>
        <v>0.17341986060513245</v>
      </c>
      <c r="CD403" s="61">
        <f t="shared" si="650"/>
        <v>245</v>
      </c>
      <c r="CE403" s="61">
        <f t="shared" si="651"/>
        <v>13.380340799999919</v>
      </c>
      <c r="CF403" s="61">
        <v>1</v>
      </c>
      <c r="CG403" s="52">
        <f t="shared" si="652"/>
        <v>0</v>
      </c>
      <c r="CH403" s="60">
        <f t="shared" si="598"/>
        <v>11326573440000</v>
      </c>
      <c r="CI403" s="60">
        <f t="shared" si="653"/>
        <v>0</v>
      </c>
      <c r="CJ403" s="60">
        <f t="shared" si="654"/>
        <v>4.5194773380728141E+17</v>
      </c>
      <c r="CK403" s="60">
        <f t="shared" si="655"/>
        <v>2007.0511199999878</v>
      </c>
      <c r="CL403" s="60">
        <f t="shared" si="656"/>
        <v>7087722.038119806</v>
      </c>
      <c r="CM403" s="88" t="e">
        <f t="shared" si="588"/>
        <v>#DIV/0!</v>
      </c>
      <c r="CO403" s="61">
        <f t="shared" si="657"/>
        <v>190</v>
      </c>
      <c r="CP403" s="61">
        <f t="shared" si="658"/>
        <v>17.355934299999859</v>
      </c>
      <c r="CQ403" s="61">
        <v>1</v>
      </c>
      <c r="CR403" s="52">
        <f t="shared" si="659"/>
        <v>0</v>
      </c>
      <c r="CS403" s="60">
        <f t="shared" si="599"/>
        <v>3872332800</v>
      </c>
      <c r="CT403" s="60">
        <f t="shared" si="660"/>
        <v>0</v>
      </c>
      <c r="CU403" s="60">
        <f t="shared" si="661"/>
        <v>286245773606496</v>
      </c>
      <c r="CV403" s="60">
        <f t="shared" si="662"/>
        <v>2603.3901449999789</v>
      </c>
      <c r="CW403" s="60">
        <f t="shared" si="663"/>
        <v>7087722.038119806</v>
      </c>
      <c r="CX403" s="88" t="e">
        <f t="shared" si="684"/>
        <v>#DIV/0!</v>
      </c>
      <c r="CZ403" s="61">
        <f t="shared" si="664"/>
        <v>140</v>
      </c>
      <c r="DA403" s="61">
        <f t="shared" si="665"/>
        <v>21.89441929999979</v>
      </c>
      <c r="DB403" s="61">
        <v>14</v>
      </c>
      <c r="DC403" s="52">
        <f t="shared" si="666"/>
        <v>0</v>
      </c>
      <c r="DD403" s="60">
        <f t="shared" si="600"/>
        <v>20442240</v>
      </c>
      <c r="DE403" s="60">
        <f t="shared" si="667"/>
        <v>0</v>
      </c>
      <c r="DF403" s="60">
        <f t="shared" si="668"/>
        <v>352634305719.04193</v>
      </c>
      <c r="DG403" s="60">
        <f t="shared" si="669"/>
        <v>3284.1628949999686</v>
      </c>
      <c r="DH403" s="60">
        <f t="shared" si="670"/>
        <v>7087722.038119806</v>
      </c>
      <c r="DI403" s="88" t="e">
        <f t="shared" si="671"/>
        <v>#DIV/0!</v>
      </c>
      <c r="DK403" s="61">
        <f t="shared" si="672"/>
        <v>77</v>
      </c>
      <c r="DL403" s="61">
        <f t="shared" si="673"/>
        <v>30.747799999999668</v>
      </c>
      <c r="DM403" s="61">
        <v>1</v>
      </c>
      <c r="DN403" s="52">
        <f t="shared" si="685"/>
        <v>0</v>
      </c>
      <c r="DO403" s="60">
        <f t="shared" si="601"/>
        <v>720</v>
      </c>
      <c r="DP403" s="60">
        <f t="shared" si="674"/>
        <v>0</v>
      </c>
      <c r="DQ403" s="60">
        <f t="shared" si="675"/>
        <v>79767729.613430917</v>
      </c>
      <c r="DR403" s="60">
        <f t="shared" si="676"/>
        <v>4612.1699999999501</v>
      </c>
      <c r="DS403" s="60">
        <f t="shared" si="677"/>
        <v>7087722.038119806</v>
      </c>
      <c r="DT403" s="88" t="e">
        <f t="shared" si="678"/>
        <v>#DIV/0!</v>
      </c>
    </row>
    <row r="404" spans="1:124">
      <c r="A404" s="52">
        <f t="shared" si="602"/>
        <v>244589.0005334318</v>
      </c>
      <c r="B404" s="52">
        <v>0</v>
      </c>
      <c r="C404" s="73">
        <f t="shared" si="587"/>
        <v>19.25</v>
      </c>
      <c r="D404" s="77"/>
      <c r="E404" s="49">
        <f t="shared" si="679"/>
        <v>0.49800000000000033</v>
      </c>
      <c r="F404" s="49">
        <f t="shared" si="680"/>
        <v>5.9799999999999152</v>
      </c>
      <c r="G404" s="49">
        <f t="shared" si="681"/>
        <v>2.9899999999999576</v>
      </c>
      <c r="H404" s="49">
        <v>1</v>
      </c>
      <c r="I404" s="50">
        <f t="shared" si="603"/>
        <v>3.4800399999999594</v>
      </c>
      <c r="J404" s="105">
        <f t="shared" si="604"/>
        <v>20.810639199999461</v>
      </c>
      <c r="K404" s="121">
        <f t="shared" si="605"/>
        <v>40.060639199999457</v>
      </c>
      <c r="L404" s="55">
        <f t="shared" si="606"/>
        <v>9.1619444623605154E+23</v>
      </c>
      <c r="M404" s="52">
        <f t="shared" si="682"/>
        <v>79.600000000000037</v>
      </c>
      <c r="N404" s="56">
        <v>398</v>
      </c>
      <c r="O404" s="61">
        <f t="shared" si="607"/>
        <v>398</v>
      </c>
      <c r="P404" s="61">
        <f t="shared" si="608"/>
        <v>3.2</v>
      </c>
      <c r="Q404" s="46">
        <v>1</v>
      </c>
      <c r="R404" s="52">
        <f t="shared" si="609"/>
        <v>2</v>
      </c>
      <c r="S404" s="60">
        <f t="shared" si="592"/>
        <v>6.5655916318805125E+24</v>
      </c>
      <c r="T404" s="60">
        <f t="shared" si="610"/>
        <v>5.226210938976888E+27</v>
      </c>
      <c r="U404" s="60">
        <f t="shared" si="611"/>
        <v>1.759093336773219E+26</v>
      </c>
      <c r="V404" s="60">
        <f t="shared" si="612"/>
        <v>480</v>
      </c>
      <c r="W404" s="60">
        <f t="shared" si="613"/>
        <v>7337670.016002954</v>
      </c>
      <c r="X404" s="88">
        <f t="shared" si="614"/>
        <v>3.3659057342174344E-2</v>
      </c>
      <c r="AA404" s="61">
        <f t="shared" si="615"/>
        <v>398</v>
      </c>
      <c r="AB404" s="61">
        <f t="shared" si="616"/>
        <v>3.2</v>
      </c>
      <c r="AC404" s="61">
        <v>1</v>
      </c>
      <c r="AD404" s="52">
        <f t="shared" si="617"/>
        <v>1</v>
      </c>
      <c r="AE404" s="60">
        <f t="shared" si="593"/>
        <v>1.9137933630238499E+24</v>
      </c>
      <c r="AF404" s="60">
        <f t="shared" si="618"/>
        <v>7.6168975848349223E+26</v>
      </c>
      <c r="AG404" s="60">
        <f t="shared" si="619"/>
        <v>1.759093336773219E+26</v>
      </c>
      <c r="AH404" s="60">
        <f t="shared" si="620"/>
        <v>480</v>
      </c>
      <c r="AI404" s="60">
        <f t="shared" si="621"/>
        <v>7337670.016002954</v>
      </c>
      <c r="AJ404" s="88">
        <f t="shared" si="686"/>
        <v>0.23094617161133105</v>
      </c>
      <c r="AL404" s="61">
        <f t="shared" si="622"/>
        <v>383</v>
      </c>
      <c r="AM404" s="61">
        <f t="shared" si="623"/>
        <v>4.5093374999999956</v>
      </c>
      <c r="AN404" s="61">
        <v>1</v>
      </c>
      <c r="AO404" s="52">
        <f t="shared" si="624"/>
        <v>1.075</v>
      </c>
      <c r="AP404" s="60">
        <f t="shared" si="594"/>
        <v>3.2151728498800685E+25</v>
      </c>
      <c r="AQ404" s="60">
        <f t="shared" si="625"/>
        <v>1.3237670416168712E+28</v>
      </c>
      <c r="AR404" s="60">
        <f t="shared" si="626"/>
        <v>3.0985724802779648E+25</v>
      </c>
      <c r="AS404" s="60">
        <f t="shared" si="627"/>
        <v>676.40062499999931</v>
      </c>
      <c r="AT404" s="60">
        <f t="shared" si="628"/>
        <v>7337670.016002954</v>
      </c>
      <c r="AU404" s="88">
        <f t="shared" si="590"/>
        <v>2.3407233923072421E-3</v>
      </c>
      <c r="AW404" s="61">
        <f t="shared" si="629"/>
        <v>363</v>
      </c>
      <c r="AX404" s="61">
        <f t="shared" si="630"/>
        <v>6.0282874999999887</v>
      </c>
      <c r="AY404" s="61">
        <v>1</v>
      </c>
      <c r="AZ404" s="52">
        <f t="shared" si="631"/>
        <v>1.175</v>
      </c>
      <c r="BA404" s="60">
        <f t="shared" si="595"/>
        <v>6.4832703557252402E+23</v>
      </c>
      <c r="BB404" s="60">
        <f t="shared" si="632"/>
        <v>2.765276888475708E+26</v>
      </c>
      <c r="BC404" s="60">
        <f t="shared" si="633"/>
        <v>2.5889454036629013E+24</v>
      </c>
      <c r="BD404" s="60">
        <f t="shared" si="634"/>
        <v>904.24312499999826</v>
      </c>
      <c r="BE404" s="60">
        <f t="shared" si="635"/>
        <v>7337670.016002954</v>
      </c>
      <c r="BF404" s="88">
        <f t="shared" si="683"/>
        <v>9.3623369668778267E-3</v>
      </c>
      <c r="BH404" s="61">
        <f t="shared" si="636"/>
        <v>338</v>
      </c>
      <c r="BI404" s="61">
        <f t="shared" si="637"/>
        <v>7.8155999999999786</v>
      </c>
      <c r="BJ404" s="61">
        <v>1</v>
      </c>
      <c r="BK404" s="52">
        <f t="shared" si="638"/>
        <v>1.3</v>
      </c>
      <c r="BL404" s="60">
        <f t="shared" si="596"/>
        <v>2.2228355505343678E+22</v>
      </c>
      <c r="BM404" s="60">
        <f t="shared" si="639"/>
        <v>9.7671394090480121E+24</v>
      </c>
      <c r="BN404" s="60">
        <f t="shared" si="640"/>
        <v>1.0489173799808258E+23</v>
      </c>
      <c r="BO404" s="60">
        <f t="shared" si="641"/>
        <v>1172.3399999999967</v>
      </c>
      <c r="BP404" s="60">
        <f t="shared" si="642"/>
        <v>7337670.016002954</v>
      </c>
      <c r="BQ404" s="88">
        <f t="shared" si="591"/>
        <v>1.0739248576805787E-2</v>
      </c>
      <c r="BS404" s="61">
        <f t="shared" si="643"/>
        <v>308</v>
      </c>
      <c r="BT404" s="61">
        <f t="shared" si="644"/>
        <v>9.9468999999999639</v>
      </c>
      <c r="BU404" s="61">
        <v>1</v>
      </c>
      <c r="BV404" s="52">
        <f t="shared" si="645"/>
        <v>1.45</v>
      </c>
      <c r="BW404" s="60">
        <f t="shared" si="597"/>
        <v>2.3522069317824E+19</v>
      </c>
      <c r="BX404" s="60">
        <f t="shared" si="646"/>
        <v>1.0504956157340198E+22</v>
      </c>
      <c r="BY404" s="60">
        <f t="shared" si="647"/>
        <v>2.0858675851284702E+21</v>
      </c>
      <c r="BZ404" s="60">
        <f t="shared" si="648"/>
        <v>1492.0349999999946</v>
      </c>
      <c r="CA404" s="60">
        <f t="shared" si="649"/>
        <v>7337670.016002954</v>
      </c>
      <c r="CB404" s="88">
        <f t="shared" si="589"/>
        <v>0.19856033227430445</v>
      </c>
      <c r="CD404" s="61">
        <f t="shared" si="650"/>
        <v>246</v>
      </c>
      <c r="CE404" s="61">
        <f t="shared" si="651"/>
        <v>13.380340799999919</v>
      </c>
      <c r="CF404" s="61">
        <v>1</v>
      </c>
      <c r="CG404" s="52">
        <f t="shared" si="652"/>
        <v>0</v>
      </c>
      <c r="CH404" s="60">
        <f t="shared" si="598"/>
        <v>11326573440000</v>
      </c>
      <c r="CI404" s="60">
        <f t="shared" si="653"/>
        <v>0</v>
      </c>
      <c r="CJ404" s="60">
        <f t="shared" si="654"/>
        <v>5.1915161836906208E+17</v>
      </c>
      <c r="CK404" s="60">
        <f t="shared" si="655"/>
        <v>2007.0511199999878</v>
      </c>
      <c r="CL404" s="60">
        <f t="shared" si="656"/>
        <v>7337670.016002954</v>
      </c>
      <c r="CM404" s="88" t="e">
        <f t="shared" si="588"/>
        <v>#DIV/0!</v>
      </c>
      <c r="CO404" s="61">
        <f t="shared" si="657"/>
        <v>191</v>
      </c>
      <c r="CP404" s="61">
        <f t="shared" si="658"/>
        <v>17.355934299999859</v>
      </c>
      <c r="CQ404" s="61">
        <v>1</v>
      </c>
      <c r="CR404" s="52">
        <f t="shared" si="659"/>
        <v>0</v>
      </c>
      <c r="CS404" s="60">
        <f t="shared" si="599"/>
        <v>3872332800</v>
      </c>
      <c r="CT404" s="60">
        <f t="shared" si="660"/>
        <v>0</v>
      </c>
      <c r="CU404" s="60">
        <f t="shared" si="661"/>
        <v>328810049266635.69</v>
      </c>
      <c r="CV404" s="60">
        <f t="shared" si="662"/>
        <v>2603.3901449999789</v>
      </c>
      <c r="CW404" s="60">
        <f t="shared" si="663"/>
        <v>7337670.016002954</v>
      </c>
      <c r="CX404" s="88" t="e">
        <f t="shared" si="684"/>
        <v>#DIV/0!</v>
      </c>
      <c r="CZ404" s="61">
        <f t="shared" si="664"/>
        <v>141</v>
      </c>
      <c r="DA404" s="61">
        <f t="shared" si="665"/>
        <v>21.89441929999979</v>
      </c>
      <c r="DB404" s="61">
        <v>1</v>
      </c>
      <c r="DC404" s="52">
        <f t="shared" si="666"/>
        <v>0</v>
      </c>
      <c r="DD404" s="60">
        <f t="shared" si="600"/>
        <v>20442240</v>
      </c>
      <c r="DE404" s="60">
        <f t="shared" si="667"/>
        <v>0</v>
      </c>
      <c r="DF404" s="60">
        <f t="shared" si="668"/>
        <v>405070446894.98499</v>
      </c>
      <c r="DG404" s="60">
        <f t="shared" si="669"/>
        <v>3284.1628949999686</v>
      </c>
      <c r="DH404" s="60">
        <f t="shared" si="670"/>
        <v>7337670.016002954</v>
      </c>
      <c r="DI404" s="88" t="e">
        <f t="shared" si="671"/>
        <v>#DIV/0!</v>
      </c>
      <c r="DK404" s="61">
        <f t="shared" si="672"/>
        <v>78</v>
      </c>
      <c r="DL404" s="61">
        <f t="shared" si="673"/>
        <v>30.747799999999668</v>
      </c>
      <c r="DM404" s="61">
        <v>1</v>
      </c>
      <c r="DN404" s="52">
        <f t="shared" si="685"/>
        <v>0</v>
      </c>
      <c r="DO404" s="60">
        <f t="shared" si="601"/>
        <v>720</v>
      </c>
      <c r="DP404" s="60">
        <f t="shared" si="674"/>
        <v>0</v>
      </c>
      <c r="DQ404" s="60">
        <f t="shared" si="675"/>
        <v>91629059.788796365</v>
      </c>
      <c r="DR404" s="60">
        <f t="shared" si="676"/>
        <v>4612.1699999999501</v>
      </c>
      <c r="DS404" s="60">
        <f t="shared" si="677"/>
        <v>7337670.016002954</v>
      </c>
      <c r="DT404" s="88" t="e">
        <f t="shared" si="678"/>
        <v>#DIV/0!</v>
      </c>
    </row>
    <row r="405" spans="1:124">
      <c r="A405" s="52">
        <f t="shared" si="602"/>
        <v>253214.41300968197</v>
      </c>
      <c r="B405" s="52">
        <v>0</v>
      </c>
      <c r="C405" s="73">
        <f t="shared" si="587"/>
        <v>19.25</v>
      </c>
      <c r="D405" s="77"/>
      <c r="E405" s="49">
        <f t="shared" si="679"/>
        <v>0.49900000000000033</v>
      </c>
      <c r="F405" s="49">
        <f t="shared" si="680"/>
        <v>5.9899999999999149</v>
      </c>
      <c r="G405" s="49">
        <f t="shared" si="681"/>
        <v>2.9949999999999575</v>
      </c>
      <c r="H405" s="49">
        <v>1</v>
      </c>
      <c r="I405" s="50">
        <f t="shared" si="603"/>
        <v>3.490009999999959</v>
      </c>
      <c r="J405" s="105">
        <f t="shared" si="604"/>
        <v>20.905159899999457</v>
      </c>
      <c r="K405" s="121">
        <f t="shared" si="605"/>
        <v>40.155159899999461</v>
      </c>
      <c r="L405" s="55">
        <f t="shared" si="606"/>
        <v>1.0524310532487719E+24</v>
      </c>
      <c r="M405" s="52">
        <f t="shared" si="682"/>
        <v>79.80000000000004</v>
      </c>
      <c r="N405" s="56">
        <v>399</v>
      </c>
      <c r="O405" s="61">
        <f t="shared" si="607"/>
        <v>399</v>
      </c>
      <c r="P405" s="61">
        <f t="shared" si="608"/>
        <v>3.2</v>
      </c>
      <c r="Q405" s="46">
        <v>1</v>
      </c>
      <c r="R405" s="52">
        <f t="shared" si="609"/>
        <v>2</v>
      </c>
      <c r="S405" s="60">
        <f t="shared" si="592"/>
        <v>6.5655916318805125E+24</v>
      </c>
      <c r="T405" s="60">
        <f t="shared" si="610"/>
        <v>5.239342122240649E+27</v>
      </c>
      <c r="U405" s="60">
        <f t="shared" si="611"/>
        <v>2.020667622237642E+26</v>
      </c>
      <c r="V405" s="60">
        <f t="shared" si="612"/>
        <v>480</v>
      </c>
      <c r="W405" s="60">
        <f t="shared" si="613"/>
        <v>7596432.3902904596</v>
      </c>
      <c r="X405" s="88">
        <f t="shared" si="614"/>
        <v>3.8567201283917808E-2</v>
      </c>
      <c r="AA405" s="61">
        <f t="shared" si="615"/>
        <v>399</v>
      </c>
      <c r="AB405" s="61">
        <f t="shared" si="616"/>
        <v>3.2</v>
      </c>
      <c r="AC405" s="61">
        <v>1</v>
      </c>
      <c r="AD405" s="52">
        <f t="shared" si="617"/>
        <v>1</v>
      </c>
      <c r="AE405" s="60">
        <f t="shared" si="593"/>
        <v>1.9137933630238499E+24</v>
      </c>
      <c r="AF405" s="60">
        <f t="shared" si="618"/>
        <v>7.6360355184651607E+26</v>
      </c>
      <c r="AG405" s="60">
        <f t="shared" si="619"/>
        <v>2.020667622237642E+26</v>
      </c>
      <c r="AH405" s="60">
        <f t="shared" si="620"/>
        <v>480</v>
      </c>
      <c r="AI405" s="60">
        <f t="shared" si="621"/>
        <v>7596432.3902904596</v>
      </c>
      <c r="AJ405" s="88">
        <f t="shared" si="686"/>
        <v>0.26462260650193981</v>
      </c>
      <c r="AL405" s="61">
        <f t="shared" si="622"/>
        <v>384</v>
      </c>
      <c r="AM405" s="61">
        <f t="shared" si="623"/>
        <v>4.5093374999999956</v>
      </c>
      <c r="AN405" s="61">
        <v>1</v>
      </c>
      <c r="AO405" s="52">
        <f t="shared" si="624"/>
        <v>1.075</v>
      </c>
      <c r="AP405" s="60">
        <f t="shared" si="594"/>
        <v>3.2151728498800685E+25</v>
      </c>
      <c r="AQ405" s="60">
        <f t="shared" si="625"/>
        <v>1.3272233524304923E+28</v>
      </c>
      <c r="AR405" s="60">
        <f t="shared" si="626"/>
        <v>3.5593251109343808E+25</v>
      </c>
      <c r="AS405" s="60">
        <f t="shared" si="627"/>
        <v>676.40062499999931</v>
      </c>
      <c r="AT405" s="60">
        <f t="shared" si="628"/>
        <v>7596432.3902904596</v>
      </c>
      <c r="AU405" s="88">
        <f t="shared" si="590"/>
        <v>2.6817830656884751E-3</v>
      </c>
      <c r="AW405" s="61">
        <f t="shared" si="629"/>
        <v>364</v>
      </c>
      <c r="AX405" s="61">
        <f t="shared" si="630"/>
        <v>6.0282874999999887</v>
      </c>
      <c r="AY405" s="61">
        <v>1</v>
      </c>
      <c r="AZ405" s="52">
        <f t="shared" si="631"/>
        <v>1.175</v>
      </c>
      <c r="BA405" s="60">
        <f t="shared" si="595"/>
        <v>6.4832703557252402E+23</v>
      </c>
      <c r="BB405" s="60">
        <f t="shared" si="632"/>
        <v>2.7728947311436852E+26</v>
      </c>
      <c r="BC405" s="60">
        <f t="shared" si="633"/>
        <v>2.9739173263647095E+24</v>
      </c>
      <c r="BD405" s="60">
        <f t="shared" si="634"/>
        <v>904.24312499999826</v>
      </c>
      <c r="BE405" s="60">
        <f t="shared" si="635"/>
        <v>7596432.3902904596</v>
      </c>
      <c r="BF405" s="88">
        <f t="shared" si="683"/>
        <v>1.072495574016296E-2</v>
      </c>
      <c r="BH405" s="61">
        <f t="shared" si="636"/>
        <v>339</v>
      </c>
      <c r="BI405" s="61">
        <f t="shared" si="637"/>
        <v>7.8155999999999786</v>
      </c>
      <c r="BJ405" s="61">
        <v>1</v>
      </c>
      <c r="BK405" s="52">
        <f t="shared" si="638"/>
        <v>1.3</v>
      </c>
      <c r="BL405" s="60">
        <f t="shared" si="596"/>
        <v>2.2228355505343678E+22</v>
      </c>
      <c r="BM405" s="60">
        <f t="shared" si="639"/>
        <v>9.7960362712049586E+24</v>
      </c>
      <c r="BN405" s="60">
        <f t="shared" si="640"/>
        <v>1.2048896689117745E+23</v>
      </c>
      <c r="BO405" s="60">
        <f t="shared" si="641"/>
        <v>1172.3399999999967</v>
      </c>
      <c r="BP405" s="60">
        <f t="shared" si="642"/>
        <v>7596432.3902904596</v>
      </c>
      <c r="BQ405" s="88">
        <f t="shared" si="591"/>
        <v>1.2299767329909728E-2</v>
      </c>
      <c r="BS405" s="61">
        <f t="shared" si="643"/>
        <v>309</v>
      </c>
      <c r="BT405" s="61">
        <f t="shared" si="644"/>
        <v>9.9468999999999639</v>
      </c>
      <c r="BU405" s="61">
        <v>1</v>
      </c>
      <c r="BV405" s="52">
        <f t="shared" si="645"/>
        <v>1.45</v>
      </c>
      <c r="BW405" s="60">
        <f t="shared" si="597"/>
        <v>2.3522069317824E+19</v>
      </c>
      <c r="BX405" s="60">
        <f t="shared" si="646"/>
        <v>1.0539063157851043E+22</v>
      </c>
      <c r="BY405" s="60">
        <f t="shared" si="647"/>
        <v>2.396032663778711E+21</v>
      </c>
      <c r="BZ405" s="60">
        <f t="shared" si="648"/>
        <v>1492.0349999999946</v>
      </c>
      <c r="CA405" s="60">
        <f t="shared" si="649"/>
        <v>7596432.3902904596</v>
      </c>
      <c r="CB405" s="88">
        <f t="shared" si="589"/>
        <v>0.22734778489241653</v>
      </c>
      <c r="CD405" s="61">
        <f t="shared" si="650"/>
        <v>247</v>
      </c>
      <c r="CE405" s="61">
        <f t="shared" si="651"/>
        <v>13.380340799999919</v>
      </c>
      <c r="CF405" s="61">
        <v>1</v>
      </c>
      <c r="CG405" s="52">
        <f t="shared" si="652"/>
        <v>0</v>
      </c>
      <c r="CH405" s="60">
        <f t="shared" si="598"/>
        <v>11326573440000</v>
      </c>
      <c r="CI405" s="60">
        <f t="shared" si="653"/>
        <v>0</v>
      </c>
      <c r="CJ405" s="60">
        <f t="shared" si="654"/>
        <v>5.9634861001459046E+17</v>
      </c>
      <c r="CK405" s="60">
        <f t="shared" si="655"/>
        <v>2007.0511199999878</v>
      </c>
      <c r="CL405" s="60">
        <f t="shared" si="656"/>
        <v>7596432.3902904596</v>
      </c>
      <c r="CM405" s="88" t="e">
        <f t="shared" si="588"/>
        <v>#DIV/0!</v>
      </c>
      <c r="CO405" s="61">
        <f t="shared" si="657"/>
        <v>192</v>
      </c>
      <c r="CP405" s="61">
        <f t="shared" si="658"/>
        <v>17.355934299999859</v>
      </c>
      <c r="CQ405" s="61">
        <v>1</v>
      </c>
      <c r="CR405" s="52">
        <f t="shared" si="659"/>
        <v>0</v>
      </c>
      <c r="CS405" s="60">
        <f t="shared" si="599"/>
        <v>3872332800</v>
      </c>
      <c r="CT405" s="60">
        <f t="shared" si="660"/>
        <v>0</v>
      </c>
      <c r="CU405" s="60">
        <f t="shared" si="661"/>
        <v>377703562699078.5</v>
      </c>
      <c r="CV405" s="60">
        <f t="shared" si="662"/>
        <v>2603.3901449999789</v>
      </c>
      <c r="CW405" s="60">
        <f t="shared" si="663"/>
        <v>7596432.3902904596</v>
      </c>
      <c r="CX405" s="88" t="e">
        <f t="shared" si="684"/>
        <v>#DIV/0!</v>
      </c>
      <c r="CZ405" s="61">
        <f t="shared" si="664"/>
        <v>142</v>
      </c>
      <c r="DA405" s="61">
        <f t="shared" si="665"/>
        <v>21.89441929999979</v>
      </c>
      <c r="DB405" s="61">
        <v>1</v>
      </c>
      <c r="DC405" s="52">
        <f t="shared" si="666"/>
        <v>0</v>
      </c>
      <c r="DD405" s="60">
        <f t="shared" si="600"/>
        <v>20442240</v>
      </c>
      <c r="DE405" s="60">
        <f t="shared" si="667"/>
        <v>0</v>
      </c>
      <c r="DF405" s="60">
        <f t="shared" si="668"/>
        <v>465303756006.18311</v>
      </c>
      <c r="DG405" s="60">
        <f t="shared" si="669"/>
        <v>3284.1628949999686</v>
      </c>
      <c r="DH405" s="60">
        <f t="shared" si="670"/>
        <v>7596432.3902904596</v>
      </c>
      <c r="DI405" s="88" t="e">
        <f t="shared" si="671"/>
        <v>#DIV/0!</v>
      </c>
      <c r="DK405" s="61">
        <f t="shared" si="672"/>
        <v>79</v>
      </c>
      <c r="DL405" s="61">
        <f t="shared" si="673"/>
        <v>30.747799999999668</v>
      </c>
      <c r="DM405" s="61">
        <v>1</v>
      </c>
      <c r="DN405" s="52">
        <f t="shared" si="685"/>
        <v>0</v>
      </c>
      <c r="DO405" s="60">
        <f t="shared" si="601"/>
        <v>720</v>
      </c>
      <c r="DP405" s="60">
        <f t="shared" si="674"/>
        <v>0</v>
      </c>
      <c r="DQ405" s="60">
        <f t="shared" si="675"/>
        <v>105254150.24931537</v>
      </c>
      <c r="DR405" s="60">
        <f t="shared" si="676"/>
        <v>4612.1699999999501</v>
      </c>
      <c r="DS405" s="60">
        <f t="shared" si="677"/>
        <v>7596432.3902904596</v>
      </c>
      <c r="DT405" s="88" t="e">
        <f t="shared" si="678"/>
        <v>#DIV/0!</v>
      </c>
    </row>
    <row r="406" spans="1:124">
      <c r="A406" s="52">
        <f t="shared" si="602"/>
        <v>262144.00000000751</v>
      </c>
      <c r="B406" s="52">
        <v>0</v>
      </c>
      <c r="C406" s="73">
        <f t="shared" ref="C406:C469" si="687">IF(D406&gt;0,C405+D406,C405)</f>
        <v>19.25</v>
      </c>
      <c r="D406" s="95"/>
      <c r="E406" s="92">
        <f t="shared" si="679"/>
        <v>0.50000000000000033</v>
      </c>
      <c r="F406" s="92">
        <f t="shared" si="680"/>
        <v>5.9999999999999147</v>
      </c>
      <c r="G406" s="92">
        <f t="shared" si="681"/>
        <v>2.9999999999999574</v>
      </c>
      <c r="H406" s="92">
        <v>1</v>
      </c>
      <c r="I406" s="93">
        <f t="shared" si="603"/>
        <v>3.4999999999999587</v>
      </c>
      <c r="J406" s="105">
        <f t="shared" si="604"/>
        <v>20.999999999999453</v>
      </c>
      <c r="K406" s="121">
        <f t="shared" si="605"/>
        <v>40.249999999999453</v>
      </c>
      <c r="L406" s="96">
        <f t="shared" si="606"/>
        <v>1.2089258196146617E+24</v>
      </c>
      <c r="M406" s="94">
        <f t="shared" si="682"/>
        <v>80.000000000000043</v>
      </c>
      <c r="N406" s="97">
        <v>400</v>
      </c>
      <c r="O406" s="61">
        <f t="shared" si="607"/>
        <v>400</v>
      </c>
      <c r="P406" s="61">
        <f t="shared" si="608"/>
        <v>3.2</v>
      </c>
      <c r="Q406" s="46">
        <v>4</v>
      </c>
      <c r="R406" s="52">
        <f t="shared" si="609"/>
        <v>2</v>
      </c>
      <c r="S406" s="60">
        <f t="shared" si="592"/>
        <v>2.626236652752205E+25</v>
      </c>
      <c r="T406" s="60">
        <f t="shared" si="610"/>
        <v>2.100989322201764E+28</v>
      </c>
      <c r="U406" s="60">
        <f t="shared" si="611"/>
        <v>2.3211375736601506E+26</v>
      </c>
      <c r="V406" s="60">
        <f t="shared" si="612"/>
        <v>480</v>
      </c>
      <c r="W406" s="60">
        <f t="shared" si="613"/>
        <v>7864320.0000002254</v>
      </c>
      <c r="X406" s="88">
        <f t="shared" si="614"/>
        <v>1.1047831367499187E-2</v>
      </c>
      <c r="Z406" s="104"/>
      <c r="AA406" s="61">
        <f t="shared" si="615"/>
        <v>400</v>
      </c>
      <c r="AB406" s="61">
        <f t="shared" si="616"/>
        <v>3.2</v>
      </c>
      <c r="AC406" s="61">
        <v>15</v>
      </c>
      <c r="AD406" s="52">
        <f t="shared" si="617"/>
        <v>1</v>
      </c>
      <c r="AE406" s="60">
        <f t="shared" si="593"/>
        <v>2.8706900445357747E+25</v>
      </c>
      <c r="AF406" s="60">
        <f t="shared" si="618"/>
        <v>1.1482760178143099E+28</v>
      </c>
      <c r="AG406" s="60">
        <f t="shared" si="619"/>
        <v>2.3211375736601506E+26</v>
      </c>
      <c r="AH406" s="60">
        <f t="shared" si="620"/>
        <v>480</v>
      </c>
      <c r="AI406" s="60">
        <f t="shared" si="621"/>
        <v>7864320.0000002254</v>
      </c>
      <c r="AJ406" s="88">
        <f t="shared" si="686"/>
        <v>2.0214108260123105E-2</v>
      </c>
      <c r="AL406" s="61">
        <f t="shared" si="622"/>
        <v>385</v>
      </c>
      <c r="AM406" s="61">
        <f t="shared" si="623"/>
        <v>4.5093374999999956</v>
      </c>
      <c r="AN406" s="61">
        <v>1</v>
      </c>
      <c r="AO406" s="52">
        <f t="shared" si="624"/>
        <v>1.075</v>
      </c>
      <c r="AP406" s="60">
        <f t="shared" si="594"/>
        <v>3.2151728498800685E+25</v>
      </c>
      <c r="AQ406" s="60">
        <f t="shared" si="625"/>
        <v>1.3306796632441133E+28</v>
      </c>
      <c r="AR406" s="60">
        <f t="shared" si="626"/>
        <v>4.0885908998299635E+25</v>
      </c>
      <c r="AS406" s="60">
        <f t="shared" si="627"/>
        <v>676.40062499999931</v>
      </c>
      <c r="AT406" s="60">
        <f t="shared" si="628"/>
        <v>7864320.0000002254</v>
      </c>
      <c r="AU406" s="88">
        <f t="shared" si="590"/>
        <v>3.0725583419996334E-3</v>
      </c>
      <c r="AW406" s="61">
        <f t="shared" si="629"/>
        <v>365</v>
      </c>
      <c r="AX406" s="61">
        <f t="shared" si="630"/>
        <v>6.0282874999999887</v>
      </c>
      <c r="AY406" s="61">
        <v>1</v>
      </c>
      <c r="AZ406" s="52">
        <f t="shared" si="631"/>
        <v>1.175</v>
      </c>
      <c r="BA406" s="60">
        <f t="shared" si="595"/>
        <v>6.4832703557252402E+23</v>
      </c>
      <c r="BB406" s="60">
        <f t="shared" si="632"/>
        <v>2.7805125738116627E+26</v>
      </c>
      <c r="BC406" s="60">
        <f t="shared" si="633"/>
        <v>3.4161339406923223E+24</v>
      </c>
      <c r="BD406" s="60">
        <f t="shared" si="634"/>
        <v>904.24312499999826</v>
      </c>
      <c r="BE406" s="60">
        <f t="shared" si="635"/>
        <v>7864320.0000002254</v>
      </c>
      <c r="BF406" s="88">
        <f t="shared" si="683"/>
        <v>1.2285986306507936E-2</v>
      </c>
      <c r="BH406" s="61">
        <f t="shared" si="636"/>
        <v>340</v>
      </c>
      <c r="BI406" s="61">
        <f t="shared" si="637"/>
        <v>7.8155999999999786</v>
      </c>
      <c r="BJ406" s="61">
        <v>1</v>
      </c>
      <c r="BK406" s="52">
        <f t="shared" si="638"/>
        <v>1.3</v>
      </c>
      <c r="BL406" s="60">
        <f t="shared" si="596"/>
        <v>2.2228355505343678E+22</v>
      </c>
      <c r="BM406" s="60">
        <f t="shared" si="639"/>
        <v>9.8249331333619073E+24</v>
      </c>
      <c r="BN406" s="60">
        <f t="shared" si="640"/>
        <v>1.3840547806318776E+23</v>
      </c>
      <c r="BO406" s="60">
        <f t="shared" si="641"/>
        <v>1172.3399999999967</v>
      </c>
      <c r="BP406" s="60">
        <f t="shared" si="642"/>
        <v>7864320.0000002254</v>
      </c>
      <c r="BQ406" s="88">
        <f t="shared" si="591"/>
        <v>1.4087167432540888E-2</v>
      </c>
      <c r="BS406" s="61">
        <f t="shared" si="643"/>
        <v>310</v>
      </c>
      <c r="BT406" s="61">
        <f t="shared" si="644"/>
        <v>9.9468999999999639</v>
      </c>
      <c r="BU406" s="61">
        <v>1</v>
      </c>
      <c r="BV406" s="52">
        <f t="shared" si="645"/>
        <v>1.45</v>
      </c>
      <c r="BW406" s="60">
        <f t="shared" si="597"/>
        <v>2.3522069317824E+19</v>
      </c>
      <c r="BX406" s="60">
        <f t="shared" si="646"/>
        <v>1.0573170158361886E+22</v>
      </c>
      <c r="BY406" s="60">
        <f t="shared" si="647"/>
        <v>2.7523187794017691E+21</v>
      </c>
      <c r="BZ406" s="60">
        <f t="shared" si="648"/>
        <v>1492.0349999999946</v>
      </c>
      <c r="CA406" s="60">
        <f t="shared" si="649"/>
        <v>7864320.0000002254</v>
      </c>
      <c r="CB406" s="88">
        <f t="shared" si="589"/>
        <v>0.26031159417453176</v>
      </c>
      <c r="CD406" s="61">
        <f t="shared" si="650"/>
        <v>248</v>
      </c>
      <c r="CE406" s="61">
        <f t="shared" si="651"/>
        <v>13.380340799999919</v>
      </c>
      <c r="CF406" s="61">
        <v>1</v>
      </c>
      <c r="CG406" s="52">
        <f t="shared" si="652"/>
        <v>0</v>
      </c>
      <c r="CH406" s="60">
        <f t="shared" si="598"/>
        <v>11326573440000</v>
      </c>
      <c r="CI406" s="60">
        <f t="shared" si="653"/>
        <v>0</v>
      </c>
      <c r="CJ406" s="60">
        <f t="shared" si="654"/>
        <v>6.8502466732852826E+17</v>
      </c>
      <c r="CK406" s="60">
        <f t="shared" si="655"/>
        <v>2007.0511199999878</v>
      </c>
      <c r="CL406" s="60">
        <f t="shared" si="656"/>
        <v>7864320.0000002254</v>
      </c>
      <c r="CM406" s="88" t="e">
        <f t="shared" ref="CM406" si="688">CJ406/CI406</f>
        <v>#DIV/0!</v>
      </c>
      <c r="CO406" s="61">
        <f t="shared" si="657"/>
        <v>193</v>
      </c>
      <c r="CP406" s="61">
        <f t="shared" si="658"/>
        <v>17.355934299999859</v>
      </c>
      <c r="CQ406" s="61">
        <v>1</v>
      </c>
      <c r="CR406" s="52">
        <f t="shared" si="659"/>
        <v>0</v>
      </c>
      <c r="CS406" s="60">
        <f t="shared" si="599"/>
        <v>3872332800</v>
      </c>
      <c r="CT406" s="60">
        <f t="shared" si="660"/>
        <v>0</v>
      </c>
      <c r="CU406" s="60">
        <f t="shared" si="661"/>
        <v>433867461148951</v>
      </c>
      <c r="CV406" s="60">
        <f t="shared" si="662"/>
        <v>2603.3901449999789</v>
      </c>
      <c r="CW406" s="60">
        <f t="shared" si="663"/>
        <v>7864320.0000002254</v>
      </c>
      <c r="CX406" s="88" t="e">
        <f t="shared" si="684"/>
        <v>#DIV/0!</v>
      </c>
      <c r="CZ406" s="61">
        <f t="shared" si="664"/>
        <v>143</v>
      </c>
      <c r="DA406" s="61">
        <f t="shared" si="665"/>
        <v>21.89441929999979</v>
      </c>
      <c r="DB406" s="61">
        <v>1</v>
      </c>
      <c r="DC406" s="52">
        <f t="shared" si="666"/>
        <v>0</v>
      </c>
      <c r="DD406" s="60">
        <f t="shared" si="600"/>
        <v>20442240</v>
      </c>
      <c r="DE406" s="60">
        <f t="shared" si="667"/>
        <v>0</v>
      </c>
      <c r="DF406" s="60">
        <f t="shared" si="668"/>
        <v>534493659098.24432</v>
      </c>
      <c r="DG406" s="60">
        <f t="shared" si="669"/>
        <v>3284.1628949999686</v>
      </c>
      <c r="DH406" s="60">
        <f t="shared" si="670"/>
        <v>7864320.0000002254</v>
      </c>
      <c r="DI406" s="88" t="e">
        <f t="shared" si="671"/>
        <v>#DIV/0!</v>
      </c>
      <c r="DK406" s="61">
        <f t="shared" si="672"/>
        <v>80</v>
      </c>
      <c r="DL406" s="61">
        <f t="shared" si="673"/>
        <v>30.747799999999668</v>
      </c>
      <c r="DM406" s="61">
        <v>13</v>
      </c>
      <c r="DN406" s="52">
        <f t="shared" si="685"/>
        <v>0</v>
      </c>
      <c r="DO406" s="60">
        <f t="shared" si="601"/>
        <v>9360</v>
      </c>
      <c r="DP406" s="60">
        <f t="shared" si="674"/>
        <v>0</v>
      </c>
      <c r="DQ406" s="60">
        <f t="shared" si="675"/>
        <v>120905269.24799934</v>
      </c>
      <c r="DR406" s="60">
        <f t="shared" si="676"/>
        <v>4612.1699999999501</v>
      </c>
      <c r="DS406" s="60">
        <f t="shared" si="677"/>
        <v>7864320.0000002254</v>
      </c>
      <c r="DT406" s="88" t="e">
        <f t="shared" si="678"/>
        <v>#DIV/0!</v>
      </c>
    </row>
    <row r="407" spans="1:124">
      <c r="A407" s="52">
        <f t="shared" si="602"/>
        <v>271388.48819548188</v>
      </c>
      <c r="B407" s="52">
        <v>0</v>
      </c>
      <c r="C407" s="73">
        <f t="shared" si="687"/>
        <v>19.25</v>
      </c>
      <c r="D407" s="77"/>
      <c r="E407" s="49">
        <f>E406</f>
        <v>0.50000000000000033</v>
      </c>
      <c r="F407" s="49">
        <f>F406</f>
        <v>5.9999999999999147</v>
      </c>
      <c r="G407" s="49">
        <f>G406</f>
        <v>2.9999999999999574</v>
      </c>
      <c r="H407" s="49">
        <f>H406</f>
        <v>1</v>
      </c>
      <c r="I407" s="50">
        <f>I406</f>
        <v>3.4999999999999587</v>
      </c>
      <c r="J407" s="105">
        <f t="shared" si="604"/>
        <v>20.999999999999453</v>
      </c>
      <c r="K407" s="121">
        <f t="shared" si="605"/>
        <v>40.249999999999453</v>
      </c>
      <c r="L407" s="55">
        <f t="shared" si="606"/>
        <v>1.3886911003048042E+24</v>
      </c>
      <c r="M407" s="52">
        <f t="shared" si="682"/>
        <v>80.200000000000045</v>
      </c>
      <c r="N407" s="56">
        <v>401</v>
      </c>
      <c r="Q407" s="46"/>
      <c r="R407" s="52"/>
      <c r="S407" s="60"/>
      <c r="AD407" s="52"/>
      <c r="AE407" s="60"/>
      <c r="AO407" s="52"/>
      <c r="AP407" s="60"/>
      <c r="AZ407" s="52"/>
      <c r="BA407" s="60"/>
      <c r="BK407" s="52"/>
      <c r="BL407" s="60"/>
      <c r="BV407" s="52"/>
      <c r="BW407" s="60"/>
      <c r="CG407" s="52"/>
      <c r="CH407" s="60"/>
      <c r="CR407" s="52"/>
      <c r="CS407" s="60"/>
      <c r="DC407" s="52"/>
      <c r="DD407" s="60"/>
      <c r="DN407" s="52"/>
      <c r="DO407" s="60"/>
    </row>
    <row r="408" spans="1:124">
      <c r="A408" s="52">
        <f t="shared" si="602"/>
        <v>280958.98256312218</v>
      </c>
      <c r="B408" s="52">
        <v>0</v>
      </c>
      <c r="C408" s="73">
        <f t="shared" si="687"/>
        <v>19.25</v>
      </c>
      <c r="D408" s="77"/>
      <c r="E408" s="49">
        <f t="shared" ref="E408:I423" si="689">E407</f>
        <v>0.50000000000000033</v>
      </c>
      <c r="F408" s="49">
        <f t="shared" si="689"/>
        <v>5.9999999999999147</v>
      </c>
      <c r="G408" s="49">
        <f t="shared" si="689"/>
        <v>2.9999999999999574</v>
      </c>
      <c r="H408" s="49">
        <f t="shared" si="689"/>
        <v>1</v>
      </c>
      <c r="I408" s="50">
        <f t="shared" si="689"/>
        <v>3.4999999999999587</v>
      </c>
      <c r="J408" s="105">
        <f t="shared" si="604"/>
        <v>20.999999999999453</v>
      </c>
      <c r="K408" s="121">
        <f t="shared" si="605"/>
        <v>40.249999999999453</v>
      </c>
      <c r="L408" s="55">
        <f t="shared" si="606"/>
        <v>1.5951871825191511E+24</v>
      </c>
      <c r="M408" s="52">
        <f t="shared" si="682"/>
        <v>80.400000000000034</v>
      </c>
      <c r="N408" s="56">
        <v>402</v>
      </c>
      <c r="Q408" s="46"/>
      <c r="R408" s="52"/>
      <c r="S408" s="60"/>
      <c r="AD408" s="52"/>
      <c r="AE408" s="60"/>
      <c r="AO408" s="52"/>
      <c r="AP408" s="60"/>
      <c r="AZ408" s="52"/>
      <c r="BA408" s="60"/>
      <c r="BK408" s="52"/>
      <c r="BL408" s="60"/>
      <c r="BV408" s="52"/>
      <c r="BW408" s="60"/>
      <c r="CG408" s="52"/>
      <c r="CH408" s="60"/>
      <c r="CR408" s="52"/>
      <c r="CS408" s="60"/>
      <c r="DC408" s="52"/>
      <c r="DD408" s="60"/>
      <c r="DN408" s="52"/>
      <c r="DO408" s="60"/>
    </row>
    <row r="409" spans="1:124">
      <c r="A409" s="52">
        <f t="shared" si="602"/>
        <v>290866.97968576162</v>
      </c>
      <c r="B409" s="52">
        <v>0</v>
      </c>
      <c r="C409" s="73">
        <f t="shared" si="687"/>
        <v>19.25</v>
      </c>
      <c r="D409" s="77"/>
      <c r="E409" s="49">
        <f t="shared" si="689"/>
        <v>0.50000000000000033</v>
      </c>
      <c r="F409" s="49">
        <f t="shared" si="689"/>
        <v>5.9999999999999147</v>
      </c>
      <c r="G409" s="49">
        <f t="shared" si="689"/>
        <v>2.9999999999999574</v>
      </c>
      <c r="H409" s="49">
        <f t="shared" si="689"/>
        <v>1</v>
      </c>
      <c r="I409" s="50">
        <f t="shared" si="689"/>
        <v>3.4999999999999587</v>
      </c>
      <c r="J409" s="105">
        <f t="shared" si="604"/>
        <v>20.999999999999453</v>
      </c>
      <c r="K409" s="121">
        <f t="shared" si="605"/>
        <v>40.249999999999453</v>
      </c>
      <c r="L409" s="55">
        <f t="shared" si="606"/>
        <v>1.8323888924721041E+24</v>
      </c>
      <c r="M409" s="52">
        <f t="shared" si="682"/>
        <v>80.600000000000037</v>
      </c>
      <c r="N409" s="56">
        <v>403</v>
      </c>
      <c r="Q409" s="46"/>
      <c r="R409" s="52"/>
      <c r="S409" s="60"/>
      <c r="AD409" s="52"/>
      <c r="AE409" s="60"/>
      <c r="AO409" s="52"/>
      <c r="AP409" s="60"/>
      <c r="AZ409" s="52"/>
      <c r="BA409" s="60"/>
      <c r="BK409" s="52"/>
      <c r="BL409" s="60"/>
      <c r="BV409" s="52"/>
      <c r="BW409" s="60"/>
      <c r="CG409" s="52"/>
      <c r="CH409" s="60"/>
      <c r="CR409" s="52"/>
      <c r="CS409" s="60"/>
      <c r="DC409" s="52"/>
      <c r="DD409" s="60"/>
      <c r="DN409" s="52"/>
      <c r="DO409" s="60"/>
    </row>
    <row r="410" spans="1:124">
      <c r="A410" s="52">
        <f t="shared" si="602"/>
        <v>301124.3815723515</v>
      </c>
      <c r="B410" s="52">
        <v>0</v>
      </c>
      <c r="C410" s="73">
        <f t="shared" si="687"/>
        <v>19.25</v>
      </c>
      <c r="D410" s="77"/>
      <c r="E410" s="49">
        <f t="shared" si="689"/>
        <v>0.50000000000000033</v>
      </c>
      <c r="F410" s="49">
        <f t="shared" si="689"/>
        <v>5.9999999999999147</v>
      </c>
      <c r="G410" s="49">
        <f t="shared" si="689"/>
        <v>2.9999999999999574</v>
      </c>
      <c r="H410" s="49">
        <f t="shared" si="689"/>
        <v>1</v>
      </c>
      <c r="I410" s="50">
        <f t="shared" si="689"/>
        <v>3.4999999999999587</v>
      </c>
      <c r="J410" s="105">
        <f t="shared" si="604"/>
        <v>20.999999999999453</v>
      </c>
      <c r="K410" s="121">
        <f t="shared" si="605"/>
        <v>40.249999999999453</v>
      </c>
      <c r="L410" s="55">
        <f t="shared" si="606"/>
        <v>2.1048621064975449E+24</v>
      </c>
      <c r="M410" s="52">
        <f t="shared" si="682"/>
        <v>80.80000000000004</v>
      </c>
      <c r="N410" s="56">
        <v>404</v>
      </c>
      <c r="Q410" s="46"/>
      <c r="R410" s="52"/>
      <c r="S410" s="60"/>
      <c r="AD410" s="52"/>
      <c r="AE410" s="60"/>
      <c r="AO410" s="52"/>
      <c r="AP410" s="60"/>
      <c r="AZ410" s="52"/>
      <c r="BA410" s="60"/>
      <c r="BK410" s="52"/>
      <c r="BL410" s="60"/>
      <c r="BV410" s="52"/>
      <c r="BW410" s="60"/>
      <c r="CG410" s="52"/>
      <c r="CH410" s="60"/>
      <c r="CR410" s="52"/>
      <c r="CS410" s="60"/>
      <c r="DC410" s="52"/>
      <c r="DD410" s="60"/>
      <c r="DN410" s="52"/>
      <c r="DO410" s="60"/>
    </row>
    <row r="411" spans="1:124">
      <c r="A411" s="52">
        <f t="shared" si="602"/>
        <v>311743.50995528232</v>
      </c>
      <c r="B411" s="52">
        <v>0</v>
      </c>
      <c r="C411" s="73">
        <f t="shared" si="687"/>
        <v>19.25</v>
      </c>
      <c r="D411" s="77"/>
      <c r="E411" s="49">
        <f t="shared" si="689"/>
        <v>0.50000000000000033</v>
      </c>
      <c r="F411" s="49">
        <f t="shared" si="689"/>
        <v>5.9999999999999147</v>
      </c>
      <c r="G411" s="49">
        <f t="shared" si="689"/>
        <v>2.9999999999999574</v>
      </c>
      <c r="H411" s="49">
        <f t="shared" si="689"/>
        <v>1</v>
      </c>
      <c r="I411" s="50">
        <f t="shared" si="689"/>
        <v>3.4999999999999587</v>
      </c>
      <c r="J411" s="105">
        <f t="shared" si="604"/>
        <v>20.999999999999453</v>
      </c>
      <c r="K411" s="121">
        <f t="shared" si="605"/>
        <v>40.249999999999453</v>
      </c>
      <c r="L411" s="55">
        <f t="shared" si="606"/>
        <v>2.4178516392293233E+24</v>
      </c>
      <c r="M411" s="52">
        <f t="shared" si="682"/>
        <v>81.000000000000043</v>
      </c>
      <c r="N411" s="56">
        <v>405</v>
      </c>
      <c r="Q411" s="46"/>
      <c r="R411" s="52"/>
      <c r="S411" s="60"/>
      <c r="AD411" s="52"/>
      <c r="AE411" s="60"/>
      <c r="AO411" s="52"/>
      <c r="AP411" s="60"/>
      <c r="AZ411" s="52"/>
      <c r="BA411" s="60"/>
      <c r="BK411" s="52"/>
      <c r="BL411" s="60"/>
      <c r="BV411" s="52"/>
      <c r="BW411" s="60"/>
      <c r="CG411" s="52"/>
      <c r="CH411" s="60"/>
      <c r="CR411" s="52"/>
      <c r="CS411" s="60"/>
      <c r="DC411" s="52"/>
      <c r="DD411" s="60"/>
      <c r="DN411" s="52"/>
      <c r="DO411" s="60"/>
    </row>
    <row r="412" spans="1:124">
      <c r="A412" s="52">
        <f t="shared" si="602"/>
        <v>322737.12109189911</v>
      </c>
      <c r="B412" s="52">
        <v>0</v>
      </c>
      <c r="C412" s="73">
        <f t="shared" si="687"/>
        <v>19.25</v>
      </c>
      <c r="D412" s="77"/>
      <c r="E412" s="49">
        <f t="shared" si="689"/>
        <v>0.50000000000000033</v>
      </c>
      <c r="F412" s="49">
        <f t="shared" si="689"/>
        <v>5.9999999999999147</v>
      </c>
      <c r="G412" s="49">
        <f t="shared" si="689"/>
        <v>2.9999999999999574</v>
      </c>
      <c r="H412" s="49">
        <f t="shared" si="689"/>
        <v>1</v>
      </c>
      <c r="I412" s="50">
        <f t="shared" si="689"/>
        <v>3.4999999999999587</v>
      </c>
      <c r="J412" s="105">
        <f t="shared" si="604"/>
        <v>20.999999999999453</v>
      </c>
      <c r="K412" s="121">
        <f t="shared" si="605"/>
        <v>40.249999999999453</v>
      </c>
      <c r="L412" s="55">
        <f t="shared" si="606"/>
        <v>2.777382200609609E+24</v>
      </c>
      <c r="M412" s="52">
        <f t="shared" si="682"/>
        <v>81.200000000000045</v>
      </c>
      <c r="N412" s="56">
        <v>406</v>
      </c>
      <c r="Q412" s="46"/>
      <c r="R412" s="52"/>
      <c r="S412" s="60"/>
      <c r="AD412" s="52"/>
      <c r="AE412" s="60"/>
      <c r="AO412" s="52"/>
      <c r="AP412" s="60"/>
      <c r="AZ412" s="52"/>
      <c r="BA412" s="60"/>
      <c r="BK412" s="52"/>
      <c r="BL412" s="60"/>
      <c r="BV412" s="52"/>
      <c r="BW412" s="60"/>
      <c r="CG412" s="52"/>
      <c r="CH412" s="60"/>
      <c r="CR412" s="52"/>
      <c r="CS412" s="60"/>
      <c r="DC412" s="52"/>
      <c r="DD412" s="60"/>
      <c r="DN412" s="52"/>
      <c r="DO412" s="60"/>
    </row>
    <row r="413" spans="1:124">
      <c r="A413" s="52">
        <f t="shared" si="602"/>
        <v>334118.42108799046</v>
      </c>
      <c r="B413" s="52">
        <v>0</v>
      </c>
      <c r="C413" s="73">
        <f t="shared" si="687"/>
        <v>19.25</v>
      </c>
      <c r="D413" s="77"/>
      <c r="E413" s="49">
        <f t="shared" si="689"/>
        <v>0.50000000000000033</v>
      </c>
      <c r="F413" s="49">
        <f t="shared" si="689"/>
        <v>5.9999999999999147</v>
      </c>
      <c r="G413" s="49">
        <f t="shared" si="689"/>
        <v>2.9999999999999574</v>
      </c>
      <c r="H413" s="49">
        <f t="shared" si="689"/>
        <v>1</v>
      </c>
      <c r="I413" s="50">
        <f t="shared" si="689"/>
        <v>3.4999999999999587</v>
      </c>
      <c r="J413" s="105">
        <f t="shared" si="604"/>
        <v>20.999999999999453</v>
      </c>
      <c r="K413" s="121">
        <f t="shared" si="605"/>
        <v>40.249999999999453</v>
      </c>
      <c r="L413" s="55">
        <f t="shared" si="606"/>
        <v>3.1903743650383032E+24</v>
      </c>
      <c r="M413" s="52">
        <f t="shared" si="682"/>
        <v>81.400000000000048</v>
      </c>
      <c r="N413" s="56">
        <v>407</v>
      </c>
      <c r="Q413" s="46"/>
      <c r="R413" s="52"/>
      <c r="S413" s="60"/>
      <c r="AD413" s="52"/>
      <c r="AE413" s="60"/>
      <c r="AO413" s="52"/>
      <c r="AP413" s="60"/>
      <c r="AZ413" s="52"/>
      <c r="BA413" s="60"/>
      <c r="BK413" s="52"/>
      <c r="BL413" s="60"/>
      <c r="BV413" s="52"/>
      <c r="BW413" s="60"/>
      <c r="CG413" s="52"/>
      <c r="CH413" s="60"/>
      <c r="CR413" s="52"/>
      <c r="CS413" s="60"/>
      <c r="DC413" s="52"/>
      <c r="DD413" s="60"/>
      <c r="DN413" s="52"/>
      <c r="DO413" s="60"/>
    </row>
    <row r="414" spans="1:124">
      <c r="A414" s="52">
        <f t="shared" si="602"/>
        <v>345901.08176165971</v>
      </c>
      <c r="B414" s="52">
        <v>0</v>
      </c>
      <c r="C414" s="73">
        <f t="shared" si="687"/>
        <v>19.25</v>
      </c>
      <c r="D414" s="77"/>
      <c r="E414" s="49">
        <f t="shared" si="689"/>
        <v>0.50000000000000033</v>
      </c>
      <c r="F414" s="49">
        <f t="shared" si="689"/>
        <v>5.9999999999999147</v>
      </c>
      <c r="G414" s="49">
        <f t="shared" si="689"/>
        <v>2.9999999999999574</v>
      </c>
      <c r="H414" s="49">
        <f t="shared" si="689"/>
        <v>1</v>
      </c>
      <c r="I414" s="50">
        <f t="shared" si="689"/>
        <v>3.4999999999999587</v>
      </c>
      <c r="J414" s="105">
        <f t="shared" si="604"/>
        <v>20.999999999999453</v>
      </c>
      <c r="K414" s="121">
        <f t="shared" si="605"/>
        <v>40.249999999999453</v>
      </c>
      <c r="L414" s="55">
        <f t="shared" si="606"/>
        <v>3.6647777849442088E+24</v>
      </c>
      <c r="M414" s="52">
        <f t="shared" si="682"/>
        <v>81.600000000000037</v>
      </c>
      <c r="N414" s="56">
        <v>408</v>
      </c>
      <c r="Q414" s="46"/>
      <c r="R414" s="52"/>
      <c r="S414" s="60"/>
      <c r="AD414" s="52"/>
      <c r="AE414" s="60"/>
      <c r="AO414" s="52"/>
      <c r="AP414" s="60"/>
      <c r="AZ414" s="52"/>
      <c r="BA414" s="60"/>
      <c r="BK414" s="52"/>
      <c r="BL414" s="60"/>
      <c r="BV414" s="52"/>
      <c r="BW414" s="60"/>
      <c r="CG414" s="52"/>
      <c r="CH414" s="60"/>
      <c r="CR414" s="52"/>
      <c r="CS414" s="60"/>
      <c r="DC414" s="52"/>
      <c r="DD414" s="60"/>
      <c r="DN414" s="52"/>
      <c r="DO414" s="60"/>
    </row>
    <row r="415" spans="1:124">
      <c r="A415" s="52">
        <f t="shared" si="602"/>
        <v>358099.25706663477</v>
      </c>
      <c r="B415" s="52">
        <v>0</v>
      </c>
      <c r="C415" s="73">
        <f t="shared" si="687"/>
        <v>19.25</v>
      </c>
      <c r="D415" s="77"/>
      <c r="E415" s="49">
        <f t="shared" si="689"/>
        <v>0.50000000000000033</v>
      </c>
      <c r="F415" s="49">
        <f t="shared" si="689"/>
        <v>5.9999999999999147</v>
      </c>
      <c r="G415" s="49">
        <f t="shared" si="689"/>
        <v>2.9999999999999574</v>
      </c>
      <c r="H415" s="49">
        <f t="shared" si="689"/>
        <v>1</v>
      </c>
      <c r="I415" s="50">
        <f t="shared" si="689"/>
        <v>3.4999999999999587</v>
      </c>
      <c r="J415" s="105">
        <f t="shared" si="604"/>
        <v>20.999999999999453</v>
      </c>
      <c r="K415" s="121">
        <f t="shared" si="605"/>
        <v>40.249999999999453</v>
      </c>
      <c r="L415" s="55">
        <f t="shared" si="606"/>
        <v>4.2097242129950913E+24</v>
      </c>
      <c r="M415" s="52">
        <f t="shared" si="682"/>
        <v>81.80000000000004</v>
      </c>
      <c r="N415" s="56">
        <v>409</v>
      </c>
      <c r="Q415" s="46"/>
      <c r="R415" s="52"/>
      <c r="S415" s="60"/>
      <c r="AD415" s="52"/>
      <c r="AE415" s="60"/>
      <c r="AO415" s="52"/>
      <c r="AP415" s="60"/>
      <c r="AZ415" s="52"/>
      <c r="BA415" s="60"/>
      <c r="BK415" s="52"/>
      <c r="BL415" s="60"/>
      <c r="BV415" s="52"/>
      <c r="BW415" s="60"/>
      <c r="CG415" s="52"/>
      <c r="CH415" s="60"/>
      <c r="CR415" s="52"/>
      <c r="CS415" s="60"/>
      <c r="DC415" s="52"/>
      <c r="DD415" s="60"/>
      <c r="DN415" s="52"/>
      <c r="DO415" s="60"/>
    </row>
    <row r="416" spans="1:124">
      <c r="A416" s="52">
        <f t="shared" si="602"/>
        <v>370727.60009474354</v>
      </c>
      <c r="B416" s="52">
        <v>0</v>
      </c>
      <c r="C416" s="73">
        <f t="shared" si="687"/>
        <v>19.25</v>
      </c>
      <c r="D416" s="77"/>
      <c r="E416" s="49">
        <f t="shared" si="689"/>
        <v>0.50000000000000033</v>
      </c>
      <c r="F416" s="49">
        <f t="shared" si="689"/>
        <v>5.9999999999999147</v>
      </c>
      <c r="G416" s="49">
        <f t="shared" si="689"/>
        <v>2.9999999999999574</v>
      </c>
      <c r="H416" s="49">
        <f t="shared" si="689"/>
        <v>1</v>
      </c>
      <c r="I416" s="50">
        <f t="shared" si="689"/>
        <v>3.4999999999999587</v>
      </c>
      <c r="J416" s="105">
        <f t="shared" si="604"/>
        <v>20.999999999999453</v>
      </c>
      <c r="K416" s="121">
        <f t="shared" si="605"/>
        <v>40.249999999999453</v>
      </c>
      <c r="L416" s="55">
        <f t="shared" si="606"/>
        <v>4.8357032784586488E+24</v>
      </c>
      <c r="M416" s="52">
        <f t="shared" si="682"/>
        <v>82.000000000000043</v>
      </c>
      <c r="N416" s="56">
        <v>410</v>
      </c>
      <c r="Q416" s="46"/>
      <c r="R416" s="52"/>
      <c r="S416" s="60"/>
      <c r="AD416" s="52"/>
      <c r="AE416" s="60"/>
      <c r="AO416" s="52"/>
      <c r="AP416" s="60"/>
      <c r="AZ416" s="52"/>
      <c r="BA416" s="60"/>
      <c r="BK416" s="52"/>
      <c r="BL416" s="60"/>
      <c r="BV416" s="52"/>
      <c r="BW416" s="60"/>
      <c r="CG416" s="52"/>
      <c r="CH416" s="60"/>
      <c r="CR416" s="52"/>
      <c r="CS416" s="60"/>
      <c r="DC416" s="52"/>
      <c r="DD416" s="60"/>
      <c r="DN416" s="52"/>
      <c r="DO416" s="60"/>
    </row>
    <row r="417" spans="1:119">
      <c r="A417" s="52">
        <f t="shared" si="602"/>
        <v>383801.28067798138</v>
      </c>
      <c r="B417" s="52">
        <v>0</v>
      </c>
      <c r="C417" s="73">
        <f t="shared" si="687"/>
        <v>19.25</v>
      </c>
      <c r="D417" s="77"/>
      <c r="E417" s="49">
        <f t="shared" si="689"/>
        <v>0.50000000000000033</v>
      </c>
      <c r="F417" s="49">
        <f t="shared" si="689"/>
        <v>5.9999999999999147</v>
      </c>
      <c r="G417" s="49">
        <f t="shared" si="689"/>
        <v>2.9999999999999574</v>
      </c>
      <c r="H417" s="49">
        <f t="shared" si="689"/>
        <v>1</v>
      </c>
      <c r="I417" s="50">
        <f t="shared" si="689"/>
        <v>3.4999999999999587</v>
      </c>
      <c r="J417" s="105">
        <f t="shared" si="604"/>
        <v>20.999999999999453</v>
      </c>
      <c r="K417" s="121">
        <f t="shared" si="605"/>
        <v>40.249999999999453</v>
      </c>
      <c r="L417" s="55">
        <f t="shared" si="606"/>
        <v>5.5547644012192191E+24</v>
      </c>
      <c r="M417" s="52">
        <f t="shared" si="682"/>
        <v>82.200000000000045</v>
      </c>
      <c r="N417" s="56">
        <v>411</v>
      </c>
      <c r="Q417" s="46"/>
      <c r="R417" s="52"/>
      <c r="S417" s="60"/>
      <c r="AD417" s="52"/>
      <c r="AE417" s="60"/>
      <c r="AO417" s="52"/>
      <c r="AP417" s="60"/>
      <c r="AZ417" s="52"/>
      <c r="BA417" s="60"/>
      <c r="BK417" s="52"/>
      <c r="BL417" s="60"/>
      <c r="BV417" s="52"/>
      <c r="BW417" s="60"/>
      <c r="CG417" s="52"/>
      <c r="CH417" s="60"/>
      <c r="CR417" s="52"/>
      <c r="CS417" s="60"/>
      <c r="DC417" s="52"/>
      <c r="DD417" s="60"/>
      <c r="DN417" s="52"/>
      <c r="DO417" s="60"/>
    </row>
    <row r="418" spans="1:119">
      <c r="A418" s="52">
        <f t="shared" si="602"/>
        <v>397336.00361131359</v>
      </c>
      <c r="B418" s="52">
        <v>0</v>
      </c>
      <c r="C418" s="73">
        <f t="shared" si="687"/>
        <v>19.25</v>
      </c>
      <c r="D418" s="77"/>
      <c r="E418" s="49">
        <f t="shared" si="689"/>
        <v>0.50000000000000033</v>
      </c>
      <c r="F418" s="49">
        <f t="shared" si="689"/>
        <v>5.9999999999999147</v>
      </c>
      <c r="G418" s="49">
        <f t="shared" si="689"/>
        <v>2.9999999999999574</v>
      </c>
      <c r="H418" s="49">
        <f t="shared" si="689"/>
        <v>1</v>
      </c>
      <c r="I418" s="50">
        <f t="shared" si="689"/>
        <v>3.4999999999999587</v>
      </c>
      <c r="J418" s="105">
        <f t="shared" si="604"/>
        <v>20.999999999999453</v>
      </c>
      <c r="K418" s="121">
        <f t="shared" si="605"/>
        <v>40.249999999999453</v>
      </c>
      <c r="L418" s="55">
        <f t="shared" si="606"/>
        <v>6.3807487300766085E+24</v>
      </c>
      <c r="M418" s="52">
        <f t="shared" si="682"/>
        <v>82.400000000000048</v>
      </c>
      <c r="N418" s="56">
        <v>412</v>
      </c>
      <c r="Q418" s="46"/>
      <c r="R418" s="52"/>
      <c r="S418" s="60"/>
      <c r="AD418" s="52"/>
      <c r="AE418" s="60"/>
      <c r="AO418" s="52"/>
      <c r="AP418" s="60"/>
      <c r="AZ418" s="52"/>
      <c r="BA418" s="60"/>
      <c r="BK418" s="52"/>
      <c r="BL418" s="60"/>
      <c r="BV418" s="52"/>
      <c r="BW418" s="60"/>
      <c r="CG418" s="52"/>
      <c r="CH418" s="60"/>
      <c r="CR418" s="52"/>
      <c r="CS418" s="60"/>
      <c r="DC418" s="52"/>
      <c r="DD418" s="60"/>
      <c r="DN418" s="52"/>
      <c r="DO418" s="60"/>
    </row>
    <row r="419" spans="1:119">
      <c r="A419" s="52">
        <f t="shared" si="602"/>
        <v>411348.02751810389</v>
      </c>
      <c r="B419" s="52">
        <v>0</v>
      </c>
      <c r="C419" s="73">
        <f t="shared" si="687"/>
        <v>19.25</v>
      </c>
      <c r="D419" s="77"/>
      <c r="E419" s="49">
        <f t="shared" si="689"/>
        <v>0.50000000000000033</v>
      </c>
      <c r="F419" s="49">
        <f t="shared" si="689"/>
        <v>5.9999999999999147</v>
      </c>
      <c r="G419" s="49">
        <f t="shared" si="689"/>
        <v>2.9999999999999574</v>
      </c>
      <c r="H419" s="49">
        <f t="shared" si="689"/>
        <v>1</v>
      </c>
      <c r="I419" s="50">
        <f t="shared" si="689"/>
        <v>3.4999999999999587</v>
      </c>
      <c r="J419" s="105">
        <f t="shared" si="604"/>
        <v>20.999999999999453</v>
      </c>
      <c r="K419" s="121">
        <f t="shared" si="605"/>
        <v>40.249999999999453</v>
      </c>
      <c r="L419" s="55">
        <f t="shared" si="606"/>
        <v>7.3295555698884209E+24</v>
      </c>
      <c r="M419" s="52">
        <f t="shared" si="682"/>
        <v>82.600000000000051</v>
      </c>
      <c r="N419" s="56">
        <v>413</v>
      </c>
      <c r="Q419" s="46"/>
      <c r="R419" s="52"/>
      <c r="S419" s="60"/>
      <c r="AD419" s="52"/>
      <c r="AE419" s="60"/>
      <c r="AO419" s="52"/>
      <c r="AP419" s="60"/>
      <c r="AZ419" s="52"/>
      <c r="BA419" s="60"/>
      <c r="BK419" s="52"/>
      <c r="BL419" s="60"/>
      <c r="BV419" s="52"/>
      <c r="BW419" s="60"/>
      <c r="CG419" s="52"/>
      <c r="CH419" s="60"/>
      <c r="CR419" s="52"/>
      <c r="CS419" s="60"/>
      <c r="DC419" s="52"/>
      <c r="DD419" s="60"/>
      <c r="DN419" s="52"/>
      <c r="DO419" s="60"/>
    </row>
    <row r="420" spans="1:119">
      <c r="A420" s="52">
        <f t="shared" si="602"/>
        <v>425854.18438083061</v>
      </c>
      <c r="B420" s="52">
        <v>0</v>
      </c>
      <c r="C420" s="73">
        <f t="shared" si="687"/>
        <v>19.25</v>
      </c>
      <c r="D420" s="77"/>
      <c r="E420" s="49">
        <f t="shared" si="689"/>
        <v>0.50000000000000033</v>
      </c>
      <c r="F420" s="49">
        <f t="shared" si="689"/>
        <v>5.9999999999999147</v>
      </c>
      <c r="G420" s="49">
        <f t="shared" si="689"/>
        <v>2.9999999999999574</v>
      </c>
      <c r="H420" s="49">
        <f t="shared" si="689"/>
        <v>1</v>
      </c>
      <c r="I420" s="50">
        <f t="shared" si="689"/>
        <v>3.4999999999999587</v>
      </c>
      <c r="J420" s="105">
        <f t="shared" si="604"/>
        <v>20.999999999999453</v>
      </c>
      <c r="K420" s="121">
        <f t="shared" si="605"/>
        <v>40.249999999999453</v>
      </c>
      <c r="L420" s="55">
        <f t="shared" si="606"/>
        <v>8.4194484259901826E+24</v>
      </c>
      <c r="M420" s="52">
        <f t="shared" si="682"/>
        <v>82.80000000000004</v>
      </c>
      <c r="N420" s="56">
        <v>414</v>
      </c>
      <c r="Q420" s="46"/>
      <c r="R420" s="52"/>
      <c r="S420" s="60"/>
      <c r="AD420" s="52"/>
      <c r="AE420" s="60"/>
      <c r="AO420" s="52"/>
      <c r="AP420" s="60"/>
      <c r="AZ420" s="52"/>
      <c r="BA420" s="60"/>
      <c r="BK420" s="52"/>
      <c r="BL420" s="60"/>
      <c r="BV420" s="52"/>
      <c r="BW420" s="60"/>
      <c r="CG420" s="52"/>
      <c r="CH420" s="60"/>
      <c r="CR420" s="52"/>
      <c r="CS420" s="60"/>
      <c r="DC420" s="52"/>
      <c r="DD420" s="60"/>
      <c r="DN420" s="52"/>
      <c r="DO420" s="60"/>
    </row>
    <row r="421" spans="1:119">
      <c r="A421" s="52">
        <f t="shared" si="602"/>
        <v>440871.89976055268</v>
      </c>
      <c r="B421" s="52">
        <v>0</v>
      </c>
      <c r="C421" s="73">
        <f t="shared" si="687"/>
        <v>19.25</v>
      </c>
      <c r="D421" s="77"/>
      <c r="E421" s="49">
        <f t="shared" si="689"/>
        <v>0.50000000000000033</v>
      </c>
      <c r="F421" s="49">
        <f t="shared" si="689"/>
        <v>5.9999999999999147</v>
      </c>
      <c r="G421" s="49">
        <f t="shared" si="689"/>
        <v>2.9999999999999574</v>
      </c>
      <c r="H421" s="49">
        <f t="shared" si="689"/>
        <v>1</v>
      </c>
      <c r="I421" s="50">
        <f t="shared" si="689"/>
        <v>3.4999999999999587</v>
      </c>
      <c r="J421" s="105">
        <f t="shared" si="604"/>
        <v>20.999999999999453</v>
      </c>
      <c r="K421" s="121">
        <f t="shared" si="605"/>
        <v>40.249999999999453</v>
      </c>
      <c r="L421" s="55">
        <f t="shared" si="606"/>
        <v>9.6714065569173018E+24</v>
      </c>
      <c r="M421" s="52">
        <f t="shared" si="682"/>
        <v>83.000000000000043</v>
      </c>
      <c r="N421" s="56">
        <v>415</v>
      </c>
      <c r="Q421" s="46"/>
      <c r="R421" s="52"/>
      <c r="S421" s="60"/>
      <c r="AD421" s="52"/>
      <c r="AE421" s="60"/>
      <c r="AO421" s="52"/>
      <c r="AP421" s="60"/>
      <c r="AZ421" s="52"/>
      <c r="BA421" s="60"/>
      <c r="BK421" s="52"/>
      <c r="BL421" s="60"/>
      <c r="BV421" s="52"/>
      <c r="BW421" s="60"/>
      <c r="CG421" s="52"/>
      <c r="CH421" s="60"/>
      <c r="CR421" s="52"/>
      <c r="CS421" s="60"/>
      <c r="DC421" s="52"/>
      <c r="DD421" s="60"/>
      <c r="DN421" s="52"/>
      <c r="DO421" s="60"/>
    </row>
    <row r="422" spans="1:119">
      <c r="A422" s="52">
        <f t="shared" si="602"/>
        <v>456419.213729412</v>
      </c>
      <c r="B422" s="52">
        <v>0</v>
      </c>
      <c r="C422" s="73">
        <f t="shared" si="687"/>
        <v>19.25</v>
      </c>
      <c r="D422" s="77"/>
      <c r="E422" s="49">
        <f t="shared" si="689"/>
        <v>0.50000000000000033</v>
      </c>
      <c r="F422" s="49">
        <f t="shared" si="689"/>
        <v>5.9999999999999147</v>
      </c>
      <c r="G422" s="49">
        <f t="shared" si="689"/>
        <v>2.9999999999999574</v>
      </c>
      <c r="H422" s="49">
        <f t="shared" si="689"/>
        <v>1</v>
      </c>
      <c r="I422" s="50">
        <f t="shared" si="689"/>
        <v>3.4999999999999587</v>
      </c>
      <c r="J422" s="105">
        <f t="shared" si="604"/>
        <v>20.999999999999453</v>
      </c>
      <c r="K422" s="121">
        <f t="shared" si="605"/>
        <v>40.249999999999453</v>
      </c>
      <c r="L422" s="55">
        <f t="shared" si="606"/>
        <v>1.1109528802438442E+25</v>
      </c>
      <c r="M422" s="52">
        <f t="shared" si="682"/>
        <v>83.200000000000045</v>
      </c>
      <c r="N422" s="56">
        <v>416</v>
      </c>
      <c r="Q422" s="46"/>
      <c r="R422" s="52"/>
      <c r="S422" s="60"/>
      <c r="AD422" s="52"/>
      <c r="AE422" s="60"/>
      <c r="AO422" s="52"/>
      <c r="AP422" s="60"/>
      <c r="AZ422" s="52"/>
      <c r="BA422" s="60"/>
      <c r="BK422" s="52"/>
      <c r="BL422" s="60"/>
      <c r="BV422" s="52"/>
      <c r="BW422" s="60"/>
      <c r="CG422" s="52"/>
      <c r="CH422" s="60"/>
      <c r="CR422" s="52"/>
      <c r="CS422" s="60"/>
      <c r="DC422" s="52"/>
      <c r="DD422" s="60"/>
      <c r="DN422" s="52"/>
      <c r="DO422" s="60"/>
    </row>
    <row r="423" spans="1:119">
      <c r="A423" s="52">
        <f t="shared" si="602"/>
        <v>472514.8025413212</v>
      </c>
      <c r="B423" s="52">
        <v>0</v>
      </c>
      <c r="C423" s="73">
        <f t="shared" si="687"/>
        <v>19.25</v>
      </c>
      <c r="D423" s="77"/>
      <c r="E423" s="49">
        <f t="shared" si="689"/>
        <v>0.50000000000000033</v>
      </c>
      <c r="F423" s="49">
        <f t="shared" si="689"/>
        <v>5.9999999999999147</v>
      </c>
      <c r="G423" s="49">
        <f t="shared" si="689"/>
        <v>2.9999999999999574</v>
      </c>
      <c r="H423" s="49">
        <f t="shared" si="689"/>
        <v>1</v>
      </c>
      <c r="I423" s="50">
        <f t="shared" si="689"/>
        <v>3.4999999999999587</v>
      </c>
      <c r="J423" s="105">
        <f t="shared" si="604"/>
        <v>20.999999999999453</v>
      </c>
      <c r="K423" s="121">
        <f t="shared" si="605"/>
        <v>40.249999999999453</v>
      </c>
      <c r="L423" s="55">
        <f t="shared" si="606"/>
        <v>1.2761497460153223E+25</v>
      </c>
      <c r="M423" s="52">
        <f t="shared" si="682"/>
        <v>83.400000000000048</v>
      </c>
      <c r="N423" s="56">
        <v>417</v>
      </c>
      <c r="Q423" s="46"/>
      <c r="R423" s="52"/>
      <c r="S423" s="60"/>
      <c r="AD423" s="52"/>
      <c r="AE423" s="60"/>
      <c r="AO423" s="52"/>
      <c r="AP423" s="60"/>
      <c r="AZ423" s="52"/>
      <c r="BA423" s="60"/>
      <c r="BK423" s="52"/>
      <c r="BL423" s="60"/>
      <c r="BV423" s="52"/>
      <c r="BW423" s="60"/>
      <c r="CG423" s="52"/>
      <c r="CH423" s="60"/>
      <c r="CR423" s="52"/>
      <c r="CS423" s="60"/>
      <c r="DC423" s="52"/>
      <c r="DD423" s="60"/>
      <c r="DN423" s="52"/>
      <c r="DO423" s="60"/>
    </row>
    <row r="424" spans="1:119">
      <c r="A424" s="52">
        <f t="shared" si="602"/>
        <v>489178.00106686453</v>
      </c>
      <c r="B424" s="52">
        <v>0</v>
      </c>
      <c r="C424" s="73">
        <f t="shared" si="687"/>
        <v>19.25</v>
      </c>
      <c r="D424" s="77"/>
      <c r="E424" s="49">
        <f t="shared" ref="E424:I439" si="690">E423</f>
        <v>0.50000000000000033</v>
      </c>
      <c r="F424" s="49">
        <f t="shared" si="690"/>
        <v>5.9999999999999147</v>
      </c>
      <c r="G424" s="49">
        <f t="shared" si="690"/>
        <v>2.9999999999999574</v>
      </c>
      <c r="H424" s="49">
        <f t="shared" si="690"/>
        <v>1</v>
      </c>
      <c r="I424" s="50">
        <f t="shared" si="690"/>
        <v>3.4999999999999587</v>
      </c>
      <c r="J424" s="105">
        <f t="shared" si="604"/>
        <v>20.999999999999453</v>
      </c>
      <c r="K424" s="121">
        <f t="shared" si="605"/>
        <v>40.249999999999453</v>
      </c>
      <c r="L424" s="55">
        <f t="shared" si="606"/>
        <v>1.4659111139776846E+25</v>
      </c>
      <c r="M424" s="52">
        <f t="shared" si="682"/>
        <v>83.600000000000037</v>
      </c>
      <c r="N424" s="56">
        <v>418</v>
      </c>
      <c r="Q424" s="46"/>
      <c r="R424" s="52"/>
      <c r="S424" s="60"/>
      <c r="AD424" s="52"/>
      <c r="AE424" s="60"/>
      <c r="AO424" s="52"/>
      <c r="AP424" s="60"/>
      <c r="AZ424" s="52"/>
      <c r="BA424" s="60"/>
      <c r="BK424" s="52"/>
      <c r="BL424" s="60"/>
      <c r="BV424" s="52"/>
      <c r="BW424" s="60"/>
      <c r="CG424" s="52"/>
      <c r="CH424" s="60"/>
      <c r="CR424" s="52"/>
      <c r="CS424" s="60"/>
      <c r="DC424" s="52"/>
      <c r="DD424" s="60"/>
      <c r="DN424" s="52"/>
      <c r="DO424" s="60"/>
    </row>
    <row r="425" spans="1:119">
      <c r="A425" s="52">
        <f t="shared" si="602"/>
        <v>506428.82601936476</v>
      </c>
      <c r="B425" s="52">
        <v>0</v>
      </c>
      <c r="C425" s="73">
        <f t="shared" si="687"/>
        <v>19.25</v>
      </c>
      <c r="D425" s="77"/>
      <c r="E425" s="49">
        <f t="shared" si="690"/>
        <v>0.50000000000000033</v>
      </c>
      <c r="F425" s="49">
        <f t="shared" si="690"/>
        <v>5.9999999999999147</v>
      </c>
      <c r="G425" s="49">
        <f t="shared" si="690"/>
        <v>2.9999999999999574</v>
      </c>
      <c r="H425" s="49">
        <f t="shared" si="690"/>
        <v>1</v>
      </c>
      <c r="I425" s="50">
        <f t="shared" si="690"/>
        <v>3.4999999999999587</v>
      </c>
      <c r="J425" s="105">
        <f t="shared" si="604"/>
        <v>20.999999999999453</v>
      </c>
      <c r="K425" s="121">
        <f t="shared" si="605"/>
        <v>40.249999999999453</v>
      </c>
      <c r="L425" s="55">
        <f t="shared" si="606"/>
        <v>1.6838896851980378E+25</v>
      </c>
      <c r="M425" s="52">
        <f t="shared" si="682"/>
        <v>83.80000000000004</v>
      </c>
      <c r="N425" s="56">
        <v>419</v>
      </c>
      <c r="Q425" s="46"/>
      <c r="R425" s="52"/>
      <c r="S425" s="60"/>
      <c r="AD425" s="52"/>
      <c r="AE425" s="60"/>
      <c r="AO425" s="52"/>
      <c r="AP425" s="60"/>
      <c r="AZ425" s="52"/>
      <c r="BA425" s="60"/>
      <c r="BK425" s="52"/>
      <c r="BL425" s="60"/>
      <c r="BV425" s="52"/>
      <c r="BW425" s="60"/>
      <c r="CG425" s="52"/>
      <c r="CH425" s="60"/>
      <c r="CR425" s="52"/>
      <c r="CS425" s="60"/>
      <c r="DC425" s="52"/>
      <c r="DD425" s="60"/>
      <c r="DN425" s="52"/>
      <c r="DO425" s="60"/>
    </row>
    <row r="426" spans="1:119">
      <c r="A426" s="52">
        <f t="shared" si="602"/>
        <v>524288.00000001583</v>
      </c>
      <c r="B426" s="52">
        <v>0</v>
      </c>
      <c r="C426" s="73">
        <f t="shared" si="687"/>
        <v>19.25</v>
      </c>
      <c r="D426" s="77"/>
      <c r="E426" s="49">
        <f t="shared" si="690"/>
        <v>0.50000000000000033</v>
      </c>
      <c r="F426" s="49">
        <f t="shared" si="690"/>
        <v>5.9999999999999147</v>
      </c>
      <c r="G426" s="49">
        <f t="shared" si="690"/>
        <v>2.9999999999999574</v>
      </c>
      <c r="H426" s="49">
        <f t="shared" si="690"/>
        <v>1</v>
      </c>
      <c r="I426" s="50">
        <f t="shared" si="690"/>
        <v>3.4999999999999587</v>
      </c>
      <c r="J426" s="105">
        <f t="shared" si="604"/>
        <v>20.999999999999453</v>
      </c>
      <c r="K426" s="121">
        <f t="shared" si="605"/>
        <v>40.249999999999453</v>
      </c>
      <c r="L426" s="55">
        <f t="shared" si="606"/>
        <v>1.9342813113834608E+25</v>
      </c>
      <c r="M426" s="52">
        <f t="shared" si="682"/>
        <v>84.000000000000043</v>
      </c>
      <c r="N426" s="56">
        <v>420</v>
      </c>
      <c r="Q426" s="46"/>
      <c r="R426" s="52"/>
      <c r="S426" s="60"/>
      <c r="AD426" s="52"/>
      <c r="AE426" s="60"/>
      <c r="AO426" s="52"/>
      <c r="AP426" s="60"/>
      <c r="AZ426" s="52"/>
      <c r="BA426" s="60"/>
      <c r="BK426" s="52"/>
      <c r="BL426" s="60"/>
      <c r="BV426" s="52"/>
      <c r="BW426" s="60"/>
      <c r="CG426" s="52"/>
      <c r="CH426" s="60"/>
      <c r="CR426" s="52"/>
      <c r="CS426" s="60"/>
      <c r="DC426" s="52"/>
      <c r="DD426" s="60"/>
      <c r="DN426" s="52"/>
      <c r="DO426" s="60"/>
    </row>
    <row r="427" spans="1:119">
      <c r="A427" s="52">
        <f t="shared" si="602"/>
        <v>542776.97639096458</v>
      </c>
      <c r="B427" s="52">
        <v>0</v>
      </c>
      <c r="C427" s="73">
        <f t="shared" si="687"/>
        <v>19.25</v>
      </c>
      <c r="D427" s="77"/>
      <c r="E427" s="49">
        <f t="shared" si="690"/>
        <v>0.50000000000000033</v>
      </c>
      <c r="F427" s="49">
        <f t="shared" si="690"/>
        <v>5.9999999999999147</v>
      </c>
      <c r="G427" s="49">
        <f t="shared" si="690"/>
        <v>2.9999999999999574</v>
      </c>
      <c r="H427" s="49">
        <f t="shared" si="690"/>
        <v>1</v>
      </c>
      <c r="I427" s="50">
        <f t="shared" si="690"/>
        <v>3.4999999999999587</v>
      </c>
      <c r="J427" s="105">
        <f t="shared" si="604"/>
        <v>20.999999999999453</v>
      </c>
      <c r="K427" s="121">
        <f t="shared" si="605"/>
        <v>40.249999999999453</v>
      </c>
      <c r="L427" s="55">
        <f t="shared" si="606"/>
        <v>2.2219057604876889E+25</v>
      </c>
      <c r="M427" s="52">
        <f t="shared" si="682"/>
        <v>84.200000000000045</v>
      </c>
      <c r="N427" s="56">
        <v>421</v>
      </c>
      <c r="Q427" s="46"/>
      <c r="R427" s="52"/>
      <c r="S427" s="60"/>
      <c r="AD427" s="52"/>
      <c r="AE427" s="60"/>
      <c r="AO427" s="52"/>
      <c r="AP427" s="60"/>
      <c r="AZ427" s="52"/>
      <c r="BA427" s="60"/>
      <c r="BK427" s="52"/>
      <c r="BL427" s="60"/>
      <c r="BV427" s="52"/>
      <c r="BW427" s="60"/>
      <c r="CG427" s="52"/>
      <c r="CH427" s="60"/>
      <c r="CR427" s="52"/>
      <c r="CS427" s="60"/>
      <c r="DC427" s="52"/>
      <c r="DD427" s="60"/>
      <c r="DN427" s="52"/>
      <c r="DO427" s="60"/>
    </row>
    <row r="428" spans="1:119">
      <c r="A428" s="52">
        <f t="shared" si="602"/>
        <v>561917.96512624517</v>
      </c>
      <c r="B428" s="52">
        <v>0</v>
      </c>
      <c r="C428" s="73">
        <f t="shared" si="687"/>
        <v>19.25</v>
      </c>
      <c r="D428" s="77"/>
      <c r="E428" s="49">
        <f t="shared" si="690"/>
        <v>0.50000000000000033</v>
      </c>
      <c r="F428" s="49">
        <f t="shared" si="690"/>
        <v>5.9999999999999147</v>
      </c>
      <c r="G428" s="49">
        <f t="shared" si="690"/>
        <v>2.9999999999999574</v>
      </c>
      <c r="H428" s="49">
        <f t="shared" si="690"/>
        <v>1</v>
      </c>
      <c r="I428" s="50">
        <f t="shared" si="690"/>
        <v>3.4999999999999587</v>
      </c>
      <c r="J428" s="105">
        <f t="shared" si="604"/>
        <v>20.999999999999453</v>
      </c>
      <c r="K428" s="121">
        <f t="shared" si="605"/>
        <v>40.249999999999453</v>
      </c>
      <c r="L428" s="55">
        <f t="shared" si="606"/>
        <v>2.5522994920306451E+25</v>
      </c>
      <c r="M428" s="52">
        <f t="shared" si="682"/>
        <v>84.400000000000034</v>
      </c>
      <c r="N428" s="56">
        <v>422</v>
      </c>
      <c r="Q428" s="46"/>
      <c r="R428" s="52"/>
      <c r="S428" s="60"/>
      <c r="AD428" s="52"/>
      <c r="AE428" s="60"/>
      <c r="AO428" s="52"/>
      <c r="AP428" s="60"/>
      <c r="AZ428" s="52"/>
      <c r="BA428" s="60"/>
      <c r="BK428" s="52"/>
      <c r="BL428" s="60"/>
      <c r="BV428" s="52"/>
      <c r="BW428" s="60"/>
      <c r="CG428" s="52"/>
      <c r="CH428" s="60"/>
      <c r="CR428" s="52"/>
      <c r="CS428" s="60"/>
      <c r="DC428" s="52"/>
      <c r="DD428" s="60"/>
      <c r="DN428" s="52"/>
      <c r="DO428" s="60"/>
    </row>
    <row r="429" spans="1:119">
      <c r="A429" s="52">
        <f t="shared" si="602"/>
        <v>581733.95937152416</v>
      </c>
      <c r="B429" s="52">
        <v>0</v>
      </c>
      <c r="C429" s="73">
        <f t="shared" si="687"/>
        <v>19.25</v>
      </c>
      <c r="D429" s="77"/>
      <c r="E429" s="49">
        <f t="shared" si="690"/>
        <v>0.50000000000000033</v>
      </c>
      <c r="F429" s="49">
        <f t="shared" si="690"/>
        <v>5.9999999999999147</v>
      </c>
      <c r="G429" s="49">
        <f t="shared" si="690"/>
        <v>2.9999999999999574</v>
      </c>
      <c r="H429" s="49">
        <f t="shared" si="690"/>
        <v>1</v>
      </c>
      <c r="I429" s="50">
        <f t="shared" si="690"/>
        <v>3.4999999999999587</v>
      </c>
      <c r="J429" s="105">
        <f t="shared" si="604"/>
        <v>20.999999999999453</v>
      </c>
      <c r="K429" s="121">
        <f t="shared" si="605"/>
        <v>40.249999999999453</v>
      </c>
      <c r="L429" s="55">
        <f t="shared" si="606"/>
        <v>2.9318222279553705E+25</v>
      </c>
      <c r="M429" s="52">
        <f t="shared" si="682"/>
        <v>84.600000000000037</v>
      </c>
      <c r="N429" s="56">
        <v>423</v>
      </c>
      <c r="Q429" s="46"/>
      <c r="R429" s="52"/>
      <c r="S429" s="60"/>
      <c r="AD429" s="52"/>
      <c r="AE429" s="60"/>
      <c r="AO429" s="52"/>
      <c r="AP429" s="60"/>
      <c r="AZ429" s="52"/>
      <c r="BA429" s="60"/>
      <c r="BK429" s="52"/>
      <c r="BL429" s="60"/>
      <c r="BV429" s="52"/>
      <c r="BW429" s="60"/>
      <c r="CG429" s="52"/>
      <c r="CH429" s="60"/>
      <c r="CR429" s="52"/>
      <c r="CS429" s="60"/>
      <c r="DC429" s="52"/>
      <c r="DD429" s="60"/>
      <c r="DN429" s="52"/>
      <c r="DO429" s="60"/>
    </row>
    <row r="430" spans="1:119">
      <c r="A430" s="52">
        <f t="shared" si="602"/>
        <v>602248.76314470393</v>
      </c>
      <c r="B430" s="52">
        <v>0</v>
      </c>
      <c r="C430" s="73">
        <f t="shared" si="687"/>
        <v>19.25</v>
      </c>
      <c r="D430" s="77"/>
      <c r="E430" s="49">
        <f t="shared" si="690"/>
        <v>0.50000000000000033</v>
      </c>
      <c r="F430" s="49">
        <f t="shared" si="690"/>
        <v>5.9999999999999147</v>
      </c>
      <c r="G430" s="49">
        <f t="shared" si="690"/>
        <v>2.9999999999999574</v>
      </c>
      <c r="H430" s="49">
        <f t="shared" si="690"/>
        <v>1</v>
      </c>
      <c r="I430" s="50">
        <f t="shared" si="690"/>
        <v>3.4999999999999587</v>
      </c>
      <c r="J430" s="105">
        <f t="shared" si="604"/>
        <v>20.999999999999453</v>
      </c>
      <c r="K430" s="121">
        <f t="shared" si="605"/>
        <v>40.249999999999453</v>
      </c>
      <c r="L430" s="55">
        <f t="shared" si="606"/>
        <v>3.3677793703960761E+25</v>
      </c>
      <c r="M430" s="52">
        <f t="shared" si="682"/>
        <v>84.80000000000004</v>
      </c>
      <c r="N430" s="56">
        <v>424</v>
      </c>
      <c r="Q430" s="46"/>
      <c r="R430" s="52"/>
      <c r="S430" s="60"/>
      <c r="AD430" s="52"/>
      <c r="AE430" s="60"/>
      <c r="AO430" s="52"/>
      <c r="AP430" s="60"/>
      <c r="AZ430" s="52"/>
      <c r="BA430" s="60"/>
      <c r="BK430" s="52"/>
      <c r="BL430" s="60"/>
      <c r="BV430" s="52"/>
      <c r="BW430" s="60"/>
      <c r="CG430" s="52"/>
      <c r="CH430" s="60"/>
      <c r="CR430" s="52"/>
      <c r="CS430" s="60"/>
      <c r="DC430" s="52"/>
      <c r="DD430" s="60"/>
      <c r="DN430" s="52"/>
      <c r="DO430" s="60"/>
    </row>
    <row r="431" spans="1:119">
      <c r="A431" s="52">
        <f t="shared" si="602"/>
        <v>623487.01991056581</v>
      </c>
      <c r="B431" s="52">
        <v>0</v>
      </c>
      <c r="C431" s="73">
        <f t="shared" si="687"/>
        <v>19.25</v>
      </c>
      <c r="D431" s="77"/>
      <c r="E431" s="49">
        <f t="shared" si="690"/>
        <v>0.50000000000000033</v>
      </c>
      <c r="F431" s="49">
        <f t="shared" si="690"/>
        <v>5.9999999999999147</v>
      </c>
      <c r="G431" s="49">
        <f t="shared" si="690"/>
        <v>2.9999999999999574</v>
      </c>
      <c r="H431" s="49">
        <f t="shared" si="690"/>
        <v>1</v>
      </c>
      <c r="I431" s="50">
        <f t="shared" si="690"/>
        <v>3.4999999999999587</v>
      </c>
      <c r="J431" s="105">
        <f t="shared" si="604"/>
        <v>20.999999999999453</v>
      </c>
      <c r="K431" s="121">
        <f t="shared" si="605"/>
        <v>40.249999999999453</v>
      </c>
      <c r="L431" s="55">
        <f t="shared" si="606"/>
        <v>3.8685626227669233E+25</v>
      </c>
      <c r="M431" s="52">
        <f t="shared" si="682"/>
        <v>85.000000000000043</v>
      </c>
      <c r="N431" s="56">
        <v>425</v>
      </c>
      <c r="Q431" s="46"/>
      <c r="R431" s="52"/>
      <c r="S431" s="60"/>
      <c r="AD431" s="52"/>
      <c r="AE431" s="60"/>
      <c r="AO431" s="52"/>
      <c r="AP431" s="60"/>
      <c r="AZ431" s="52"/>
      <c r="BA431" s="60"/>
      <c r="BK431" s="52"/>
      <c r="BL431" s="60"/>
      <c r="BV431" s="52"/>
      <c r="BW431" s="60"/>
      <c r="CG431" s="52"/>
      <c r="CH431" s="60"/>
      <c r="CR431" s="52"/>
      <c r="CS431" s="60"/>
      <c r="DC431" s="52"/>
      <c r="DD431" s="60"/>
      <c r="DN431" s="52"/>
      <c r="DO431" s="60"/>
    </row>
    <row r="432" spans="1:119">
      <c r="A432" s="52">
        <f t="shared" si="602"/>
        <v>645474.24218379939</v>
      </c>
      <c r="B432" s="52">
        <v>0</v>
      </c>
      <c r="C432" s="73">
        <f t="shared" si="687"/>
        <v>19.25</v>
      </c>
      <c r="D432" s="77"/>
      <c r="E432" s="49">
        <f t="shared" si="690"/>
        <v>0.50000000000000033</v>
      </c>
      <c r="F432" s="49">
        <f t="shared" si="690"/>
        <v>5.9999999999999147</v>
      </c>
      <c r="G432" s="49">
        <f t="shared" si="690"/>
        <v>2.9999999999999574</v>
      </c>
      <c r="H432" s="49">
        <f t="shared" si="690"/>
        <v>1</v>
      </c>
      <c r="I432" s="50">
        <f t="shared" si="690"/>
        <v>3.4999999999999587</v>
      </c>
      <c r="J432" s="105">
        <f t="shared" si="604"/>
        <v>20.999999999999453</v>
      </c>
      <c r="K432" s="121">
        <f t="shared" si="605"/>
        <v>40.249999999999453</v>
      </c>
      <c r="L432" s="55">
        <f t="shared" si="606"/>
        <v>4.4438115209753804E+25</v>
      </c>
      <c r="M432" s="52">
        <f t="shared" si="682"/>
        <v>85.200000000000045</v>
      </c>
      <c r="N432" s="56">
        <v>426</v>
      </c>
      <c r="Q432" s="46"/>
      <c r="R432" s="52"/>
      <c r="S432" s="60"/>
      <c r="AD432" s="52"/>
      <c r="AE432" s="60"/>
      <c r="AO432" s="52"/>
      <c r="AP432" s="60"/>
      <c r="AZ432" s="52"/>
      <c r="BA432" s="60"/>
      <c r="BK432" s="52"/>
      <c r="BL432" s="60"/>
      <c r="BV432" s="52"/>
      <c r="BW432" s="60"/>
      <c r="CG432" s="52"/>
      <c r="CH432" s="60"/>
      <c r="CR432" s="52"/>
      <c r="CS432" s="60"/>
      <c r="DC432" s="52"/>
      <c r="DD432" s="60"/>
      <c r="DN432" s="52"/>
      <c r="DO432" s="60"/>
    </row>
    <row r="433" spans="1:119">
      <c r="A433" s="52">
        <f t="shared" si="602"/>
        <v>668236.84217598196</v>
      </c>
      <c r="B433" s="52">
        <v>0</v>
      </c>
      <c r="C433" s="73">
        <f t="shared" si="687"/>
        <v>19.25</v>
      </c>
      <c r="D433" s="77"/>
      <c r="E433" s="49">
        <f t="shared" si="690"/>
        <v>0.50000000000000033</v>
      </c>
      <c r="F433" s="49">
        <f t="shared" si="690"/>
        <v>5.9999999999999147</v>
      </c>
      <c r="G433" s="49">
        <f t="shared" si="690"/>
        <v>2.9999999999999574</v>
      </c>
      <c r="H433" s="49">
        <f t="shared" si="690"/>
        <v>1</v>
      </c>
      <c r="I433" s="50">
        <f t="shared" si="690"/>
        <v>3.4999999999999587</v>
      </c>
      <c r="J433" s="105">
        <f t="shared" si="604"/>
        <v>20.999999999999453</v>
      </c>
      <c r="K433" s="121">
        <f t="shared" si="605"/>
        <v>40.249999999999453</v>
      </c>
      <c r="L433" s="55">
        <f t="shared" si="606"/>
        <v>5.104598984061292E+25</v>
      </c>
      <c r="M433" s="52">
        <f t="shared" si="682"/>
        <v>85.400000000000048</v>
      </c>
      <c r="N433" s="56">
        <v>427</v>
      </c>
      <c r="Q433" s="46"/>
      <c r="R433" s="52"/>
      <c r="S433" s="60"/>
      <c r="AD433" s="52"/>
      <c r="AE433" s="60"/>
      <c r="AO433" s="52"/>
      <c r="AP433" s="60"/>
      <c r="AZ433" s="52"/>
      <c r="BA433" s="60"/>
      <c r="BK433" s="52"/>
      <c r="BL433" s="60"/>
      <c r="BV433" s="52"/>
      <c r="BW433" s="60"/>
      <c r="CG433" s="52"/>
      <c r="CH433" s="60"/>
      <c r="CR433" s="52"/>
      <c r="CS433" s="60"/>
      <c r="DC433" s="52"/>
      <c r="DD433" s="60"/>
      <c r="DN433" s="52"/>
      <c r="DO433" s="60"/>
    </row>
    <row r="434" spans="1:119">
      <c r="A434" s="52">
        <f t="shared" si="602"/>
        <v>691802.16352332057</v>
      </c>
      <c r="B434" s="52">
        <v>0</v>
      </c>
      <c r="C434" s="73">
        <f t="shared" si="687"/>
        <v>19.25</v>
      </c>
      <c r="D434" s="77"/>
      <c r="E434" s="49">
        <f t="shared" si="690"/>
        <v>0.50000000000000033</v>
      </c>
      <c r="F434" s="49">
        <f t="shared" si="690"/>
        <v>5.9999999999999147</v>
      </c>
      <c r="G434" s="49">
        <f t="shared" si="690"/>
        <v>2.9999999999999574</v>
      </c>
      <c r="H434" s="49">
        <f t="shared" si="690"/>
        <v>1</v>
      </c>
      <c r="I434" s="50">
        <f t="shared" si="690"/>
        <v>3.4999999999999587</v>
      </c>
      <c r="J434" s="105">
        <f t="shared" si="604"/>
        <v>20.999999999999453</v>
      </c>
      <c r="K434" s="121">
        <f t="shared" si="605"/>
        <v>40.249999999999453</v>
      </c>
      <c r="L434" s="55">
        <f t="shared" si="606"/>
        <v>5.8636444559107427E+25</v>
      </c>
      <c r="M434" s="52">
        <f t="shared" si="682"/>
        <v>85.600000000000051</v>
      </c>
      <c r="N434" s="56">
        <v>428</v>
      </c>
      <c r="Q434" s="46"/>
      <c r="R434" s="52"/>
      <c r="S434" s="60"/>
      <c r="AD434" s="52"/>
      <c r="AE434" s="60"/>
      <c r="AO434" s="52"/>
      <c r="AP434" s="60"/>
      <c r="AZ434" s="52"/>
      <c r="BA434" s="60"/>
      <c r="BK434" s="52"/>
      <c r="BL434" s="60"/>
      <c r="BV434" s="52"/>
      <c r="BW434" s="60"/>
      <c r="CG434" s="52"/>
      <c r="CH434" s="60"/>
      <c r="CR434" s="52"/>
      <c r="CS434" s="60"/>
      <c r="DC434" s="52"/>
      <c r="DD434" s="60"/>
      <c r="DN434" s="52"/>
      <c r="DO434" s="60"/>
    </row>
    <row r="435" spans="1:119">
      <c r="A435" s="52">
        <f t="shared" si="602"/>
        <v>716198.5141332706</v>
      </c>
      <c r="B435" s="52">
        <v>0</v>
      </c>
      <c r="C435" s="73">
        <f t="shared" si="687"/>
        <v>19.25</v>
      </c>
      <c r="D435" s="77"/>
      <c r="E435" s="49">
        <f t="shared" si="690"/>
        <v>0.50000000000000033</v>
      </c>
      <c r="F435" s="49">
        <f t="shared" si="690"/>
        <v>5.9999999999999147</v>
      </c>
      <c r="G435" s="49">
        <f t="shared" si="690"/>
        <v>2.9999999999999574</v>
      </c>
      <c r="H435" s="49">
        <f t="shared" si="690"/>
        <v>1</v>
      </c>
      <c r="I435" s="50">
        <f t="shared" si="690"/>
        <v>3.4999999999999587</v>
      </c>
      <c r="J435" s="105">
        <f t="shared" si="604"/>
        <v>20.999999999999453</v>
      </c>
      <c r="K435" s="121">
        <f t="shared" si="605"/>
        <v>40.249999999999453</v>
      </c>
      <c r="L435" s="55">
        <f t="shared" si="606"/>
        <v>6.7355587407921538E+25</v>
      </c>
      <c r="M435" s="52">
        <f t="shared" si="682"/>
        <v>85.800000000000054</v>
      </c>
      <c r="N435" s="56">
        <v>429</v>
      </c>
      <c r="Q435" s="46"/>
      <c r="R435" s="52"/>
      <c r="S435" s="60"/>
      <c r="AD435" s="52"/>
      <c r="AE435" s="60"/>
      <c r="AO435" s="52"/>
      <c r="AP435" s="60"/>
      <c r="AZ435" s="52"/>
      <c r="BA435" s="60"/>
      <c r="BK435" s="52"/>
      <c r="BL435" s="60"/>
      <c r="BV435" s="52"/>
      <c r="BW435" s="60"/>
      <c r="CG435" s="52"/>
      <c r="CH435" s="60"/>
      <c r="CR435" s="52"/>
      <c r="CS435" s="60"/>
      <c r="DC435" s="52"/>
      <c r="DD435" s="60"/>
      <c r="DN435" s="52"/>
      <c r="DO435" s="60"/>
    </row>
    <row r="436" spans="1:119">
      <c r="A436" s="52">
        <f t="shared" si="602"/>
        <v>741455.20018948824</v>
      </c>
      <c r="B436" s="52">
        <v>0</v>
      </c>
      <c r="C436" s="73">
        <f t="shared" si="687"/>
        <v>19.25</v>
      </c>
      <c r="D436" s="77"/>
      <c r="E436" s="49">
        <f t="shared" si="690"/>
        <v>0.50000000000000033</v>
      </c>
      <c r="F436" s="49">
        <f t="shared" si="690"/>
        <v>5.9999999999999147</v>
      </c>
      <c r="G436" s="49">
        <f t="shared" si="690"/>
        <v>2.9999999999999574</v>
      </c>
      <c r="H436" s="49">
        <f t="shared" si="690"/>
        <v>1</v>
      </c>
      <c r="I436" s="50">
        <f t="shared" si="690"/>
        <v>3.4999999999999587</v>
      </c>
      <c r="J436" s="105">
        <f t="shared" si="604"/>
        <v>20.999999999999453</v>
      </c>
      <c r="K436" s="121">
        <f t="shared" si="605"/>
        <v>40.249999999999453</v>
      </c>
      <c r="L436" s="55">
        <f t="shared" si="606"/>
        <v>7.7371252455338483E+25</v>
      </c>
      <c r="M436" s="52">
        <f t="shared" si="682"/>
        <v>86.000000000000043</v>
      </c>
      <c r="N436" s="56">
        <v>430</v>
      </c>
      <c r="Q436" s="46"/>
      <c r="R436" s="52"/>
      <c r="S436" s="60"/>
      <c r="AD436" s="52"/>
      <c r="AE436" s="60"/>
      <c r="AO436" s="52"/>
      <c r="AP436" s="60"/>
      <c r="AZ436" s="52"/>
      <c r="BA436" s="60"/>
      <c r="BK436" s="52"/>
      <c r="BL436" s="60"/>
      <c r="BV436" s="52"/>
      <c r="BW436" s="60"/>
      <c r="CG436" s="52"/>
      <c r="CH436" s="60"/>
      <c r="CR436" s="52"/>
      <c r="CS436" s="60"/>
      <c r="DC436" s="52"/>
      <c r="DD436" s="60"/>
      <c r="DN436" s="52"/>
      <c r="DO436" s="60"/>
    </row>
    <row r="437" spans="1:119">
      <c r="A437" s="52">
        <f t="shared" si="602"/>
        <v>767602.56135596393</v>
      </c>
      <c r="B437" s="52">
        <v>0</v>
      </c>
      <c r="C437" s="73">
        <f t="shared" si="687"/>
        <v>19.25</v>
      </c>
      <c r="D437" s="77"/>
      <c r="E437" s="49">
        <f t="shared" si="690"/>
        <v>0.50000000000000033</v>
      </c>
      <c r="F437" s="49">
        <f t="shared" si="690"/>
        <v>5.9999999999999147</v>
      </c>
      <c r="G437" s="49">
        <f t="shared" si="690"/>
        <v>2.9999999999999574</v>
      </c>
      <c r="H437" s="49">
        <f t="shared" si="690"/>
        <v>1</v>
      </c>
      <c r="I437" s="50">
        <f t="shared" si="690"/>
        <v>3.4999999999999587</v>
      </c>
      <c r="J437" s="105">
        <f t="shared" si="604"/>
        <v>20.999999999999453</v>
      </c>
      <c r="K437" s="121">
        <f t="shared" si="605"/>
        <v>40.249999999999453</v>
      </c>
      <c r="L437" s="55">
        <f t="shared" si="606"/>
        <v>8.8876230419507626E+25</v>
      </c>
      <c r="M437" s="52">
        <f t="shared" si="682"/>
        <v>86.200000000000045</v>
      </c>
      <c r="N437" s="56">
        <v>431</v>
      </c>
      <c r="Q437" s="46"/>
      <c r="R437" s="52"/>
      <c r="S437" s="60"/>
      <c r="AD437" s="52"/>
      <c r="AE437" s="60"/>
      <c r="AO437" s="52"/>
      <c r="AP437" s="60"/>
      <c r="AZ437" s="52"/>
      <c r="BA437" s="60"/>
      <c r="BK437" s="52"/>
      <c r="BL437" s="60"/>
      <c r="BV437" s="52"/>
      <c r="BW437" s="60"/>
      <c r="CG437" s="52"/>
      <c r="CH437" s="60"/>
      <c r="CR437" s="52"/>
      <c r="CS437" s="60"/>
      <c r="DC437" s="52"/>
      <c r="DD437" s="60"/>
      <c r="DN437" s="52"/>
      <c r="DO437" s="60"/>
    </row>
    <row r="438" spans="1:119">
      <c r="A438" s="52">
        <f t="shared" si="602"/>
        <v>794672.00722262834</v>
      </c>
      <c r="B438" s="52">
        <v>0</v>
      </c>
      <c r="C438" s="73">
        <f t="shared" si="687"/>
        <v>19.25</v>
      </c>
      <c r="D438" s="77"/>
      <c r="E438" s="49">
        <f t="shared" si="690"/>
        <v>0.50000000000000033</v>
      </c>
      <c r="F438" s="49">
        <f t="shared" si="690"/>
        <v>5.9999999999999147</v>
      </c>
      <c r="G438" s="49">
        <f t="shared" si="690"/>
        <v>2.9999999999999574</v>
      </c>
      <c r="H438" s="49">
        <f t="shared" si="690"/>
        <v>1</v>
      </c>
      <c r="I438" s="50">
        <f t="shared" si="690"/>
        <v>3.4999999999999587</v>
      </c>
      <c r="J438" s="105">
        <f t="shared" si="604"/>
        <v>20.999999999999453</v>
      </c>
      <c r="K438" s="121">
        <f t="shared" si="605"/>
        <v>40.249999999999453</v>
      </c>
      <c r="L438" s="55">
        <f t="shared" si="606"/>
        <v>1.0209197968122586E+26</v>
      </c>
      <c r="M438" s="52">
        <f t="shared" si="682"/>
        <v>86.400000000000048</v>
      </c>
      <c r="N438" s="56">
        <v>432</v>
      </c>
      <c r="Q438" s="46"/>
      <c r="R438" s="52"/>
      <c r="S438" s="60"/>
      <c r="AD438" s="52"/>
      <c r="AE438" s="60"/>
      <c r="AO438" s="52"/>
      <c r="AP438" s="60"/>
      <c r="AZ438" s="52"/>
      <c r="BA438" s="60"/>
      <c r="BK438" s="52"/>
      <c r="BL438" s="60"/>
      <c r="BV438" s="52"/>
      <c r="BW438" s="60"/>
      <c r="CG438" s="52"/>
      <c r="CH438" s="60"/>
      <c r="CR438" s="52"/>
      <c r="CS438" s="60"/>
      <c r="DC438" s="52"/>
      <c r="DD438" s="60"/>
      <c r="DN438" s="52"/>
      <c r="DO438" s="60"/>
    </row>
    <row r="439" spans="1:119">
      <c r="A439" s="52">
        <f t="shared" si="602"/>
        <v>822696.05503620917</v>
      </c>
      <c r="B439" s="52">
        <v>0</v>
      </c>
      <c r="C439" s="73">
        <f t="shared" si="687"/>
        <v>19.25</v>
      </c>
      <c r="D439" s="77"/>
      <c r="E439" s="49">
        <f t="shared" si="690"/>
        <v>0.50000000000000033</v>
      </c>
      <c r="F439" s="49">
        <f t="shared" si="690"/>
        <v>5.9999999999999147</v>
      </c>
      <c r="G439" s="49">
        <f t="shared" si="690"/>
        <v>2.9999999999999574</v>
      </c>
      <c r="H439" s="49">
        <f t="shared" si="690"/>
        <v>1</v>
      </c>
      <c r="I439" s="50">
        <f t="shared" si="690"/>
        <v>3.4999999999999587</v>
      </c>
      <c r="J439" s="105">
        <f t="shared" si="604"/>
        <v>20.999999999999453</v>
      </c>
      <c r="K439" s="121">
        <f t="shared" si="605"/>
        <v>40.249999999999453</v>
      </c>
      <c r="L439" s="55">
        <f t="shared" si="606"/>
        <v>1.1727288911821489E+26</v>
      </c>
      <c r="M439" s="52">
        <f t="shared" si="682"/>
        <v>86.600000000000051</v>
      </c>
      <c r="N439" s="56">
        <v>433</v>
      </c>
      <c r="Q439" s="46"/>
      <c r="R439" s="52"/>
      <c r="S439" s="60"/>
      <c r="AD439" s="52"/>
      <c r="AE439" s="60"/>
      <c r="AO439" s="52"/>
      <c r="AP439" s="60"/>
      <c r="AZ439" s="52"/>
      <c r="BA439" s="60"/>
      <c r="BK439" s="52"/>
      <c r="BL439" s="60"/>
      <c r="BV439" s="52"/>
      <c r="BW439" s="60"/>
      <c r="CG439" s="52"/>
      <c r="CH439" s="60"/>
      <c r="CR439" s="52"/>
      <c r="CS439" s="60"/>
      <c r="DC439" s="52"/>
      <c r="DD439" s="60"/>
      <c r="DN439" s="52"/>
      <c r="DO439" s="60"/>
    </row>
    <row r="440" spans="1:119">
      <c r="A440" s="52">
        <f t="shared" si="602"/>
        <v>851708.36876166286</v>
      </c>
      <c r="B440" s="52">
        <v>0</v>
      </c>
      <c r="C440" s="73">
        <f t="shared" si="687"/>
        <v>19.25</v>
      </c>
      <c r="D440" s="77"/>
      <c r="E440" s="49">
        <f t="shared" ref="E440:I455" si="691">E439</f>
        <v>0.50000000000000033</v>
      </c>
      <c r="F440" s="49">
        <f t="shared" si="691"/>
        <v>5.9999999999999147</v>
      </c>
      <c r="G440" s="49">
        <f t="shared" si="691"/>
        <v>2.9999999999999574</v>
      </c>
      <c r="H440" s="49">
        <f t="shared" si="691"/>
        <v>1</v>
      </c>
      <c r="I440" s="50">
        <f t="shared" si="691"/>
        <v>3.4999999999999587</v>
      </c>
      <c r="J440" s="105">
        <f t="shared" si="604"/>
        <v>20.999999999999453</v>
      </c>
      <c r="K440" s="121">
        <f t="shared" si="605"/>
        <v>40.249999999999453</v>
      </c>
      <c r="L440" s="55">
        <f t="shared" si="606"/>
        <v>1.3471117481584315E+26</v>
      </c>
      <c r="M440" s="52">
        <f t="shared" si="682"/>
        <v>86.800000000000054</v>
      </c>
      <c r="N440" s="56">
        <v>434</v>
      </c>
      <c r="Q440" s="46"/>
      <c r="R440" s="52"/>
      <c r="S440" s="60"/>
      <c r="AD440" s="52"/>
      <c r="AE440" s="60"/>
      <c r="AO440" s="52"/>
      <c r="AP440" s="60"/>
      <c r="AZ440" s="52"/>
      <c r="BA440" s="60"/>
      <c r="BK440" s="52"/>
      <c r="BL440" s="60"/>
      <c r="BV440" s="52"/>
      <c r="BW440" s="60"/>
      <c r="CG440" s="52"/>
      <c r="CH440" s="60"/>
      <c r="CR440" s="52"/>
      <c r="CS440" s="60"/>
      <c r="DC440" s="52"/>
      <c r="DD440" s="60"/>
      <c r="DN440" s="52"/>
      <c r="DO440" s="60"/>
    </row>
    <row r="441" spans="1:119">
      <c r="A441" s="52">
        <f t="shared" si="602"/>
        <v>881743.79952110676</v>
      </c>
      <c r="B441" s="52">
        <v>0</v>
      </c>
      <c r="C441" s="73">
        <f t="shared" si="687"/>
        <v>19.25</v>
      </c>
      <c r="D441" s="77"/>
      <c r="E441" s="49">
        <f t="shared" si="691"/>
        <v>0.50000000000000033</v>
      </c>
      <c r="F441" s="49">
        <f t="shared" si="691"/>
        <v>5.9999999999999147</v>
      </c>
      <c r="G441" s="49">
        <f t="shared" si="691"/>
        <v>2.9999999999999574</v>
      </c>
      <c r="H441" s="49">
        <f t="shared" si="691"/>
        <v>1</v>
      </c>
      <c r="I441" s="50">
        <f t="shared" si="691"/>
        <v>3.4999999999999587</v>
      </c>
      <c r="J441" s="105">
        <f t="shared" si="604"/>
        <v>20.999999999999453</v>
      </c>
      <c r="K441" s="121">
        <f t="shared" si="605"/>
        <v>40.249999999999453</v>
      </c>
      <c r="L441" s="55">
        <f t="shared" si="606"/>
        <v>1.5474250491067704E+26</v>
      </c>
      <c r="M441" s="52">
        <f t="shared" si="682"/>
        <v>87.000000000000043</v>
      </c>
      <c r="N441" s="56">
        <v>435</v>
      </c>
      <c r="Q441" s="46"/>
      <c r="R441" s="52"/>
      <c r="S441" s="60"/>
      <c r="AD441" s="52"/>
      <c r="AE441" s="60"/>
      <c r="AO441" s="52"/>
      <c r="AP441" s="60"/>
      <c r="AZ441" s="52"/>
      <c r="BA441" s="60"/>
      <c r="BK441" s="52"/>
      <c r="BL441" s="60"/>
      <c r="BV441" s="52"/>
      <c r="BW441" s="60"/>
      <c r="CG441" s="52"/>
      <c r="CH441" s="60"/>
      <c r="CR441" s="52"/>
      <c r="CS441" s="60"/>
      <c r="DC441" s="52"/>
      <c r="DD441" s="60"/>
      <c r="DN441" s="52"/>
      <c r="DO441" s="60"/>
    </row>
    <row r="442" spans="1:119">
      <c r="A442" s="52">
        <f t="shared" si="602"/>
        <v>912838.4274588254</v>
      </c>
      <c r="B442" s="52">
        <v>0</v>
      </c>
      <c r="C442" s="73">
        <f t="shared" si="687"/>
        <v>19.25</v>
      </c>
      <c r="D442" s="77"/>
      <c r="E442" s="49">
        <f t="shared" si="691"/>
        <v>0.50000000000000033</v>
      </c>
      <c r="F442" s="49">
        <f t="shared" si="691"/>
        <v>5.9999999999999147</v>
      </c>
      <c r="G442" s="49">
        <f t="shared" si="691"/>
        <v>2.9999999999999574</v>
      </c>
      <c r="H442" s="49">
        <f t="shared" si="691"/>
        <v>1</v>
      </c>
      <c r="I442" s="50">
        <f t="shared" si="691"/>
        <v>3.4999999999999587</v>
      </c>
      <c r="J442" s="105">
        <f t="shared" si="604"/>
        <v>20.999999999999453</v>
      </c>
      <c r="K442" s="121">
        <f t="shared" si="605"/>
        <v>40.249999999999453</v>
      </c>
      <c r="L442" s="55">
        <f t="shared" si="606"/>
        <v>1.7775246083901532E+26</v>
      </c>
      <c r="M442" s="52">
        <f t="shared" si="682"/>
        <v>87.200000000000045</v>
      </c>
      <c r="N442" s="56">
        <v>436</v>
      </c>
      <c r="Q442" s="46"/>
      <c r="R442" s="52"/>
      <c r="S442" s="60"/>
      <c r="AD442" s="52"/>
      <c r="AE442" s="60"/>
      <c r="AO442" s="52"/>
      <c r="AP442" s="60"/>
      <c r="AZ442" s="52"/>
      <c r="BA442" s="60"/>
      <c r="BK442" s="52"/>
      <c r="BL442" s="60"/>
      <c r="BV442" s="52"/>
      <c r="BW442" s="60"/>
      <c r="CG442" s="52"/>
      <c r="CH442" s="60"/>
      <c r="CR442" s="52"/>
      <c r="CS442" s="60"/>
      <c r="DC442" s="52"/>
      <c r="DD442" s="60"/>
      <c r="DN442" s="52"/>
      <c r="DO442" s="60"/>
    </row>
    <row r="443" spans="1:119">
      <c r="A443" s="52">
        <f t="shared" si="602"/>
        <v>945029.6050826438</v>
      </c>
      <c r="B443" s="52">
        <v>0</v>
      </c>
      <c r="C443" s="73">
        <f t="shared" si="687"/>
        <v>19.25</v>
      </c>
      <c r="D443" s="77"/>
      <c r="E443" s="49">
        <f t="shared" si="691"/>
        <v>0.50000000000000033</v>
      </c>
      <c r="F443" s="49">
        <f t="shared" si="691"/>
        <v>5.9999999999999147</v>
      </c>
      <c r="G443" s="49">
        <f t="shared" si="691"/>
        <v>2.9999999999999574</v>
      </c>
      <c r="H443" s="49">
        <f t="shared" si="691"/>
        <v>1</v>
      </c>
      <c r="I443" s="50">
        <f t="shared" si="691"/>
        <v>3.4999999999999587</v>
      </c>
      <c r="J443" s="105">
        <f t="shared" si="604"/>
        <v>20.999999999999453</v>
      </c>
      <c r="K443" s="121">
        <f t="shared" si="605"/>
        <v>40.249999999999453</v>
      </c>
      <c r="L443" s="55">
        <f t="shared" si="606"/>
        <v>2.0418395936245182E+26</v>
      </c>
      <c r="M443" s="52">
        <f t="shared" si="682"/>
        <v>87.400000000000048</v>
      </c>
      <c r="N443" s="56">
        <v>437</v>
      </c>
      <c r="Q443" s="46"/>
      <c r="R443" s="52"/>
      <c r="S443" s="60"/>
      <c r="AD443" s="52"/>
      <c r="AE443" s="60"/>
      <c r="AO443" s="52"/>
      <c r="AP443" s="60"/>
      <c r="AZ443" s="52"/>
      <c r="BA443" s="60"/>
      <c r="BK443" s="52"/>
      <c r="BL443" s="60"/>
      <c r="BV443" s="52"/>
      <c r="BW443" s="60"/>
      <c r="CG443" s="52"/>
      <c r="CH443" s="60"/>
      <c r="CR443" s="52"/>
      <c r="CS443" s="60"/>
      <c r="DC443" s="52"/>
      <c r="DD443" s="60"/>
      <c r="DN443" s="52"/>
      <c r="DO443" s="60"/>
    </row>
    <row r="444" spans="1:119">
      <c r="A444" s="52">
        <f t="shared" si="602"/>
        <v>978356.00213373022</v>
      </c>
      <c r="B444" s="52">
        <v>0</v>
      </c>
      <c r="C444" s="73">
        <f t="shared" si="687"/>
        <v>19.25</v>
      </c>
      <c r="D444" s="77"/>
      <c r="E444" s="49">
        <f t="shared" si="691"/>
        <v>0.50000000000000033</v>
      </c>
      <c r="F444" s="49">
        <f t="shared" si="691"/>
        <v>5.9999999999999147</v>
      </c>
      <c r="G444" s="49">
        <f t="shared" si="691"/>
        <v>2.9999999999999574</v>
      </c>
      <c r="H444" s="49">
        <f t="shared" si="691"/>
        <v>1</v>
      </c>
      <c r="I444" s="50">
        <f t="shared" si="691"/>
        <v>3.4999999999999587</v>
      </c>
      <c r="J444" s="105">
        <f t="shared" si="604"/>
        <v>20.999999999999453</v>
      </c>
      <c r="K444" s="121">
        <f t="shared" si="605"/>
        <v>40.249999999999453</v>
      </c>
      <c r="L444" s="55">
        <f t="shared" si="606"/>
        <v>2.3454577823642981E+26</v>
      </c>
      <c r="M444" s="52">
        <f t="shared" si="682"/>
        <v>87.600000000000051</v>
      </c>
      <c r="N444" s="56">
        <v>438</v>
      </c>
      <c r="Q444" s="46"/>
      <c r="R444" s="52"/>
      <c r="S444" s="60"/>
      <c r="AD444" s="52"/>
      <c r="AE444" s="60"/>
      <c r="AO444" s="52"/>
      <c r="AP444" s="60"/>
      <c r="AZ444" s="52"/>
      <c r="BA444" s="60"/>
      <c r="BK444" s="52"/>
      <c r="BL444" s="60"/>
      <c r="BV444" s="52"/>
      <c r="BW444" s="60"/>
      <c r="CG444" s="52"/>
      <c r="CH444" s="60"/>
      <c r="CR444" s="52"/>
      <c r="CS444" s="60"/>
      <c r="DC444" s="52"/>
      <c r="DD444" s="60"/>
      <c r="DN444" s="52"/>
      <c r="DO444" s="60"/>
    </row>
    <row r="445" spans="1:119">
      <c r="A445" s="52">
        <f t="shared" si="602"/>
        <v>1012857.6520387311</v>
      </c>
      <c r="B445" s="52">
        <v>0</v>
      </c>
      <c r="C445" s="73">
        <f t="shared" si="687"/>
        <v>19.25</v>
      </c>
      <c r="D445" s="77"/>
      <c r="E445" s="49">
        <f t="shared" si="691"/>
        <v>0.50000000000000033</v>
      </c>
      <c r="F445" s="49">
        <f t="shared" si="691"/>
        <v>5.9999999999999147</v>
      </c>
      <c r="G445" s="49">
        <f t="shared" si="691"/>
        <v>2.9999999999999574</v>
      </c>
      <c r="H445" s="49">
        <f t="shared" si="691"/>
        <v>1</v>
      </c>
      <c r="I445" s="50">
        <f t="shared" si="691"/>
        <v>3.4999999999999587</v>
      </c>
      <c r="J445" s="105">
        <f t="shared" si="604"/>
        <v>20.999999999999453</v>
      </c>
      <c r="K445" s="121">
        <f t="shared" si="605"/>
        <v>40.249999999999453</v>
      </c>
      <c r="L445" s="55">
        <f t="shared" si="606"/>
        <v>2.6942234963168639E+26</v>
      </c>
      <c r="M445" s="52">
        <f t="shared" si="682"/>
        <v>87.80000000000004</v>
      </c>
      <c r="N445" s="56">
        <v>439</v>
      </c>
      <c r="Q445" s="46"/>
      <c r="R445" s="52"/>
      <c r="S445" s="60"/>
      <c r="AD445" s="52"/>
      <c r="AE445" s="60"/>
      <c r="AO445" s="52"/>
      <c r="AP445" s="60"/>
      <c r="AZ445" s="52"/>
      <c r="BA445" s="60"/>
      <c r="BK445" s="52"/>
      <c r="BL445" s="60"/>
      <c r="BV445" s="52"/>
      <c r="BW445" s="60"/>
      <c r="CG445" s="52"/>
      <c r="CH445" s="60"/>
      <c r="CR445" s="52"/>
      <c r="CS445" s="60"/>
      <c r="DC445" s="52"/>
      <c r="DD445" s="60"/>
      <c r="DN445" s="52"/>
      <c r="DO445" s="60"/>
    </row>
    <row r="446" spans="1:119">
      <c r="A446" s="52">
        <f t="shared" si="602"/>
        <v>1048576.0000000335</v>
      </c>
      <c r="B446" s="52">
        <v>0</v>
      </c>
      <c r="C446" s="73">
        <f t="shared" si="687"/>
        <v>19.25</v>
      </c>
      <c r="D446" s="77"/>
      <c r="E446" s="49">
        <f t="shared" si="691"/>
        <v>0.50000000000000033</v>
      </c>
      <c r="F446" s="49">
        <f t="shared" si="691"/>
        <v>5.9999999999999147</v>
      </c>
      <c r="G446" s="49">
        <f t="shared" si="691"/>
        <v>2.9999999999999574</v>
      </c>
      <c r="H446" s="49">
        <f t="shared" si="691"/>
        <v>1</v>
      </c>
      <c r="I446" s="50">
        <f t="shared" si="691"/>
        <v>3.4999999999999587</v>
      </c>
      <c r="J446" s="105">
        <f t="shared" si="604"/>
        <v>20.999999999999453</v>
      </c>
      <c r="K446" s="121">
        <f t="shared" si="605"/>
        <v>40.249999999999453</v>
      </c>
      <c r="L446" s="55">
        <f t="shared" si="606"/>
        <v>3.0948500982135421E+26</v>
      </c>
      <c r="M446" s="52">
        <f t="shared" si="682"/>
        <v>88.000000000000043</v>
      </c>
      <c r="N446" s="56">
        <v>440</v>
      </c>
      <c r="Q446" s="46"/>
      <c r="R446" s="52"/>
      <c r="S446" s="60"/>
      <c r="AD446" s="52"/>
      <c r="AE446" s="60"/>
      <c r="AO446" s="52"/>
      <c r="AP446" s="60"/>
      <c r="AZ446" s="52"/>
      <c r="BA446" s="60"/>
      <c r="BK446" s="52"/>
      <c r="BL446" s="60"/>
      <c r="BV446" s="52"/>
      <c r="BW446" s="60"/>
      <c r="CG446" s="52"/>
      <c r="CH446" s="60"/>
      <c r="CR446" s="52"/>
      <c r="CS446" s="60"/>
      <c r="DC446" s="52"/>
      <c r="DD446" s="60"/>
      <c r="DN446" s="52"/>
      <c r="DO446" s="60"/>
    </row>
    <row r="447" spans="1:119">
      <c r="A447" s="52">
        <f t="shared" si="602"/>
        <v>1085553.952781931</v>
      </c>
      <c r="B447" s="52">
        <v>0</v>
      </c>
      <c r="C447" s="73">
        <f t="shared" si="687"/>
        <v>19.25</v>
      </c>
      <c r="D447" s="77"/>
      <c r="E447" s="49">
        <f t="shared" si="691"/>
        <v>0.50000000000000033</v>
      </c>
      <c r="F447" s="49">
        <f t="shared" si="691"/>
        <v>5.9999999999999147</v>
      </c>
      <c r="G447" s="49">
        <f t="shared" si="691"/>
        <v>2.9999999999999574</v>
      </c>
      <c r="H447" s="49">
        <f t="shared" si="691"/>
        <v>1</v>
      </c>
      <c r="I447" s="50">
        <f t="shared" si="691"/>
        <v>3.4999999999999587</v>
      </c>
      <c r="J447" s="105">
        <f t="shared" si="604"/>
        <v>20.999999999999453</v>
      </c>
      <c r="K447" s="121">
        <f t="shared" si="605"/>
        <v>40.249999999999453</v>
      </c>
      <c r="L447" s="55">
        <f t="shared" si="606"/>
        <v>3.5550492167803085E+26</v>
      </c>
      <c r="M447" s="52">
        <f t="shared" si="682"/>
        <v>88.200000000000045</v>
      </c>
      <c r="N447" s="56">
        <v>441</v>
      </c>
      <c r="Q447" s="46"/>
      <c r="R447" s="52"/>
      <c r="S447" s="60"/>
      <c r="AD447" s="52"/>
      <c r="AE447" s="60"/>
      <c r="AO447" s="52"/>
      <c r="AP447" s="60"/>
      <c r="AZ447" s="52"/>
      <c r="BA447" s="60"/>
      <c r="BK447" s="52"/>
      <c r="BL447" s="60"/>
      <c r="BV447" s="52"/>
      <c r="BW447" s="60"/>
      <c r="CG447" s="52"/>
      <c r="CH447" s="60"/>
      <c r="CR447" s="52"/>
      <c r="CS447" s="60"/>
      <c r="DC447" s="52"/>
      <c r="DD447" s="60"/>
      <c r="DN447" s="52"/>
      <c r="DO447" s="60"/>
    </row>
    <row r="448" spans="1:119">
      <c r="A448" s="52">
        <f t="shared" si="602"/>
        <v>1123835.930252492</v>
      </c>
      <c r="B448" s="52">
        <v>0</v>
      </c>
      <c r="C448" s="73">
        <f t="shared" si="687"/>
        <v>19.25</v>
      </c>
      <c r="D448" s="77"/>
      <c r="E448" s="49">
        <f t="shared" si="691"/>
        <v>0.50000000000000033</v>
      </c>
      <c r="F448" s="49">
        <f t="shared" si="691"/>
        <v>5.9999999999999147</v>
      </c>
      <c r="G448" s="49">
        <f t="shared" si="691"/>
        <v>2.9999999999999574</v>
      </c>
      <c r="H448" s="49">
        <f t="shared" si="691"/>
        <v>1</v>
      </c>
      <c r="I448" s="50">
        <f t="shared" si="691"/>
        <v>3.4999999999999587</v>
      </c>
      <c r="J448" s="105">
        <f t="shared" si="604"/>
        <v>20.999999999999453</v>
      </c>
      <c r="K448" s="121">
        <f t="shared" si="605"/>
        <v>40.249999999999453</v>
      </c>
      <c r="L448" s="55">
        <f t="shared" si="606"/>
        <v>4.083679187249037E+26</v>
      </c>
      <c r="M448" s="52">
        <f t="shared" si="682"/>
        <v>88.400000000000048</v>
      </c>
      <c r="N448" s="56">
        <v>442</v>
      </c>
      <c r="Q448" s="46"/>
      <c r="R448" s="52"/>
      <c r="S448" s="60"/>
      <c r="AD448" s="52"/>
      <c r="AE448" s="60"/>
      <c r="AO448" s="52"/>
      <c r="AP448" s="60"/>
      <c r="AZ448" s="52"/>
      <c r="BA448" s="60"/>
      <c r="BK448" s="52"/>
      <c r="BL448" s="60"/>
      <c r="BV448" s="52"/>
      <c r="BW448" s="60"/>
      <c r="CG448" s="52"/>
      <c r="CH448" s="60"/>
      <c r="CR448" s="52"/>
      <c r="CS448" s="60"/>
      <c r="DC448" s="52"/>
      <c r="DD448" s="60"/>
      <c r="DN448" s="52"/>
      <c r="DO448" s="60"/>
    </row>
    <row r="449" spans="1:119">
      <c r="A449" s="52">
        <f t="shared" si="602"/>
        <v>1163467.91874305</v>
      </c>
      <c r="B449" s="52">
        <v>0</v>
      </c>
      <c r="C449" s="73">
        <f t="shared" si="687"/>
        <v>19.25</v>
      </c>
      <c r="D449" s="77"/>
      <c r="E449" s="49">
        <f t="shared" si="691"/>
        <v>0.50000000000000033</v>
      </c>
      <c r="F449" s="49">
        <f t="shared" si="691"/>
        <v>5.9999999999999147</v>
      </c>
      <c r="G449" s="49">
        <f t="shared" si="691"/>
        <v>2.9999999999999574</v>
      </c>
      <c r="H449" s="49">
        <f t="shared" si="691"/>
        <v>1</v>
      </c>
      <c r="I449" s="50">
        <f t="shared" si="691"/>
        <v>3.4999999999999587</v>
      </c>
      <c r="J449" s="105">
        <f t="shared" si="604"/>
        <v>20.999999999999453</v>
      </c>
      <c r="K449" s="121">
        <f t="shared" si="605"/>
        <v>40.249999999999453</v>
      </c>
      <c r="L449" s="55">
        <f t="shared" si="606"/>
        <v>4.6909155647285983E+26</v>
      </c>
      <c r="M449" s="52">
        <f t="shared" si="682"/>
        <v>88.600000000000037</v>
      </c>
      <c r="N449" s="56">
        <v>443</v>
      </c>
      <c r="Q449" s="46"/>
      <c r="R449" s="52"/>
      <c r="S449" s="60"/>
      <c r="AD449" s="52"/>
      <c r="AE449" s="60"/>
      <c r="AO449" s="52"/>
      <c r="AP449" s="60"/>
      <c r="AZ449" s="52"/>
      <c r="BA449" s="60"/>
      <c r="BK449" s="52"/>
      <c r="BL449" s="60"/>
      <c r="BV449" s="52"/>
      <c r="BW449" s="60"/>
      <c r="CG449" s="52"/>
      <c r="CH449" s="60"/>
      <c r="CR449" s="52"/>
      <c r="CS449" s="60"/>
      <c r="DC449" s="52"/>
      <c r="DD449" s="60"/>
      <c r="DN449" s="52"/>
      <c r="DO449" s="60"/>
    </row>
    <row r="450" spans="1:119">
      <c r="A450" s="52">
        <f t="shared" si="602"/>
        <v>1204497.5262894097</v>
      </c>
      <c r="B450" s="52">
        <v>0</v>
      </c>
      <c r="C450" s="73">
        <f t="shared" si="687"/>
        <v>19.25</v>
      </c>
      <c r="D450" s="77"/>
      <c r="E450" s="49">
        <f t="shared" si="691"/>
        <v>0.50000000000000033</v>
      </c>
      <c r="F450" s="49">
        <f t="shared" si="691"/>
        <v>5.9999999999999147</v>
      </c>
      <c r="G450" s="49">
        <f t="shared" si="691"/>
        <v>2.9999999999999574</v>
      </c>
      <c r="H450" s="49">
        <f t="shared" si="691"/>
        <v>1</v>
      </c>
      <c r="I450" s="50">
        <f t="shared" si="691"/>
        <v>3.4999999999999587</v>
      </c>
      <c r="J450" s="105">
        <f t="shared" si="604"/>
        <v>20.999999999999453</v>
      </c>
      <c r="K450" s="121">
        <f t="shared" si="605"/>
        <v>40.249999999999453</v>
      </c>
      <c r="L450" s="55">
        <f t="shared" si="606"/>
        <v>5.3884469926337286E+26</v>
      </c>
      <c r="M450" s="52">
        <f t="shared" si="682"/>
        <v>88.80000000000004</v>
      </c>
      <c r="N450" s="56">
        <v>444</v>
      </c>
      <c r="Q450" s="46"/>
      <c r="R450" s="52"/>
      <c r="S450" s="60"/>
      <c r="AD450" s="52"/>
      <c r="AE450" s="60"/>
      <c r="AO450" s="52"/>
      <c r="AP450" s="60"/>
      <c r="AZ450" s="52"/>
      <c r="BA450" s="60"/>
      <c r="BK450" s="52"/>
      <c r="BL450" s="60"/>
      <c r="BV450" s="52"/>
      <c r="BW450" s="60"/>
      <c r="CG450" s="52"/>
      <c r="CH450" s="60"/>
      <c r="CR450" s="52"/>
      <c r="CS450" s="60"/>
      <c r="DC450" s="52"/>
      <c r="DD450" s="60"/>
      <c r="DN450" s="52"/>
      <c r="DO450" s="60"/>
    </row>
    <row r="451" spans="1:119">
      <c r="A451" s="52">
        <f t="shared" si="602"/>
        <v>1246974.0398211335</v>
      </c>
      <c r="B451" s="52">
        <v>0</v>
      </c>
      <c r="C451" s="73">
        <f t="shared" si="687"/>
        <v>19.25</v>
      </c>
      <c r="D451" s="77"/>
      <c r="E451" s="49">
        <f t="shared" si="691"/>
        <v>0.50000000000000033</v>
      </c>
      <c r="F451" s="49">
        <f t="shared" si="691"/>
        <v>5.9999999999999147</v>
      </c>
      <c r="G451" s="49">
        <f t="shared" si="691"/>
        <v>2.9999999999999574</v>
      </c>
      <c r="H451" s="49">
        <f t="shared" si="691"/>
        <v>1</v>
      </c>
      <c r="I451" s="50">
        <f t="shared" si="691"/>
        <v>3.4999999999999587</v>
      </c>
      <c r="J451" s="105">
        <f t="shared" si="604"/>
        <v>20.999999999999453</v>
      </c>
      <c r="K451" s="121">
        <f t="shared" si="605"/>
        <v>40.249999999999453</v>
      </c>
      <c r="L451" s="55">
        <f t="shared" si="606"/>
        <v>6.1897001964270842E+26</v>
      </c>
      <c r="M451" s="52">
        <f t="shared" si="682"/>
        <v>89.000000000000043</v>
      </c>
      <c r="N451" s="56">
        <v>445</v>
      </c>
      <c r="Q451" s="46"/>
      <c r="R451" s="52"/>
      <c r="S451" s="60"/>
      <c r="AD451" s="52"/>
      <c r="AE451" s="60"/>
      <c r="AO451" s="52"/>
      <c r="AP451" s="60"/>
      <c r="AZ451" s="52"/>
      <c r="BA451" s="60"/>
      <c r="BK451" s="52"/>
      <c r="BL451" s="60"/>
      <c r="BV451" s="52"/>
      <c r="BW451" s="60"/>
      <c r="CG451" s="52"/>
      <c r="CH451" s="60"/>
      <c r="CR451" s="52"/>
      <c r="CS451" s="60"/>
      <c r="DC451" s="52"/>
      <c r="DD451" s="60"/>
      <c r="DN451" s="52"/>
      <c r="DO451" s="60"/>
    </row>
    <row r="452" spans="1:119">
      <c r="A452" s="52">
        <f t="shared" si="602"/>
        <v>1290948.4843676006</v>
      </c>
      <c r="B452" s="52">
        <v>0</v>
      </c>
      <c r="C452" s="73">
        <f t="shared" si="687"/>
        <v>19.25</v>
      </c>
      <c r="D452" s="77"/>
      <c r="E452" s="49">
        <f t="shared" si="691"/>
        <v>0.50000000000000033</v>
      </c>
      <c r="F452" s="49">
        <f t="shared" si="691"/>
        <v>5.9999999999999147</v>
      </c>
      <c r="G452" s="49">
        <f t="shared" si="691"/>
        <v>2.9999999999999574</v>
      </c>
      <c r="H452" s="49">
        <f t="shared" si="691"/>
        <v>1</v>
      </c>
      <c r="I452" s="50">
        <f t="shared" si="691"/>
        <v>3.4999999999999587</v>
      </c>
      <c r="J452" s="105">
        <f t="shared" si="604"/>
        <v>20.999999999999453</v>
      </c>
      <c r="K452" s="121">
        <f t="shared" si="605"/>
        <v>40.249999999999453</v>
      </c>
      <c r="L452" s="55">
        <f t="shared" si="606"/>
        <v>7.1100984335606169E+26</v>
      </c>
      <c r="M452" s="52">
        <f t="shared" si="682"/>
        <v>89.200000000000045</v>
      </c>
      <c r="N452" s="56">
        <v>446</v>
      </c>
      <c r="Q452" s="46"/>
      <c r="R452" s="52"/>
      <c r="S452" s="60"/>
      <c r="AD452" s="52"/>
      <c r="AE452" s="60"/>
      <c r="AO452" s="52"/>
      <c r="AP452" s="60"/>
      <c r="AZ452" s="52"/>
      <c r="BA452" s="60"/>
      <c r="BK452" s="52"/>
      <c r="BL452" s="60"/>
      <c r="BV452" s="52"/>
      <c r="BW452" s="60"/>
      <c r="CG452" s="52"/>
      <c r="CH452" s="60"/>
      <c r="CR452" s="52"/>
      <c r="CS452" s="60"/>
      <c r="DC452" s="52"/>
      <c r="DD452" s="60"/>
      <c r="DN452" s="52"/>
      <c r="DO452" s="60"/>
    </row>
    <row r="453" spans="1:119">
      <c r="A453" s="52">
        <f t="shared" si="602"/>
        <v>1336473.684351966</v>
      </c>
      <c r="B453" s="52">
        <v>0</v>
      </c>
      <c r="C453" s="73">
        <f t="shared" si="687"/>
        <v>19.25</v>
      </c>
      <c r="D453" s="77"/>
      <c r="E453" s="49">
        <f t="shared" si="691"/>
        <v>0.50000000000000033</v>
      </c>
      <c r="F453" s="49">
        <f t="shared" si="691"/>
        <v>5.9999999999999147</v>
      </c>
      <c r="G453" s="49">
        <f t="shared" si="691"/>
        <v>2.9999999999999574</v>
      </c>
      <c r="H453" s="49">
        <f t="shared" si="691"/>
        <v>1</v>
      </c>
      <c r="I453" s="50">
        <f t="shared" si="691"/>
        <v>3.4999999999999587</v>
      </c>
      <c r="J453" s="105">
        <f t="shared" si="604"/>
        <v>20.999999999999453</v>
      </c>
      <c r="K453" s="121">
        <f t="shared" si="605"/>
        <v>40.249999999999453</v>
      </c>
      <c r="L453" s="55">
        <f t="shared" si="606"/>
        <v>8.1673583744980781E+26</v>
      </c>
      <c r="M453" s="52">
        <f t="shared" si="682"/>
        <v>89.400000000000048</v>
      </c>
      <c r="N453" s="56">
        <v>447</v>
      </c>
      <c r="Q453" s="46"/>
      <c r="R453" s="52"/>
      <c r="S453" s="60"/>
      <c r="AD453" s="52"/>
      <c r="AE453" s="60"/>
      <c r="AO453" s="52"/>
      <c r="AP453" s="60"/>
      <c r="AZ453" s="52"/>
      <c r="BA453" s="60"/>
      <c r="BK453" s="52"/>
      <c r="BL453" s="60"/>
      <c r="BV453" s="52"/>
      <c r="BW453" s="60"/>
      <c r="CG453" s="52"/>
      <c r="CH453" s="60"/>
      <c r="CR453" s="52"/>
      <c r="CS453" s="60"/>
      <c r="DC453" s="52"/>
      <c r="DD453" s="60"/>
      <c r="DN453" s="52"/>
      <c r="DO453" s="60"/>
    </row>
    <row r="454" spans="1:119">
      <c r="A454" s="52">
        <f t="shared" si="602"/>
        <v>1383604.3270466432</v>
      </c>
      <c r="B454" s="52">
        <v>0</v>
      </c>
      <c r="C454" s="73">
        <f t="shared" si="687"/>
        <v>19.25</v>
      </c>
      <c r="D454" s="77"/>
      <c r="E454" s="49">
        <f t="shared" si="691"/>
        <v>0.50000000000000033</v>
      </c>
      <c r="F454" s="49">
        <f t="shared" si="691"/>
        <v>5.9999999999999147</v>
      </c>
      <c r="G454" s="49">
        <f t="shared" si="691"/>
        <v>2.9999999999999574</v>
      </c>
      <c r="H454" s="49">
        <f t="shared" si="691"/>
        <v>1</v>
      </c>
      <c r="I454" s="50">
        <f t="shared" si="691"/>
        <v>3.4999999999999587</v>
      </c>
      <c r="J454" s="105">
        <f t="shared" si="604"/>
        <v>20.999999999999453</v>
      </c>
      <c r="K454" s="121">
        <f t="shared" si="605"/>
        <v>40.249999999999453</v>
      </c>
      <c r="L454" s="55">
        <f t="shared" si="606"/>
        <v>9.3818311294572007E+26</v>
      </c>
      <c r="M454" s="52">
        <f t="shared" si="682"/>
        <v>89.600000000000051</v>
      </c>
      <c r="N454" s="56">
        <v>448</v>
      </c>
      <c r="Q454" s="46"/>
      <c r="R454" s="52"/>
      <c r="S454" s="60"/>
      <c r="AD454" s="52"/>
      <c r="AE454" s="60"/>
      <c r="AO454" s="52"/>
      <c r="AP454" s="60"/>
      <c r="AZ454" s="52"/>
      <c r="BA454" s="60"/>
      <c r="BK454" s="52"/>
      <c r="BL454" s="60"/>
      <c r="BV454" s="52"/>
      <c r="BW454" s="60"/>
      <c r="CG454" s="52"/>
      <c r="CH454" s="60"/>
      <c r="CR454" s="52"/>
      <c r="CS454" s="60"/>
      <c r="DC454" s="52"/>
      <c r="DD454" s="60"/>
      <c r="DN454" s="52"/>
      <c r="DO454" s="60"/>
    </row>
    <row r="455" spans="1:119">
      <c r="A455" s="52">
        <f t="shared" ref="A455:A518" si="692">POWER(POWER(2,0.05),N455-40)</f>
        <v>1432397.0282665438</v>
      </c>
      <c r="B455" s="52">
        <v>0</v>
      </c>
      <c r="C455" s="73">
        <f t="shared" si="687"/>
        <v>19.25</v>
      </c>
      <c r="D455" s="77"/>
      <c r="E455" s="49">
        <f t="shared" si="691"/>
        <v>0.50000000000000033</v>
      </c>
      <c r="F455" s="49">
        <f t="shared" si="691"/>
        <v>5.9999999999999147</v>
      </c>
      <c r="G455" s="49">
        <f t="shared" si="691"/>
        <v>2.9999999999999574</v>
      </c>
      <c r="H455" s="49">
        <f t="shared" si="691"/>
        <v>1</v>
      </c>
      <c r="I455" s="50">
        <f t="shared" si="691"/>
        <v>3.4999999999999587</v>
      </c>
      <c r="J455" s="105">
        <f t="shared" ref="J455:J518" si="693">I455*G455*H455*2</f>
        <v>20.999999999999453</v>
      </c>
      <c r="K455" s="121">
        <f t="shared" ref="K455:K518" si="694">C455+J455</f>
        <v>40.249999999999453</v>
      </c>
      <c r="L455" s="55">
        <f t="shared" ref="L455:L518" si="695">POWER($M$1,N455)</f>
        <v>1.0776893985267463E+27</v>
      </c>
      <c r="M455" s="52">
        <f t="shared" si="682"/>
        <v>89.800000000000054</v>
      </c>
      <c r="N455" s="56">
        <v>449</v>
      </c>
      <c r="Q455" s="46"/>
      <c r="R455" s="52"/>
      <c r="S455" s="60"/>
      <c r="AD455" s="52"/>
      <c r="AE455" s="60"/>
      <c r="AO455" s="52"/>
      <c r="AP455" s="60"/>
      <c r="AZ455" s="52"/>
      <c r="BA455" s="60"/>
      <c r="BK455" s="52"/>
      <c r="BL455" s="60"/>
      <c r="BV455" s="52"/>
      <c r="BW455" s="60"/>
      <c r="CG455" s="52"/>
      <c r="CH455" s="60"/>
      <c r="CR455" s="52"/>
      <c r="CS455" s="60"/>
      <c r="DC455" s="52"/>
      <c r="DD455" s="60"/>
      <c r="DN455" s="52"/>
      <c r="DO455" s="60"/>
    </row>
    <row r="456" spans="1:119">
      <c r="A456" s="52">
        <f t="shared" si="692"/>
        <v>1482910.400378979</v>
      </c>
      <c r="B456" s="52">
        <v>0</v>
      </c>
      <c r="C456" s="73">
        <f t="shared" si="687"/>
        <v>19.25</v>
      </c>
      <c r="D456" s="77"/>
      <c r="E456" s="49">
        <f t="shared" ref="E456:I471" si="696">E455</f>
        <v>0.50000000000000033</v>
      </c>
      <c r="F456" s="49">
        <f t="shared" si="696"/>
        <v>5.9999999999999147</v>
      </c>
      <c r="G456" s="49">
        <f t="shared" si="696"/>
        <v>2.9999999999999574</v>
      </c>
      <c r="H456" s="49">
        <f t="shared" si="696"/>
        <v>1</v>
      </c>
      <c r="I456" s="50">
        <f t="shared" si="696"/>
        <v>3.4999999999999587</v>
      </c>
      <c r="J456" s="105">
        <f t="shared" si="693"/>
        <v>20.999999999999453</v>
      </c>
      <c r="K456" s="121">
        <f t="shared" si="694"/>
        <v>40.249999999999453</v>
      </c>
      <c r="L456" s="55">
        <f t="shared" si="695"/>
        <v>1.2379400392854177E+27</v>
      </c>
      <c r="M456" s="52">
        <f t="shared" ref="M456:M519" si="697">LOG(L456,2)</f>
        <v>90.000000000000057</v>
      </c>
      <c r="N456" s="56">
        <v>450</v>
      </c>
      <c r="Q456" s="46"/>
      <c r="R456" s="52"/>
      <c r="S456" s="60"/>
      <c r="AD456" s="52"/>
      <c r="AE456" s="60"/>
      <c r="AO456" s="52"/>
      <c r="AP456" s="60"/>
      <c r="AZ456" s="52"/>
      <c r="BA456" s="60"/>
      <c r="BK456" s="52"/>
      <c r="BL456" s="60"/>
      <c r="BV456" s="52"/>
      <c r="BW456" s="60"/>
      <c r="CG456" s="52"/>
      <c r="CH456" s="60"/>
      <c r="CR456" s="52"/>
      <c r="CS456" s="60"/>
      <c r="DC456" s="52"/>
      <c r="DD456" s="60"/>
      <c r="DN456" s="52"/>
      <c r="DO456" s="60"/>
    </row>
    <row r="457" spans="1:119">
      <c r="A457" s="52">
        <f t="shared" si="692"/>
        <v>1535205.1227119304</v>
      </c>
      <c r="B457" s="52">
        <v>0</v>
      </c>
      <c r="C457" s="73">
        <f t="shared" si="687"/>
        <v>19.25</v>
      </c>
      <c r="D457" s="77"/>
      <c r="E457" s="49">
        <f t="shared" si="696"/>
        <v>0.50000000000000033</v>
      </c>
      <c r="F457" s="49">
        <f t="shared" si="696"/>
        <v>5.9999999999999147</v>
      </c>
      <c r="G457" s="49">
        <f t="shared" si="696"/>
        <v>2.9999999999999574</v>
      </c>
      <c r="H457" s="49">
        <f t="shared" si="696"/>
        <v>1</v>
      </c>
      <c r="I457" s="50">
        <f t="shared" si="696"/>
        <v>3.4999999999999587</v>
      </c>
      <c r="J457" s="105">
        <f t="shared" si="693"/>
        <v>20.999999999999453</v>
      </c>
      <c r="K457" s="121">
        <f t="shared" si="694"/>
        <v>40.249999999999453</v>
      </c>
      <c r="L457" s="55">
        <f t="shared" si="695"/>
        <v>1.4220196867121242E+27</v>
      </c>
      <c r="M457" s="52">
        <f t="shared" si="697"/>
        <v>90.200000000000045</v>
      </c>
      <c r="N457" s="56">
        <v>451</v>
      </c>
      <c r="Q457" s="46"/>
      <c r="R457" s="52"/>
      <c r="S457" s="60"/>
      <c r="AD457" s="52"/>
      <c r="AE457" s="60"/>
      <c r="AO457" s="52"/>
      <c r="AP457" s="60"/>
      <c r="AZ457" s="52"/>
      <c r="BA457" s="60"/>
      <c r="BK457" s="52"/>
      <c r="BL457" s="60"/>
      <c r="BV457" s="52"/>
      <c r="BW457" s="60"/>
      <c r="CG457" s="52"/>
      <c r="CH457" s="60"/>
      <c r="CR457" s="52"/>
      <c r="CS457" s="60"/>
      <c r="DC457" s="52"/>
      <c r="DD457" s="60"/>
      <c r="DN457" s="52"/>
      <c r="DO457" s="60"/>
    </row>
    <row r="458" spans="1:119">
      <c r="A458" s="52">
        <f t="shared" si="692"/>
        <v>1589344.0144452592</v>
      </c>
      <c r="B458" s="52">
        <v>0</v>
      </c>
      <c r="C458" s="73">
        <f t="shared" si="687"/>
        <v>19.25</v>
      </c>
      <c r="D458" s="77"/>
      <c r="E458" s="49">
        <f t="shared" si="696"/>
        <v>0.50000000000000033</v>
      </c>
      <c r="F458" s="49">
        <f t="shared" si="696"/>
        <v>5.9999999999999147</v>
      </c>
      <c r="G458" s="49">
        <f t="shared" si="696"/>
        <v>2.9999999999999574</v>
      </c>
      <c r="H458" s="49">
        <f t="shared" si="696"/>
        <v>1</v>
      </c>
      <c r="I458" s="50">
        <f t="shared" si="696"/>
        <v>3.4999999999999587</v>
      </c>
      <c r="J458" s="105">
        <f t="shared" si="693"/>
        <v>20.999999999999453</v>
      </c>
      <c r="K458" s="121">
        <f t="shared" si="694"/>
        <v>40.249999999999453</v>
      </c>
      <c r="L458" s="55">
        <f t="shared" si="695"/>
        <v>1.6334716748996162E+27</v>
      </c>
      <c r="M458" s="52">
        <f t="shared" si="697"/>
        <v>90.400000000000048</v>
      </c>
      <c r="N458" s="56">
        <v>452</v>
      </c>
      <c r="Q458" s="46"/>
      <c r="R458" s="52"/>
      <c r="S458" s="60"/>
      <c r="AD458" s="52"/>
      <c r="AE458" s="60"/>
      <c r="AO458" s="52"/>
      <c r="AP458" s="60"/>
      <c r="AZ458" s="52"/>
      <c r="BA458" s="60"/>
      <c r="BK458" s="52"/>
      <c r="BL458" s="60"/>
      <c r="BV458" s="52"/>
      <c r="BW458" s="60"/>
      <c r="CG458" s="52"/>
      <c r="CH458" s="60"/>
      <c r="CR458" s="52"/>
      <c r="CS458" s="60"/>
      <c r="DC458" s="52"/>
      <c r="DD458" s="60"/>
      <c r="DN458" s="52"/>
      <c r="DO458" s="60"/>
    </row>
    <row r="459" spans="1:119">
      <c r="A459" s="52">
        <f t="shared" si="692"/>
        <v>1645392.1100724204</v>
      </c>
      <c r="B459" s="52">
        <v>0</v>
      </c>
      <c r="C459" s="73">
        <f t="shared" si="687"/>
        <v>19.25</v>
      </c>
      <c r="D459" s="77"/>
      <c r="E459" s="49">
        <f t="shared" si="696"/>
        <v>0.50000000000000033</v>
      </c>
      <c r="F459" s="49">
        <f t="shared" si="696"/>
        <v>5.9999999999999147</v>
      </c>
      <c r="G459" s="49">
        <f t="shared" si="696"/>
        <v>2.9999999999999574</v>
      </c>
      <c r="H459" s="49">
        <f t="shared" si="696"/>
        <v>1</v>
      </c>
      <c r="I459" s="50">
        <f t="shared" si="696"/>
        <v>3.4999999999999587</v>
      </c>
      <c r="J459" s="105">
        <f t="shared" si="693"/>
        <v>20.999999999999453</v>
      </c>
      <c r="K459" s="121">
        <f t="shared" si="694"/>
        <v>40.249999999999453</v>
      </c>
      <c r="L459" s="55">
        <f t="shared" si="695"/>
        <v>1.8763662258914404E+27</v>
      </c>
      <c r="M459" s="52">
        <f t="shared" si="697"/>
        <v>90.600000000000051</v>
      </c>
      <c r="N459" s="56">
        <v>453</v>
      </c>
      <c r="Q459" s="46"/>
      <c r="R459" s="52"/>
      <c r="S459" s="60"/>
      <c r="AD459" s="52"/>
      <c r="AE459" s="60"/>
      <c r="AO459" s="52"/>
      <c r="AP459" s="60"/>
      <c r="AZ459" s="52"/>
      <c r="BA459" s="60"/>
      <c r="BK459" s="52"/>
      <c r="BL459" s="60"/>
      <c r="BV459" s="52"/>
      <c r="BW459" s="60"/>
      <c r="CG459" s="52"/>
      <c r="CH459" s="60"/>
      <c r="CR459" s="52"/>
      <c r="CS459" s="60"/>
      <c r="DC459" s="52"/>
      <c r="DD459" s="60"/>
      <c r="DN459" s="52"/>
      <c r="DO459" s="60"/>
    </row>
    <row r="460" spans="1:119">
      <c r="A460" s="52">
        <f t="shared" si="692"/>
        <v>1703416.737523328</v>
      </c>
      <c r="B460" s="52">
        <v>0</v>
      </c>
      <c r="C460" s="73">
        <f t="shared" si="687"/>
        <v>19.25</v>
      </c>
      <c r="D460" s="77"/>
      <c r="E460" s="49">
        <f t="shared" si="696"/>
        <v>0.50000000000000033</v>
      </c>
      <c r="F460" s="49">
        <f t="shared" si="696"/>
        <v>5.9999999999999147</v>
      </c>
      <c r="G460" s="49">
        <f t="shared" si="696"/>
        <v>2.9999999999999574</v>
      </c>
      <c r="H460" s="49">
        <f t="shared" si="696"/>
        <v>1</v>
      </c>
      <c r="I460" s="50">
        <f t="shared" si="696"/>
        <v>3.4999999999999587</v>
      </c>
      <c r="J460" s="105">
        <f t="shared" si="693"/>
        <v>20.999999999999453</v>
      </c>
      <c r="K460" s="121">
        <f t="shared" si="694"/>
        <v>40.249999999999453</v>
      </c>
      <c r="L460" s="55">
        <f t="shared" si="695"/>
        <v>2.1553787970534931E+27</v>
      </c>
      <c r="M460" s="52">
        <f t="shared" si="697"/>
        <v>90.800000000000054</v>
      </c>
      <c r="N460" s="56">
        <v>454</v>
      </c>
      <c r="Q460" s="46"/>
      <c r="R460" s="52"/>
      <c r="S460" s="60"/>
      <c r="AD460" s="52"/>
      <c r="AE460" s="60"/>
      <c r="AO460" s="52"/>
      <c r="AP460" s="60"/>
      <c r="AZ460" s="52"/>
      <c r="BA460" s="60"/>
      <c r="BK460" s="52"/>
      <c r="BL460" s="60"/>
      <c r="BV460" s="52"/>
      <c r="BW460" s="60"/>
      <c r="CG460" s="52"/>
      <c r="CH460" s="60"/>
      <c r="CR460" s="52"/>
      <c r="CS460" s="60"/>
      <c r="DC460" s="52"/>
      <c r="DD460" s="60"/>
      <c r="DN460" s="52"/>
      <c r="DO460" s="60"/>
    </row>
    <row r="461" spans="1:119">
      <c r="A461" s="52">
        <f t="shared" si="692"/>
        <v>1763487.5990422165</v>
      </c>
      <c r="B461" s="52">
        <v>0</v>
      </c>
      <c r="C461" s="73">
        <f t="shared" si="687"/>
        <v>19.25</v>
      </c>
      <c r="D461" s="77"/>
      <c r="E461" s="49">
        <f t="shared" si="696"/>
        <v>0.50000000000000033</v>
      </c>
      <c r="F461" s="49">
        <f t="shared" si="696"/>
        <v>5.9999999999999147</v>
      </c>
      <c r="G461" s="49">
        <f t="shared" si="696"/>
        <v>2.9999999999999574</v>
      </c>
      <c r="H461" s="49">
        <f t="shared" si="696"/>
        <v>1</v>
      </c>
      <c r="I461" s="50">
        <f t="shared" si="696"/>
        <v>3.4999999999999587</v>
      </c>
      <c r="J461" s="105">
        <f t="shared" si="693"/>
        <v>20.999999999999453</v>
      </c>
      <c r="K461" s="121">
        <f t="shared" si="694"/>
        <v>40.249999999999453</v>
      </c>
      <c r="L461" s="55">
        <f t="shared" si="695"/>
        <v>2.4758800785708359E+27</v>
      </c>
      <c r="M461" s="52">
        <f t="shared" si="697"/>
        <v>91.000000000000043</v>
      </c>
      <c r="N461" s="56">
        <v>455</v>
      </c>
      <c r="Q461" s="46"/>
      <c r="R461" s="52"/>
      <c r="S461" s="60"/>
      <c r="AD461" s="52"/>
      <c r="AE461" s="60"/>
      <c r="AO461" s="52"/>
      <c r="AP461" s="60"/>
      <c r="AZ461" s="52"/>
      <c r="BA461" s="60"/>
      <c r="BK461" s="52"/>
      <c r="BL461" s="60"/>
      <c r="BV461" s="52"/>
      <c r="BW461" s="60"/>
      <c r="CG461" s="52"/>
      <c r="CH461" s="60"/>
      <c r="CR461" s="52"/>
      <c r="CS461" s="60"/>
      <c r="DC461" s="52"/>
      <c r="DD461" s="60"/>
      <c r="DN461" s="52"/>
      <c r="DO461" s="60"/>
    </row>
    <row r="462" spans="1:119">
      <c r="A462" s="52">
        <f t="shared" si="692"/>
        <v>1825676.8549176541</v>
      </c>
      <c r="B462" s="52">
        <v>0</v>
      </c>
      <c r="C462" s="73">
        <f t="shared" si="687"/>
        <v>19.25</v>
      </c>
      <c r="D462" s="77"/>
      <c r="E462" s="49">
        <f t="shared" si="696"/>
        <v>0.50000000000000033</v>
      </c>
      <c r="F462" s="49">
        <f t="shared" si="696"/>
        <v>5.9999999999999147</v>
      </c>
      <c r="G462" s="49">
        <f t="shared" si="696"/>
        <v>2.9999999999999574</v>
      </c>
      <c r="H462" s="49">
        <f t="shared" si="696"/>
        <v>1</v>
      </c>
      <c r="I462" s="50">
        <f t="shared" si="696"/>
        <v>3.4999999999999587</v>
      </c>
      <c r="J462" s="105">
        <f t="shared" si="693"/>
        <v>20.999999999999453</v>
      </c>
      <c r="K462" s="121">
        <f t="shared" si="694"/>
        <v>40.249999999999453</v>
      </c>
      <c r="L462" s="55">
        <f t="shared" si="695"/>
        <v>2.844039373424249E+27</v>
      </c>
      <c r="M462" s="52">
        <f t="shared" si="697"/>
        <v>91.200000000000045</v>
      </c>
      <c r="N462" s="56">
        <v>456</v>
      </c>
      <c r="Q462" s="46"/>
      <c r="R462" s="52"/>
      <c r="S462" s="60"/>
      <c r="AD462" s="52"/>
      <c r="AE462" s="60"/>
      <c r="AO462" s="52"/>
      <c r="AP462" s="60"/>
      <c r="AZ462" s="52"/>
      <c r="BA462" s="60"/>
      <c r="BK462" s="52"/>
      <c r="BL462" s="60"/>
      <c r="BV462" s="52"/>
      <c r="BW462" s="60"/>
      <c r="CG462" s="52"/>
      <c r="CH462" s="60"/>
      <c r="CR462" s="52"/>
      <c r="CS462" s="60"/>
      <c r="DC462" s="52"/>
      <c r="DD462" s="60"/>
      <c r="DN462" s="52"/>
      <c r="DO462" s="60"/>
    </row>
    <row r="463" spans="1:119">
      <c r="A463" s="52">
        <f t="shared" si="692"/>
        <v>1890059.2101652904</v>
      </c>
      <c r="B463" s="52">
        <v>0</v>
      </c>
      <c r="C463" s="73">
        <f t="shared" si="687"/>
        <v>19.25</v>
      </c>
      <c r="D463" s="77"/>
      <c r="E463" s="49">
        <f t="shared" si="696"/>
        <v>0.50000000000000033</v>
      </c>
      <c r="F463" s="49">
        <f t="shared" si="696"/>
        <v>5.9999999999999147</v>
      </c>
      <c r="G463" s="49">
        <f t="shared" si="696"/>
        <v>2.9999999999999574</v>
      </c>
      <c r="H463" s="49">
        <f t="shared" si="696"/>
        <v>1</v>
      </c>
      <c r="I463" s="50">
        <f t="shared" si="696"/>
        <v>3.4999999999999587</v>
      </c>
      <c r="J463" s="105">
        <f t="shared" si="693"/>
        <v>20.999999999999453</v>
      </c>
      <c r="K463" s="121">
        <f t="shared" si="694"/>
        <v>40.249999999999453</v>
      </c>
      <c r="L463" s="55">
        <f t="shared" si="695"/>
        <v>3.2669433497992334E+27</v>
      </c>
      <c r="M463" s="52">
        <f t="shared" si="697"/>
        <v>91.400000000000048</v>
      </c>
      <c r="N463" s="56">
        <v>457</v>
      </c>
      <c r="Q463" s="46"/>
      <c r="R463" s="52"/>
      <c r="S463" s="60"/>
      <c r="AD463" s="52"/>
      <c r="AE463" s="60"/>
      <c r="AO463" s="52"/>
      <c r="AP463" s="60"/>
      <c r="AZ463" s="52"/>
      <c r="BA463" s="60"/>
      <c r="BK463" s="52"/>
      <c r="BL463" s="60"/>
      <c r="BV463" s="52"/>
      <c r="BW463" s="60"/>
      <c r="CG463" s="52"/>
      <c r="CH463" s="60"/>
      <c r="CR463" s="52"/>
      <c r="CS463" s="60"/>
      <c r="DC463" s="52"/>
      <c r="DD463" s="60"/>
      <c r="DN463" s="52"/>
      <c r="DO463" s="60"/>
    </row>
    <row r="464" spans="1:119">
      <c r="A464" s="52">
        <f t="shared" si="692"/>
        <v>1956712.0042674642</v>
      </c>
      <c r="B464" s="52">
        <v>0</v>
      </c>
      <c r="C464" s="73">
        <f t="shared" si="687"/>
        <v>19.25</v>
      </c>
      <c r="D464" s="77"/>
      <c r="E464" s="49">
        <f t="shared" si="696"/>
        <v>0.50000000000000033</v>
      </c>
      <c r="F464" s="49">
        <f t="shared" si="696"/>
        <v>5.9999999999999147</v>
      </c>
      <c r="G464" s="49">
        <f t="shared" si="696"/>
        <v>2.9999999999999574</v>
      </c>
      <c r="H464" s="49">
        <f t="shared" si="696"/>
        <v>1</v>
      </c>
      <c r="I464" s="50">
        <f t="shared" si="696"/>
        <v>3.4999999999999587</v>
      </c>
      <c r="J464" s="105">
        <f t="shared" si="693"/>
        <v>20.999999999999453</v>
      </c>
      <c r="K464" s="121">
        <f t="shared" si="694"/>
        <v>40.249999999999453</v>
      </c>
      <c r="L464" s="55">
        <f t="shared" si="695"/>
        <v>3.752732451782883E+27</v>
      </c>
      <c r="M464" s="52">
        <f t="shared" si="697"/>
        <v>91.600000000000051</v>
      </c>
      <c r="N464" s="56">
        <v>458</v>
      </c>
      <c r="Q464" s="46"/>
      <c r="R464" s="52"/>
      <c r="S464" s="60"/>
      <c r="AD464" s="52"/>
      <c r="AE464" s="60"/>
      <c r="AO464" s="52"/>
      <c r="AP464" s="60"/>
      <c r="AZ464" s="52"/>
      <c r="BA464" s="60"/>
      <c r="BK464" s="52"/>
      <c r="BL464" s="60"/>
      <c r="BV464" s="52"/>
      <c r="BW464" s="60"/>
      <c r="CG464" s="52"/>
      <c r="CH464" s="60"/>
      <c r="CR464" s="52"/>
      <c r="CS464" s="60"/>
      <c r="DC464" s="52"/>
      <c r="DD464" s="60"/>
      <c r="DN464" s="52"/>
      <c r="DO464" s="60"/>
    </row>
    <row r="465" spans="1:119">
      <c r="A465" s="52">
        <f t="shared" si="692"/>
        <v>2025715.3040774656</v>
      </c>
      <c r="B465" s="52">
        <v>0</v>
      </c>
      <c r="C465" s="73">
        <f t="shared" si="687"/>
        <v>19.25</v>
      </c>
      <c r="D465" s="77"/>
      <c r="E465" s="49">
        <f t="shared" si="696"/>
        <v>0.50000000000000033</v>
      </c>
      <c r="F465" s="49">
        <f t="shared" si="696"/>
        <v>5.9999999999999147</v>
      </c>
      <c r="G465" s="49">
        <f t="shared" si="696"/>
        <v>2.9999999999999574</v>
      </c>
      <c r="H465" s="49">
        <f t="shared" si="696"/>
        <v>1</v>
      </c>
      <c r="I465" s="50">
        <f t="shared" si="696"/>
        <v>3.4999999999999587</v>
      </c>
      <c r="J465" s="105">
        <f t="shared" si="693"/>
        <v>20.999999999999453</v>
      </c>
      <c r="K465" s="121">
        <f t="shared" si="694"/>
        <v>40.249999999999453</v>
      </c>
      <c r="L465" s="55">
        <f t="shared" si="695"/>
        <v>4.3107575941069867E+27</v>
      </c>
      <c r="M465" s="52">
        <f t="shared" si="697"/>
        <v>91.80000000000004</v>
      </c>
      <c r="N465" s="56">
        <v>459</v>
      </c>
      <c r="Q465" s="46"/>
      <c r="R465" s="52"/>
      <c r="S465" s="60"/>
      <c r="AD465" s="52"/>
      <c r="AE465" s="60"/>
      <c r="AO465" s="52"/>
      <c r="AP465" s="60"/>
      <c r="AZ465" s="52"/>
      <c r="BA465" s="60"/>
      <c r="BK465" s="52"/>
      <c r="BL465" s="60"/>
      <c r="BV465" s="52"/>
      <c r="BW465" s="60"/>
      <c r="CG465" s="52"/>
      <c r="CH465" s="60"/>
      <c r="CR465" s="52"/>
      <c r="CS465" s="60"/>
      <c r="DC465" s="52"/>
      <c r="DD465" s="60"/>
      <c r="DN465" s="52"/>
      <c r="DO465" s="60"/>
    </row>
    <row r="466" spans="1:119">
      <c r="A466" s="52">
        <f t="shared" si="692"/>
        <v>2097152.0000000703</v>
      </c>
      <c r="B466" s="52">
        <v>0</v>
      </c>
      <c r="C466" s="73">
        <f t="shared" si="687"/>
        <v>19.25</v>
      </c>
      <c r="D466" s="77"/>
      <c r="E466" s="49">
        <f t="shared" si="696"/>
        <v>0.50000000000000033</v>
      </c>
      <c r="F466" s="49">
        <f t="shared" si="696"/>
        <v>5.9999999999999147</v>
      </c>
      <c r="G466" s="49">
        <f t="shared" si="696"/>
        <v>2.9999999999999574</v>
      </c>
      <c r="H466" s="49">
        <f t="shared" si="696"/>
        <v>1</v>
      </c>
      <c r="I466" s="50">
        <f t="shared" si="696"/>
        <v>3.4999999999999587</v>
      </c>
      <c r="J466" s="105">
        <f t="shared" si="693"/>
        <v>20.999999999999453</v>
      </c>
      <c r="K466" s="121">
        <f t="shared" si="694"/>
        <v>40.249999999999453</v>
      </c>
      <c r="L466" s="55">
        <f t="shared" si="695"/>
        <v>4.9517601571416728E+27</v>
      </c>
      <c r="M466" s="52">
        <f t="shared" si="697"/>
        <v>92.000000000000043</v>
      </c>
      <c r="N466" s="56">
        <v>460</v>
      </c>
      <c r="Q466" s="46"/>
      <c r="R466" s="52"/>
      <c r="S466" s="60"/>
      <c r="AD466" s="52"/>
      <c r="AE466" s="60"/>
      <c r="AO466" s="52"/>
      <c r="AP466" s="60"/>
      <c r="AZ466" s="52"/>
      <c r="BA466" s="60"/>
      <c r="BK466" s="52"/>
      <c r="BL466" s="60"/>
      <c r="BV466" s="52"/>
      <c r="BW466" s="60"/>
      <c r="CG466" s="52"/>
      <c r="CH466" s="60"/>
      <c r="CR466" s="52"/>
      <c r="CS466" s="60"/>
      <c r="DC466" s="52"/>
      <c r="DD466" s="60"/>
      <c r="DN466" s="52"/>
      <c r="DO466" s="60"/>
    </row>
    <row r="467" spans="1:119">
      <c r="A467" s="52">
        <f t="shared" si="692"/>
        <v>2171107.9055638649</v>
      </c>
      <c r="B467" s="52">
        <v>0</v>
      </c>
      <c r="C467" s="73">
        <f t="shared" si="687"/>
        <v>19.25</v>
      </c>
      <c r="D467" s="77"/>
      <c r="E467" s="49">
        <f t="shared" si="696"/>
        <v>0.50000000000000033</v>
      </c>
      <c r="F467" s="49">
        <f t="shared" si="696"/>
        <v>5.9999999999999147</v>
      </c>
      <c r="G467" s="49">
        <f t="shared" si="696"/>
        <v>2.9999999999999574</v>
      </c>
      <c r="H467" s="49">
        <f t="shared" si="696"/>
        <v>1</v>
      </c>
      <c r="I467" s="50">
        <f t="shared" si="696"/>
        <v>3.4999999999999587</v>
      </c>
      <c r="J467" s="105">
        <f t="shared" si="693"/>
        <v>20.999999999999453</v>
      </c>
      <c r="K467" s="121">
        <f t="shared" si="694"/>
        <v>40.249999999999453</v>
      </c>
      <c r="L467" s="55">
        <f t="shared" si="695"/>
        <v>5.6880787468485001E+27</v>
      </c>
      <c r="M467" s="52">
        <f t="shared" si="697"/>
        <v>92.200000000000045</v>
      </c>
      <c r="N467" s="56">
        <v>461</v>
      </c>
      <c r="Q467" s="46"/>
      <c r="R467" s="52"/>
      <c r="S467" s="60"/>
      <c r="AD467" s="52"/>
      <c r="AE467" s="60"/>
      <c r="AO467" s="52"/>
      <c r="AP467" s="60"/>
      <c r="AZ467" s="52"/>
      <c r="BA467" s="60"/>
      <c r="BK467" s="52"/>
      <c r="BL467" s="60"/>
      <c r="BV467" s="52"/>
      <c r="BW467" s="60"/>
      <c r="CG467" s="52"/>
      <c r="CH467" s="60"/>
      <c r="CR467" s="52"/>
      <c r="CS467" s="60"/>
      <c r="DC467" s="52"/>
      <c r="DD467" s="60"/>
      <c r="DN467" s="52"/>
      <c r="DO467" s="60"/>
    </row>
    <row r="468" spans="1:119">
      <c r="A468" s="52">
        <f t="shared" si="692"/>
        <v>2247671.8605049876</v>
      </c>
      <c r="B468" s="52">
        <v>0</v>
      </c>
      <c r="C468" s="73">
        <f t="shared" si="687"/>
        <v>19.25</v>
      </c>
      <c r="D468" s="77"/>
      <c r="E468" s="49">
        <f t="shared" si="696"/>
        <v>0.50000000000000033</v>
      </c>
      <c r="F468" s="49">
        <f t="shared" si="696"/>
        <v>5.9999999999999147</v>
      </c>
      <c r="G468" s="49">
        <f t="shared" si="696"/>
        <v>2.9999999999999574</v>
      </c>
      <c r="H468" s="49">
        <f t="shared" si="696"/>
        <v>1</v>
      </c>
      <c r="I468" s="50">
        <f t="shared" si="696"/>
        <v>3.4999999999999587</v>
      </c>
      <c r="J468" s="105">
        <f t="shared" si="693"/>
        <v>20.999999999999453</v>
      </c>
      <c r="K468" s="121">
        <f t="shared" si="694"/>
        <v>40.249999999999453</v>
      </c>
      <c r="L468" s="55">
        <f t="shared" si="695"/>
        <v>6.533886699598468E+27</v>
      </c>
      <c r="M468" s="52">
        <f t="shared" si="697"/>
        <v>92.400000000000048</v>
      </c>
      <c r="N468" s="56">
        <v>462</v>
      </c>
      <c r="Q468" s="46"/>
      <c r="R468" s="52"/>
      <c r="S468" s="60"/>
      <c r="AD468" s="52"/>
      <c r="AE468" s="60"/>
      <c r="AO468" s="52"/>
      <c r="AP468" s="60"/>
      <c r="AZ468" s="52"/>
      <c r="BA468" s="60"/>
      <c r="BK468" s="52"/>
      <c r="BL468" s="60"/>
      <c r="BV468" s="52"/>
      <c r="BW468" s="60"/>
      <c r="CG468" s="52"/>
      <c r="CH468" s="60"/>
      <c r="CR468" s="52"/>
      <c r="CS468" s="60"/>
      <c r="DC468" s="52"/>
      <c r="DD468" s="60"/>
      <c r="DN468" s="52"/>
      <c r="DO468" s="60"/>
    </row>
    <row r="469" spans="1:119">
      <c r="A469" s="52">
        <f t="shared" si="692"/>
        <v>2326935.8374861036</v>
      </c>
      <c r="B469" s="52">
        <v>0</v>
      </c>
      <c r="C469" s="73">
        <f t="shared" si="687"/>
        <v>19.25</v>
      </c>
      <c r="D469" s="77"/>
      <c r="E469" s="49">
        <f t="shared" si="696"/>
        <v>0.50000000000000033</v>
      </c>
      <c r="F469" s="49">
        <f t="shared" si="696"/>
        <v>5.9999999999999147</v>
      </c>
      <c r="G469" s="49">
        <f t="shared" si="696"/>
        <v>2.9999999999999574</v>
      </c>
      <c r="H469" s="49">
        <f t="shared" si="696"/>
        <v>1</v>
      </c>
      <c r="I469" s="50">
        <f t="shared" si="696"/>
        <v>3.4999999999999587</v>
      </c>
      <c r="J469" s="105">
        <f t="shared" si="693"/>
        <v>20.999999999999453</v>
      </c>
      <c r="K469" s="121">
        <f t="shared" si="694"/>
        <v>40.249999999999453</v>
      </c>
      <c r="L469" s="55">
        <f t="shared" si="695"/>
        <v>7.5054649035657672E+27</v>
      </c>
      <c r="M469" s="52">
        <f t="shared" si="697"/>
        <v>92.600000000000037</v>
      </c>
      <c r="N469" s="56">
        <v>463</v>
      </c>
      <c r="Q469" s="46"/>
      <c r="R469" s="52"/>
      <c r="S469" s="60"/>
      <c r="AD469" s="52"/>
      <c r="AE469" s="60"/>
      <c r="AO469" s="52"/>
      <c r="AP469" s="60"/>
      <c r="AZ469" s="52"/>
      <c r="BA469" s="60"/>
      <c r="BK469" s="52"/>
      <c r="BL469" s="60"/>
      <c r="BV469" s="52"/>
      <c r="BW469" s="60"/>
      <c r="CG469" s="52"/>
      <c r="CH469" s="60"/>
      <c r="CR469" s="52"/>
      <c r="CS469" s="60"/>
      <c r="DC469" s="52"/>
      <c r="DD469" s="60"/>
      <c r="DN469" s="52"/>
      <c r="DO469" s="60"/>
    </row>
    <row r="470" spans="1:119">
      <c r="A470" s="52">
        <f t="shared" si="692"/>
        <v>2408995.0525788232</v>
      </c>
      <c r="B470" s="52">
        <v>0</v>
      </c>
      <c r="C470" s="73">
        <f t="shared" ref="C470:C533" si="698">IF(D470&gt;0,C469+D470,C469)</f>
        <v>19.25</v>
      </c>
      <c r="D470" s="77"/>
      <c r="E470" s="49">
        <f t="shared" si="696"/>
        <v>0.50000000000000033</v>
      </c>
      <c r="F470" s="49">
        <f t="shared" si="696"/>
        <v>5.9999999999999147</v>
      </c>
      <c r="G470" s="49">
        <f t="shared" si="696"/>
        <v>2.9999999999999574</v>
      </c>
      <c r="H470" s="49">
        <f t="shared" si="696"/>
        <v>1</v>
      </c>
      <c r="I470" s="50">
        <f t="shared" si="696"/>
        <v>3.4999999999999587</v>
      </c>
      <c r="J470" s="105">
        <f t="shared" si="693"/>
        <v>20.999999999999453</v>
      </c>
      <c r="K470" s="121">
        <f t="shared" si="694"/>
        <v>40.249999999999453</v>
      </c>
      <c r="L470" s="55">
        <f t="shared" si="695"/>
        <v>8.6215151882139778E+27</v>
      </c>
      <c r="M470" s="52">
        <f t="shared" si="697"/>
        <v>92.800000000000054</v>
      </c>
      <c r="N470" s="56">
        <v>464</v>
      </c>
      <c r="Q470" s="46"/>
      <c r="R470" s="52"/>
      <c r="S470" s="60"/>
      <c r="AD470" s="52"/>
      <c r="AE470" s="60"/>
      <c r="AO470" s="52"/>
      <c r="AP470" s="60"/>
      <c r="AZ470" s="52"/>
      <c r="BA470" s="60"/>
      <c r="BK470" s="52"/>
      <c r="BL470" s="60"/>
      <c r="BV470" s="52"/>
      <c r="BW470" s="60"/>
      <c r="CG470" s="52"/>
      <c r="CH470" s="60"/>
      <c r="CR470" s="52"/>
      <c r="CS470" s="60"/>
      <c r="DC470" s="52"/>
      <c r="DD470" s="60"/>
      <c r="DN470" s="52"/>
      <c r="DO470" s="60"/>
    </row>
    <row r="471" spans="1:119">
      <c r="A471" s="52">
        <f t="shared" si="692"/>
        <v>2493948.0796422707</v>
      </c>
      <c r="B471" s="52">
        <v>0</v>
      </c>
      <c r="C471" s="73">
        <f t="shared" si="698"/>
        <v>19.25</v>
      </c>
      <c r="D471" s="77"/>
      <c r="E471" s="49">
        <f t="shared" si="696"/>
        <v>0.50000000000000033</v>
      </c>
      <c r="F471" s="49">
        <f t="shared" si="696"/>
        <v>5.9999999999999147</v>
      </c>
      <c r="G471" s="49">
        <f t="shared" si="696"/>
        <v>2.9999999999999574</v>
      </c>
      <c r="H471" s="49">
        <f t="shared" si="696"/>
        <v>1</v>
      </c>
      <c r="I471" s="50">
        <f t="shared" si="696"/>
        <v>3.4999999999999587</v>
      </c>
      <c r="J471" s="105">
        <f t="shared" si="693"/>
        <v>20.999999999999453</v>
      </c>
      <c r="K471" s="121">
        <f t="shared" si="694"/>
        <v>40.249999999999453</v>
      </c>
      <c r="L471" s="55">
        <f t="shared" si="695"/>
        <v>9.9035203142833501E+27</v>
      </c>
      <c r="M471" s="52">
        <f t="shared" si="697"/>
        <v>93.000000000000043</v>
      </c>
      <c r="N471" s="56">
        <v>465</v>
      </c>
      <c r="Q471" s="46"/>
      <c r="R471" s="52"/>
      <c r="S471" s="60"/>
      <c r="AD471" s="52"/>
      <c r="AE471" s="60"/>
      <c r="AO471" s="52"/>
      <c r="AP471" s="60"/>
      <c r="AZ471" s="52"/>
      <c r="BA471" s="60"/>
      <c r="BK471" s="52"/>
      <c r="BL471" s="60"/>
      <c r="BV471" s="52"/>
      <c r="BW471" s="60"/>
      <c r="CG471" s="52"/>
      <c r="CH471" s="60"/>
      <c r="CR471" s="52"/>
      <c r="CS471" s="60"/>
      <c r="DC471" s="52"/>
      <c r="DD471" s="60"/>
      <c r="DN471" s="52"/>
      <c r="DO471" s="60"/>
    </row>
    <row r="472" spans="1:119">
      <c r="A472" s="52">
        <f t="shared" si="692"/>
        <v>2581896.9687352059</v>
      </c>
      <c r="B472" s="52">
        <v>0</v>
      </c>
      <c r="C472" s="73">
        <f t="shared" si="698"/>
        <v>19.25</v>
      </c>
      <c r="D472" s="77"/>
      <c r="E472" s="49">
        <f t="shared" ref="E472:I487" si="699">E471</f>
        <v>0.50000000000000033</v>
      </c>
      <c r="F472" s="49">
        <f t="shared" si="699"/>
        <v>5.9999999999999147</v>
      </c>
      <c r="G472" s="49">
        <f t="shared" si="699"/>
        <v>2.9999999999999574</v>
      </c>
      <c r="H472" s="49">
        <f t="shared" si="699"/>
        <v>1</v>
      </c>
      <c r="I472" s="50">
        <f t="shared" si="699"/>
        <v>3.4999999999999587</v>
      </c>
      <c r="J472" s="105">
        <f t="shared" si="693"/>
        <v>20.999999999999453</v>
      </c>
      <c r="K472" s="121">
        <f t="shared" si="694"/>
        <v>40.249999999999453</v>
      </c>
      <c r="L472" s="55">
        <f t="shared" si="695"/>
        <v>1.1376157493697002E+28</v>
      </c>
      <c r="M472" s="52">
        <f t="shared" si="697"/>
        <v>93.200000000000045</v>
      </c>
      <c r="N472" s="56">
        <v>466</v>
      </c>
      <c r="Q472" s="46"/>
      <c r="R472" s="52"/>
      <c r="S472" s="60"/>
      <c r="AD472" s="52"/>
      <c r="AE472" s="60"/>
      <c r="AO472" s="52"/>
      <c r="AP472" s="60"/>
      <c r="AZ472" s="52"/>
      <c r="BA472" s="60"/>
      <c r="BK472" s="52"/>
      <c r="BL472" s="60"/>
      <c r="BV472" s="52"/>
      <c r="BW472" s="60"/>
      <c r="CG472" s="52"/>
      <c r="CH472" s="60"/>
      <c r="CR472" s="52"/>
      <c r="CS472" s="60"/>
      <c r="DC472" s="52"/>
      <c r="DD472" s="60"/>
      <c r="DN472" s="52"/>
      <c r="DO472" s="60"/>
    </row>
    <row r="473" spans="1:119">
      <c r="A473" s="52">
        <f t="shared" si="692"/>
        <v>2672947.3687039362</v>
      </c>
      <c r="B473" s="52">
        <v>0</v>
      </c>
      <c r="C473" s="73">
        <f t="shared" si="698"/>
        <v>19.25</v>
      </c>
      <c r="D473" s="77"/>
      <c r="E473" s="49">
        <f t="shared" si="699"/>
        <v>0.50000000000000033</v>
      </c>
      <c r="F473" s="49">
        <f t="shared" si="699"/>
        <v>5.9999999999999147</v>
      </c>
      <c r="G473" s="49">
        <f t="shared" si="699"/>
        <v>2.9999999999999574</v>
      </c>
      <c r="H473" s="49">
        <f t="shared" si="699"/>
        <v>1</v>
      </c>
      <c r="I473" s="50">
        <f t="shared" si="699"/>
        <v>3.4999999999999587</v>
      </c>
      <c r="J473" s="105">
        <f t="shared" si="693"/>
        <v>20.999999999999453</v>
      </c>
      <c r="K473" s="121">
        <f t="shared" si="694"/>
        <v>40.249999999999453</v>
      </c>
      <c r="L473" s="55">
        <f t="shared" si="695"/>
        <v>1.306777339919694E+28</v>
      </c>
      <c r="M473" s="52">
        <f t="shared" si="697"/>
        <v>93.400000000000048</v>
      </c>
      <c r="N473" s="56">
        <v>467</v>
      </c>
      <c r="Q473" s="46"/>
      <c r="R473" s="52"/>
      <c r="S473" s="60"/>
      <c r="AD473" s="52"/>
      <c r="AE473" s="60"/>
      <c r="AO473" s="52"/>
      <c r="AP473" s="60"/>
      <c r="AZ473" s="52"/>
      <c r="BA473" s="60"/>
      <c r="BK473" s="52"/>
      <c r="BL473" s="60"/>
      <c r="BV473" s="52"/>
      <c r="BW473" s="60"/>
      <c r="CG473" s="52"/>
      <c r="CH473" s="60"/>
      <c r="CR473" s="52"/>
      <c r="CS473" s="60"/>
      <c r="DC473" s="52"/>
      <c r="DD473" s="60"/>
      <c r="DN473" s="52"/>
      <c r="DO473" s="60"/>
    </row>
    <row r="474" spans="1:119">
      <c r="A474" s="52">
        <f t="shared" si="692"/>
        <v>2767208.6540932911</v>
      </c>
      <c r="B474" s="52">
        <v>0</v>
      </c>
      <c r="C474" s="73">
        <f t="shared" si="698"/>
        <v>19.25</v>
      </c>
      <c r="D474" s="77"/>
      <c r="E474" s="49">
        <f t="shared" si="699"/>
        <v>0.50000000000000033</v>
      </c>
      <c r="F474" s="49">
        <f t="shared" si="699"/>
        <v>5.9999999999999147</v>
      </c>
      <c r="G474" s="49">
        <f t="shared" si="699"/>
        <v>2.9999999999999574</v>
      </c>
      <c r="H474" s="49">
        <f t="shared" si="699"/>
        <v>1</v>
      </c>
      <c r="I474" s="50">
        <f t="shared" si="699"/>
        <v>3.4999999999999587</v>
      </c>
      <c r="J474" s="105">
        <f t="shared" si="693"/>
        <v>20.999999999999453</v>
      </c>
      <c r="K474" s="121">
        <f t="shared" si="694"/>
        <v>40.249999999999453</v>
      </c>
      <c r="L474" s="55">
        <f t="shared" si="695"/>
        <v>1.5010929807131541E+28</v>
      </c>
      <c r="M474" s="52">
        <f t="shared" si="697"/>
        <v>93.600000000000051</v>
      </c>
      <c r="N474" s="56">
        <v>468</v>
      </c>
      <c r="Q474" s="46"/>
      <c r="R474" s="52"/>
      <c r="S474" s="60"/>
      <c r="AD474" s="52"/>
      <c r="AE474" s="60"/>
      <c r="AO474" s="52"/>
      <c r="AP474" s="60"/>
      <c r="AZ474" s="52"/>
      <c r="BA474" s="60"/>
      <c r="BK474" s="52"/>
      <c r="BL474" s="60"/>
      <c r="BV474" s="52"/>
      <c r="BW474" s="60"/>
      <c r="CG474" s="52"/>
      <c r="CH474" s="60"/>
      <c r="CR474" s="52"/>
      <c r="CS474" s="60"/>
      <c r="DC474" s="52"/>
      <c r="DD474" s="60"/>
      <c r="DN474" s="52"/>
      <c r="DO474" s="60"/>
    </row>
    <row r="475" spans="1:119">
      <c r="A475" s="52">
        <f t="shared" si="692"/>
        <v>2864794.0565330917</v>
      </c>
      <c r="B475" s="52">
        <v>0</v>
      </c>
      <c r="C475" s="73">
        <f t="shared" si="698"/>
        <v>19.25</v>
      </c>
      <c r="D475" s="77"/>
      <c r="E475" s="49">
        <f t="shared" si="699"/>
        <v>0.50000000000000033</v>
      </c>
      <c r="F475" s="49">
        <f t="shared" si="699"/>
        <v>5.9999999999999147</v>
      </c>
      <c r="G475" s="49">
        <f t="shared" si="699"/>
        <v>2.9999999999999574</v>
      </c>
      <c r="H475" s="49">
        <f t="shared" si="699"/>
        <v>1</v>
      </c>
      <c r="I475" s="50">
        <f t="shared" si="699"/>
        <v>3.4999999999999587</v>
      </c>
      <c r="J475" s="105">
        <f t="shared" si="693"/>
        <v>20.999999999999453</v>
      </c>
      <c r="K475" s="121">
        <f t="shared" si="694"/>
        <v>40.249999999999453</v>
      </c>
      <c r="L475" s="55">
        <f t="shared" si="695"/>
        <v>1.724303037642796E+28</v>
      </c>
      <c r="M475" s="52">
        <f t="shared" si="697"/>
        <v>93.80000000000004</v>
      </c>
      <c r="N475" s="56">
        <v>469</v>
      </c>
      <c r="Q475" s="46"/>
      <c r="R475" s="52"/>
      <c r="S475" s="60"/>
      <c r="AD475" s="52"/>
      <c r="AE475" s="60"/>
      <c r="AO475" s="52"/>
      <c r="AP475" s="60"/>
      <c r="AZ475" s="52"/>
      <c r="BA475" s="60"/>
      <c r="BK475" s="52"/>
      <c r="BL475" s="60"/>
      <c r="BV475" s="52"/>
      <c r="BW475" s="60"/>
      <c r="CG475" s="52"/>
      <c r="CH475" s="60"/>
      <c r="CR475" s="52"/>
      <c r="CS475" s="60"/>
      <c r="DC475" s="52"/>
      <c r="DD475" s="60"/>
      <c r="DN475" s="52"/>
      <c r="DO475" s="60"/>
    </row>
    <row r="476" spans="1:119">
      <c r="A476" s="52">
        <f t="shared" si="692"/>
        <v>2965820.8007579627</v>
      </c>
      <c r="B476" s="52">
        <v>0</v>
      </c>
      <c r="C476" s="73">
        <f t="shared" si="698"/>
        <v>19.25</v>
      </c>
      <c r="D476" s="77"/>
      <c r="E476" s="49">
        <f t="shared" si="699"/>
        <v>0.50000000000000033</v>
      </c>
      <c r="F476" s="49">
        <f t="shared" si="699"/>
        <v>5.9999999999999147</v>
      </c>
      <c r="G476" s="49">
        <f t="shared" si="699"/>
        <v>2.9999999999999574</v>
      </c>
      <c r="H476" s="49">
        <f t="shared" si="699"/>
        <v>1</v>
      </c>
      <c r="I476" s="50">
        <f t="shared" si="699"/>
        <v>3.4999999999999587</v>
      </c>
      <c r="J476" s="105">
        <f t="shared" si="693"/>
        <v>20.999999999999453</v>
      </c>
      <c r="K476" s="121">
        <f t="shared" si="694"/>
        <v>40.249999999999453</v>
      </c>
      <c r="L476" s="55">
        <f t="shared" si="695"/>
        <v>1.9807040628566705E+28</v>
      </c>
      <c r="M476" s="52">
        <f t="shared" si="697"/>
        <v>94.000000000000057</v>
      </c>
      <c r="N476" s="56">
        <v>470</v>
      </c>
      <c r="Q476" s="46"/>
      <c r="R476" s="52"/>
      <c r="S476" s="60"/>
      <c r="AD476" s="52"/>
      <c r="AE476" s="60"/>
      <c r="AO476" s="52"/>
      <c r="AP476" s="60"/>
      <c r="AZ476" s="52"/>
      <c r="BA476" s="60"/>
      <c r="BK476" s="52"/>
      <c r="BL476" s="60"/>
      <c r="BV476" s="52"/>
      <c r="BW476" s="60"/>
      <c r="CG476" s="52"/>
      <c r="CH476" s="60"/>
      <c r="CR476" s="52"/>
      <c r="CS476" s="60"/>
      <c r="DC476" s="52"/>
      <c r="DD476" s="60"/>
      <c r="DN476" s="52"/>
      <c r="DO476" s="60"/>
    </row>
    <row r="477" spans="1:119">
      <c r="A477" s="52">
        <f t="shared" si="692"/>
        <v>3070410.245423866</v>
      </c>
      <c r="B477" s="52">
        <v>0</v>
      </c>
      <c r="C477" s="73">
        <f t="shared" si="698"/>
        <v>19.25</v>
      </c>
      <c r="D477" s="77"/>
      <c r="E477" s="49">
        <f t="shared" si="699"/>
        <v>0.50000000000000033</v>
      </c>
      <c r="F477" s="49">
        <f t="shared" si="699"/>
        <v>5.9999999999999147</v>
      </c>
      <c r="G477" s="49">
        <f t="shared" si="699"/>
        <v>2.9999999999999574</v>
      </c>
      <c r="H477" s="49">
        <f t="shared" si="699"/>
        <v>1</v>
      </c>
      <c r="I477" s="50">
        <f t="shared" si="699"/>
        <v>3.4999999999999587</v>
      </c>
      <c r="J477" s="105">
        <f t="shared" si="693"/>
        <v>20.999999999999453</v>
      </c>
      <c r="K477" s="121">
        <f t="shared" si="694"/>
        <v>40.249999999999453</v>
      </c>
      <c r="L477" s="55">
        <f t="shared" si="695"/>
        <v>2.2752314987394018E+28</v>
      </c>
      <c r="M477" s="52">
        <f t="shared" si="697"/>
        <v>94.200000000000045</v>
      </c>
      <c r="N477" s="56">
        <v>471</v>
      </c>
      <c r="Q477" s="46"/>
      <c r="R477" s="52"/>
      <c r="S477" s="60"/>
      <c r="AD477" s="52"/>
      <c r="AE477" s="60"/>
      <c r="AO477" s="52"/>
      <c r="AP477" s="60"/>
      <c r="AZ477" s="52"/>
      <c r="BA477" s="60"/>
      <c r="BK477" s="52"/>
      <c r="BL477" s="60"/>
      <c r="BV477" s="52"/>
      <c r="BW477" s="60"/>
      <c r="CG477" s="52"/>
      <c r="CH477" s="60"/>
      <c r="CR477" s="52"/>
      <c r="CS477" s="60"/>
      <c r="DC477" s="52"/>
      <c r="DD477" s="60"/>
      <c r="DN477" s="52"/>
      <c r="DO477" s="60"/>
    </row>
    <row r="478" spans="1:119">
      <c r="A478" s="52">
        <f t="shared" si="692"/>
        <v>3178688.0288905236</v>
      </c>
      <c r="B478" s="52">
        <v>0</v>
      </c>
      <c r="C478" s="73">
        <f t="shared" si="698"/>
        <v>19.25</v>
      </c>
      <c r="D478" s="77"/>
      <c r="E478" s="49">
        <f t="shared" si="699"/>
        <v>0.50000000000000033</v>
      </c>
      <c r="F478" s="49">
        <f t="shared" si="699"/>
        <v>5.9999999999999147</v>
      </c>
      <c r="G478" s="49">
        <f t="shared" si="699"/>
        <v>2.9999999999999574</v>
      </c>
      <c r="H478" s="49">
        <f t="shared" si="699"/>
        <v>1</v>
      </c>
      <c r="I478" s="50">
        <f t="shared" si="699"/>
        <v>3.4999999999999587</v>
      </c>
      <c r="J478" s="105">
        <f t="shared" si="693"/>
        <v>20.999999999999453</v>
      </c>
      <c r="K478" s="121">
        <f t="shared" si="694"/>
        <v>40.249999999999453</v>
      </c>
      <c r="L478" s="55">
        <f t="shared" si="695"/>
        <v>2.613554679839389E+28</v>
      </c>
      <c r="M478" s="52">
        <f t="shared" si="697"/>
        <v>94.400000000000063</v>
      </c>
      <c r="N478" s="56">
        <v>472</v>
      </c>
      <c r="Q478" s="46"/>
      <c r="R478" s="52"/>
      <c r="S478" s="60"/>
      <c r="AD478" s="52"/>
      <c r="AE478" s="60"/>
      <c r="AO478" s="52"/>
      <c r="AP478" s="60"/>
      <c r="AZ478" s="52"/>
      <c r="BA478" s="60"/>
      <c r="BK478" s="52"/>
      <c r="BL478" s="60"/>
      <c r="BV478" s="52"/>
      <c r="BW478" s="60"/>
      <c r="CG478" s="52"/>
      <c r="CH478" s="60"/>
      <c r="CR478" s="52"/>
      <c r="CS478" s="60"/>
      <c r="DC478" s="52"/>
      <c r="DD478" s="60"/>
      <c r="DN478" s="52"/>
      <c r="DO478" s="60"/>
    </row>
    <row r="479" spans="1:119">
      <c r="A479" s="52">
        <f t="shared" si="692"/>
        <v>3290784.2201448469</v>
      </c>
      <c r="B479" s="52">
        <v>0</v>
      </c>
      <c r="C479" s="73">
        <f t="shared" si="698"/>
        <v>19.25</v>
      </c>
      <c r="D479" s="77"/>
      <c r="E479" s="49">
        <f t="shared" si="699"/>
        <v>0.50000000000000033</v>
      </c>
      <c r="F479" s="49">
        <f t="shared" si="699"/>
        <v>5.9999999999999147</v>
      </c>
      <c r="G479" s="49">
        <f t="shared" si="699"/>
        <v>2.9999999999999574</v>
      </c>
      <c r="H479" s="49">
        <f t="shared" si="699"/>
        <v>1</v>
      </c>
      <c r="I479" s="50">
        <f t="shared" si="699"/>
        <v>3.4999999999999587</v>
      </c>
      <c r="J479" s="105">
        <f t="shared" si="693"/>
        <v>20.999999999999453</v>
      </c>
      <c r="K479" s="121">
        <f t="shared" si="694"/>
        <v>40.249999999999453</v>
      </c>
      <c r="L479" s="55">
        <f t="shared" si="695"/>
        <v>3.0021859614263099E+28</v>
      </c>
      <c r="M479" s="52">
        <f t="shared" si="697"/>
        <v>94.600000000000051</v>
      </c>
      <c r="N479" s="56">
        <v>473</v>
      </c>
      <c r="Q479" s="46"/>
      <c r="R479" s="52"/>
      <c r="S479" s="60"/>
      <c r="AD479" s="52"/>
      <c r="AE479" s="60"/>
      <c r="AO479" s="52"/>
      <c r="AP479" s="60"/>
      <c r="AZ479" s="52"/>
      <c r="BA479" s="60"/>
      <c r="BK479" s="52"/>
      <c r="BL479" s="60"/>
      <c r="BV479" s="52"/>
      <c r="BW479" s="60"/>
      <c r="CG479" s="52"/>
      <c r="CH479" s="60"/>
      <c r="CR479" s="52"/>
      <c r="CS479" s="60"/>
      <c r="DC479" s="52"/>
      <c r="DD479" s="60"/>
      <c r="DN479" s="52"/>
      <c r="DO479" s="60"/>
    </row>
    <row r="480" spans="1:119">
      <c r="A480" s="52">
        <f t="shared" si="692"/>
        <v>3406833.4750466617</v>
      </c>
      <c r="B480" s="52">
        <v>0</v>
      </c>
      <c r="C480" s="73">
        <f t="shared" si="698"/>
        <v>19.25</v>
      </c>
      <c r="D480" s="77"/>
      <c r="E480" s="49">
        <f t="shared" si="699"/>
        <v>0.50000000000000033</v>
      </c>
      <c r="F480" s="49">
        <f t="shared" si="699"/>
        <v>5.9999999999999147</v>
      </c>
      <c r="G480" s="49">
        <f t="shared" si="699"/>
        <v>2.9999999999999574</v>
      </c>
      <c r="H480" s="49">
        <f t="shared" si="699"/>
        <v>1</v>
      </c>
      <c r="I480" s="50">
        <f t="shared" si="699"/>
        <v>3.4999999999999587</v>
      </c>
      <c r="J480" s="105">
        <f t="shared" si="693"/>
        <v>20.999999999999453</v>
      </c>
      <c r="K480" s="121">
        <f t="shared" si="694"/>
        <v>40.249999999999453</v>
      </c>
      <c r="L480" s="55">
        <f t="shared" si="695"/>
        <v>3.4486060752855938E+28</v>
      </c>
      <c r="M480" s="52">
        <f t="shared" si="697"/>
        <v>94.80000000000004</v>
      </c>
      <c r="N480" s="56">
        <v>474</v>
      </c>
      <c r="Q480" s="46"/>
      <c r="R480" s="52"/>
      <c r="S480" s="60"/>
      <c r="AD480" s="52"/>
      <c r="AE480" s="60"/>
      <c r="AO480" s="52"/>
      <c r="AP480" s="60"/>
      <c r="AZ480" s="52"/>
      <c r="BA480" s="60"/>
      <c r="BK480" s="52"/>
      <c r="BL480" s="60"/>
      <c r="BV480" s="52"/>
      <c r="BW480" s="60"/>
      <c r="CG480" s="52"/>
      <c r="CH480" s="60"/>
      <c r="CR480" s="52"/>
      <c r="CS480" s="60"/>
      <c r="DC480" s="52"/>
      <c r="DD480" s="60"/>
      <c r="DN480" s="52"/>
      <c r="DO480" s="60"/>
    </row>
    <row r="481" spans="1:119">
      <c r="A481" s="52">
        <f t="shared" si="692"/>
        <v>3526975.1980844382</v>
      </c>
      <c r="B481" s="52">
        <v>0</v>
      </c>
      <c r="C481" s="73">
        <f t="shared" si="698"/>
        <v>19.25</v>
      </c>
      <c r="D481" s="77"/>
      <c r="E481" s="49">
        <f t="shared" si="699"/>
        <v>0.50000000000000033</v>
      </c>
      <c r="F481" s="49">
        <f t="shared" si="699"/>
        <v>5.9999999999999147</v>
      </c>
      <c r="G481" s="49">
        <f t="shared" si="699"/>
        <v>2.9999999999999574</v>
      </c>
      <c r="H481" s="49">
        <f t="shared" si="699"/>
        <v>1</v>
      </c>
      <c r="I481" s="50">
        <f t="shared" si="699"/>
        <v>3.4999999999999587</v>
      </c>
      <c r="J481" s="105">
        <f t="shared" si="693"/>
        <v>20.999999999999453</v>
      </c>
      <c r="K481" s="121">
        <f t="shared" si="694"/>
        <v>40.249999999999453</v>
      </c>
      <c r="L481" s="55">
        <f t="shared" si="695"/>
        <v>3.9614081257133418E+28</v>
      </c>
      <c r="M481" s="52">
        <f t="shared" si="697"/>
        <v>95.000000000000057</v>
      </c>
      <c r="N481" s="56">
        <v>475</v>
      </c>
      <c r="Q481" s="46"/>
      <c r="R481" s="52"/>
      <c r="S481" s="60"/>
      <c r="AD481" s="52"/>
      <c r="AE481" s="60"/>
      <c r="AO481" s="52"/>
      <c r="AP481" s="60"/>
      <c r="AZ481" s="52"/>
      <c r="BA481" s="60"/>
      <c r="BK481" s="52"/>
      <c r="BL481" s="60"/>
      <c r="BV481" s="52"/>
      <c r="BW481" s="60"/>
      <c r="CG481" s="52"/>
      <c r="CH481" s="60"/>
      <c r="CR481" s="52"/>
      <c r="CS481" s="60"/>
      <c r="DC481" s="52"/>
      <c r="DD481" s="60"/>
      <c r="DN481" s="52"/>
      <c r="DO481" s="60"/>
    </row>
    <row r="482" spans="1:119">
      <c r="A482" s="52">
        <f t="shared" si="692"/>
        <v>3651353.7098353137</v>
      </c>
      <c r="B482" s="52">
        <v>0</v>
      </c>
      <c r="C482" s="73">
        <f t="shared" si="698"/>
        <v>19.25</v>
      </c>
      <c r="D482" s="77"/>
      <c r="E482" s="49">
        <f t="shared" si="699"/>
        <v>0.50000000000000033</v>
      </c>
      <c r="F482" s="49">
        <f t="shared" si="699"/>
        <v>5.9999999999999147</v>
      </c>
      <c r="G482" s="49">
        <f t="shared" si="699"/>
        <v>2.9999999999999574</v>
      </c>
      <c r="H482" s="49">
        <f t="shared" si="699"/>
        <v>1</v>
      </c>
      <c r="I482" s="50">
        <f t="shared" si="699"/>
        <v>3.4999999999999587</v>
      </c>
      <c r="J482" s="105">
        <f t="shared" si="693"/>
        <v>20.999999999999453</v>
      </c>
      <c r="K482" s="121">
        <f t="shared" si="694"/>
        <v>40.249999999999453</v>
      </c>
      <c r="L482" s="55">
        <f t="shared" si="695"/>
        <v>4.5504629974788045E+28</v>
      </c>
      <c r="M482" s="52">
        <f t="shared" si="697"/>
        <v>95.200000000000045</v>
      </c>
      <c r="N482" s="56">
        <v>476</v>
      </c>
      <c r="Q482" s="46"/>
      <c r="R482" s="52"/>
      <c r="S482" s="60"/>
      <c r="AD482" s="52"/>
      <c r="AE482" s="60"/>
      <c r="AO482" s="52"/>
      <c r="AP482" s="60"/>
      <c r="AZ482" s="52"/>
      <c r="BA482" s="60"/>
      <c r="BK482" s="52"/>
      <c r="BL482" s="60"/>
      <c r="BV482" s="52"/>
      <c r="BW482" s="60"/>
      <c r="CG482" s="52"/>
      <c r="CH482" s="60"/>
      <c r="CR482" s="52"/>
      <c r="CS482" s="60"/>
      <c r="DC482" s="52"/>
      <c r="DD482" s="60"/>
      <c r="DN482" s="52"/>
      <c r="DO482" s="60"/>
    </row>
    <row r="483" spans="1:119">
      <c r="A483" s="52">
        <f t="shared" si="692"/>
        <v>3780118.4203305873</v>
      </c>
      <c r="B483" s="52">
        <v>0</v>
      </c>
      <c r="C483" s="73">
        <f t="shared" si="698"/>
        <v>19.25</v>
      </c>
      <c r="D483" s="77"/>
      <c r="E483" s="49">
        <f t="shared" si="699"/>
        <v>0.50000000000000033</v>
      </c>
      <c r="F483" s="49">
        <f t="shared" si="699"/>
        <v>5.9999999999999147</v>
      </c>
      <c r="G483" s="49">
        <f t="shared" si="699"/>
        <v>2.9999999999999574</v>
      </c>
      <c r="H483" s="49">
        <f t="shared" si="699"/>
        <v>1</v>
      </c>
      <c r="I483" s="50">
        <f t="shared" si="699"/>
        <v>3.4999999999999587</v>
      </c>
      <c r="J483" s="105">
        <f t="shared" si="693"/>
        <v>20.999999999999453</v>
      </c>
      <c r="K483" s="121">
        <f t="shared" si="694"/>
        <v>40.249999999999453</v>
      </c>
      <c r="L483" s="55">
        <f t="shared" si="695"/>
        <v>5.2271093596787806E+28</v>
      </c>
      <c r="M483" s="52">
        <f t="shared" si="697"/>
        <v>95.400000000000063</v>
      </c>
      <c r="N483" s="56">
        <v>477</v>
      </c>
      <c r="Q483" s="46"/>
      <c r="R483" s="52"/>
      <c r="S483" s="60"/>
      <c r="AD483" s="52"/>
      <c r="AE483" s="60"/>
      <c r="AO483" s="52"/>
      <c r="AP483" s="60"/>
      <c r="AZ483" s="52"/>
      <c r="BA483" s="60"/>
      <c r="BK483" s="52"/>
      <c r="BL483" s="60"/>
      <c r="BV483" s="52"/>
      <c r="BW483" s="60"/>
      <c r="CG483" s="52"/>
      <c r="CH483" s="60"/>
      <c r="CR483" s="52"/>
      <c r="CS483" s="60"/>
      <c r="DC483" s="52"/>
      <c r="DD483" s="60"/>
      <c r="DN483" s="52"/>
      <c r="DO483" s="60"/>
    </row>
    <row r="484" spans="1:119">
      <c r="A484" s="52">
        <f t="shared" si="692"/>
        <v>3913424.0085349339</v>
      </c>
      <c r="B484" s="52">
        <v>0</v>
      </c>
      <c r="C484" s="73">
        <f t="shared" si="698"/>
        <v>19.25</v>
      </c>
      <c r="D484" s="77"/>
      <c r="E484" s="49">
        <f t="shared" si="699"/>
        <v>0.50000000000000033</v>
      </c>
      <c r="F484" s="49">
        <f t="shared" si="699"/>
        <v>5.9999999999999147</v>
      </c>
      <c r="G484" s="49">
        <f t="shared" si="699"/>
        <v>2.9999999999999574</v>
      </c>
      <c r="H484" s="49">
        <f t="shared" si="699"/>
        <v>1</v>
      </c>
      <c r="I484" s="50">
        <f t="shared" si="699"/>
        <v>3.4999999999999587</v>
      </c>
      <c r="J484" s="105">
        <f t="shared" si="693"/>
        <v>20.999999999999453</v>
      </c>
      <c r="K484" s="121">
        <f t="shared" si="694"/>
        <v>40.249999999999453</v>
      </c>
      <c r="L484" s="55">
        <f t="shared" si="695"/>
        <v>6.0043719228526199E+28</v>
      </c>
      <c r="M484" s="52">
        <f t="shared" si="697"/>
        <v>95.600000000000051</v>
      </c>
      <c r="N484" s="56">
        <v>478</v>
      </c>
      <c r="Q484" s="46"/>
      <c r="R484" s="52"/>
      <c r="S484" s="60"/>
      <c r="AD484" s="52"/>
      <c r="AE484" s="60"/>
      <c r="AO484" s="52"/>
      <c r="AP484" s="60"/>
      <c r="AZ484" s="52"/>
      <c r="BA484" s="60"/>
      <c r="BK484" s="52"/>
      <c r="BL484" s="60"/>
      <c r="BV484" s="52"/>
      <c r="BW484" s="60"/>
      <c r="CG484" s="52"/>
      <c r="CH484" s="60"/>
      <c r="CR484" s="52"/>
      <c r="CS484" s="60"/>
      <c r="DC484" s="52"/>
      <c r="DD484" s="60"/>
      <c r="DN484" s="52"/>
      <c r="DO484" s="60"/>
    </row>
    <row r="485" spans="1:119">
      <c r="A485" s="52">
        <f t="shared" si="692"/>
        <v>4051430.6081549372</v>
      </c>
      <c r="B485" s="52">
        <v>0</v>
      </c>
      <c r="C485" s="73">
        <f t="shared" si="698"/>
        <v>19.25</v>
      </c>
      <c r="D485" s="77"/>
      <c r="E485" s="49">
        <f t="shared" si="699"/>
        <v>0.50000000000000033</v>
      </c>
      <c r="F485" s="49">
        <f t="shared" si="699"/>
        <v>5.9999999999999147</v>
      </c>
      <c r="G485" s="49">
        <f t="shared" si="699"/>
        <v>2.9999999999999574</v>
      </c>
      <c r="H485" s="49">
        <f t="shared" si="699"/>
        <v>1</v>
      </c>
      <c r="I485" s="50">
        <f t="shared" si="699"/>
        <v>3.4999999999999587</v>
      </c>
      <c r="J485" s="105">
        <f t="shared" si="693"/>
        <v>20.999999999999453</v>
      </c>
      <c r="K485" s="121">
        <f t="shared" si="694"/>
        <v>40.249999999999453</v>
      </c>
      <c r="L485" s="55">
        <f t="shared" si="695"/>
        <v>6.8972121505711902E+28</v>
      </c>
      <c r="M485" s="52">
        <f t="shared" si="697"/>
        <v>95.80000000000004</v>
      </c>
      <c r="N485" s="56">
        <v>479</v>
      </c>
      <c r="Q485" s="46"/>
      <c r="R485" s="52"/>
      <c r="S485" s="60"/>
      <c r="AD485" s="52"/>
      <c r="AE485" s="60"/>
      <c r="AO485" s="52"/>
      <c r="AP485" s="60"/>
      <c r="AZ485" s="52"/>
      <c r="BA485" s="60"/>
      <c r="BK485" s="52"/>
      <c r="BL485" s="60"/>
      <c r="BV485" s="52"/>
      <c r="BW485" s="60"/>
      <c r="CG485" s="52"/>
      <c r="CH485" s="60"/>
      <c r="CR485" s="52"/>
      <c r="CS485" s="60"/>
      <c r="DC485" s="52"/>
      <c r="DD485" s="60"/>
      <c r="DN485" s="52"/>
      <c r="DO485" s="60"/>
    </row>
    <row r="486" spans="1:119">
      <c r="A486" s="52">
        <f t="shared" si="692"/>
        <v>4194304.0000001462</v>
      </c>
      <c r="B486" s="52">
        <v>0</v>
      </c>
      <c r="C486" s="73">
        <f t="shared" si="698"/>
        <v>19.25</v>
      </c>
      <c r="D486" s="77"/>
      <c r="E486" s="49">
        <f t="shared" si="699"/>
        <v>0.50000000000000033</v>
      </c>
      <c r="F486" s="49">
        <f t="shared" si="699"/>
        <v>5.9999999999999147</v>
      </c>
      <c r="G486" s="49">
        <f t="shared" si="699"/>
        <v>2.9999999999999574</v>
      </c>
      <c r="H486" s="49">
        <f t="shared" si="699"/>
        <v>1</v>
      </c>
      <c r="I486" s="50">
        <f t="shared" si="699"/>
        <v>3.4999999999999587</v>
      </c>
      <c r="J486" s="105">
        <f t="shared" si="693"/>
        <v>20.999999999999453</v>
      </c>
      <c r="K486" s="121">
        <f t="shared" si="694"/>
        <v>40.249999999999453</v>
      </c>
      <c r="L486" s="55">
        <f t="shared" si="695"/>
        <v>7.9228162514266888E+28</v>
      </c>
      <c r="M486" s="52">
        <f t="shared" si="697"/>
        <v>96.000000000000057</v>
      </c>
      <c r="N486" s="56">
        <v>480</v>
      </c>
      <c r="Q486" s="46"/>
      <c r="R486" s="52"/>
      <c r="S486" s="60"/>
      <c r="AD486" s="52"/>
      <c r="AE486" s="60"/>
      <c r="AO486" s="52"/>
      <c r="AP486" s="60"/>
      <c r="AZ486" s="52"/>
      <c r="BA486" s="60"/>
      <c r="BK486" s="52"/>
      <c r="BL486" s="60"/>
      <c r="BV486" s="52"/>
      <c r="BW486" s="60"/>
      <c r="CG486" s="52"/>
      <c r="CH486" s="60"/>
      <c r="CR486" s="52"/>
      <c r="CS486" s="60"/>
      <c r="DC486" s="52"/>
      <c r="DD486" s="60"/>
      <c r="DN486" s="52"/>
      <c r="DO486" s="60"/>
    </row>
    <row r="487" spans="1:119">
      <c r="A487" s="52">
        <f t="shared" si="692"/>
        <v>4342215.8111277381</v>
      </c>
      <c r="B487" s="52">
        <v>0</v>
      </c>
      <c r="C487" s="73">
        <f t="shared" si="698"/>
        <v>19.25</v>
      </c>
      <c r="D487" s="77"/>
      <c r="E487" s="49">
        <f t="shared" si="699"/>
        <v>0.50000000000000033</v>
      </c>
      <c r="F487" s="49">
        <f t="shared" si="699"/>
        <v>5.9999999999999147</v>
      </c>
      <c r="G487" s="49">
        <f t="shared" si="699"/>
        <v>2.9999999999999574</v>
      </c>
      <c r="H487" s="49">
        <f t="shared" si="699"/>
        <v>1</v>
      </c>
      <c r="I487" s="50">
        <f t="shared" si="699"/>
        <v>3.4999999999999587</v>
      </c>
      <c r="J487" s="105">
        <f t="shared" si="693"/>
        <v>20.999999999999453</v>
      </c>
      <c r="K487" s="121">
        <f t="shared" si="694"/>
        <v>40.249999999999453</v>
      </c>
      <c r="L487" s="55">
        <f t="shared" si="695"/>
        <v>9.1009259949576143E+28</v>
      </c>
      <c r="M487" s="52">
        <f t="shared" si="697"/>
        <v>96.200000000000045</v>
      </c>
      <c r="N487" s="56">
        <v>481</v>
      </c>
      <c r="Q487" s="46"/>
      <c r="R487" s="52"/>
      <c r="S487" s="60"/>
      <c r="AD487" s="52"/>
      <c r="AE487" s="60"/>
      <c r="AO487" s="52"/>
      <c r="AP487" s="60"/>
      <c r="AZ487" s="52"/>
      <c r="BA487" s="60"/>
      <c r="BK487" s="52"/>
      <c r="BL487" s="60"/>
      <c r="BV487" s="52"/>
      <c r="BW487" s="60"/>
      <c r="CG487" s="52"/>
      <c r="CH487" s="60"/>
      <c r="CR487" s="52"/>
      <c r="CS487" s="60"/>
      <c r="DC487" s="52"/>
      <c r="DD487" s="60"/>
      <c r="DN487" s="52"/>
      <c r="DO487" s="60"/>
    </row>
    <row r="488" spans="1:119">
      <c r="A488" s="52">
        <f t="shared" si="692"/>
        <v>4495343.7210099837</v>
      </c>
      <c r="B488" s="52">
        <v>0</v>
      </c>
      <c r="C488" s="73">
        <f t="shared" si="698"/>
        <v>19.25</v>
      </c>
      <c r="D488" s="77"/>
      <c r="E488" s="49">
        <f t="shared" ref="E488:I503" si="700">E487</f>
        <v>0.50000000000000033</v>
      </c>
      <c r="F488" s="49">
        <f t="shared" si="700"/>
        <v>5.9999999999999147</v>
      </c>
      <c r="G488" s="49">
        <f t="shared" si="700"/>
        <v>2.9999999999999574</v>
      </c>
      <c r="H488" s="49">
        <f t="shared" si="700"/>
        <v>1</v>
      </c>
      <c r="I488" s="50">
        <f t="shared" si="700"/>
        <v>3.4999999999999587</v>
      </c>
      <c r="J488" s="105">
        <f t="shared" si="693"/>
        <v>20.999999999999453</v>
      </c>
      <c r="K488" s="121">
        <f t="shared" si="694"/>
        <v>40.249999999999453</v>
      </c>
      <c r="L488" s="55">
        <f t="shared" si="695"/>
        <v>1.0454218719357565E+29</v>
      </c>
      <c r="M488" s="52">
        <f t="shared" si="697"/>
        <v>96.400000000000034</v>
      </c>
      <c r="N488" s="56">
        <v>482</v>
      </c>
      <c r="Q488" s="46"/>
      <c r="R488" s="52"/>
      <c r="S488" s="60"/>
      <c r="AD488" s="52"/>
      <c r="AE488" s="60"/>
      <c r="AO488" s="52"/>
      <c r="AP488" s="60"/>
      <c r="AZ488" s="52"/>
      <c r="BA488" s="60"/>
      <c r="BK488" s="52"/>
      <c r="BL488" s="60"/>
      <c r="BV488" s="52"/>
      <c r="BW488" s="60"/>
      <c r="CG488" s="52"/>
      <c r="CH488" s="60"/>
      <c r="CR488" s="52"/>
      <c r="CS488" s="60"/>
      <c r="DC488" s="52"/>
      <c r="DD488" s="60"/>
      <c r="DN488" s="52"/>
      <c r="DO488" s="60"/>
    </row>
    <row r="489" spans="1:119">
      <c r="A489" s="52">
        <f t="shared" si="692"/>
        <v>4653871.6749722157</v>
      </c>
      <c r="B489" s="52">
        <v>0</v>
      </c>
      <c r="C489" s="73">
        <f t="shared" si="698"/>
        <v>19.25</v>
      </c>
      <c r="D489" s="77"/>
      <c r="E489" s="49">
        <f t="shared" si="700"/>
        <v>0.50000000000000033</v>
      </c>
      <c r="F489" s="49">
        <f t="shared" si="700"/>
        <v>5.9999999999999147</v>
      </c>
      <c r="G489" s="49">
        <f t="shared" si="700"/>
        <v>2.9999999999999574</v>
      </c>
      <c r="H489" s="49">
        <f t="shared" si="700"/>
        <v>1</v>
      </c>
      <c r="I489" s="50">
        <f t="shared" si="700"/>
        <v>3.4999999999999587</v>
      </c>
      <c r="J489" s="105">
        <f t="shared" si="693"/>
        <v>20.999999999999453</v>
      </c>
      <c r="K489" s="121">
        <f t="shared" si="694"/>
        <v>40.249999999999453</v>
      </c>
      <c r="L489" s="55">
        <f t="shared" si="695"/>
        <v>1.2008743845705245E+29</v>
      </c>
      <c r="M489" s="52">
        <f t="shared" si="697"/>
        <v>96.600000000000051</v>
      </c>
      <c r="N489" s="56">
        <v>483</v>
      </c>
      <c r="Q489" s="46"/>
      <c r="R489" s="52"/>
      <c r="S489" s="60"/>
      <c r="AD489" s="52"/>
      <c r="AE489" s="60"/>
      <c r="AO489" s="52"/>
      <c r="AP489" s="60"/>
      <c r="AZ489" s="52"/>
      <c r="BA489" s="60"/>
      <c r="BK489" s="52"/>
      <c r="BL489" s="60"/>
      <c r="BV489" s="52"/>
      <c r="BW489" s="60"/>
      <c r="CG489" s="52"/>
      <c r="CH489" s="60"/>
      <c r="CR489" s="52"/>
      <c r="CS489" s="60"/>
      <c r="DC489" s="52"/>
      <c r="DD489" s="60"/>
      <c r="DN489" s="52"/>
      <c r="DO489" s="60"/>
    </row>
    <row r="490" spans="1:119">
      <c r="A490" s="52">
        <f t="shared" si="692"/>
        <v>4817990.1051576538</v>
      </c>
      <c r="B490" s="52">
        <v>0</v>
      </c>
      <c r="C490" s="73">
        <f t="shared" si="698"/>
        <v>19.25</v>
      </c>
      <c r="D490" s="77"/>
      <c r="E490" s="49">
        <f t="shared" si="700"/>
        <v>0.50000000000000033</v>
      </c>
      <c r="F490" s="49">
        <f t="shared" si="700"/>
        <v>5.9999999999999147</v>
      </c>
      <c r="G490" s="49">
        <f t="shared" si="700"/>
        <v>2.9999999999999574</v>
      </c>
      <c r="H490" s="49">
        <f t="shared" si="700"/>
        <v>1</v>
      </c>
      <c r="I490" s="50">
        <f t="shared" si="700"/>
        <v>3.4999999999999587</v>
      </c>
      <c r="J490" s="105">
        <f t="shared" si="693"/>
        <v>20.999999999999453</v>
      </c>
      <c r="K490" s="121">
        <f t="shared" si="694"/>
        <v>40.249999999999453</v>
      </c>
      <c r="L490" s="55">
        <f t="shared" si="695"/>
        <v>1.3794424301142382E+29</v>
      </c>
      <c r="M490" s="52">
        <f t="shared" si="697"/>
        <v>96.80000000000004</v>
      </c>
      <c r="N490" s="56">
        <v>484</v>
      </c>
      <c r="Q490" s="46"/>
      <c r="R490" s="52"/>
      <c r="S490" s="60"/>
      <c r="AD490" s="52"/>
      <c r="AE490" s="60"/>
      <c r="AO490" s="52"/>
      <c r="AP490" s="60"/>
      <c r="AZ490" s="52"/>
      <c r="BA490" s="60"/>
      <c r="BK490" s="52"/>
      <c r="BL490" s="60"/>
      <c r="BV490" s="52"/>
      <c r="BW490" s="60"/>
      <c r="CG490" s="52"/>
      <c r="CH490" s="60"/>
      <c r="CR490" s="52"/>
      <c r="CS490" s="60"/>
      <c r="DC490" s="52"/>
      <c r="DD490" s="60"/>
      <c r="DN490" s="52"/>
      <c r="DO490" s="60"/>
    </row>
    <row r="491" spans="1:119">
      <c r="A491" s="52">
        <f t="shared" si="692"/>
        <v>4987896.1592845498</v>
      </c>
      <c r="B491" s="52">
        <v>0</v>
      </c>
      <c r="C491" s="73">
        <f t="shared" si="698"/>
        <v>19.25</v>
      </c>
      <c r="D491" s="77"/>
      <c r="E491" s="49">
        <f t="shared" si="700"/>
        <v>0.50000000000000033</v>
      </c>
      <c r="F491" s="49">
        <f t="shared" si="700"/>
        <v>5.9999999999999147</v>
      </c>
      <c r="G491" s="49">
        <f t="shared" si="700"/>
        <v>2.9999999999999574</v>
      </c>
      <c r="H491" s="49">
        <f t="shared" si="700"/>
        <v>1</v>
      </c>
      <c r="I491" s="50">
        <f t="shared" si="700"/>
        <v>3.4999999999999587</v>
      </c>
      <c r="J491" s="105">
        <f t="shared" si="693"/>
        <v>20.999999999999453</v>
      </c>
      <c r="K491" s="121">
        <f t="shared" si="694"/>
        <v>40.249999999999453</v>
      </c>
      <c r="L491" s="55">
        <f t="shared" si="695"/>
        <v>1.5845632502853381E+29</v>
      </c>
      <c r="M491" s="52">
        <f t="shared" si="697"/>
        <v>97.000000000000057</v>
      </c>
      <c r="N491" s="56">
        <v>485</v>
      </c>
      <c r="Q491" s="46"/>
      <c r="R491" s="52"/>
      <c r="S491" s="60"/>
      <c r="AD491" s="52"/>
      <c r="AE491" s="60"/>
      <c r="AO491" s="52"/>
      <c r="AP491" s="60"/>
      <c r="AZ491" s="52"/>
      <c r="BA491" s="60"/>
      <c r="BK491" s="52"/>
      <c r="BL491" s="60"/>
      <c r="BV491" s="52"/>
      <c r="BW491" s="60"/>
      <c r="CG491" s="52"/>
      <c r="CH491" s="60"/>
      <c r="CR491" s="52"/>
      <c r="CS491" s="60"/>
      <c r="DC491" s="52"/>
      <c r="DD491" s="60"/>
      <c r="DN491" s="52"/>
      <c r="DO491" s="60"/>
    </row>
    <row r="492" spans="1:119">
      <c r="A492" s="52">
        <f t="shared" si="692"/>
        <v>5163793.9374704193</v>
      </c>
      <c r="B492" s="52">
        <v>0</v>
      </c>
      <c r="C492" s="73">
        <f t="shared" si="698"/>
        <v>19.25</v>
      </c>
      <c r="D492" s="77"/>
      <c r="E492" s="49">
        <f t="shared" si="700"/>
        <v>0.50000000000000033</v>
      </c>
      <c r="F492" s="49">
        <f t="shared" si="700"/>
        <v>5.9999999999999147</v>
      </c>
      <c r="G492" s="49">
        <f t="shared" si="700"/>
        <v>2.9999999999999574</v>
      </c>
      <c r="H492" s="49">
        <f t="shared" si="700"/>
        <v>1</v>
      </c>
      <c r="I492" s="50">
        <f t="shared" si="700"/>
        <v>3.4999999999999587</v>
      </c>
      <c r="J492" s="105">
        <f t="shared" si="693"/>
        <v>20.999999999999453</v>
      </c>
      <c r="K492" s="121">
        <f t="shared" si="694"/>
        <v>40.249999999999453</v>
      </c>
      <c r="L492" s="55">
        <f t="shared" si="695"/>
        <v>1.8201851989915229E+29</v>
      </c>
      <c r="M492" s="52">
        <f t="shared" si="697"/>
        <v>97.200000000000045</v>
      </c>
      <c r="N492" s="56">
        <v>486</v>
      </c>
      <c r="Q492" s="46"/>
      <c r="R492" s="52"/>
      <c r="S492" s="60"/>
      <c r="AD492" s="52"/>
      <c r="AE492" s="60"/>
      <c r="AO492" s="52"/>
      <c r="AP492" s="60"/>
      <c r="AZ492" s="52"/>
      <c r="BA492" s="60"/>
      <c r="BK492" s="52"/>
      <c r="BL492" s="60"/>
      <c r="BV492" s="52"/>
      <c r="BW492" s="60"/>
      <c r="CG492" s="52"/>
      <c r="CH492" s="60"/>
      <c r="CR492" s="52"/>
      <c r="CS492" s="60"/>
      <c r="DC492" s="52"/>
      <c r="DD492" s="60"/>
      <c r="DN492" s="52"/>
      <c r="DO492" s="60"/>
    </row>
    <row r="493" spans="1:119">
      <c r="A493" s="52">
        <f t="shared" si="692"/>
        <v>5345894.7374078818</v>
      </c>
      <c r="B493" s="52">
        <v>0</v>
      </c>
      <c r="C493" s="73">
        <f t="shared" si="698"/>
        <v>19.25</v>
      </c>
      <c r="D493" s="77"/>
      <c r="E493" s="49">
        <f t="shared" si="700"/>
        <v>0.50000000000000033</v>
      </c>
      <c r="F493" s="49">
        <f t="shared" si="700"/>
        <v>5.9999999999999147</v>
      </c>
      <c r="G493" s="49">
        <f t="shared" si="700"/>
        <v>2.9999999999999574</v>
      </c>
      <c r="H493" s="49">
        <f t="shared" si="700"/>
        <v>1</v>
      </c>
      <c r="I493" s="50">
        <f t="shared" si="700"/>
        <v>3.4999999999999587</v>
      </c>
      <c r="J493" s="105">
        <f t="shared" si="693"/>
        <v>20.999999999999453</v>
      </c>
      <c r="K493" s="121">
        <f t="shared" si="694"/>
        <v>40.249999999999453</v>
      </c>
      <c r="L493" s="55">
        <f t="shared" si="695"/>
        <v>2.0908437438715136E+29</v>
      </c>
      <c r="M493" s="52">
        <f t="shared" si="697"/>
        <v>97.400000000000048</v>
      </c>
      <c r="N493" s="56">
        <v>487</v>
      </c>
      <c r="Q493" s="46"/>
      <c r="R493" s="52"/>
      <c r="S493" s="60"/>
      <c r="AD493" s="52"/>
      <c r="AE493" s="60"/>
      <c r="AO493" s="52"/>
      <c r="AP493" s="60"/>
      <c r="AZ493" s="52"/>
      <c r="BA493" s="60"/>
      <c r="BK493" s="52"/>
      <c r="BL493" s="60"/>
      <c r="BV493" s="52"/>
      <c r="BW493" s="60"/>
      <c r="CG493" s="52"/>
      <c r="CH493" s="60"/>
      <c r="CR493" s="52"/>
      <c r="CS493" s="60"/>
      <c r="DC493" s="52"/>
      <c r="DD493" s="60"/>
      <c r="DN493" s="52"/>
      <c r="DO493" s="60"/>
    </row>
    <row r="494" spans="1:119">
      <c r="A494" s="52">
        <f t="shared" si="692"/>
        <v>5534417.3081865907</v>
      </c>
      <c r="B494" s="52">
        <v>0</v>
      </c>
      <c r="C494" s="73">
        <f t="shared" si="698"/>
        <v>19.25</v>
      </c>
      <c r="D494" s="77"/>
      <c r="E494" s="49">
        <f t="shared" si="700"/>
        <v>0.50000000000000033</v>
      </c>
      <c r="F494" s="49">
        <f t="shared" si="700"/>
        <v>5.9999999999999147</v>
      </c>
      <c r="G494" s="49">
        <f t="shared" si="700"/>
        <v>2.9999999999999574</v>
      </c>
      <c r="H494" s="49">
        <f t="shared" si="700"/>
        <v>1</v>
      </c>
      <c r="I494" s="50">
        <f t="shared" si="700"/>
        <v>3.4999999999999587</v>
      </c>
      <c r="J494" s="105">
        <f t="shared" si="693"/>
        <v>20.999999999999453</v>
      </c>
      <c r="K494" s="121">
        <f t="shared" si="694"/>
        <v>40.249999999999453</v>
      </c>
      <c r="L494" s="55">
        <f t="shared" si="695"/>
        <v>2.4017487691410501E+29</v>
      </c>
      <c r="M494" s="52">
        <f t="shared" si="697"/>
        <v>97.600000000000051</v>
      </c>
      <c r="N494" s="56">
        <v>488</v>
      </c>
      <c r="Q494" s="46"/>
      <c r="R494" s="52"/>
      <c r="S494" s="60"/>
      <c r="AD494" s="52"/>
      <c r="AE494" s="60"/>
      <c r="AO494" s="52"/>
      <c r="AP494" s="60"/>
      <c r="AZ494" s="52"/>
      <c r="BA494" s="60"/>
      <c r="BK494" s="52"/>
      <c r="BL494" s="60"/>
      <c r="BV494" s="52"/>
      <c r="BW494" s="60"/>
      <c r="CG494" s="52"/>
      <c r="CH494" s="60"/>
      <c r="CR494" s="52"/>
      <c r="CS494" s="60"/>
      <c r="DC494" s="52"/>
      <c r="DD494" s="60"/>
      <c r="DN494" s="52"/>
      <c r="DO494" s="60"/>
    </row>
    <row r="495" spans="1:119">
      <c r="A495" s="52">
        <f t="shared" si="692"/>
        <v>5729588.1130661936</v>
      </c>
      <c r="B495" s="52">
        <v>0</v>
      </c>
      <c r="C495" s="73">
        <f t="shared" si="698"/>
        <v>19.25</v>
      </c>
      <c r="D495" s="77"/>
      <c r="E495" s="49">
        <f t="shared" si="700"/>
        <v>0.50000000000000033</v>
      </c>
      <c r="F495" s="49">
        <f t="shared" si="700"/>
        <v>5.9999999999999147</v>
      </c>
      <c r="G495" s="49">
        <f t="shared" si="700"/>
        <v>2.9999999999999574</v>
      </c>
      <c r="H495" s="49">
        <f t="shared" si="700"/>
        <v>1</v>
      </c>
      <c r="I495" s="50">
        <f t="shared" si="700"/>
        <v>3.4999999999999587</v>
      </c>
      <c r="J495" s="105">
        <f t="shared" si="693"/>
        <v>20.999999999999453</v>
      </c>
      <c r="K495" s="121">
        <f t="shared" si="694"/>
        <v>40.249999999999453</v>
      </c>
      <c r="L495" s="55">
        <f t="shared" si="695"/>
        <v>2.7588848602284782E+29</v>
      </c>
      <c r="M495" s="52">
        <f t="shared" si="697"/>
        <v>97.800000000000054</v>
      </c>
      <c r="N495" s="56">
        <v>489</v>
      </c>
      <c r="Q495" s="46"/>
      <c r="R495" s="52"/>
      <c r="S495" s="60"/>
      <c r="AD495" s="52"/>
      <c r="AE495" s="60"/>
      <c r="AO495" s="52"/>
      <c r="AP495" s="60"/>
      <c r="AZ495" s="52"/>
      <c r="BA495" s="60"/>
      <c r="BK495" s="52"/>
      <c r="BL495" s="60"/>
      <c r="BV495" s="52"/>
      <c r="BW495" s="60"/>
      <c r="CG495" s="52"/>
      <c r="CH495" s="60"/>
      <c r="CR495" s="52"/>
      <c r="CS495" s="60"/>
      <c r="DC495" s="52"/>
      <c r="DD495" s="60"/>
      <c r="DN495" s="52"/>
      <c r="DO495" s="60"/>
    </row>
    <row r="496" spans="1:119">
      <c r="A496" s="52">
        <f t="shared" si="692"/>
        <v>5931641.6015159348</v>
      </c>
      <c r="B496" s="52">
        <v>0</v>
      </c>
      <c r="C496" s="73">
        <f t="shared" si="698"/>
        <v>19.25</v>
      </c>
      <c r="D496" s="77"/>
      <c r="E496" s="49">
        <f t="shared" si="700"/>
        <v>0.50000000000000033</v>
      </c>
      <c r="F496" s="49">
        <f t="shared" si="700"/>
        <v>5.9999999999999147</v>
      </c>
      <c r="G496" s="49">
        <f t="shared" si="700"/>
        <v>2.9999999999999574</v>
      </c>
      <c r="H496" s="49">
        <f t="shared" si="700"/>
        <v>1</v>
      </c>
      <c r="I496" s="50">
        <f t="shared" si="700"/>
        <v>3.4999999999999587</v>
      </c>
      <c r="J496" s="105">
        <f t="shared" si="693"/>
        <v>20.999999999999453</v>
      </c>
      <c r="K496" s="121">
        <f t="shared" si="694"/>
        <v>40.249999999999453</v>
      </c>
      <c r="L496" s="55">
        <f t="shared" si="695"/>
        <v>3.1691265005706776E+29</v>
      </c>
      <c r="M496" s="52">
        <f t="shared" si="697"/>
        <v>98.000000000000043</v>
      </c>
      <c r="N496" s="56">
        <v>490</v>
      </c>
      <c r="Q496" s="46"/>
      <c r="R496" s="52"/>
      <c r="S496" s="60"/>
      <c r="AD496" s="52"/>
      <c r="AE496" s="60"/>
      <c r="AO496" s="52"/>
      <c r="AP496" s="60"/>
      <c r="AZ496" s="52"/>
      <c r="BA496" s="60"/>
      <c r="BK496" s="52"/>
      <c r="BL496" s="60"/>
      <c r="BV496" s="52"/>
      <c r="BW496" s="60"/>
      <c r="CG496" s="52"/>
      <c r="CH496" s="60"/>
      <c r="CR496" s="52"/>
      <c r="CS496" s="60"/>
      <c r="DC496" s="52"/>
      <c r="DD496" s="60"/>
      <c r="DN496" s="52"/>
      <c r="DO496" s="60"/>
    </row>
    <row r="497" spans="1:119">
      <c r="A497" s="52">
        <f t="shared" si="692"/>
        <v>6140820.4908477413</v>
      </c>
      <c r="B497" s="52">
        <v>0</v>
      </c>
      <c r="C497" s="73">
        <f t="shared" si="698"/>
        <v>19.25</v>
      </c>
      <c r="D497" s="77"/>
      <c r="E497" s="49">
        <f t="shared" si="700"/>
        <v>0.50000000000000033</v>
      </c>
      <c r="F497" s="49">
        <f t="shared" si="700"/>
        <v>5.9999999999999147</v>
      </c>
      <c r="G497" s="49">
        <f t="shared" si="700"/>
        <v>2.9999999999999574</v>
      </c>
      <c r="H497" s="49">
        <f t="shared" si="700"/>
        <v>1</v>
      </c>
      <c r="I497" s="50">
        <f t="shared" si="700"/>
        <v>3.4999999999999587</v>
      </c>
      <c r="J497" s="105">
        <f t="shared" si="693"/>
        <v>20.999999999999453</v>
      </c>
      <c r="K497" s="121">
        <f t="shared" si="694"/>
        <v>40.249999999999453</v>
      </c>
      <c r="L497" s="55">
        <f t="shared" si="695"/>
        <v>3.6403703979830478E+29</v>
      </c>
      <c r="M497" s="52">
        <f t="shared" si="697"/>
        <v>98.20000000000006</v>
      </c>
      <c r="N497" s="56">
        <v>491</v>
      </c>
      <c r="Q497" s="46"/>
      <c r="R497" s="52"/>
      <c r="S497" s="60"/>
      <c r="AD497" s="52"/>
      <c r="AE497" s="60"/>
      <c r="AO497" s="52"/>
      <c r="AP497" s="60"/>
      <c r="AZ497" s="52"/>
      <c r="BA497" s="60"/>
      <c r="BK497" s="52"/>
      <c r="BL497" s="60"/>
      <c r="BV497" s="52"/>
      <c r="BW497" s="60"/>
      <c r="CG497" s="52"/>
      <c r="CH497" s="60"/>
      <c r="CR497" s="52"/>
      <c r="CS497" s="60"/>
      <c r="DC497" s="52"/>
      <c r="DD497" s="60"/>
      <c r="DN497" s="52"/>
      <c r="DO497" s="60"/>
    </row>
    <row r="498" spans="1:119">
      <c r="A498" s="52">
        <f t="shared" si="692"/>
        <v>6357376.0577810574</v>
      </c>
      <c r="B498" s="52">
        <v>0</v>
      </c>
      <c r="C498" s="73">
        <f t="shared" si="698"/>
        <v>19.25</v>
      </c>
      <c r="D498" s="77"/>
      <c r="E498" s="49">
        <f t="shared" si="700"/>
        <v>0.50000000000000033</v>
      </c>
      <c r="F498" s="49">
        <f t="shared" si="700"/>
        <v>5.9999999999999147</v>
      </c>
      <c r="G498" s="49">
        <f t="shared" si="700"/>
        <v>2.9999999999999574</v>
      </c>
      <c r="H498" s="49">
        <f t="shared" si="700"/>
        <v>1</v>
      </c>
      <c r="I498" s="50">
        <f t="shared" si="700"/>
        <v>3.4999999999999587</v>
      </c>
      <c r="J498" s="105">
        <f t="shared" si="693"/>
        <v>20.999999999999453</v>
      </c>
      <c r="K498" s="121">
        <f t="shared" si="694"/>
        <v>40.249999999999453</v>
      </c>
      <c r="L498" s="55">
        <f t="shared" si="695"/>
        <v>4.1816874877430287E+29</v>
      </c>
      <c r="M498" s="52">
        <f t="shared" si="697"/>
        <v>98.400000000000048</v>
      </c>
      <c r="N498" s="56">
        <v>492</v>
      </c>
      <c r="Q498" s="46"/>
      <c r="R498" s="52"/>
      <c r="S498" s="60"/>
      <c r="AD498" s="52"/>
      <c r="AE498" s="60"/>
      <c r="AO498" s="52"/>
      <c r="AP498" s="60"/>
      <c r="AZ498" s="52"/>
      <c r="BA498" s="60"/>
      <c r="BK498" s="52"/>
      <c r="BL498" s="60"/>
      <c r="BV498" s="52"/>
      <c r="BW498" s="60"/>
      <c r="CG498" s="52"/>
      <c r="CH498" s="60"/>
      <c r="CR498" s="52"/>
      <c r="CS498" s="60"/>
      <c r="DC498" s="52"/>
      <c r="DD498" s="60"/>
      <c r="DN498" s="52"/>
      <c r="DO498" s="60"/>
    </row>
    <row r="499" spans="1:119">
      <c r="A499" s="52">
        <f t="shared" si="692"/>
        <v>6581568.4402897041</v>
      </c>
      <c r="B499" s="52">
        <v>0</v>
      </c>
      <c r="C499" s="73">
        <f t="shared" si="698"/>
        <v>19.25</v>
      </c>
      <c r="D499" s="77"/>
      <c r="E499" s="49">
        <f t="shared" si="700"/>
        <v>0.50000000000000033</v>
      </c>
      <c r="F499" s="49">
        <f t="shared" si="700"/>
        <v>5.9999999999999147</v>
      </c>
      <c r="G499" s="49">
        <f t="shared" si="700"/>
        <v>2.9999999999999574</v>
      </c>
      <c r="H499" s="49">
        <f t="shared" si="700"/>
        <v>1</v>
      </c>
      <c r="I499" s="50">
        <f t="shared" si="700"/>
        <v>3.4999999999999587</v>
      </c>
      <c r="J499" s="105">
        <f t="shared" si="693"/>
        <v>20.999999999999453</v>
      </c>
      <c r="K499" s="121">
        <f t="shared" si="694"/>
        <v>40.249999999999453</v>
      </c>
      <c r="L499" s="55">
        <f t="shared" si="695"/>
        <v>4.8034975382821008E+29</v>
      </c>
      <c r="M499" s="52">
        <f t="shared" si="697"/>
        <v>98.600000000000065</v>
      </c>
      <c r="N499" s="56">
        <v>493</v>
      </c>
      <c r="Q499" s="46"/>
      <c r="R499" s="52"/>
      <c r="S499" s="60"/>
      <c r="AD499" s="52"/>
      <c r="AE499" s="60"/>
      <c r="AO499" s="52"/>
      <c r="AP499" s="60"/>
      <c r="AZ499" s="52"/>
      <c r="BA499" s="60"/>
      <c r="BK499" s="52"/>
      <c r="BL499" s="60"/>
      <c r="BV499" s="52"/>
      <c r="BW499" s="60"/>
      <c r="CG499" s="52"/>
      <c r="CH499" s="60"/>
      <c r="CR499" s="52"/>
      <c r="CS499" s="60"/>
      <c r="DC499" s="52"/>
      <c r="DD499" s="60"/>
      <c r="DN499" s="52"/>
      <c r="DO499" s="60"/>
    </row>
    <row r="500" spans="1:119">
      <c r="A500" s="52">
        <f t="shared" si="692"/>
        <v>6813666.9500933345</v>
      </c>
      <c r="B500" s="52">
        <v>0</v>
      </c>
      <c r="C500" s="73">
        <f t="shared" si="698"/>
        <v>19.25</v>
      </c>
      <c r="D500" s="77"/>
      <c r="E500" s="49">
        <f t="shared" si="700"/>
        <v>0.50000000000000033</v>
      </c>
      <c r="F500" s="49">
        <f t="shared" si="700"/>
        <v>5.9999999999999147</v>
      </c>
      <c r="G500" s="49">
        <f t="shared" si="700"/>
        <v>2.9999999999999574</v>
      </c>
      <c r="H500" s="49">
        <f t="shared" si="700"/>
        <v>1</v>
      </c>
      <c r="I500" s="50">
        <f t="shared" si="700"/>
        <v>3.4999999999999587</v>
      </c>
      <c r="J500" s="105">
        <f t="shared" si="693"/>
        <v>20.999999999999453</v>
      </c>
      <c r="K500" s="121">
        <f t="shared" si="694"/>
        <v>40.249999999999453</v>
      </c>
      <c r="L500" s="55">
        <f t="shared" si="695"/>
        <v>5.517769720456957E+29</v>
      </c>
      <c r="M500" s="52">
        <f t="shared" si="697"/>
        <v>98.800000000000054</v>
      </c>
      <c r="N500" s="56">
        <v>494</v>
      </c>
      <c r="Q500" s="46"/>
      <c r="R500" s="52"/>
      <c r="S500" s="60"/>
      <c r="AD500" s="52"/>
      <c r="AE500" s="60"/>
      <c r="AO500" s="52"/>
      <c r="AP500" s="60"/>
      <c r="AZ500" s="52"/>
      <c r="BA500" s="60"/>
      <c r="BK500" s="52"/>
      <c r="BL500" s="60"/>
      <c r="BV500" s="52"/>
      <c r="BW500" s="60"/>
      <c r="CG500" s="52"/>
      <c r="CH500" s="60"/>
      <c r="CR500" s="52"/>
      <c r="CS500" s="60"/>
      <c r="DC500" s="52"/>
      <c r="DD500" s="60"/>
      <c r="DN500" s="52"/>
      <c r="DO500" s="60"/>
    </row>
    <row r="501" spans="1:119">
      <c r="A501" s="52">
        <f t="shared" si="692"/>
        <v>7053950.3961688885</v>
      </c>
      <c r="B501" s="52">
        <v>0</v>
      </c>
      <c r="C501" s="73">
        <f t="shared" si="698"/>
        <v>19.25</v>
      </c>
      <c r="D501" s="77"/>
      <c r="E501" s="49">
        <f t="shared" si="700"/>
        <v>0.50000000000000033</v>
      </c>
      <c r="F501" s="49">
        <f t="shared" si="700"/>
        <v>5.9999999999999147</v>
      </c>
      <c r="G501" s="49">
        <f t="shared" si="700"/>
        <v>2.9999999999999574</v>
      </c>
      <c r="H501" s="49">
        <f t="shared" si="700"/>
        <v>1</v>
      </c>
      <c r="I501" s="50">
        <f t="shared" si="700"/>
        <v>3.4999999999999587</v>
      </c>
      <c r="J501" s="105">
        <f t="shared" si="693"/>
        <v>20.999999999999453</v>
      </c>
      <c r="K501" s="121">
        <f t="shared" si="694"/>
        <v>40.249999999999453</v>
      </c>
      <c r="L501" s="55">
        <f t="shared" si="695"/>
        <v>6.3382530011413553E+29</v>
      </c>
      <c r="M501" s="52">
        <f t="shared" si="697"/>
        <v>99.000000000000043</v>
      </c>
      <c r="N501" s="56">
        <v>495</v>
      </c>
      <c r="Q501" s="46"/>
      <c r="R501" s="52"/>
      <c r="S501" s="60"/>
      <c r="AD501" s="52"/>
      <c r="AE501" s="60"/>
      <c r="AO501" s="52"/>
      <c r="AP501" s="60"/>
      <c r="AZ501" s="52"/>
      <c r="BA501" s="60"/>
      <c r="BK501" s="52"/>
      <c r="BL501" s="60"/>
      <c r="BV501" s="52"/>
      <c r="BW501" s="60"/>
      <c r="CG501" s="52"/>
      <c r="CH501" s="60"/>
      <c r="CR501" s="52"/>
      <c r="CS501" s="60"/>
      <c r="DC501" s="52"/>
      <c r="DD501" s="60"/>
      <c r="DN501" s="52"/>
      <c r="DO501" s="60"/>
    </row>
    <row r="502" spans="1:119">
      <c r="A502" s="52">
        <f t="shared" si="692"/>
        <v>7302707.4196706386</v>
      </c>
      <c r="B502" s="52">
        <v>0</v>
      </c>
      <c r="C502" s="73">
        <f t="shared" si="698"/>
        <v>19.25</v>
      </c>
      <c r="D502" s="77"/>
      <c r="E502" s="49">
        <f t="shared" si="700"/>
        <v>0.50000000000000033</v>
      </c>
      <c r="F502" s="49">
        <f t="shared" si="700"/>
        <v>5.9999999999999147</v>
      </c>
      <c r="G502" s="49">
        <f t="shared" si="700"/>
        <v>2.9999999999999574</v>
      </c>
      <c r="H502" s="49">
        <f t="shared" si="700"/>
        <v>1</v>
      </c>
      <c r="I502" s="50">
        <f t="shared" si="700"/>
        <v>3.4999999999999587</v>
      </c>
      <c r="J502" s="105">
        <f t="shared" si="693"/>
        <v>20.999999999999453</v>
      </c>
      <c r="K502" s="121">
        <f t="shared" si="694"/>
        <v>40.249999999999453</v>
      </c>
      <c r="L502" s="55">
        <f t="shared" si="695"/>
        <v>7.2807407959660985E+29</v>
      </c>
      <c r="M502" s="52">
        <f t="shared" si="697"/>
        <v>99.20000000000006</v>
      </c>
      <c r="N502" s="56">
        <v>496</v>
      </c>
      <c r="Q502" s="46"/>
      <c r="R502" s="52"/>
      <c r="S502" s="60"/>
      <c r="AD502" s="52"/>
      <c r="AE502" s="60"/>
      <c r="AO502" s="52"/>
      <c r="AP502" s="60"/>
      <c r="AZ502" s="52"/>
      <c r="BA502" s="60"/>
      <c r="BK502" s="52"/>
      <c r="BL502" s="60"/>
      <c r="BV502" s="52"/>
      <c r="BW502" s="60"/>
      <c r="CG502" s="52"/>
      <c r="CH502" s="60"/>
      <c r="CR502" s="52"/>
      <c r="CS502" s="60"/>
      <c r="DC502" s="52"/>
      <c r="DD502" s="60"/>
      <c r="DN502" s="52"/>
      <c r="DO502" s="60"/>
    </row>
    <row r="503" spans="1:119">
      <c r="A503" s="52">
        <f t="shared" si="692"/>
        <v>7560236.8406611877</v>
      </c>
      <c r="B503" s="52">
        <v>0</v>
      </c>
      <c r="C503" s="73">
        <f t="shared" si="698"/>
        <v>19.25</v>
      </c>
      <c r="D503" s="77"/>
      <c r="E503" s="49">
        <f t="shared" si="700"/>
        <v>0.50000000000000033</v>
      </c>
      <c r="F503" s="49">
        <f t="shared" si="700"/>
        <v>5.9999999999999147</v>
      </c>
      <c r="G503" s="49">
        <f t="shared" si="700"/>
        <v>2.9999999999999574</v>
      </c>
      <c r="H503" s="49">
        <f t="shared" si="700"/>
        <v>1</v>
      </c>
      <c r="I503" s="50">
        <f t="shared" si="700"/>
        <v>3.4999999999999587</v>
      </c>
      <c r="J503" s="105">
        <f t="shared" si="693"/>
        <v>20.999999999999453</v>
      </c>
      <c r="K503" s="121">
        <f t="shared" si="694"/>
        <v>40.249999999999453</v>
      </c>
      <c r="L503" s="55">
        <f t="shared" si="695"/>
        <v>8.3633749754860601E+29</v>
      </c>
      <c r="M503" s="52">
        <f t="shared" si="697"/>
        <v>99.400000000000048</v>
      </c>
      <c r="N503" s="56">
        <v>497</v>
      </c>
      <c r="Q503" s="46"/>
      <c r="R503" s="52"/>
      <c r="S503" s="60"/>
      <c r="AD503" s="52"/>
      <c r="AE503" s="60"/>
      <c r="AO503" s="52"/>
      <c r="AP503" s="60"/>
      <c r="AZ503" s="52"/>
      <c r="BA503" s="60"/>
      <c r="BK503" s="52"/>
      <c r="BL503" s="60"/>
      <c r="BV503" s="52"/>
      <c r="BW503" s="60"/>
      <c r="CG503" s="52"/>
      <c r="CH503" s="60"/>
      <c r="CR503" s="52"/>
      <c r="CS503" s="60"/>
      <c r="DC503" s="52"/>
      <c r="DD503" s="60"/>
      <c r="DN503" s="52"/>
      <c r="DO503" s="60"/>
    </row>
    <row r="504" spans="1:119">
      <c r="A504" s="52">
        <f t="shared" si="692"/>
        <v>7826848.0170698809</v>
      </c>
      <c r="B504" s="52">
        <v>0</v>
      </c>
      <c r="C504" s="73">
        <f t="shared" si="698"/>
        <v>19.25</v>
      </c>
      <c r="D504" s="77"/>
      <c r="E504" s="49">
        <f t="shared" ref="E504:I519" si="701">E503</f>
        <v>0.50000000000000033</v>
      </c>
      <c r="F504" s="49">
        <f t="shared" si="701"/>
        <v>5.9999999999999147</v>
      </c>
      <c r="G504" s="49">
        <f t="shared" si="701"/>
        <v>2.9999999999999574</v>
      </c>
      <c r="H504" s="49">
        <f t="shared" si="701"/>
        <v>1</v>
      </c>
      <c r="I504" s="50">
        <f t="shared" si="701"/>
        <v>3.4999999999999587</v>
      </c>
      <c r="J504" s="105">
        <f t="shared" si="693"/>
        <v>20.999999999999453</v>
      </c>
      <c r="K504" s="121">
        <f t="shared" si="694"/>
        <v>40.249999999999453</v>
      </c>
      <c r="L504" s="55">
        <f t="shared" si="695"/>
        <v>9.6069950765642059E+29</v>
      </c>
      <c r="M504" s="52">
        <f t="shared" si="697"/>
        <v>99.600000000000037</v>
      </c>
      <c r="N504" s="56">
        <v>498</v>
      </c>
      <c r="Q504" s="46"/>
      <c r="R504" s="52"/>
      <c r="S504" s="60"/>
      <c r="AD504" s="52"/>
      <c r="AE504" s="60"/>
      <c r="AO504" s="52"/>
      <c r="AP504" s="60"/>
      <c r="AZ504" s="52"/>
      <c r="BA504" s="60"/>
      <c r="BK504" s="52"/>
      <c r="BL504" s="60"/>
      <c r="BV504" s="52"/>
      <c r="BW504" s="60"/>
      <c r="CG504" s="52"/>
      <c r="CH504" s="60"/>
      <c r="CR504" s="52"/>
      <c r="CS504" s="60"/>
      <c r="DC504" s="52"/>
      <c r="DD504" s="60"/>
      <c r="DN504" s="52"/>
      <c r="DO504" s="60"/>
    </row>
    <row r="505" spans="1:119">
      <c r="A505" s="52">
        <f t="shared" si="692"/>
        <v>8102861.2163098874</v>
      </c>
      <c r="B505" s="52">
        <v>0</v>
      </c>
      <c r="C505" s="73">
        <f t="shared" si="698"/>
        <v>19.25</v>
      </c>
      <c r="D505" s="77"/>
      <c r="E505" s="49">
        <f t="shared" si="701"/>
        <v>0.50000000000000033</v>
      </c>
      <c r="F505" s="49">
        <f t="shared" si="701"/>
        <v>5.9999999999999147</v>
      </c>
      <c r="G505" s="49">
        <f t="shared" si="701"/>
        <v>2.9999999999999574</v>
      </c>
      <c r="H505" s="49">
        <f t="shared" si="701"/>
        <v>1</v>
      </c>
      <c r="I505" s="50">
        <f t="shared" si="701"/>
        <v>3.4999999999999587</v>
      </c>
      <c r="J505" s="105">
        <f t="shared" si="693"/>
        <v>20.999999999999453</v>
      </c>
      <c r="K505" s="121">
        <f t="shared" si="694"/>
        <v>40.249999999999453</v>
      </c>
      <c r="L505" s="55">
        <f t="shared" si="695"/>
        <v>1.1035539440913918E+30</v>
      </c>
      <c r="M505" s="52">
        <f t="shared" si="697"/>
        <v>99.800000000000054</v>
      </c>
      <c r="N505" s="56">
        <v>499</v>
      </c>
      <c r="Q505" s="46"/>
      <c r="R505" s="52"/>
      <c r="S505" s="60"/>
      <c r="AD505" s="52"/>
      <c r="AE505" s="60"/>
      <c r="AO505" s="52"/>
      <c r="AP505" s="60"/>
      <c r="AZ505" s="52"/>
      <c r="BA505" s="60"/>
      <c r="BK505" s="52"/>
      <c r="BL505" s="60"/>
      <c r="BV505" s="52"/>
      <c r="BW505" s="60"/>
      <c r="CG505" s="52"/>
      <c r="CH505" s="60"/>
      <c r="CR505" s="52"/>
      <c r="CS505" s="60"/>
      <c r="DC505" s="52"/>
      <c r="DD505" s="60"/>
      <c r="DN505" s="52"/>
      <c r="DO505" s="60"/>
    </row>
    <row r="506" spans="1:119">
      <c r="A506" s="52">
        <f t="shared" si="692"/>
        <v>8388608.0000003073</v>
      </c>
      <c r="B506" s="52">
        <v>0</v>
      </c>
      <c r="C506" s="73">
        <f t="shared" si="698"/>
        <v>19.25</v>
      </c>
      <c r="D506" s="77"/>
      <c r="E506" s="49">
        <f t="shared" si="701"/>
        <v>0.50000000000000033</v>
      </c>
      <c r="F506" s="49">
        <f t="shared" si="701"/>
        <v>5.9999999999999147</v>
      </c>
      <c r="G506" s="49">
        <f t="shared" si="701"/>
        <v>2.9999999999999574</v>
      </c>
      <c r="H506" s="49">
        <f t="shared" si="701"/>
        <v>1</v>
      </c>
      <c r="I506" s="50">
        <f t="shared" si="701"/>
        <v>3.4999999999999587</v>
      </c>
      <c r="J506" s="105">
        <f t="shared" si="693"/>
        <v>20.999999999999453</v>
      </c>
      <c r="K506" s="121">
        <f t="shared" si="694"/>
        <v>40.249999999999453</v>
      </c>
      <c r="L506" s="55">
        <f t="shared" si="695"/>
        <v>1.2676506002282719E+30</v>
      </c>
      <c r="M506" s="52">
        <f t="shared" si="697"/>
        <v>100.00000000000004</v>
      </c>
      <c r="N506" s="56">
        <v>500</v>
      </c>
      <c r="Q506" s="46"/>
      <c r="R506" s="52"/>
      <c r="S506" s="60"/>
      <c r="AD506" s="52"/>
      <c r="AE506" s="60"/>
      <c r="AO506" s="52"/>
      <c r="AP506" s="60"/>
      <c r="AZ506" s="52"/>
      <c r="BA506" s="60"/>
      <c r="BK506" s="52"/>
      <c r="BL506" s="60"/>
      <c r="BV506" s="52"/>
      <c r="BW506" s="60"/>
      <c r="CG506" s="52"/>
      <c r="CH506" s="60"/>
      <c r="CR506" s="52"/>
      <c r="CS506" s="60"/>
      <c r="DC506" s="52"/>
      <c r="DD506" s="60"/>
      <c r="DN506" s="52"/>
      <c r="DO506" s="60"/>
    </row>
    <row r="507" spans="1:119">
      <c r="A507" s="52">
        <f t="shared" si="692"/>
        <v>8684431.6222554892</v>
      </c>
      <c r="B507" s="52">
        <v>0</v>
      </c>
      <c r="C507" s="73">
        <f t="shared" si="698"/>
        <v>19.25</v>
      </c>
      <c r="D507" s="77"/>
      <c r="E507" s="49">
        <f t="shared" si="701"/>
        <v>0.50000000000000033</v>
      </c>
      <c r="F507" s="49">
        <f t="shared" si="701"/>
        <v>5.9999999999999147</v>
      </c>
      <c r="G507" s="49">
        <f t="shared" si="701"/>
        <v>2.9999999999999574</v>
      </c>
      <c r="H507" s="49">
        <f t="shared" si="701"/>
        <v>1</v>
      </c>
      <c r="I507" s="50">
        <f t="shared" si="701"/>
        <v>3.4999999999999587</v>
      </c>
      <c r="J507" s="105">
        <f t="shared" si="693"/>
        <v>20.999999999999453</v>
      </c>
      <c r="K507" s="121">
        <f t="shared" si="694"/>
        <v>40.249999999999453</v>
      </c>
      <c r="L507" s="55">
        <f t="shared" si="695"/>
        <v>1.4561481591932197E+30</v>
      </c>
      <c r="M507" s="52">
        <f t="shared" si="697"/>
        <v>100.20000000000006</v>
      </c>
      <c r="N507" s="56">
        <v>501</v>
      </c>
      <c r="Q507" s="46"/>
      <c r="R507" s="52"/>
      <c r="S507" s="60"/>
      <c r="AD507" s="52"/>
      <c r="AE507" s="60"/>
      <c r="AO507" s="52"/>
      <c r="AP507" s="60"/>
      <c r="AZ507" s="52"/>
      <c r="BA507" s="60"/>
      <c r="BK507" s="52"/>
      <c r="BL507" s="60"/>
      <c r="BV507" s="52"/>
      <c r="BW507" s="60"/>
      <c r="CG507" s="52"/>
      <c r="CH507" s="60"/>
      <c r="CR507" s="52"/>
      <c r="CS507" s="60"/>
      <c r="DC507" s="52"/>
      <c r="DD507" s="60"/>
      <c r="DN507" s="52"/>
      <c r="DO507" s="60"/>
    </row>
    <row r="508" spans="1:119">
      <c r="A508" s="52">
        <f t="shared" si="692"/>
        <v>8990687.4420199804</v>
      </c>
      <c r="B508" s="52">
        <v>0</v>
      </c>
      <c r="C508" s="73">
        <f t="shared" si="698"/>
        <v>19.25</v>
      </c>
      <c r="D508" s="77"/>
      <c r="E508" s="49">
        <f t="shared" si="701"/>
        <v>0.50000000000000033</v>
      </c>
      <c r="F508" s="49">
        <f t="shared" si="701"/>
        <v>5.9999999999999147</v>
      </c>
      <c r="G508" s="49">
        <f t="shared" si="701"/>
        <v>2.9999999999999574</v>
      </c>
      <c r="H508" s="49">
        <f t="shared" si="701"/>
        <v>1</v>
      </c>
      <c r="I508" s="50">
        <f t="shared" si="701"/>
        <v>3.4999999999999587</v>
      </c>
      <c r="J508" s="105">
        <f t="shared" si="693"/>
        <v>20.999999999999453</v>
      </c>
      <c r="K508" s="121">
        <f t="shared" si="694"/>
        <v>40.249999999999453</v>
      </c>
      <c r="L508" s="55">
        <f t="shared" si="695"/>
        <v>1.6726749950972123E+30</v>
      </c>
      <c r="M508" s="52">
        <f t="shared" si="697"/>
        <v>100.40000000000005</v>
      </c>
      <c r="N508" s="56">
        <v>502</v>
      </c>
      <c r="Q508" s="46"/>
      <c r="R508" s="52"/>
      <c r="S508" s="60"/>
      <c r="AD508" s="52"/>
      <c r="AE508" s="60"/>
      <c r="AO508" s="52"/>
      <c r="AP508" s="60"/>
      <c r="AZ508" s="52"/>
      <c r="BA508" s="60"/>
      <c r="BK508" s="52"/>
      <c r="BL508" s="60"/>
      <c r="BV508" s="52"/>
      <c r="BW508" s="60"/>
      <c r="CG508" s="52"/>
      <c r="CH508" s="60"/>
      <c r="CR508" s="52"/>
      <c r="CS508" s="60"/>
      <c r="DC508" s="52"/>
      <c r="DD508" s="60"/>
      <c r="DN508" s="52"/>
      <c r="DO508" s="60"/>
    </row>
    <row r="509" spans="1:119">
      <c r="A509" s="52">
        <f t="shared" si="692"/>
        <v>9307743.3499444462</v>
      </c>
      <c r="B509" s="52">
        <v>0</v>
      </c>
      <c r="C509" s="73">
        <f t="shared" si="698"/>
        <v>19.25</v>
      </c>
      <c r="D509" s="77"/>
      <c r="E509" s="49">
        <f t="shared" si="701"/>
        <v>0.50000000000000033</v>
      </c>
      <c r="F509" s="49">
        <f t="shared" si="701"/>
        <v>5.9999999999999147</v>
      </c>
      <c r="G509" s="49">
        <f t="shared" si="701"/>
        <v>2.9999999999999574</v>
      </c>
      <c r="H509" s="49">
        <f t="shared" si="701"/>
        <v>1</v>
      </c>
      <c r="I509" s="50">
        <f t="shared" si="701"/>
        <v>3.4999999999999587</v>
      </c>
      <c r="J509" s="105">
        <f t="shared" si="693"/>
        <v>20.999999999999453</v>
      </c>
      <c r="K509" s="121">
        <f t="shared" si="694"/>
        <v>40.249999999999453</v>
      </c>
      <c r="L509" s="55">
        <f t="shared" si="695"/>
        <v>1.9213990153128423E+30</v>
      </c>
      <c r="M509" s="52">
        <f t="shared" si="697"/>
        <v>100.60000000000005</v>
      </c>
      <c r="N509" s="56">
        <v>503</v>
      </c>
      <c r="Q509" s="46"/>
      <c r="R509" s="52"/>
      <c r="S509" s="60"/>
      <c r="AD509" s="52"/>
      <c r="AE509" s="60"/>
      <c r="AO509" s="52"/>
      <c r="AP509" s="60"/>
      <c r="AZ509" s="52"/>
      <c r="BA509" s="60"/>
      <c r="BK509" s="52"/>
      <c r="BL509" s="60"/>
      <c r="BV509" s="52"/>
      <c r="BW509" s="60"/>
      <c r="CG509" s="52"/>
      <c r="CH509" s="60"/>
      <c r="CR509" s="52"/>
      <c r="CS509" s="60"/>
      <c r="DC509" s="52"/>
      <c r="DD509" s="60"/>
      <c r="DN509" s="52"/>
      <c r="DO509" s="60"/>
    </row>
    <row r="510" spans="1:119">
      <c r="A510" s="52">
        <f t="shared" si="692"/>
        <v>9635980.2103153244</v>
      </c>
      <c r="B510" s="52">
        <v>0</v>
      </c>
      <c r="C510" s="73">
        <f t="shared" si="698"/>
        <v>19.25</v>
      </c>
      <c r="D510" s="77"/>
      <c r="E510" s="49">
        <f t="shared" si="701"/>
        <v>0.50000000000000033</v>
      </c>
      <c r="F510" s="49">
        <f t="shared" si="701"/>
        <v>5.9999999999999147</v>
      </c>
      <c r="G510" s="49">
        <f t="shared" si="701"/>
        <v>2.9999999999999574</v>
      </c>
      <c r="H510" s="49">
        <f t="shared" si="701"/>
        <v>1</v>
      </c>
      <c r="I510" s="50">
        <f t="shared" si="701"/>
        <v>3.4999999999999587</v>
      </c>
      <c r="J510" s="105">
        <f t="shared" si="693"/>
        <v>20.999999999999453</v>
      </c>
      <c r="K510" s="121">
        <f t="shared" si="694"/>
        <v>40.249999999999453</v>
      </c>
      <c r="L510" s="55">
        <f t="shared" si="695"/>
        <v>2.2071078881827845E+30</v>
      </c>
      <c r="M510" s="52">
        <f t="shared" si="697"/>
        <v>100.80000000000005</v>
      </c>
      <c r="N510" s="56">
        <v>504</v>
      </c>
      <c r="Q510" s="46"/>
      <c r="R510" s="52"/>
      <c r="S510" s="60"/>
      <c r="AD510" s="52"/>
      <c r="AE510" s="60"/>
      <c r="AO510" s="52"/>
      <c r="AP510" s="60"/>
      <c r="AZ510" s="52"/>
      <c r="BA510" s="60"/>
      <c r="BK510" s="52"/>
      <c r="BL510" s="60"/>
      <c r="BV510" s="52"/>
      <c r="BW510" s="60"/>
      <c r="CG510" s="52"/>
      <c r="CH510" s="60"/>
      <c r="CR510" s="52"/>
      <c r="CS510" s="60"/>
      <c r="DC510" s="52"/>
      <c r="DD510" s="60"/>
      <c r="DN510" s="52"/>
      <c r="DO510" s="60"/>
    </row>
    <row r="511" spans="1:119">
      <c r="A511" s="52">
        <f t="shared" si="692"/>
        <v>9975792.3185691163</v>
      </c>
      <c r="B511" s="52">
        <v>0</v>
      </c>
      <c r="C511" s="73">
        <f t="shared" si="698"/>
        <v>19.25</v>
      </c>
      <c r="D511" s="77"/>
      <c r="E511" s="49">
        <f t="shared" si="701"/>
        <v>0.50000000000000033</v>
      </c>
      <c r="F511" s="49">
        <f t="shared" si="701"/>
        <v>5.9999999999999147</v>
      </c>
      <c r="G511" s="49">
        <f t="shared" si="701"/>
        <v>2.9999999999999574</v>
      </c>
      <c r="H511" s="49">
        <f t="shared" si="701"/>
        <v>1</v>
      </c>
      <c r="I511" s="50">
        <f t="shared" si="701"/>
        <v>3.4999999999999587</v>
      </c>
      <c r="J511" s="105">
        <f t="shared" si="693"/>
        <v>20.999999999999453</v>
      </c>
      <c r="K511" s="121">
        <f t="shared" si="694"/>
        <v>40.249999999999453</v>
      </c>
      <c r="L511" s="55">
        <f t="shared" si="695"/>
        <v>2.5353012004565449E+30</v>
      </c>
      <c r="M511" s="52">
        <f t="shared" si="697"/>
        <v>101.00000000000004</v>
      </c>
      <c r="N511" s="56">
        <v>505</v>
      </c>
      <c r="Q511" s="46"/>
      <c r="R511" s="52"/>
      <c r="S511" s="60"/>
      <c r="AD511" s="52"/>
      <c r="AE511" s="60"/>
      <c r="AO511" s="52"/>
      <c r="AP511" s="60"/>
      <c r="AZ511" s="52"/>
      <c r="BA511" s="60"/>
      <c r="BK511" s="52"/>
      <c r="BL511" s="60"/>
      <c r="BV511" s="52"/>
      <c r="BW511" s="60"/>
      <c r="CG511" s="52"/>
      <c r="CH511" s="60"/>
      <c r="CR511" s="52"/>
      <c r="CS511" s="60"/>
      <c r="DC511" s="52"/>
      <c r="DD511" s="60"/>
      <c r="DN511" s="52"/>
      <c r="DO511" s="60"/>
    </row>
    <row r="512" spans="1:119">
      <c r="A512" s="52">
        <f t="shared" si="692"/>
        <v>10327587.874940855</v>
      </c>
      <c r="B512" s="52">
        <v>0</v>
      </c>
      <c r="C512" s="73">
        <f t="shared" si="698"/>
        <v>19.25</v>
      </c>
      <c r="D512" s="77"/>
      <c r="E512" s="49">
        <f t="shared" si="701"/>
        <v>0.50000000000000033</v>
      </c>
      <c r="F512" s="49">
        <f t="shared" si="701"/>
        <v>5.9999999999999147</v>
      </c>
      <c r="G512" s="49">
        <f t="shared" si="701"/>
        <v>2.9999999999999574</v>
      </c>
      <c r="H512" s="49">
        <f t="shared" si="701"/>
        <v>1</v>
      </c>
      <c r="I512" s="50">
        <f t="shared" si="701"/>
        <v>3.4999999999999587</v>
      </c>
      <c r="J512" s="105">
        <f t="shared" si="693"/>
        <v>20.999999999999453</v>
      </c>
      <c r="K512" s="121">
        <f t="shared" si="694"/>
        <v>40.249999999999453</v>
      </c>
      <c r="L512" s="55">
        <f t="shared" si="695"/>
        <v>2.9122963183864405E+30</v>
      </c>
      <c r="M512" s="52">
        <f t="shared" si="697"/>
        <v>101.20000000000005</v>
      </c>
      <c r="N512" s="56">
        <v>506</v>
      </c>
      <c r="Q512" s="46"/>
      <c r="R512" s="52"/>
      <c r="S512" s="60"/>
      <c r="AD512" s="52"/>
      <c r="AE512" s="60"/>
      <c r="AO512" s="52"/>
      <c r="AP512" s="60"/>
      <c r="AZ512" s="52"/>
      <c r="BA512" s="60"/>
      <c r="BK512" s="52"/>
      <c r="BL512" s="60"/>
      <c r="BV512" s="52"/>
      <c r="BW512" s="60"/>
      <c r="CG512" s="52"/>
      <c r="CH512" s="60"/>
      <c r="CR512" s="52"/>
      <c r="CS512" s="60"/>
      <c r="DC512" s="52"/>
      <c r="DD512" s="60"/>
      <c r="DN512" s="52"/>
      <c r="DO512" s="60"/>
    </row>
    <row r="513" spans="1:119">
      <c r="A513" s="52">
        <f t="shared" si="692"/>
        <v>10691789.474815778</v>
      </c>
      <c r="B513" s="52">
        <v>0</v>
      </c>
      <c r="C513" s="73">
        <f t="shared" si="698"/>
        <v>19.25</v>
      </c>
      <c r="D513" s="77"/>
      <c r="E513" s="49">
        <f t="shared" si="701"/>
        <v>0.50000000000000033</v>
      </c>
      <c r="F513" s="49">
        <f t="shared" si="701"/>
        <v>5.9999999999999147</v>
      </c>
      <c r="G513" s="49">
        <f t="shared" si="701"/>
        <v>2.9999999999999574</v>
      </c>
      <c r="H513" s="49">
        <f t="shared" si="701"/>
        <v>1</v>
      </c>
      <c r="I513" s="50">
        <f t="shared" si="701"/>
        <v>3.4999999999999587</v>
      </c>
      <c r="J513" s="105">
        <f t="shared" si="693"/>
        <v>20.999999999999453</v>
      </c>
      <c r="K513" s="121">
        <f t="shared" si="694"/>
        <v>40.249999999999453</v>
      </c>
      <c r="L513" s="55">
        <f t="shared" si="695"/>
        <v>3.3453499901944257E+30</v>
      </c>
      <c r="M513" s="52">
        <f t="shared" si="697"/>
        <v>101.40000000000005</v>
      </c>
      <c r="N513" s="56">
        <v>507</v>
      </c>
      <c r="Q513" s="46"/>
      <c r="R513" s="52"/>
      <c r="S513" s="60"/>
      <c r="AD513" s="52"/>
      <c r="AE513" s="60"/>
      <c r="AO513" s="52"/>
      <c r="AP513" s="60"/>
      <c r="AZ513" s="52"/>
      <c r="BA513" s="60"/>
      <c r="BK513" s="52"/>
      <c r="BL513" s="60"/>
      <c r="BV513" s="52"/>
      <c r="BW513" s="60"/>
      <c r="CG513" s="52"/>
      <c r="CH513" s="60"/>
      <c r="CR513" s="52"/>
      <c r="CS513" s="60"/>
      <c r="DC513" s="52"/>
      <c r="DD513" s="60"/>
      <c r="DN513" s="52"/>
      <c r="DO513" s="60"/>
    </row>
    <row r="514" spans="1:119">
      <c r="A514" s="52">
        <f t="shared" si="692"/>
        <v>11068834.6163732</v>
      </c>
      <c r="B514" s="52">
        <v>0</v>
      </c>
      <c r="C514" s="73">
        <f t="shared" si="698"/>
        <v>19.25</v>
      </c>
      <c r="D514" s="77"/>
      <c r="E514" s="49">
        <f t="shared" si="701"/>
        <v>0.50000000000000033</v>
      </c>
      <c r="F514" s="49">
        <f t="shared" si="701"/>
        <v>5.9999999999999147</v>
      </c>
      <c r="G514" s="49">
        <f t="shared" si="701"/>
        <v>2.9999999999999574</v>
      </c>
      <c r="H514" s="49">
        <f t="shared" si="701"/>
        <v>1</v>
      </c>
      <c r="I514" s="50">
        <f t="shared" si="701"/>
        <v>3.4999999999999587</v>
      </c>
      <c r="J514" s="105">
        <f t="shared" si="693"/>
        <v>20.999999999999453</v>
      </c>
      <c r="K514" s="121">
        <f t="shared" si="694"/>
        <v>40.249999999999453</v>
      </c>
      <c r="L514" s="55">
        <f t="shared" si="695"/>
        <v>3.8427980306256846E+30</v>
      </c>
      <c r="M514" s="52">
        <f t="shared" si="697"/>
        <v>101.60000000000005</v>
      </c>
      <c r="N514" s="56">
        <v>508</v>
      </c>
      <c r="Q514" s="46"/>
      <c r="R514" s="52"/>
      <c r="S514" s="60"/>
      <c r="AD514" s="52"/>
      <c r="AE514" s="60"/>
      <c r="AO514" s="52"/>
      <c r="AP514" s="60"/>
      <c r="AZ514" s="52"/>
      <c r="BA514" s="60"/>
      <c r="BK514" s="52"/>
      <c r="BL514" s="60"/>
      <c r="BV514" s="52"/>
      <c r="BW514" s="60"/>
      <c r="CG514" s="52"/>
      <c r="CH514" s="60"/>
      <c r="CR514" s="52"/>
      <c r="CS514" s="60"/>
      <c r="DC514" s="52"/>
      <c r="DD514" s="60"/>
      <c r="DN514" s="52"/>
      <c r="DO514" s="60"/>
    </row>
    <row r="515" spans="1:119">
      <c r="A515" s="52">
        <f t="shared" si="692"/>
        <v>11459176.226132404</v>
      </c>
      <c r="B515" s="52">
        <v>0</v>
      </c>
      <c r="C515" s="73">
        <f t="shared" si="698"/>
        <v>19.25</v>
      </c>
      <c r="D515" s="77"/>
      <c r="E515" s="49">
        <f t="shared" si="701"/>
        <v>0.50000000000000033</v>
      </c>
      <c r="F515" s="49">
        <f t="shared" si="701"/>
        <v>5.9999999999999147</v>
      </c>
      <c r="G515" s="49">
        <f t="shared" si="701"/>
        <v>2.9999999999999574</v>
      </c>
      <c r="H515" s="49">
        <f t="shared" si="701"/>
        <v>1</v>
      </c>
      <c r="I515" s="50">
        <f t="shared" si="701"/>
        <v>3.4999999999999587</v>
      </c>
      <c r="J515" s="105">
        <f t="shared" si="693"/>
        <v>20.999999999999453</v>
      </c>
      <c r="K515" s="121">
        <f t="shared" si="694"/>
        <v>40.249999999999453</v>
      </c>
      <c r="L515" s="55">
        <f t="shared" si="695"/>
        <v>4.4142157763655696E+30</v>
      </c>
      <c r="M515" s="52">
        <f t="shared" si="697"/>
        <v>101.80000000000005</v>
      </c>
      <c r="N515" s="56">
        <v>509</v>
      </c>
      <c r="Q515" s="46"/>
      <c r="R515" s="52"/>
      <c r="S515" s="60"/>
      <c r="AD515" s="52"/>
      <c r="AE515" s="60"/>
      <c r="AO515" s="52"/>
      <c r="AP515" s="60"/>
      <c r="AZ515" s="52"/>
      <c r="BA515" s="60"/>
      <c r="BK515" s="52"/>
      <c r="BL515" s="60"/>
      <c r="BV515" s="52"/>
      <c r="BW515" s="60"/>
      <c r="CG515" s="52"/>
      <c r="CH515" s="60"/>
      <c r="CR515" s="52"/>
      <c r="CS515" s="60"/>
      <c r="DC515" s="52"/>
      <c r="DD515" s="60"/>
      <c r="DN515" s="52"/>
      <c r="DO515" s="60"/>
    </row>
    <row r="516" spans="1:119">
      <c r="A516" s="52">
        <f t="shared" si="692"/>
        <v>11863283.203031886</v>
      </c>
      <c r="B516" s="52">
        <v>0</v>
      </c>
      <c r="C516" s="73">
        <f t="shared" si="698"/>
        <v>19.25</v>
      </c>
      <c r="D516" s="77"/>
      <c r="E516" s="49">
        <f t="shared" si="701"/>
        <v>0.50000000000000033</v>
      </c>
      <c r="F516" s="49">
        <f t="shared" si="701"/>
        <v>5.9999999999999147</v>
      </c>
      <c r="G516" s="49">
        <f t="shared" si="701"/>
        <v>2.9999999999999574</v>
      </c>
      <c r="H516" s="49">
        <f t="shared" si="701"/>
        <v>1</v>
      </c>
      <c r="I516" s="50">
        <f t="shared" si="701"/>
        <v>3.4999999999999587</v>
      </c>
      <c r="J516" s="105">
        <f t="shared" si="693"/>
        <v>20.999999999999453</v>
      </c>
      <c r="K516" s="121">
        <f t="shared" si="694"/>
        <v>40.249999999999453</v>
      </c>
      <c r="L516" s="55">
        <f t="shared" si="695"/>
        <v>5.0706024009130899E+30</v>
      </c>
      <c r="M516" s="52">
        <f t="shared" si="697"/>
        <v>102.00000000000006</v>
      </c>
      <c r="N516" s="56">
        <v>510</v>
      </c>
      <c r="Q516" s="46"/>
      <c r="R516" s="52"/>
      <c r="S516" s="60"/>
      <c r="AD516" s="52"/>
      <c r="AE516" s="60"/>
      <c r="AO516" s="52"/>
      <c r="AP516" s="60"/>
      <c r="AZ516" s="52"/>
      <c r="BA516" s="60"/>
      <c r="BK516" s="52"/>
      <c r="BL516" s="60"/>
      <c r="BV516" s="52"/>
      <c r="BW516" s="60"/>
      <c r="CG516" s="52"/>
      <c r="CH516" s="60"/>
      <c r="CR516" s="52"/>
      <c r="CS516" s="60"/>
      <c r="DC516" s="52"/>
      <c r="DD516" s="60"/>
      <c r="DN516" s="52"/>
      <c r="DO516" s="60"/>
    </row>
    <row r="517" spans="1:119">
      <c r="A517" s="52">
        <f t="shared" si="692"/>
        <v>12281640.981695503</v>
      </c>
      <c r="B517" s="52">
        <v>0</v>
      </c>
      <c r="C517" s="73">
        <f t="shared" si="698"/>
        <v>19.25</v>
      </c>
      <c r="D517" s="77"/>
      <c r="E517" s="49">
        <f t="shared" si="701"/>
        <v>0.50000000000000033</v>
      </c>
      <c r="F517" s="49">
        <f t="shared" si="701"/>
        <v>5.9999999999999147</v>
      </c>
      <c r="G517" s="49">
        <f t="shared" si="701"/>
        <v>2.9999999999999574</v>
      </c>
      <c r="H517" s="49">
        <f t="shared" si="701"/>
        <v>1</v>
      </c>
      <c r="I517" s="50">
        <f t="shared" si="701"/>
        <v>3.4999999999999587</v>
      </c>
      <c r="J517" s="105">
        <f t="shared" si="693"/>
        <v>20.999999999999453</v>
      </c>
      <c r="K517" s="121">
        <f t="shared" si="694"/>
        <v>40.249999999999453</v>
      </c>
      <c r="L517" s="55">
        <f t="shared" si="695"/>
        <v>5.8245926367728833E+30</v>
      </c>
      <c r="M517" s="52">
        <f t="shared" si="697"/>
        <v>102.20000000000005</v>
      </c>
      <c r="N517" s="56">
        <v>511</v>
      </c>
      <c r="Q517" s="46"/>
      <c r="R517" s="52"/>
      <c r="S517" s="60"/>
      <c r="AD517" s="52"/>
      <c r="AE517" s="60"/>
      <c r="AO517" s="52"/>
      <c r="AP517" s="60"/>
      <c r="AZ517" s="52"/>
      <c r="BA517" s="60"/>
      <c r="BK517" s="52"/>
      <c r="BL517" s="60"/>
      <c r="BV517" s="52"/>
      <c r="BW517" s="60"/>
      <c r="CG517" s="52"/>
      <c r="CH517" s="60"/>
      <c r="CR517" s="52"/>
      <c r="CS517" s="60"/>
      <c r="DC517" s="52"/>
      <c r="DD517" s="60"/>
      <c r="DN517" s="52"/>
      <c r="DO517" s="60"/>
    </row>
    <row r="518" spans="1:119">
      <c r="A518" s="52">
        <f t="shared" si="692"/>
        <v>12714752.115562133</v>
      </c>
      <c r="B518" s="52">
        <v>0</v>
      </c>
      <c r="C518" s="73">
        <f t="shared" si="698"/>
        <v>19.25</v>
      </c>
      <c r="D518" s="77"/>
      <c r="E518" s="49">
        <f t="shared" si="701"/>
        <v>0.50000000000000033</v>
      </c>
      <c r="F518" s="49">
        <f t="shared" si="701"/>
        <v>5.9999999999999147</v>
      </c>
      <c r="G518" s="49">
        <f t="shared" si="701"/>
        <v>2.9999999999999574</v>
      </c>
      <c r="H518" s="49">
        <f t="shared" si="701"/>
        <v>1</v>
      </c>
      <c r="I518" s="50">
        <f t="shared" si="701"/>
        <v>3.4999999999999587</v>
      </c>
      <c r="J518" s="105">
        <f t="shared" si="693"/>
        <v>20.999999999999453</v>
      </c>
      <c r="K518" s="121">
        <f t="shared" si="694"/>
        <v>40.249999999999453</v>
      </c>
      <c r="L518" s="55">
        <f t="shared" si="695"/>
        <v>6.6906999803888537E+30</v>
      </c>
      <c r="M518" s="52">
        <f t="shared" si="697"/>
        <v>102.40000000000006</v>
      </c>
      <c r="N518" s="56">
        <v>512</v>
      </c>
      <c r="Q518" s="46"/>
      <c r="R518" s="52"/>
      <c r="S518" s="60"/>
      <c r="AD518" s="52"/>
      <c r="AE518" s="60"/>
      <c r="AO518" s="52"/>
      <c r="AP518" s="60"/>
      <c r="AZ518" s="52"/>
      <c r="BA518" s="60"/>
      <c r="BK518" s="52"/>
      <c r="BL518" s="60"/>
      <c r="BV518" s="52"/>
      <c r="BW518" s="60"/>
      <c r="CG518" s="52"/>
      <c r="CH518" s="60"/>
      <c r="CR518" s="52"/>
      <c r="CS518" s="60"/>
      <c r="DC518" s="52"/>
      <c r="DD518" s="60"/>
      <c r="DN518" s="52"/>
      <c r="DO518" s="60"/>
    </row>
    <row r="519" spans="1:119">
      <c r="A519" s="52">
        <f t="shared" ref="A519:A582" si="702">POWER(POWER(2,0.05),N519-40)</f>
        <v>13163136.880579429</v>
      </c>
      <c r="B519" s="52">
        <v>0</v>
      </c>
      <c r="C519" s="73">
        <f t="shared" si="698"/>
        <v>19.25</v>
      </c>
      <c r="D519" s="77"/>
      <c r="E519" s="49">
        <f t="shared" si="701"/>
        <v>0.50000000000000033</v>
      </c>
      <c r="F519" s="49">
        <f t="shared" si="701"/>
        <v>5.9999999999999147</v>
      </c>
      <c r="G519" s="49">
        <f t="shared" si="701"/>
        <v>2.9999999999999574</v>
      </c>
      <c r="H519" s="49">
        <f t="shared" si="701"/>
        <v>1</v>
      </c>
      <c r="I519" s="50">
        <f t="shared" si="701"/>
        <v>3.4999999999999587</v>
      </c>
      <c r="J519" s="105">
        <f t="shared" ref="J519:J582" si="703">I519*G519*H519*2</f>
        <v>20.999999999999453</v>
      </c>
      <c r="K519" s="121">
        <f t="shared" ref="K519:K582" si="704">C519+J519</f>
        <v>40.249999999999453</v>
      </c>
      <c r="L519" s="55">
        <f t="shared" ref="L519:L545" si="705">POWER($M$1,N519)</f>
        <v>7.6855960612513715E+30</v>
      </c>
      <c r="M519" s="52">
        <f t="shared" si="697"/>
        <v>102.60000000000005</v>
      </c>
      <c r="N519" s="56">
        <v>513</v>
      </c>
      <c r="Q519" s="46"/>
      <c r="R519" s="52"/>
      <c r="S519" s="60"/>
      <c r="AD519" s="52"/>
      <c r="AE519" s="60"/>
      <c r="AO519" s="52"/>
      <c r="AP519" s="60"/>
      <c r="AZ519" s="52"/>
      <c r="BA519" s="60"/>
      <c r="BK519" s="52"/>
      <c r="BL519" s="60"/>
      <c r="BV519" s="52"/>
      <c r="BW519" s="60"/>
      <c r="CG519" s="52"/>
      <c r="CH519" s="60"/>
      <c r="CR519" s="52"/>
      <c r="CS519" s="60"/>
      <c r="DC519" s="52"/>
      <c r="DD519" s="60"/>
      <c r="DN519" s="52"/>
      <c r="DO519" s="60"/>
    </row>
    <row r="520" spans="1:119">
      <c r="A520" s="52">
        <f t="shared" si="702"/>
        <v>13627333.900186693</v>
      </c>
      <c r="B520" s="52">
        <v>0</v>
      </c>
      <c r="C520" s="73">
        <f t="shared" si="698"/>
        <v>19.25</v>
      </c>
      <c r="D520" s="77"/>
      <c r="E520" s="49">
        <f t="shared" ref="E520:I535" si="706">E519</f>
        <v>0.50000000000000033</v>
      </c>
      <c r="F520" s="49">
        <f t="shared" si="706"/>
        <v>5.9999999999999147</v>
      </c>
      <c r="G520" s="49">
        <f t="shared" si="706"/>
        <v>2.9999999999999574</v>
      </c>
      <c r="H520" s="49">
        <f t="shared" si="706"/>
        <v>1</v>
      </c>
      <c r="I520" s="50">
        <f t="shared" si="706"/>
        <v>3.4999999999999587</v>
      </c>
      <c r="J520" s="105">
        <f t="shared" si="703"/>
        <v>20.999999999999453</v>
      </c>
      <c r="K520" s="121">
        <f t="shared" si="704"/>
        <v>40.249999999999453</v>
      </c>
      <c r="L520" s="55">
        <f t="shared" si="705"/>
        <v>8.8284315527311425E+30</v>
      </c>
      <c r="M520" s="52">
        <f t="shared" ref="M520:M545" si="707">LOG(L520,2)</f>
        <v>102.80000000000007</v>
      </c>
      <c r="N520" s="56">
        <v>514</v>
      </c>
      <c r="Q520" s="46"/>
      <c r="R520" s="52"/>
      <c r="S520" s="60"/>
      <c r="AD520" s="52"/>
      <c r="AE520" s="60"/>
      <c r="AO520" s="52"/>
      <c r="AP520" s="60"/>
      <c r="AZ520" s="52"/>
      <c r="BA520" s="60"/>
      <c r="BK520" s="52"/>
      <c r="BL520" s="60"/>
      <c r="BV520" s="52"/>
      <c r="BW520" s="60"/>
      <c r="CG520" s="52"/>
      <c r="CH520" s="60"/>
      <c r="CR520" s="52"/>
      <c r="CS520" s="60"/>
      <c r="DC520" s="52"/>
      <c r="DD520" s="60"/>
      <c r="DN520" s="52"/>
      <c r="DO520" s="60"/>
    </row>
    <row r="521" spans="1:119">
      <c r="A521" s="52">
        <f t="shared" si="702"/>
        <v>14107900.792337798</v>
      </c>
      <c r="B521" s="52">
        <v>0</v>
      </c>
      <c r="C521" s="73">
        <f t="shared" si="698"/>
        <v>19.25</v>
      </c>
      <c r="D521" s="77"/>
      <c r="E521" s="49">
        <f t="shared" si="706"/>
        <v>0.50000000000000033</v>
      </c>
      <c r="F521" s="49">
        <f t="shared" si="706"/>
        <v>5.9999999999999147</v>
      </c>
      <c r="G521" s="49">
        <f t="shared" si="706"/>
        <v>2.9999999999999574</v>
      </c>
      <c r="H521" s="49">
        <f t="shared" si="706"/>
        <v>1</v>
      </c>
      <c r="I521" s="50">
        <f t="shared" si="706"/>
        <v>3.4999999999999587</v>
      </c>
      <c r="J521" s="105">
        <f t="shared" si="703"/>
        <v>20.999999999999453</v>
      </c>
      <c r="K521" s="121">
        <f t="shared" si="704"/>
        <v>40.249999999999453</v>
      </c>
      <c r="L521" s="55">
        <f t="shared" si="705"/>
        <v>1.0141204801826184E+31</v>
      </c>
      <c r="M521" s="52">
        <f t="shared" si="707"/>
        <v>103.00000000000006</v>
      </c>
      <c r="N521" s="56">
        <v>515</v>
      </c>
      <c r="Q521" s="46"/>
      <c r="R521" s="52"/>
      <c r="S521" s="60"/>
      <c r="AD521" s="52"/>
      <c r="AE521" s="60"/>
      <c r="AO521" s="52"/>
      <c r="AP521" s="60"/>
      <c r="AZ521" s="52"/>
      <c r="BA521" s="60"/>
      <c r="BK521" s="52"/>
      <c r="BL521" s="60"/>
      <c r="BV521" s="52"/>
      <c r="BW521" s="60"/>
      <c r="CG521" s="52"/>
      <c r="CH521" s="60"/>
      <c r="CR521" s="52"/>
      <c r="CS521" s="60"/>
      <c r="DC521" s="52"/>
      <c r="DD521" s="60"/>
      <c r="DN521" s="52"/>
      <c r="DO521" s="60"/>
    </row>
    <row r="522" spans="1:119">
      <c r="A522" s="52">
        <f t="shared" si="702"/>
        <v>14605414.839341301</v>
      </c>
      <c r="B522" s="52">
        <v>0</v>
      </c>
      <c r="C522" s="73">
        <f t="shared" si="698"/>
        <v>19.25</v>
      </c>
      <c r="D522" s="77"/>
      <c r="E522" s="49">
        <f t="shared" si="706"/>
        <v>0.50000000000000033</v>
      </c>
      <c r="F522" s="49">
        <f t="shared" si="706"/>
        <v>5.9999999999999147</v>
      </c>
      <c r="G522" s="49">
        <f t="shared" si="706"/>
        <v>2.9999999999999574</v>
      </c>
      <c r="H522" s="49">
        <f t="shared" si="706"/>
        <v>1</v>
      </c>
      <c r="I522" s="50">
        <f t="shared" si="706"/>
        <v>3.4999999999999587</v>
      </c>
      <c r="J522" s="105">
        <f t="shared" si="703"/>
        <v>20.999999999999453</v>
      </c>
      <c r="K522" s="121">
        <f t="shared" si="704"/>
        <v>40.249999999999453</v>
      </c>
      <c r="L522" s="55">
        <f t="shared" si="705"/>
        <v>1.1649185273545769E+31</v>
      </c>
      <c r="M522" s="52">
        <f t="shared" si="707"/>
        <v>103.20000000000005</v>
      </c>
      <c r="N522" s="56">
        <v>516</v>
      </c>
      <c r="Q522" s="46"/>
      <c r="R522" s="52"/>
      <c r="S522" s="60"/>
      <c r="AD522" s="52"/>
      <c r="AE522" s="60"/>
      <c r="AO522" s="52"/>
      <c r="AP522" s="60"/>
      <c r="AZ522" s="52"/>
      <c r="BA522" s="60"/>
      <c r="BK522" s="52"/>
      <c r="BL522" s="60"/>
      <c r="BV522" s="52"/>
      <c r="BW522" s="60"/>
      <c r="CG522" s="52"/>
      <c r="CH522" s="60"/>
      <c r="CR522" s="52"/>
      <c r="CS522" s="60"/>
      <c r="DC522" s="52"/>
      <c r="DD522" s="60"/>
      <c r="DN522" s="52"/>
      <c r="DO522" s="60"/>
    </row>
    <row r="523" spans="1:119">
      <c r="A523" s="52">
        <f t="shared" si="702"/>
        <v>15120473.681322398</v>
      </c>
      <c r="B523" s="52">
        <v>0</v>
      </c>
      <c r="C523" s="73">
        <f t="shared" si="698"/>
        <v>19.25</v>
      </c>
      <c r="D523" s="77"/>
      <c r="E523" s="49">
        <f t="shared" si="706"/>
        <v>0.50000000000000033</v>
      </c>
      <c r="F523" s="49">
        <f t="shared" si="706"/>
        <v>5.9999999999999147</v>
      </c>
      <c r="G523" s="49">
        <f t="shared" si="706"/>
        <v>2.9999999999999574</v>
      </c>
      <c r="H523" s="49">
        <f t="shared" si="706"/>
        <v>1</v>
      </c>
      <c r="I523" s="50">
        <f t="shared" si="706"/>
        <v>3.4999999999999587</v>
      </c>
      <c r="J523" s="105">
        <f t="shared" si="703"/>
        <v>20.999999999999453</v>
      </c>
      <c r="K523" s="121">
        <f t="shared" si="704"/>
        <v>40.249999999999453</v>
      </c>
      <c r="L523" s="55">
        <f t="shared" si="705"/>
        <v>1.338139996077771E+31</v>
      </c>
      <c r="M523" s="52">
        <f t="shared" si="707"/>
        <v>103.40000000000006</v>
      </c>
      <c r="N523" s="56">
        <v>517</v>
      </c>
      <c r="Q523" s="46"/>
      <c r="R523" s="52"/>
      <c r="S523" s="60"/>
      <c r="AD523" s="52"/>
      <c r="AE523" s="60"/>
      <c r="AO523" s="52"/>
      <c r="AP523" s="60"/>
      <c r="AZ523" s="52"/>
      <c r="BA523" s="60"/>
      <c r="BK523" s="52"/>
      <c r="BL523" s="60"/>
      <c r="BV523" s="52"/>
      <c r="BW523" s="60"/>
      <c r="CG523" s="52"/>
      <c r="CH523" s="60"/>
      <c r="CR523" s="52"/>
      <c r="CS523" s="60"/>
      <c r="DC523" s="52"/>
      <c r="DD523" s="60"/>
      <c r="DN523" s="52"/>
      <c r="DO523" s="60"/>
    </row>
    <row r="524" spans="1:119">
      <c r="A524" s="52">
        <f t="shared" si="702"/>
        <v>15653696.034139784</v>
      </c>
      <c r="B524" s="52">
        <v>0</v>
      </c>
      <c r="C524" s="73">
        <f t="shared" si="698"/>
        <v>19.25</v>
      </c>
      <c r="D524" s="77"/>
      <c r="E524" s="49">
        <f t="shared" si="706"/>
        <v>0.50000000000000033</v>
      </c>
      <c r="F524" s="49">
        <f t="shared" si="706"/>
        <v>5.9999999999999147</v>
      </c>
      <c r="G524" s="49">
        <f t="shared" si="706"/>
        <v>2.9999999999999574</v>
      </c>
      <c r="H524" s="49">
        <f t="shared" si="706"/>
        <v>1</v>
      </c>
      <c r="I524" s="50">
        <f t="shared" si="706"/>
        <v>3.4999999999999587</v>
      </c>
      <c r="J524" s="105">
        <f t="shared" si="703"/>
        <v>20.999999999999453</v>
      </c>
      <c r="K524" s="121">
        <f t="shared" si="704"/>
        <v>40.249999999999453</v>
      </c>
      <c r="L524" s="55">
        <f t="shared" si="705"/>
        <v>1.5371192122502745E+31</v>
      </c>
      <c r="M524" s="52">
        <f t="shared" si="707"/>
        <v>103.60000000000005</v>
      </c>
      <c r="N524" s="56">
        <v>518</v>
      </c>
      <c r="Q524" s="46"/>
      <c r="R524" s="52"/>
      <c r="S524" s="60"/>
      <c r="AD524" s="52"/>
      <c r="AE524" s="60"/>
      <c r="AO524" s="52"/>
      <c r="AP524" s="60"/>
      <c r="AZ524" s="52"/>
      <c r="BA524" s="60"/>
      <c r="BK524" s="52"/>
      <c r="BL524" s="60"/>
      <c r="BV524" s="52"/>
      <c r="BW524" s="60"/>
      <c r="CG524" s="52"/>
      <c r="CH524" s="60"/>
      <c r="CR524" s="52"/>
      <c r="CS524" s="60"/>
      <c r="DC524" s="52"/>
      <c r="DD524" s="60"/>
      <c r="DN524" s="52"/>
      <c r="DO524" s="60"/>
    </row>
    <row r="525" spans="1:119">
      <c r="A525" s="52">
        <f t="shared" si="702"/>
        <v>16205722.432619801</v>
      </c>
      <c r="B525" s="52">
        <v>0</v>
      </c>
      <c r="C525" s="73">
        <f t="shared" si="698"/>
        <v>19.25</v>
      </c>
      <c r="D525" s="77"/>
      <c r="E525" s="49">
        <f t="shared" si="706"/>
        <v>0.50000000000000033</v>
      </c>
      <c r="F525" s="49">
        <f t="shared" si="706"/>
        <v>5.9999999999999147</v>
      </c>
      <c r="G525" s="49">
        <f t="shared" si="706"/>
        <v>2.9999999999999574</v>
      </c>
      <c r="H525" s="49">
        <f t="shared" si="706"/>
        <v>1</v>
      </c>
      <c r="I525" s="50">
        <f t="shared" si="706"/>
        <v>3.4999999999999587</v>
      </c>
      <c r="J525" s="105">
        <f t="shared" si="703"/>
        <v>20.999999999999453</v>
      </c>
      <c r="K525" s="121">
        <f t="shared" si="704"/>
        <v>40.249999999999453</v>
      </c>
      <c r="L525" s="55">
        <f t="shared" si="705"/>
        <v>1.765686310546229E+31</v>
      </c>
      <c r="M525" s="52">
        <f t="shared" si="707"/>
        <v>103.80000000000004</v>
      </c>
      <c r="N525" s="56">
        <v>519</v>
      </c>
      <c r="Q525" s="46"/>
      <c r="R525" s="52"/>
      <c r="S525" s="60"/>
      <c r="AD525" s="52"/>
      <c r="AE525" s="60"/>
      <c r="AO525" s="52"/>
      <c r="AP525" s="60"/>
      <c r="AZ525" s="52"/>
      <c r="BA525" s="60"/>
      <c r="BK525" s="52"/>
      <c r="BL525" s="60"/>
      <c r="BV525" s="52"/>
      <c r="BW525" s="60"/>
      <c r="CG525" s="52"/>
      <c r="CH525" s="60"/>
      <c r="CR525" s="52"/>
      <c r="CS525" s="60"/>
      <c r="DC525" s="52"/>
      <c r="DD525" s="60"/>
      <c r="DN525" s="52"/>
      <c r="DO525" s="60"/>
    </row>
    <row r="526" spans="1:119">
      <c r="A526" s="52">
        <f t="shared" si="702"/>
        <v>16777216.000000641</v>
      </c>
      <c r="B526" s="52">
        <v>0</v>
      </c>
      <c r="C526" s="73">
        <f t="shared" si="698"/>
        <v>19.25</v>
      </c>
      <c r="D526" s="77"/>
      <c r="E526" s="49">
        <f t="shared" si="706"/>
        <v>0.50000000000000033</v>
      </c>
      <c r="F526" s="49">
        <f t="shared" si="706"/>
        <v>5.9999999999999147</v>
      </c>
      <c r="G526" s="49">
        <f t="shared" si="706"/>
        <v>2.9999999999999574</v>
      </c>
      <c r="H526" s="49">
        <f t="shared" si="706"/>
        <v>1</v>
      </c>
      <c r="I526" s="50">
        <f t="shared" si="706"/>
        <v>3.4999999999999587</v>
      </c>
      <c r="J526" s="105">
        <f t="shared" si="703"/>
        <v>20.999999999999453</v>
      </c>
      <c r="K526" s="121">
        <f t="shared" si="704"/>
        <v>40.249999999999453</v>
      </c>
      <c r="L526" s="55">
        <f t="shared" si="705"/>
        <v>2.0282409603652373E+31</v>
      </c>
      <c r="M526" s="52">
        <f t="shared" si="707"/>
        <v>104.00000000000006</v>
      </c>
      <c r="N526" s="56">
        <v>520</v>
      </c>
      <c r="Q526" s="46"/>
      <c r="R526" s="52"/>
      <c r="S526" s="60"/>
      <c r="AD526" s="52"/>
      <c r="AE526" s="60"/>
      <c r="AO526" s="52"/>
      <c r="AP526" s="60"/>
      <c r="AZ526" s="52"/>
      <c r="BA526" s="60"/>
      <c r="BK526" s="52"/>
      <c r="BL526" s="60"/>
      <c r="BV526" s="52"/>
      <c r="BW526" s="60"/>
      <c r="CG526" s="52"/>
      <c r="CH526" s="60"/>
      <c r="CR526" s="52"/>
      <c r="CS526" s="60"/>
      <c r="DC526" s="52"/>
      <c r="DD526" s="60"/>
      <c r="DN526" s="52"/>
      <c r="DO526" s="60"/>
    </row>
    <row r="527" spans="1:119">
      <c r="A527" s="52">
        <f t="shared" si="702"/>
        <v>17368863.244511005</v>
      </c>
      <c r="B527" s="52">
        <v>0</v>
      </c>
      <c r="C527" s="73">
        <f t="shared" si="698"/>
        <v>19.25</v>
      </c>
      <c r="D527" s="77"/>
      <c r="E527" s="49">
        <f t="shared" si="706"/>
        <v>0.50000000000000033</v>
      </c>
      <c r="F527" s="49">
        <f t="shared" si="706"/>
        <v>5.9999999999999147</v>
      </c>
      <c r="G527" s="49">
        <f t="shared" si="706"/>
        <v>2.9999999999999574</v>
      </c>
      <c r="H527" s="49">
        <f t="shared" si="706"/>
        <v>1</v>
      </c>
      <c r="I527" s="50">
        <f t="shared" si="706"/>
        <v>3.4999999999999587</v>
      </c>
      <c r="J527" s="105">
        <f t="shared" si="703"/>
        <v>20.999999999999453</v>
      </c>
      <c r="K527" s="121">
        <f t="shared" si="704"/>
        <v>40.249999999999453</v>
      </c>
      <c r="L527" s="55">
        <f t="shared" si="705"/>
        <v>2.3298370547091547E+31</v>
      </c>
      <c r="M527" s="52">
        <f t="shared" si="707"/>
        <v>104.20000000000005</v>
      </c>
      <c r="N527" s="56">
        <v>521</v>
      </c>
      <c r="Q527" s="46"/>
      <c r="R527" s="52"/>
      <c r="S527" s="60"/>
      <c r="AD527" s="52"/>
      <c r="AE527" s="60"/>
      <c r="AO527" s="52"/>
      <c r="AP527" s="60"/>
      <c r="AZ527" s="52"/>
      <c r="BA527" s="60"/>
      <c r="BK527" s="52"/>
      <c r="BL527" s="60"/>
      <c r="BV527" s="52"/>
      <c r="BW527" s="60"/>
      <c r="CG527" s="52"/>
      <c r="CH527" s="60"/>
      <c r="CR527" s="52"/>
      <c r="CS527" s="60"/>
      <c r="DC527" s="52"/>
      <c r="DD527" s="60"/>
      <c r="DN527" s="52"/>
      <c r="DO527" s="60"/>
    </row>
    <row r="528" spans="1:119">
      <c r="A528" s="52">
        <f t="shared" si="702"/>
        <v>17981374.884039994</v>
      </c>
      <c r="B528" s="52">
        <v>0</v>
      </c>
      <c r="C528" s="73">
        <f t="shared" si="698"/>
        <v>19.25</v>
      </c>
      <c r="D528" s="77"/>
      <c r="E528" s="49">
        <f t="shared" si="706"/>
        <v>0.50000000000000033</v>
      </c>
      <c r="F528" s="49">
        <f t="shared" si="706"/>
        <v>5.9999999999999147</v>
      </c>
      <c r="G528" s="49">
        <f t="shared" si="706"/>
        <v>2.9999999999999574</v>
      </c>
      <c r="H528" s="49">
        <f t="shared" si="706"/>
        <v>1</v>
      </c>
      <c r="I528" s="50">
        <f t="shared" si="706"/>
        <v>3.4999999999999587</v>
      </c>
      <c r="J528" s="105">
        <f t="shared" si="703"/>
        <v>20.999999999999453</v>
      </c>
      <c r="K528" s="121">
        <f t="shared" si="704"/>
        <v>40.249999999999453</v>
      </c>
      <c r="L528" s="55">
        <f t="shared" si="705"/>
        <v>2.6762799921555433E+31</v>
      </c>
      <c r="M528" s="52">
        <f t="shared" si="707"/>
        <v>104.40000000000006</v>
      </c>
      <c r="N528" s="56">
        <v>522</v>
      </c>
      <c r="Q528" s="46"/>
      <c r="R528" s="52"/>
      <c r="S528" s="60"/>
      <c r="AD528" s="52"/>
      <c r="AE528" s="60"/>
      <c r="AO528" s="52"/>
      <c r="AP528" s="60"/>
      <c r="AZ528" s="52"/>
      <c r="BA528" s="60"/>
      <c r="BK528" s="52"/>
      <c r="BL528" s="60"/>
      <c r="BV528" s="52"/>
      <c r="BW528" s="60"/>
      <c r="CG528" s="52"/>
      <c r="CH528" s="60"/>
      <c r="CR528" s="52"/>
      <c r="CS528" s="60"/>
      <c r="DC528" s="52"/>
      <c r="DD528" s="60"/>
      <c r="DN528" s="52"/>
      <c r="DO528" s="60"/>
    </row>
    <row r="529" spans="1:119">
      <c r="A529" s="52">
        <f t="shared" si="702"/>
        <v>18615486.699888922</v>
      </c>
      <c r="B529" s="52">
        <v>0</v>
      </c>
      <c r="C529" s="73">
        <f t="shared" si="698"/>
        <v>19.25</v>
      </c>
      <c r="D529" s="77"/>
      <c r="E529" s="49">
        <f t="shared" si="706"/>
        <v>0.50000000000000033</v>
      </c>
      <c r="F529" s="49">
        <f t="shared" si="706"/>
        <v>5.9999999999999147</v>
      </c>
      <c r="G529" s="49">
        <f t="shared" si="706"/>
        <v>2.9999999999999574</v>
      </c>
      <c r="H529" s="49">
        <f t="shared" si="706"/>
        <v>1</v>
      </c>
      <c r="I529" s="50">
        <f t="shared" si="706"/>
        <v>3.4999999999999587</v>
      </c>
      <c r="J529" s="105">
        <f t="shared" si="703"/>
        <v>20.999999999999453</v>
      </c>
      <c r="K529" s="121">
        <f t="shared" si="704"/>
        <v>40.249999999999453</v>
      </c>
      <c r="L529" s="55">
        <f t="shared" si="705"/>
        <v>3.0742384245005504E+31</v>
      </c>
      <c r="M529" s="52">
        <f t="shared" si="707"/>
        <v>104.60000000000005</v>
      </c>
      <c r="N529" s="56">
        <v>523</v>
      </c>
      <c r="Q529" s="46"/>
      <c r="R529" s="52"/>
      <c r="S529" s="60"/>
      <c r="AD529" s="52"/>
      <c r="AE529" s="60"/>
      <c r="AO529" s="52"/>
      <c r="AP529" s="60"/>
      <c r="AZ529" s="52"/>
      <c r="BA529" s="60"/>
      <c r="BK529" s="52"/>
      <c r="BL529" s="60"/>
      <c r="BV529" s="52"/>
      <c r="BW529" s="60"/>
      <c r="CG529" s="52"/>
      <c r="CH529" s="60"/>
      <c r="CR529" s="52"/>
      <c r="CS529" s="60"/>
      <c r="DC529" s="52"/>
      <c r="DD529" s="60"/>
      <c r="DN529" s="52"/>
      <c r="DO529" s="60"/>
    </row>
    <row r="530" spans="1:119">
      <c r="A530" s="52">
        <f t="shared" si="702"/>
        <v>19271960.420630682</v>
      </c>
      <c r="B530" s="52">
        <v>0</v>
      </c>
      <c r="C530" s="73">
        <f t="shared" si="698"/>
        <v>19.25</v>
      </c>
      <c r="D530" s="77"/>
      <c r="E530" s="49">
        <f t="shared" si="706"/>
        <v>0.50000000000000033</v>
      </c>
      <c r="F530" s="49">
        <f t="shared" si="706"/>
        <v>5.9999999999999147</v>
      </c>
      <c r="G530" s="49">
        <f t="shared" si="706"/>
        <v>2.9999999999999574</v>
      </c>
      <c r="H530" s="49">
        <f t="shared" si="706"/>
        <v>1</v>
      </c>
      <c r="I530" s="50">
        <f t="shared" si="706"/>
        <v>3.4999999999999587</v>
      </c>
      <c r="J530" s="105">
        <f t="shared" si="703"/>
        <v>20.999999999999453</v>
      </c>
      <c r="K530" s="121">
        <f t="shared" si="704"/>
        <v>40.249999999999453</v>
      </c>
      <c r="L530" s="55">
        <f t="shared" si="705"/>
        <v>3.5313726210924593E+31</v>
      </c>
      <c r="M530" s="52">
        <f t="shared" si="707"/>
        <v>104.80000000000005</v>
      </c>
      <c r="N530" s="56">
        <v>524</v>
      </c>
      <c r="Q530" s="46"/>
      <c r="R530" s="52"/>
      <c r="S530" s="60"/>
      <c r="AD530" s="52"/>
      <c r="AE530" s="60"/>
      <c r="AO530" s="52"/>
      <c r="AP530" s="60"/>
      <c r="AZ530" s="52"/>
      <c r="BA530" s="60"/>
      <c r="BK530" s="52"/>
      <c r="BL530" s="60"/>
      <c r="BV530" s="52"/>
      <c r="BW530" s="60"/>
      <c r="CG530" s="52"/>
      <c r="CH530" s="60"/>
      <c r="CR530" s="52"/>
      <c r="CS530" s="60"/>
      <c r="DC530" s="52"/>
      <c r="DD530" s="60"/>
      <c r="DN530" s="52"/>
      <c r="DO530" s="60"/>
    </row>
    <row r="531" spans="1:119">
      <c r="A531" s="52">
        <f t="shared" si="702"/>
        <v>19951584.637138262</v>
      </c>
      <c r="B531" s="52">
        <v>0</v>
      </c>
      <c r="C531" s="73">
        <f t="shared" si="698"/>
        <v>19.25</v>
      </c>
      <c r="D531" s="77"/>
      <c r="E531" s="49">
        <f t="shared" si="706"/>
        <v>0.50000000000000033</v>
      </c>
      <c r="F531" s="49">
        <f t="shared" si="706"/>
        <v>5.9999999999999147</v>
      </c>
      <c r="G531" s="49">
        <f t="shared" si="706"/>
        <v>2.9999999999999574</v>
      </c>
      <c r="H531" s="49">
        <f t="shared" si="706"/>
        <v>1</v>
      </c>
      <c r="I531" s="50">
        <f t="shared" si="706"/>
        <v>3.4999999999999587</v>
      </c>
      <c r="J531" s="105">
        <f t="shared" si="703"/>
        <v>20.999999999999453</v>
      </c>
      <c r="K531" s="121">
        <f t="shared" si="704"/>
        <v>40.249999999999453</v>
      </c>
      <c r="L531" s="55">
        <f t="shared" si="705"/>
        <v>4.0564819207304755E+31</v>
      </c>
      <c r="M531" s="52">
        <f t="shared" si="707"/>
        <v>105.00000000000006</v>
      </c>
      <c r="N531" s="56">
        <v>525</v>
      </c>
      <c r="Q531" s="46"/>
      <c r="R531" s="52"/>
      <c r="S531" s="60"/>
      <c r="AD531" s="52"/>
      <c r="AE531" s="60"/>
      <c r="AO531" s="52"/>
      <c r="AP531" s="60"/>
      <c r="AZ531" s="52"/>
      <c r="BA531" s="60"/>
      <c r="BK531" s="52"/>
      <c r="BL531" s="60"/>
      <c r="BV531" s="52"/>
      <c r="BW531" s="60"/>
      <c r="CG531" s="52"/>
      <c r="CH531" s="60"/>
      <c r="CR531" s="52"/>
      <c r="CS531" s="60"/>
      <c r="DC531" s="52"/>
      <c r="DD531" s="60"/>
      <c r="DN531" s="52"/>
      <c r="DO531" s="60"/>
    </row>
    <row r="532" spans="1:119">
      <c r="A532" s="52">
        <f t="shared" si="702"/>
        <v>20655175.749881741</v>
      </c>
      <c r="B532" s="52">
        <v>0</v>
      </c>
      <c r="C532" s="73">
        <f t="shared" si="698"/>
        <v>19.25</v>
      </c>
      <c r="D532" s="77"/>
      <c r="E532" s="49">
        <f t="shared" si="706"/>
        <v>0.50000000000000033</v>
      </c>
      <c r="F532" s="49">
        <f t="shared" si="706"/>
        <v>5.9999999999999147</v>
      </c>
      <c r="G532" s="49">
        <f t="shared" si="706"/>
        <v>2.9999999999999574</v>
      </c>
      <c r="H532" s="49">
        <f t="shared" si="706"/>
        <v>1</v>
      </c>
      <c r="I532" s="50">
        <f t="shared" si="706"/>
        <v>3.4999999999999587</v>
      </c>
      <c r="J532" s="105">
        <f t="shared" si="703"/>
        <v>20.999999999999453</v>
      </c>
      <c r="K532" s="121">
        <f t="shared" si="704"/>
        <v>40.249999999999453</v>
      </c>
      <c r="L532" s="55">
        <f t="shared" si="705"/>
        <v>4.6596741094183102E+31</v>
      </c>
      <c r="M532" s="52">
        <f t="shared" si="707"/>
        <v>105.20000000000006</v>
      </c>
      <c r="N532" s="56">
        <v>526</v>
      </c>
      <c r="Q532" s="46"/>
      <c r="R532" s="52"/>
      <c r="S532" s="60"/>
      <c r="AD532" s="52"/>
      <c r="AE532" s="60"/>
      <c r="AO532" s="52"/>
      <c r="AP532" s="60"/>
      <c r="AZ532" s="52"/>
      <c r="BA532" s="60"/>
      <c r="BK532" s="52"/>
      <c r="BL532" s="60"/>
      <c r="BV532" s="52"/>
      <c r="BW532" s="60"/>
      <c r="CG532" s="52"/>
      <c r="CH532" s="60"/>
      <c r="CR532" s="52"/>
      <c r="CS532" s="60"/>
      <c r="DC532" s="52"/>
      <c r="DD532" s="60"/>
      <c r="DN532" s="52"/>
      <c r="DO532" s="60"/>
    </row>
    <row r="533" spans="1:119">
      <c r="A533" s="52">
        <f t="shared" si="702"/>
        <v>21383578.949631594</v>
      </c>
      <c r="B533" s="52">
        <v>0</v>
      </c>
      <c r="C533" s="73">
        <f t="shared" si="698"/>
        <v>19.25</v>
      </c>
      <c r="D533" s="77"/>
      <c r="E533" s="49">
        <f t="shared" si="706"/>
        <v>0.50000000000000033</v>
      </c>
      <c r="F533" s="49">
        <f t="shared" si="706"/>
        <v>5.9999999999999147</v>
      </c>
      <c r="G533" s="49">
        <f t="shared" si="706"/>
        <v>2.9999999999999574</v>
      </c>
      <c r="H533" s="49">
        <f t="shared" si="706"/>
        <v>1</v>
      </c>
      <c r="I533" s="50">
        <f t="shared" si="706"/>
        <v>3.4999999999999587</v>
      </c>
      <c r="J533" s="105">
        <f t="shared" si="703"/>
        <v>20.999999999999453</v>
      </c>
      <c r="K533" s="121">
        <f t="shared" si="704"/>
        <v>40.249999999999453</v>
      </c>
      <c r="L533" s="55">
        <f t="shared" si="705"/>
        <v>5.3525599843110875E+31</v>
      </c>
      <c r="M533" s="52">
        <f t="shared" si="707"/>
        <v>105.40000000000005</v>
      </c>
      <c r="N533" s="56">
        <v>527</v>
      </c>
      <c r="Q533" s="46"/>
      <c r="R533" s="52"/>
      <c r="S533" s="60"/>
      <c r="AD533" s="52"/>
      <c r="AE533" s="60"/>
      <c r="AO533" s="52"/>
      <c r="AP533" s="60"/>
      <c r="AZ533" s="52"/>
      <c r="BA533" s="60"/>
      <c r="BK533" s="52"/>
      <c r="BL533" s="60"/>
      <c r="BV533" s="52"/>
      <c r="BW533" s="60"/>
      <c r="CG533" s="52"/>
      <c r="CH533" s="60"/>
      <c r="CR533" s="52"/>
      <c r="CS533" s="60"/>
      <c r="DC533" s="52"/>
      <c r="DD533" s="60"/>
      <c r="DN533" s="52"/>
      <c r="DO533" s="60"/>
    </row>
    <row r="534" spans="1:119">
      <c r="A534" s="52">
        <f t="shared" si="702"/>
        <v>22137669.232746433</v>
      </c>
      <c r="B534" s="52">
        <v>0</v>
      </c>
      <c r="C534" s="73">
        <f t="shared" ref="C534:C597" si="708">IF(D534&gt;0,C533+D534,C533)</f>
        <v>19.25</v>
      </c>
      <c r="D534" s="77"/>
      <c r="E534" s="49">
        <f t="shared" si="706"/>
        <v>0.50000000000000033</v>
      </c>
      <c r="F534" s="49">
        <f t="shared" si="706"/>
        <v>5.9999999999999147</v>
      </c>
      <c r="G534" s="49">
        <f t="shared" si="706"/>
        <v>2.9999999999999574</v>
      </c>
      <c r="H534" s="49">
        <f t="shared" si="706"/>
        <v>1</v>
      </c>
      <c r="I534" s="50">
        <f t="shared" si="706"/>
        <v>3.4999999999999587</v>
      </c>
      <c r="J534" s="105">
        <f t="shared" si="703"/>
        <v>20.999999999999453</v>
      </c>
      <c r="K534" s="121">
        <f t="shared" si="704"/>
        <v>40.249999999999453</v>
      </c>
      <c r="L534" s="55">
        <f t="shared" si="705"/>
        <v>6.1484768490011026E+31</v>
      </c>
      <c r="M534" s="52">
        <f t="shared" si="707"/>
        <v>105.60000000000005</v>
      </c>
      <c r="N534" s="56">
        <v>528</v>
      </c>
      <c r="Q534" s="46"/>
      <c r="R534" s="52"/>
      <c r="S534" s="60"/>
      <c r="AD534" s="52"/>
      <c r="AE534" s="60"/>
      <c r="AO534" s="52"/>
      <c r="AP534" s="60"/>
      <c r="AZ534" s="52"/>
      <c r="BA534" s="60"/>
      <c r="BK534" s="52"/>
      <c r="BL534" s="60"/>
      <c r="BV534" s="52"/>
      <c r="BW534" s="60"/>
      <c r="CG534" s="52"/>
      <c r="CH534" s="60"/>
      <c r="CR534" s="52"/>
      <c r="CS534" s="60"/>
      <c r="DC534" s="52"/>
      <c r="DD534" s="60"/>
      <c r="DN534" s="52"/>
      <c r="DO534" s="60"/>
    </row>
    <row r="535" spans="1:119">
      <c r="A535" s="52">
        <f t="shared" si="702"/>
        <v>22918352.452264845</v>
      </c>
      <c r="B535" s="52">
        <v>0</v>
      </c>
      <c r="C535" s="73">
        <f t="shared" si="708"/>
        <v>19.25</v>
      </c>
      <c r="D535" s="77"/>
      <c r="E535" s="49">
        <f t="shared" si="706"/>
        <v>0.50000000000000033</v>
      </c>
      <c r="F535" s="49">
        <f t="shared" si="706"/>
        <v>5.9999999999999147</v>
      </c>
      <c r="G535" s="49">
        <f t="shared" si="706"/>
        <v>2.9999999999999574</v>
      </c>
      <c r="H535" s="49">
        <f t="shared" si="706"/>
        <v>1</v>
      </c>
      <c r="I535" s="50">
        <f t="shared" si="706"/>
        <v>3.4999999999999587</v>
      </c>
      <c r="J535" s="105">
        <f t="shared" si="703"/>
        <v>20.999999999999453</v>
      </c>
      <c r="K535" s="121">
        <f t="shared" si="704"/>
        <v>40.249999999999453</v>
      </c>
      <c r="L535" s="55">
        <f t="shared" si="705"/>
        <v>7.0627452421849212E+31</v>
      </c>
      <c r="M535" s="52">
        <f t="shared" si="707"/>
        <v>105.80000000000005</v>
      </c>
      <c r="N535" s="56">
        <v>529</v>
      </c>
      <c r="Q535" s="46"/>
      <c r="R535" s="52"/>
      <c r="S535" s="60"/>
      <c r="AD535" s="52"/>
      <c r="AE535" s="60"/>
      <c r="AO535" s="52"/>
      <c r="AP535" s="60"/>
      <c r="AZ535" s="52"/>
      <c r="BA535" s="60"/>
      <c r="BK535" s="52"/>
      <c r="BL535" s="60"/>
      <c r="BV535" s="52"/>
      <c r="BW535" s="60"/>
      <c r="CG535" s="52"/>
      <c r="CH535" s="60"/>
      <c r="CR535" s="52"/>
      <c r="CS535" s="60"/>
      <c r="DC535" s="52"/>
      <c r="DD535" s="60"/>
      <c r="DN535" s="52"/>
      <c r="DO535" s="60"/>
    </row>
    <row r="536" spans="1:119">
      <c r="A536" s="52">
        <f t="shared" si="702"/>
        <v>23726566.406063821</v>
      </c>
      <c r="B536" s="52">
        <v>0</v>
      </c>
      <c r="C536" s="73">
        <f t="shared" si="708"/>
        <v>19.25</v>
      </c>
      <c r="D536" s="77"/>
      <c r="E536" s="49">
        <f t="shared" ref="E536:I551" si="709">E535</f>
        <v>0.50000000000000033</v>
      </c>
      <c r="F536" s="49">
        <f t="shared" si="709"/>
        <v>5.9999999999999147</v>
      </c>
      <c r="G536" s="49">
        <f t="shared" si="709"/>
        <v>2.9999999999999574</v>
      </c>
      <c r="H536" s="49">
        <f t="shared" si="709"/>
        <v>1</v>
      </c>
      <c r="I536" s="50">
        <f t="shared" si="709"/>
        <v>3.4999999999999587</v>
      </c>
      <c r="J536" s="105">
        <f t="shared" si="703"/>
        <v>20.999999999999453</v>
      </c>
      <c r="K536" s="121">
        <f t="shared" si="704"/>
        <v>40.249999999999453</v>
      </c>
      <c r="L536" s="55">
        <f t="shared" si="705"/>
        <v>8.1129638414609546E+31</v>
      </c>
      <c r="M536" s="52">
        <f t="shared" si="707"/>
        <v>106.00000000000006</v>
      </c>
      <c r="N536" s="56">
        <v>530</v>
      </c>
      <c r="Q536" s="46"/>
      <c r="R536" s="52"/>
      <c r="S536" s="60"/>
      <c r="AD536" s="52"/>
      <c r="AE536" s="60"/>
      <c r="AO536" s="52"/>
      <c r="AP536" s="60"/>
      <c r="AZ536" s="52"/>
      <c r="BA536" s="60"/>
      <c r="BK536" s="52"/>
      <c r="BL536" s="60"/>
      <c r="BV536" s="52"/>
      <c r="BW536" s="60"/>
      <c r="CG536" s="52"/>
      <c r="CH536" s="60"/>
      <c r="CR536" s="52"/>
      <c r="CS536" s="60"/>
      <c r="DC536" s="52"/>
      <c r="DD536" s="60"/>
      <c r="DN536" s="52"/>
      <c r="DO536" s="60"/>
    </row>
    <row r="537" spans="1:119">
      <c r="A537" s="52">
        <f t="shared" si="702"/>
        <v>24563281.963391047</v>
      </c>
      <c r="B537" s="52">
        <v>0</v>
      </c>
      <c r="C537" s="73">
        <f t="shared" si="708"/>
        <v>19.25</v>
      </c>
      <c r="D537" s="77"/>
      <c r="E537" s="49">
        <f t="shared" si="709"/>
        <v>0.50000000000000033</v>
      </c>
      <c r="F537" s="49">
        <f t="shared" si="709"/>
        <v>5.9999999999999147</v>
      </c>
      <c r="G537" s="49">
        <f t="shared" si="709"/>
        <v>2.9999999999999574</v>
      </c>
      <c r="H537" s="49">
        <f t="shared" si="709"/>
        <v>1</v>
      </c>
      <c r="I537" s="50">
        <f t="shared" si="709"/>
        <v>3.4999999999999587</v>
      </c>
      <c r="J537" s="105">
        <f t="shared" si="703"/>
        <v>20.999999999999453</v>
      </c>
      <c r="K537" s="121">
        <f t="shared" si="704"/>
        <v>40.249999999999453</v>
      </c>
      <c r="L537" s="55">
        <f t="shared" si="705"/>
        <v>9.3193482188366258E+31</v>
      </c>
      <c r="M537" s="52">
        <f t="shared" si="707"/>
        <v>106.20000000000006</v>
      </c>
      <c r="N537" s="56">
        <v>531</v>
      </c>
      <c r="Q537" s="46"/>
      <c r="R537" s="52"/>
      <c r="S537" s="60"/>
      <c r="AD537" s="52"/>
      <c r="AE537" s="60"/>
      <c r="AO537" s="52"/>
      <c r="AP537" s="60"/>
      <c r="AZ537" s="52"/>
      <c r="BA537" s="60"/>
      <c r="BK537" s="52"/>
      <c r="BL537" s="60"/>
      <c r="BV537" s="52"/>
      <c r="BW537" s="60"/>
      <c r="CG537" s="52"/>
      <c r="CH537" s="60"/>
      <c r="CR537" s="52"/>
      <c r="CS537" s="60"/>
      <c r="DC537" s="52"/>
      <c r="DD537" s="60"/>
      <c r="DN537" s="52"/>
      <c r="DO537" s="60"/>
    </row>
    <row r="538" spans="1:119">
      <c r="A538" s="52">
        <f t="shared" si="702"/>
        <v>25429504.231124315</v>
      </c>
      <c r="B538" s="52">
        <v>0</v>
      </c>
      <c r="C538" s="73">
        <f t="shared" si="708"/>
        <v>19.25</v>
      </c>
      <c r="D538" s="77"/>
      <c r="E538" s="49">
        <f t="shared" si="709"/>
        <v>0.50000000000000033</v>
      </c>
      <c r="F538" s="49">
        <f t="shared" si="709"/>
        <v>5.9999999999999147</v>
      </c>
      <c r="G538" s="49">
        <f t="shared" si="709"/>
        <v>2.9999999999999574</v>
      </c>
      <c r="H538" s="49">
        <f t="shared" si="709"/>
        <v>1</v>
      </c>
      <c r="I538" s="50">
        <f t="shared" si="709"/>
        <v>3.4999999999999587</v>
      </c>
      <c r="J538" s="105">
        <f t="shared" si="703"/>
        <v>20.999999999999453</v>
      </c>
      <c r="K538" s="121">
        <f t="shared" si="704"/>
        <v>40.249999999999453</v>
      </c>
      <c r="L538" s="55">
        <f t="shared" si="705"/>
        <v>1.070511996862218E+32</v>
      </c>
      <c r="M538" s="52">
        <f t="shared" si="707"/>
        <v>106.40000000000005</v>
      </c>
      <c r="N538" s="56">
        <v>532</v>
      </c>
      <c r="Q538" s="46"/>
      <c r="R538" s="52"/>
      <c r="S538" s="60"/>
      <c r="AD538" s="52"/>
      <c r="AE538" s="60"/>
      <c r="AO538" s="52"/>
      <c r="AP538" s="60"/>
      <c r="AZ538" s="52"/>
      <c r="BA538" s="60"/>
      <c r="BK538" s="52"/>
      <c r="BL538" s="60"/>
      <c r="BV538" s="52"/>
      <c r="BW538" s="60"/>
      <c r="CG538" s="52"/>
      <c r="CH538" s="60"/>
      <c r="CR538" s="52"/>
      <c r="CS538" s="60"/>
      <c r="DC538" s="52"/>
      <c r="DD538" s="60"/>
      <c r="DN538" s="52"/>
      <c r="DO538" s="60"/>
    </row>
    <row r="539" spans="1:119">
      <c r="A539" s="52">
        <f t="shared" si="702"/>
        <v>26326273.761158898</v>
      </c>
      <c r="B539" s="52">
        <v>0</v>
      </c>
      <c r="C539" s="73">
        <f t="shared" si="708"/>
        <v>19.25</v>
      </c>
      <c r="D539" s="77"/>
      <c r="E539" s="49">
        <f t="shared" si="709"/>
        <v>0.50000000000000033</v>
      </c>
      <c r="F539" s="49">
        <f t="shared" si="709"/>
        <v>5.9999999999999147</v>
      </c>
      <c r="G539" s="49">
        <f t="shared" si="709"/>
        <v>2.9999999999999574</v>
      </c>
      <c r="H539" s="49">
        <f t="shared" si="709"/>
        <v>1</v>
      </c>
      <c r="I539" s="50">
        <f t="shared" si="709"/>
        <v>3.4999999999999587</v>
      </c>
      <c r="J539" s="105">
        <f t="shared" si="703"/>
        <v>20.999999999999453</v>
      </c>
      <c r="K539" s="121">
        <f t="shared" si="704"/>
        <v>40.249999999999453</v>
      </c>
      <c r="L539" s="55">
        <f t="shared" si="705"/>
        <v>1.2296953698002209E+32</v>
      </c>
      <c r="M539" s="52">
        <f t="shared" si="707"/>
        <v>106.60000000000007</v>
      </c>
      <c r="N539" s="56">
        <v>533</v>
      </c>
      <c r="Q539" s="46"/>
      <c r="R539" s="52"/>
      <c r="S539" s="60"/>
      <c r="AD539" s="52"/>
      <c r="AE539" s="60"/>
      <c r="AO539" s="52"/>
      <c r="AP539" s="60"/>
      <c r="AZ539" s="52"/>
      <c r="BA539" s="60"/>
      <c r="BK539" s="52"/>
      <c r="BL539" s="60"/>
      <c r="BV539" s="52"/>
      <c r="BW539" s="60"/>
      <c r="CG539" s="52"/>
      <c r="CH539" s="60"/>
      <c r="CR539" s="52"/>
      <c r="CS539" s="60"/>
      <c r="DC539" s="52"/>
      <c r="DD539" s="60"/>
      <c r="DN539" s="52"/>
      <c r="DO539" s="60"/>
    </row>
    <row r="540" spans="1:119">
      <c r="A540" s="52">
        <f t="shared" si="702"/>
        <v>27254667.800373424</v>
      </c>
      <c r="B540" s="52">
        <v>0</v>
      </c>
      <c r="C540" s="73">
        <f t="shared" si="708"/>
        <v>19.25</v>
      </c>
      <c r="D540" s="77"/>
      <c r="E540" s="49">
        <f t="shared" si="709"/>
        <v>0.50000000000000033</v>
      </c>
      <c r="F540" s="49">
        <f t="shared" si="709"/>
        <v>5.9999999999999147</v>
      </c>
      <c r="G540" s="49">
        <f t="shared" si="709"/>
        <v>2.9999999999999574</v>
      </c>
      <c r="H540" s="49">
        <f t="shared" si="709"/>
        <v>1</v>
      </c>
      <c r="I540" s="50">
        <f t="shared" si="709"/>
        <v>3.4999999999999587</v>
      </c>
      <c r="J540" s="105">
        <f t="shared" si="703"/>
        <v>20.999999999999453</v>
      </c>
      <c r="K540" s="121">
        <f t="shared" si="704"/>
        <v>40.249999999999453</v>
      </c>
      <c r="L540" s="55">
        <f t="shared" si="705"/>
        <v>1.4125490484369844E+32</v>
      </c>
      <c r="M540" s="52">
        <f t="shared" si="707"/>
        <v>106.80000000000005</v>
      </c>
      <c r="N540" s="56">
        <v>534</v>
      </c>
      <c r="Q540" s="46"/>
      <c r="R540" s="52"/>
      <c r="S540" s="60"/>
      <c r="AD540" s="52"/>
      <c r="AE540" s="60"/>
      <c r="AO540" s="52"/>
      <c r="AP540" s="60"/>
      <c r="AZ540" s="52"/>
      <c r="BA540" s="60"/>
      <c r="BK540" s="52"/>
      <c r="BL540" s="60"/>
      <c r="BV540" s="52"/>
      <c r="BW540" s="60"/>
      <c r="CG540" s="52"/>
      <c r="CH540" s="60"/>
      <c r="CR540" s="52"/>
      <c r="CS540" s="60"/>
      <c r="DC540" s="52"/>
      <c r="DD540" s="60"/>
      <c r="DN540" s="52"/>
      <c r="DO540" s="60"/>
    </row>
    <row r="541" spans="1:119">
      <c r="A541" s="52">
        <f t="shared" si="702"/>
        <v>28215801.584675644</v>
      </c>
      <c r="B541" s="52">
        <v>0</v>
      </c>
      <c r="C541" s="73">
        <f t="shared" si="708"/>
        <v>19.25</v>
      </c>
      <c r="D541" s="77"/>
      <c r="E541" s="49">
        <f t="shared" si="709"/>
        <v>0.50000000000000033</v>
      </c>
      <c r="F541" s="49">
        <f t="shared" si="709"/>
        <v>5.9999999999999147</v>
      </c>
      <c r="G541" s="49">
        <f t="shared" si="709"/>
        <v>2.9999999999999574</v>
      </c>
      <c r="H541" s="49">
        <f t="shared" si="709"/>
        <v>1</v>
      </c>
      <c r="I541" s="50">
        <f t="shared" si="709"/>
        <v>3.4999999999999587</v>
      </c>
      <c r="J541" s="105">
        <f t="shared" si="703"/>
        <v>20.999999999999453</v>
      </c>
      <c r="K541" s="121">
        <f t="shared" si="704"/>
        <v>40.249999999999453</v>
      </c>
      <c r="L541" s="55">
        <f t="shared" si="705"/>
        <v>1.6225927682921916E+32</v>
      </c>
      <c r="M541" s="52">
        <f t="shared" si="707"/>
        <v>107.00000000000004</v>
      </c>
      <c r="N541" s="56">
        <v>535</v>
      </c>
      <c r="Q541" s="46"/>
      <c r="R541" s="52"/>
      <c r="S541" s="60"/>
      <c r="AD541" s="52"/>
      <c r="AE541" s="60"/>
      <c r="AO541" s="52"/>
      <c r="AP541" s="60"/>
      <c r="AZ541" s="52"/>
      <c r="BA541" s="60"/>
      <c r="BK541" s="52"/>
      <c r="BL541" s="60"/>
      <c r="BV541" s="52"/>
      <c r="BW541" s="60"/>
      <c r="CG541" s="52"/>
      <c r="CH541" s="60"/>
      <c r="CR541" s="52"/>
      <c r="CS541" s="60"/>
      <c r="DC541" s="52"/>
      <c r="DD541" s="60"/>
      <c r="DN541" s="52"/>
      <c r="DO541" s="60"/>
    </row>
    <row r="542" spans="1:119">
      <c r="A542" s="52">
        <f t="shared" si="702"/>
        <v>29210829.678682648</v>
      </c>
      <c r="B542" s="52">
        <v>0</v>
      </c>
      <c r="C542" s="73">
        <f t="shared" si="708"/>
        <v>19.25</v>
      </c>
      <c r="D542" s="77"/>
      <c r="E542" s="49">
        <f t="shared" si="709"/>
        <v>0.50000000000000033</v>
      </c>
      <c r="F542" s="49">
        <f t="shared" si="709"/>
        <v>5.9999999999999147</v>
      </c>
      <c r="G542" s="49">
        <f t="shared" si="709"/>
        <v>2.9999999999999574</v>
      </c>
      <c r="H542" s="49">
        <f t="shared" si="709"/>
        <v>1</v>
      </c>
      <c r="I542" s="50">
        <f t="shared" si="709"/>
        <v>3.4999999999999587</v>
      </c>
      <c r="J542" s="105">
        <f t="shared" si="703"/>
        <v>20.999999999999453</v>
      </c>
      <c r="K542" s="121">
        <f t="shared" si="704"/>
        <v>40.249999999999453</v>
      </c>
      <c r="L542" s="55">
        <f t="shared" si="705"/>
        <v>1.8638696437673255E+32</v>
      </c>
      <c r="M542" s="52">
        <f t="shared" si="707"/>
        <v>107.20000000000006</v>
      </c>
      <c r="N542" s="56">
        <v>536</v>
      </c>
      <c r="Q542" s="46"/>
      <c r="R542" s="52"/>
      <c r="S542" s="60"/>
      <c r="AD542" s="52"/>
      <c r="AE542" s="60"/>
      <c r="AO542" s="52"/>
      <c r="AP542" s="60"/>
      <c r="AZ542" s="52"/>
      <c r="BA542" s="60"/>
      <c r="BK542" s="52"/>
      <c r="BL542" s="60"/>
      <c r="BV542" s="52"/>
      <c r="BW542" s="60"/>
      <c r="CG542" s="52"/>
      <c r="CH542" s="60"/>
      <c r="CR542" s="52"/>
      <c r="CS542" s="60"/>
      <c r="DC542" s="52"/>
      <c r="DD542" s="60"/>
      <c r="DN542" s="52"/>
      <c r="DO542" s="60"/>
    </row>
    <row r="543" spans="1:119">
      <c r="A543" s="52">
        <f t="shared" si="702"/>
        <v>30240947.362644844</v>
      </c>
      <c r="B543" s="52">
        <v>0</v>
      </c>
      <c r="C543" s="73">
        <f t="shared" si="708"/>
        <v>19.25</v>
      </c>
      <c r="D543" s="77"/>
      <c r="E543" s="49">
        <f t="shared" si="709"/>
        <v>0.50000000000000033</v>
      </c>
      <c r="F543" s="49">
        <f t="shared" si="709"/>
        <v>5.9999999999999147</v>
      </c>
      <c r="G543" s="49">
        <f t="shared" si="709"/>
        <v>2.9999999999999574</v>
      </c>
      <c r="H543" s="49">
        <f t="shared" si="709"/>
        <v>1</v>
      </c>
      <c r="I543" s="50">
        <f t="shared" si="709"/>
        <v>3.4999999999999587</v>
      </c>
      <c r="J543" s="105">
        <f t="shared" si="703"/>
        <v>20.999999999999453</v>
      </c>
      <c r="K543" s="121">
        <f t="shared" si="704"/>
        <v>40.249999999999453</v>
      </c>
      <c r="L543" s="55">
        <f t="shared" si="705"/>
        <v>2.1410239937244372E+32</v>
      </c>
      <c r="M543" s="52">
        <f t="shared" si="707"/>
        <v>107.40000000000005</v>
      </c>
      <c r="N543" s="56">
        <v>537</v>
      </c>
      <c r="Q543" s="46"/>
      <c r="R543" s="52"/>
      <c r="S543" s="60"/>
      <c r="AD543" s="52"/>
      <c r="AE543" s="60"/>
      <c r="AO543" s="52"/>
      <c r="AP543" s="60"/>
      <c r="AZ543" s="52"/>
      <c r="BA543" s="60"/>
      <c r="BK543" s="52"/>
      <c r="BL543" s="60"/>
      <c r="BV543" s="52"/>
      <c r="BW543" s="60"/>
      <c r="CG543" s="52"/>
      <c r="CH543" s="60"/>
      <c r="CR543" s="52"/>
      <c r="CS543" s="60"/>
      <c r="DC543" s="52"/>
      <c r="DD543" s="60"/>
      <c r="DN543" s="52"/>
      <c r="DO543" s="60"/>
    </row>
    <row r="544" spans="1:119">
      <c r="A544" s="52">
        <f t="shared" si="702"/>
        <v>31307392.06827962</v>
      </c>
      <c r="B544" s="52">
        <v>0</v>
      </c>
      <c r="C544" s="73">
        <f t="shared" si="708"/>
        <v>19.25</v>
      </c>
      <c r="D544" s="77"/>
      <c r="E544" s="49">
        <f t="shared" si="709"/>
        <v>0.50000000000000033</v>
      </c>
      <c r="F544" s="49">
        <f t="shared" si="709"/>
        <v>5.9999999999999147</v>
      </c>
      <c r="G544" s="49">
        <f t="shared" si="709"/>
        <v>2.9999999999999574</v>
      </c>
      <c r="H544" s="49">
        <f t="shared" si="709"/>
        <v>1</v>
      </c>
      <c r="I544" s="50">
        <f t="shared" si="709"/>
        <v>3.4999999999999587</v>
      </c>
      <c r="J544" s="105">
        <f t="shared" si="703"/>
        <v>20.999999999999453</v>
      </c>
      <c r="K544" s="121">
        <f t="shared" si="704"/>
        <v>40.249999999999453</v>
      </c>
      <c r="L544" s="55">
        <f t="shared" si="705"/>
        <v>2.4593907396004425E+32</v>
      </c>
      <c r="M544" s="52">
        <f t="shared" si="707"/>
        <v>107.60000000000007</v>
      </c>
      <c r="N544" s="56">
        <v>538</v>
      </c>
      <c r="Q544" s="46"/>
      <c r="R544" s="52"/>
      <c r="S544" s="60"/>
      <c r="AD544" s="52"/>
      <c r="AE544" s="60"/>
      <c r="AO544" s="52"/>
      <c r="AP544" s="60"/>
      <c r="AZ544" s="52"/>
      <c r="BA544" s="60"/>
      <c r="BK544" s="52"/>
      <c r="BL544" s="60"/>
      <c r="BV544" s="52"/>
      <c r="BW544" s="60"/>
      <c r="CG544" s="52"/>
      <c r="CH544" s="60"/>
      <c r="CR544" s="52"/>
      <c r="CS544" s="60"/>
      <c r="DC544" s="52"/>
      <c r="DD544" s="60"/>
      <c r="DN544" s="52"/>
      <c r="DO544" s="60"/>
    </row>
    <row r="545" spans="1:119">
      <c r="A545" s="52">
        <f t="shared" si="702"/>
        <v>32411444.865239654</v>
      </c>
      <c r="B545" s="52">
        <v>0</v>
      </c>
      <c r="C545" s="73">
        <f t="shared" si="708"/>
        <v>19.25</v>
      </c>
      <c r="D545" s="77"/>
      <c r="E545" s="49">
        <f t="shared" si="709"/>
        <v>0.50000000000000033</v>
      </c>
      <c r="F545" s="49">
        <f t="shared" si="709"/>
        <v>5.9999999999999147</v>
      </c>
      <c r="G545" s="49">
        <f t="shared" si="709"/>
        <v>2.9999999999999574</v>
      </c>
      <c r="H545" s="49">
        <f t="shared" si="709"/>
        <v>1</v>
      </c>
      <c r="I545" s="50">
        <f t="shared" si="709"/>
        <v>3.4999999999999587</v>
      </c>
      <c r="J545" s="105">
        <f t="shared" si="703"/>
        <v>20.999999999999453</v>
      </c>
      <c r="K545" s="121">
        <f t="shared" si="704"/>
        <v>40.249999999999453</v>
      </c>
      <c r="L545" s="55">
        <f t="shared" si="705"/>
        <v>2.8250980968739696E+32</v>
      </c>
      <c r="M545" s="52">
        <f t="shared" si="707"/>
        <v>107.80000000000005</v>
      </c>
      <c r="N545" s="56">
        <v>539</v>
      </c>
      <c r="Q545" s="46"/>
      <c r="R545" s="52"/>
      <c r="S545" s="60"/>
      <c r="AD545" s="52"/>
      <c r="AE545" s="60"/>
      <c r="AO545" s="52"/>
      <c r="AP545" s="60"/>
      <c r="AZ545" s="52"/>
      <c r="BA545" s="60"/>
      <c r="BK545" s="52"/>
      <c r="BL545" s="60"/>
      <c r="BV545" s="52"/>
      <c r="BW545" s="60"/>
      <c r="CG545" s="52"/>
      <c r="CH545" s="60"/>
      <c r="CR545" s="52"/>
      <c r="CS545" s="60"/>
      <c r="DC545" s="52"/>
      <c r="DD545" s="60"/>
      <c r="DN545" s="52"/>
      <c r="DO545" s="60"/>
    </row>
    <row r="546" spans="1:119">
      <c r="A546" s="52">
        <f t="shared" si="702"/>
        <v>33554432.000001341</v>
      </c>
      <c r="B546" s="52">
        <v>0</v>
      </c>
      <c r="C546" s="73">
        <f t="shared" si="708"/>
        <v>19.25</v>
      </c>
      <c r="D546" s="77"/>
      <c r="E546" s="49">
        <f t="shared" si="709"/>
        <v>0.50000000000000033</v>
      </c>
      <c r="F546" s="49">
        <f t="shared" si="709"/>
        <v>5.9999999999999147</v>
      </c>
      <c r="G546" s="49">
        <f t="shared" si="709"/>
        <v>2.9999999999999574</v>
      </c>
      <c r="H546" s="49">
        <f t="shared" si="709"/>
        <v>1</v>
      </c>
      <c r="I546" s="50">
        <f t="shared" si="709"/>
        <v>3.4999999999999587</v>
      </c>
      <c r="J546" s="105">
        <f t="shared" si="703"/>
        <v>20.999999999999453</v>
      </c>
      <c r="K546" s="121">
        <f t="shared" si="704"/>
        <v>40.249999999999453</v>
      </c>
      <c r="L546" s="55">
        <f t="shared" ref="L546:L609" si="710">POWER($M$1,N546)</f>
        <v>3.245185536584384E+32</v>
      </c>
      <c r="M546" s="52">
        <f t="shared" ref="M546:M609" si="711">LOG(L546,2)</f>
        <v>108.00000000000004</v>
      </c>
      <c r="N546" s="56">
        <v>540</v>
      </c>
      <c r="Q546" s="46"/>
      <c r="R546" s="52"/>
      <c r="S546" s="60"/>
      <c r="AD546" s="52"/>
      <c r="AE546" s="60"/>
      <c r="AO546" s="52"/>
      <c r="AP546" s="60"/>
      <c r="AZ546" s="52"/>
      <c r="BA546" s="60"/>
      <c r="BK546" s="52"/>
      <c r="BL546" s="60"/>
      <c r="BV546" s="52"/>
      <c r="BW546" s="60"/>
      <c r="CG546" s="52"/>
      <c r="CH546" s="60"/>
      <c r="CR546" s="52"/>
      <c r="CS546" s="60"/>
      <c r="DC546" s="52"/>
      <c r="DD546" s="60"/>
      <c r="DN546" s="52"/>
      <c r="DO546" s="60"/>
    </row>
    <row r="547" spans="1:119">
      <c r="A547" s="52">
        <f t="shared" si="702"/>
        <v>34737726.489022069</v>
      </c>
      <c r="B547" s="52">
        <v>0</v>
      </c>
      <c r="C547" s="73">
        <f t="shared" si="708"/>
        <v>19.25</v>
      </c>
      <c r="D547" s="77"/>
      <c r="E547" s="49">
        <f t="shared" si="709"/>
        <v>0.50000000000000033</v>
      </c>
      <c r="F547" s="49">
        <f t="shared" si="709"/>
        <v>5.9999999999999147</v>
      </c>
      <c r="G547" s="49">
        <f t="shared" si="709"/>
        <v>2.9999999999999574</v>
      </c>
      <c r="H547" s="49">
        <f t="shared" si="709"/>
        <v>1</v>
      </c>
      <c r="I547" s="50">
        <f t="shared" si="709"/>
        <v>3.4999999999999587</v>
      </c>
      <c r="J547" s="105">
        <f t="shared" si="703"/>
        <v>20.999999999999453</v>
      </c>
      <c r="K547" s="121">
        <f t="shared" si="704"/>
        <v>40.249999999999453</v>
      </c>
      <c r="L547" s="55">
        <f t="shared" si="710"/>
        <v>3.7277392875346525E+32</v>
      </c>
      <c r="M547" s="52">
        <f t="shared" si="711"/>
        <v>108.20000000000006</v>
      </c>
      <c r="N547" s="56">
        <v>541</v>
      </c>
      <c r="Q547" s="46"/>
      <c r="R547" s="52"/>
      <c r="S547" s="60"/>
      <c r="AD547" s="52"/>
      <c r="AE547" s="60"/>
      <c r="AO547" s="52"/>
      <c r="AP547" s="60"/>
      <c r="AZ547" s="52"/>
      <c r="BA547" s="60"/>
      <c r="BK547" s="52"/>
      <c r="BL547" s="60"/>
      <c r="BV547" s="52"/>
      <c r="BW547" s="60"/>
      <c r="CG547" s="52"/>
      <c r="CH547" s="60"/>
      <c r="CR547" s="52"/>
      <c r="CS547" s="60"/>
      <c r="DC547" s="52"/>
      <c r="DD547" s="60"/>
      <c r="DN547" s="52"/>
      <c r="DO547" s="60"/>
    </row>
    <row r="548" spans="1:119">
      <c r="A548" s="52">
        <f t="shared" si="702"/>
        <v>35962749.768080033</v>
      </c>
      <c r="B548" s="52">
        <v>0</v>
      </c>
      <c r="C548" s="73">
        <f t="shared" si="708"/>
        <v>19.25</v>
      </c>
      <c r="D548" s="77"/>
      <c r="E548" s="49">
        <f t="shared" si="709"/>
        <v>0.50000000000000033</v>
      </c>
      <c r="F548" s="49">
        <f t="shared" si="709"/>
        <v>5.9999999999999147</v>
      </c>
      <c r="G548" s="49">
        <f t="shared" si="709"/>
        <v>2.9999999999999574</v>
      </c>
      <c r="H548" s="49">
        <f t="shared" si="709"/>
        <v>1</v>
      </c>
      <c r="I548" s="50">
        <f t="shared" si="709"/>
        <v>3.4999999999999587</v>
      </c>
      <c r="J548" s="105">
        <f t="shared" si="703"/>
        <v>20.999999999999453</v>
      </c>
      <c r="K548" s="121">
        <f t="shared" si="704"/>
        <v>40.249999999999453</v>
      </c>
      <c r="L548" s="55">
        <f t="shared" si="710"/>
        <v>4.2820479874488743E+32</v>
      </c>
      <c r="M548" s="52">
        <f t="shared" si="711"/>
        <v>108.40000000000005</v>
      </c>
      <c r="N548" s="56">
        <v>542</v>
      </c>
      <c r="Q548" s="46"/>
      <c r="R548" s="52"/>
      <c r="S548" s="60"/>
      <c r="AD548" s="52"/>
      <c r="AE548" s="60"/>
      <c r="AO548" s="52"/>
      <c r="AP548" s="60"/>
      <c r="AZ548" s="52"/>
      <c r="BA548" s="60"/>
      <c r="BK548" s="52"/>
      <c r="BL548" s="60"/>
      <c r="BV548" s="52"/>
      <c r="BW548" s="60"/>
      <c r="CG548" s="52"/>
      <c r="CH548" s="60"/>
      <c r="CR548" s="52"/>
      <c r="CS548" s="60"/>
      <c r="DC548" s="52"/>
      <c r="DD548" s="60"/>
      <c r="DN548" s="52"/>
      <c r="DO548" s="60"/>
    </row>
    <row r="549" spans="1:119">
      <c r="A549" s="52">
        <f t="shared" si="702"/>
        <v>37230973.399777897</v>
      </c>
      <c r="B549" s="52">
        <v>0</v>
      </c>
      <c r="C549" s="73">
        <f t="shared" si="708"/>
        <v>19.25</v>
      </c>
      <c r="D549" s="77"/>
      <c r="E549" s="49">
        <f t="shared" si="709"/>
        <v>0.50000000000000033</v>
      </c>
      <c r="F549" s="49">
        <f t="shared" si="709"/>
        <v>5.9999999999999147</v>
      </c>
      <c r="G549" s="49">
        <f t="shared" si="709"/>
        <v>2.9999999999999574</v>
      </c>
      <c r="H549" s="49">
        <f t="shared" si="709"/>
        <v>1</v>
      </c>
      <c r="I549" s="50">
        <f t="shared" si="709"/>
        <v>3.4999999999999587</v>
      </c>
      <c r="J549" s="105">
        <f t="shared" si="703"/>
        <v>20.999999999999453</v>
      </c>
      <c r="K549" s="121">
        <f t="shared" si="704"/>
        <v>40.249999999999453</v>
      </c>
      <c r="L549" s="55">
        <f t="shared" si="710"/>
        <v>4.9187814792008871E+32</v>
      </c>
      <c r="M549" s="52">
        <f t="shared" si="711"/>
        <v>108.60000000000005</v>
      </c>
      <c r="N549" s="56">
        <v>543</v>
      </c>
      <c r="Q549" s="46"/>
      <c r="R549" s="52"/>
      <c r="S549" s="60"/>
      <c r="AD549" s="52"/>
      <c r="AE549" s="60"/>
      <c r="AO549" s="52"/>
      <c r="AP549" s="60"/>
      <c r="AZ549" s="52"/>
      <c r="BA549" s="60"/>
      <c r="BK549" s="52"/>
      <c r="BL549" s="60"/>
      <c r="BV549" s="52"/>
      <c r="BW549" s="60"/>
      <c r="CG549" s="52"/>
      <c r="CH549" s="60"/>
      <c r="CR549" s="52"/>
      <c r="CS549" s="60"/>
      <c r="DC549" s="52"/>
      <c r="DD549" s="60"/>
      <c r="DN549" s="52"/>
      <c r="DO549" s="60"/>
    </row>
    <row r="550" spans="1:119">
      <c r="A550" s="52">
        <f t="shared" si="702"/>
        <v>38543920.841261424</v>
      </c>
      <c r="B550" s="52">
        <v>0</v>
      </c>
      <c r="C550" s="73">
        <f t="shared" si="708"/>
        <v>19.25</v>
      </c>
      <c r="D550" s="77"/>
      <c r="E550" s="49">
        <f t="shared" si="709"/>
        <v>0.50000000000000033</v>
      </c>
      <c r="F550" s="49">
        <f t="shared" si="709"/>
        <v>5.9999999999999147</v>
      </c>
      <c r="G550" s="49">
        <f t="shared" si="709"/>
        <v>2.9999999999999574</v>
      </c>
      <c r="H550" s="49">
        <f t="shared" si="709"/>
        <v>1</v>
      </c>
      <c r="I550" s="50">
        <f t="shared" si="709"/>
        <v>3.4999999999999587</v>
      </c>
      <c r="J550" s="105">
        <f t="shared" si="703"/>
        <v>20.999999999999453</v>
      </c>
      <c r="K550" s="121">
        <f t="shared" si="704"/>
        <v>40.249999999999453</v>
      </c>
      <c r="L550" s="55">
        <f t="shared" si="710"/>
        <v>5.650196193747942E+32</v>
      </c>
      <c r="M550" s="52">
        <f t="shared" si="711"/>
        <v>108.80000000000005</v>
      </c>
      <c r="N550" s="56">
        <v>544</v>
      </c>
      <c r="Q550" s="46"/>
      <c r="R550" s="52"/>
      <c r="S550" s="60"/>
      <c r="AD550" s="52"/>
      <c r="AE550" s="60"/>
      <c r="AO550" s="52"/>
      <c r="AP550" s="60"/>
      <c r="AZ550" s="52"/>
      <c r="BA550" s="60"/>
      <c r="BK550" s="52"/>
      <c r="BL550" s="60"/>
      <c r="BV550" s="52"/>
      <c r="BW550" s="60"/>
      <c r="CG550" s="52"/>
      <c r="CH550" s="60"/>
      <c r="CR550" s="52"/>
      <c r="CS550" s="60"/>
      <c r="DC550" s="52"/>
      <c r="DD550" s="60"/>
      <c r="DN550" s="52"/>
      <c r="DO550" s="60"/>
    </row>
    <row r="551" spans="1:119">
      <c r="A551" s="52">
        <f t="shared" si="702"/>
        <v>39903169.274276592</v>
      </c>
      <c r="B551" s="52">
        <v>0</v>
      </c>
      <c r="C551" s="73">
        <f t="shared" si="708"/>
        <v>19.25</v>
      </c>
      <c r="D551" s="77"/>
      <c r="E551" s="49">
        <f t="shared" si="709"/>
        <v>0.50000000000000033</v>
      </c>
      <c r="F551" s="49">
        <f t="shared" si="709"/>
        <v>5.9999999999999147</v>
      </c>
      <c r="G551" s="49">
        <f t="shared" si="709"/>
        <v>2.9999999999999574</v>
      </c>
      <c r="H551" s="49">
        <f t="shared" si="709"/>
        <v>1</v>
      </c>
      <c r="I551" s="50">
        <f t="shared" si="709"/>
        <v>3.4999999999999587</v>
      </c>
      <c r="J551" s="105">
        <f t="shared" si="703"/>
        <v>20.999999999999453</v>
      </c>
      <c r="K551" s="121">
        <f t="shared" si="704"/>
        <v>40.249999999999453</v>
      </c>
      <c r="L551" s="55">
        <f t="shared" si="710"/>
        <v>6.4903710731687709E+32</v>
      </c>
      <c r="M551" s="52">
        <f t="shared" si="711"/>
        <v>109.00000000000006</v>
      </c>
      <c r="N551" s="56">
        <v>545</v>
      </c>
      <c r="Q551" s="46"/>
      <c r="R551" s="52"/>
      <c r="S551" s="60"/>
      <c r="AD551" s="52"/>
      <c r="AE551" s="60"/>
      <c r="AO551" s="52"/>
      <c r="AP551" s="60"/>
      <c r="AZ551" s="52"/>
      <c r="BA551" s="60"/>
      <c r="BK551" s="52"/>
      <c r="BL551" s="60"/>
      <c r="BV551" s="52"/>
      <c r="BW551" s="60"/>
      <c r="CG551" s="52"/>
      <c r="CH551" s="60"/>
      <c r="CR551" s="52"/>
      <c r="CS551" s="60"/>
      <c r="DC551" s="52"/>
      <c r="DD551" s="60"/>
      <c r="DN551" s="52"/>
      <c r="DO551" s="60"/>
    </row>
    <row r="552" spans="1:119">
      <c r="A552" s="52">
        <f t="shared" si="702"/>
        <v>41310351.499763563</v>
      </c>
      <c r="B552" s="52">
        <v>0</v>
      </c>
      <c r="C552" s="73">
        <f t="shared" si="708"/>
        <v>19.25</v>
      </c>
      <c r="D552" s="77"/>
      <c r="E552" s="49">
        <f t="shared" ref="E552:I567" si="712">E551</f>
        <v>0.50000000000000033</v>
      </c>
      <c r="F552" s="49">
        <f t="shared" si="712"/>
        <v>5.9999999999999147</v>
      </c>
      <c r="G552" s="49">
        <f t="shared" si="712"/>
        <v>2.9999999999999574</v>
      </c>
      <c r="H552" s="49">
        <f t="shared" si="712"/>
        <v>1</v>
      </c>
      <c r="I552" s="50">
        <f t="shared" si="712"/>
        <v>3.4999999999999587</v>
      </c>
      <c r="J552" s="105">
        <f t="shared" si="703"/>
        <v>20.999999999999453</v>
      </c>
      <c r="K552" s="121">
        <f t="shared" si="704"/>
        <v>40.249999999999453</v>
      </c>
      <c r="L552" s="55">
        <f t="shared" si="710"/>
        <v>7.4554785750693079E+32</v>
      </c>
      <c r="M552" s="52">
        <f t="shared" si="711"/>
        <v>109.20000000000006</v>
      </c>
      <c r="N552" s="56">
        <v>546</v>
      </c>
      <c r="Q552" s="46"/>
      <c r="R552" s="52"/>
      <c r="S552" s="60"/>
      <c r="AD552" s="52"/>
      <c r="AE552" s="60"/>
      <c r="AO552" s="52"/>
      <c r="AP552" s="60"/>
      <c r="AZ552" s="52"/>
      <c r="BA552" s="60"/>
      <c r="BK552" s="52"/>
      <c r="BL552" s="60"/>
      <c r="BV552" s="52"/>
      <c r="BW552" s="60"/>
      <c r="CG552" s="52"/>
      <c r="CH552" s="60"/>
      <c r="CR552" s="52"/>
      <c r="CS552" s="60"/>
      <c r="DC552" s="52"/>
      <c r="DD552" s="60"/>
      <c r="DN552" s="52"/>
      <c r="DO552" s="60"/>
    </row>
    <row r="553" spans="1:119">
      <c r="A553" s="52">
        <f t="shared" si="702"/>
        <v>42767157.899263255</v>
      </c>
      <c r="B553" s="52">
        <v>0</v>
      </c>
      <c r="C553" s="73">
        <f t="shared" si="708"/>
        <v>19.25</v>
      </c>
      <c r="D553" s="77"/>
      <c r="E553" s="49">
        <f t="shared" si="712"/>
        <v>0.50000000000000033</v>
      </c>
      <c r="F553" s="49">
        <f t="shared" si="712"/>
        <v>5.9999999999999147</v>
      </c>
      <c r="G553" s="49">
        <f t="shared" si="712"/>
        <v>2.9999999999999574</v>
      </c>
      <c r="H553" s="49">
        <f t="shared" si="712"/>
        <v>1</v>
      </c>
      <c r="I553" s="50">
        <f t="shared" si="712"/>
        <v>3.4999999999999587</v>
      </c>
      <c r="J553" s="105">
        <f t="shared" si="703"/>
        <v>20.999999999999453</v>
      </c>
      <c r="K553" s="121">
        <f t="shared" si="704"/>
        <v>40.249999999999453</v>
      </c>
      <c r="L553" s="55">
        <f t="shared" si="710"/>
        <v>8.5640959748977544E+32</v>
      </c>
      <c r="M553" s="52">
        <f t="shared" si="711"/>
        <v>109.40000000000006</v>
      </c>
      <c r="N553" s="56">
        <v>547</v>
      </c>
      <c r="Q553" s="46"/>
      <c r="R553" s="52"/>
      <c r="S553" s="60"/>
      <c r="AD553" s="52"/>
      <c r="AE553" s="60"/>
      <c r="AO553" s="52"/>
      <c r="AP553" s="60"/>
      <c r="AZ553" s="52"/>
      <c r="BA553" s="60"/>
      <c r="BK553" s="52"/>
      <c r="BL553" s="60"/>
      <c r="BV553" s="52"/>
      <c r="BW553" s="60"/>
      <c r="CG553" s="52"/>
      <c r="CH553" s="60"/>
      <c r="CR553" s="52"/>
      <c r="CS553" s="60"/>
      <c r="DC553" s="52"/>
      <c r="DD553" s="60"/>
      <c r="DN553" s="52"/>
      <c r="DO553" s="60"/>
    </row>
    <row r="554" spans="1:119">
      <c r="A554" s="52">
        <f t="shared" si="702"/>
        <v>44275338.465492934</v>
      </c>
      <c r="B554" s="52">
        <v>0</v>
      </c>
      <c r="C554" s="73">
        <f t="shared" si="708"/>
        <v>19.25</v>
      </c>
      <c r="D554" s="77"/>
      <c r="E554" s="49">
        <f t="shared" si="712"/>
        <v>0.50000000000000033</v>
      </c>
      <c r="F554" s="49">
        <f t="shared" si="712"/>
        <v>5.9999999999999147</v>
      </c>
      <c r="G554" s="49">
        <f t="shared" si="712"/>
        <v>2.9999999999999574</v>
      </c>
      <c r="H554" s="49">
        <f t="shared" si="712"/>
        <v>1</v>
      </c>
      <c r="I554" s="50">
        <f t="shared" si="712"/>
        <v>3.4999999999999587</v>
      </c>
      <c r="J554" s="105">
        <f t="shared" si="703"/>
        <v>20.999999999999453</v>
      </c>
      <c r="K554" s="121">
        <f t="shared" si="704"/>
        <v>40.249999999999453</v>
      </c>
      <c r="L554" s="55">
        <f t="shared" si="710"/>
        <v>9.8375629584017785E+32</v>
      </c>
      <c r="M554" s="52">
        <f t="shared" si="711"/>
        <v>109.60000000000005</v>
      </c>
      <c r="N554" s="56">
        <v>548</v>
      </c>
      <c r="Q554" s="46"/>
      <c r="R554" s="52"/>
      <c r="S554" s="60"/>
      <c r="AD554" s="52"/>
      <c r="AE554" s="60"/>
      <c r="AO554" s="52"/>
      <c r="AP554" s="60"/>
      <c r="AZ554" s="52"/>
      <c r="BA554" s="60"/>
      <c r="BK554" s="52"/>
      <c r="BL554" s="60"/>
      <c r="BV554" s="52"/>
      <c r="BW554" s="60"/>
      <c r="CG554" s="52"/>
      <c r="CH554" s="60"/>
      <c r="CR554" s="52"/>
      <c r="CS554" s="60"/>
      <c r="DC554" s="52"/>
      <c r="DD554" s="60"/>
      <c r="DN554" s="52"/>
      <c r="DO554" s="60"/>
    </row>
    <row r="555" spans="1:119">
      <c r="A555" s="52">
        <f t="shared" si="702"/>
        <v>45836704.904529765</v>
      </c>
      <c r="B555" s="52">
        <v>0</v>
      </c>
      <c r="C555" s="73">
        <f t="shared" si="708"/>
        <v>19.25</v>
      </c>
      <c r="D555" s="77"/>
      <c r="E555" s="49">
        <f t="shared" si="712"/>
        <v>0.50000000000000033</v>
      </c>
      <c r="F555" s="49">
        <f t="shared" si="712"/>
        <v>5.9999999999999147</v>
      </c>
      <c r="G555" s="49">
        <f t="shared" si="712"/>
        <v>2.9999999999999574</v>
      </c>
      <c r="H555" s="49">
        <f t="shared" si="712"/>
        <v>1</v>
      </c>
      <c r="I555" s="50">
        <f t="shared" si="712"/>
        <v>3.4999999999999587</v>
      </c>
      <c r="J555" s="105">
        <f t="shared" si="703"/>
        <v>20.999999999999453</v>
      </c>
      <c r="K555" s="121">
        <f t="shared" si="704"/>
        <v>40.249999999999453</v>
      </c>
      <c r="L555" s="55">
        <f t="shared" si="710"/>
        <v>1.1300392387495887E+33</v>
      </c>
      <c r="M555" s="52">
        <f t="shared" si="711"/>
        <v>109.80000000000007</v>
      </c>
      <c r="N555" s="56">
        <v>549</v>
      </c>
      <c r="Q555" s="46"/>
      <c r="R555" s="52"/>
      <c r="S555" s="60"/>
      <c r="AD555" s="52"/>
      <c r="AE555" s="60"/>
      <c r="AO555" s="52"/>
      <c r="AP555" s="60"/>
      <c r="AZ555" s="52"/>
      <c r="BA555" s="60"/>
      <c r="BK555" s="52"/>
      <c r="BL555" s="60"/>
      <c r="BV555" s="52"/>
      <c r="BW555" s="60"/>
      <c r="CG555" s="52"/>
      <c r="CH555" s="60"/>
      <c r="CR555" s="52"/>
      <c r="CS555" s="60"/>
      <c r="DC555" s="52"/>
      <c r="DD555" s="60"/>
      <c r="DN555" s="52"/>
      <c r="DO555" s="60"/>
    </row>
    <row r="556" spans="1:119">
      <c r="A556" s="52">
        <f t="shared" si="702"/>
        <v>47453132.812127709</v>
      </c>
      <c r="B556" s="52">
        <v>0</v>
      </c>
      <c r="C556" s="73">
        <f t="shared" si="708"/>
        <v>19.25</v>
      </c>
      <c r="D556" s="77"/>
      <c r="E556" s="49">
        <f t="shared" si="712"/>
        <v>0.50000000000000033</v>
      </c>
      <c r="F556" s="49">
        <f t="shared" si="712"/>
        <v>5.9999999999999147</v>
      </c>
      <c r="G556" s="49">
        <f t="shared" si="712"/>
        <v>2.9999999999999574</v>
      </c>
      <c r="H556" s="49">
        <f t="shared" si="712"/>
        <v>1</v>
      </c>
      <c r="I556" s="50">
        <f t="shared" si="712"/>
        <v>3.4999999999999587</v>
      </c>
      <c r="J556" s="105">
        <f t="shared" si="703"/>
        <v>20.999999999999453</v>
      </c>
      <c r="K556" s="121">
        <f t="shared" si="704"/>
        <v>40.249999999999453</v>
      </c>
      <c r="L556" s="55">
        <f t="shared" si="710"/>
        <v>1.2980742146337545E+33</v>
      </c>
      <c r="M556" s="52">
        <f t="shared" si="711"/>
        <v>110.00000000000006</v>
      </c>
      <c r="N556" s="56">
        <v>550</v>
      </c>
      <c r="Q556" s="46"/>
      <c r="R556" s="52"/>
      <c r="S556" s="60"/>
      <c r="AD556" s="52"/>
      <c r="AE556" s="60"/>
      <c r="AO556" s="52"/>
      <c r="AP556" s="60"/>
      <c r="AZ556" s="52"/>
      <c r="BA556" s="60"/>
      <c r="BK556" s="52"/>
      <c r="BL556" s="60"/>
      <c r="BV556" s="52"/>
      <c r="BW556" s="60"/>
      <c r="CG556" s="52"/>
      <c r="CH556" s="60"/>
      <c r="CR556" s="52"/>
      <c r="CS556" s="60"/>
      <c r="DC556" s="52"/>
      <c r="DD556" s="60"/>
      <c r="DN556" s="52"/>
      <c r="DO556" s="60"/>
    </row>
    <row r="557" spans="1:119">
      <c r="A557" s="52">
        <f t="shared" si="702"/>
        <v>49126563.926782176</v>
      </c>
      <c r="B557" s="52">
        <v>0</v>
      </c>
      <c r="C557" s="73">
        <f t="shared" si="708"/>
        <v>19.25</v>
      </c>
      <c r="D557" s="77"/>
      <c r="E557" s="49">
        <f t="shared" si="712"/>
        <v>0.50000000000000033</v>
      </c>
      <c r="F557" s="49">
        <f t="shared" si="712"/>
        <v>5.9999999999999147</v>
      </c>
      <c r="G557" s="49">
        <f t="shared" si="712"/>
        <v>2.9999999999999574</v>
      </c>
      <c r="H557" s="49">
        <f t="shared" si="712"/>
        <v>1</v>
      </c>
      <c r="I557" s="50">
        <f t="shared" si="712"/>
        <v>3.4999999999999587</v>
      </c>
      <c r="J557" s="105">
        <f t="shared" si="703"/>
        <v>20.999999999999453</v>
      </c>
      <c r="K557" s="121">
        <f t="shared" si="704"/>
        <v>40.249999999999453</v>
      </c>
      <c r="L557" s="55">
        <f t="shared" si="710"/>
        <v>1.4910957150138622E+33</v>
      </c>
      <c r="M557" s="52">
        <f t="shared" si="711"/>
        <v>110.20000000000006</v>
      </c>
      <c r="N557" s="56">
        <v>551</v>
      </c>
      <c r="Q557" s="46"/>
      <c r="R557" s="52"/>
      <c r="S557" s="60"/>
      <c r="AD557" s="52"/>
      <c r="AE557" s="60"/>
      <c r="AO557" s="52"/>
      <c r="AP557" s="60"/>
      <c r="AZ557" s="52"/>
      <c r="BA557" s="60"/>
      <c r="BK557" s="52"/>
      <c r="BL557" s="60"/>
      <c r="BV557" s="52"/>
      <c r="BW557" s="60"/>
      <c r="CG557" s="52"/>
      <c r="CH557" s="60"/>
      <c r="CR557" s="52"/>
      <c r="CS557" s="60"/>
      <c r="DC557" s="52"/>
      <c r="DD557" s="60"/>
      <c r="DN557" s="52"/>
      <c r="DO557" s="60"/>
    </row>
    <row r="558" spans="1:119">
      <c r="A558" s="52">
        <f t="shared" si="702"/>
        <v>50859008.462248705</v>
      </c>
      <c r="B558" s="52">
        <v>0</v>
      </c>
      <c r="C558" s="73">
        <f t="shared" si="708"/>
        <v>19.25</v>
      </c>
      <c r="D558" s="77"/>
      <c r="E558" s="49">
        <f t="shared" si="712"/>
        <v>0.50000000000000033</v>
      </c>
      <c r="F558" s="49">
        <f t="shared" si="712"/>
        <v>5.9999999999999147</v>
      </c>
      <c r="G558" s="49">
        <f t="shared" si="712"/>
        <v>2.9999999999999574</v>
      </c>
      <c r="H558" s="49">
        <f t="shared" si="712"/>
        <v>1</v>
      </c>
      <c r="I558" s="50">
        <f t="shared" si="712"/>
        <v>3.4999999999999587</v>
      </c>
      <c r="J558" s="105">
        <f t="shared" si="703"/>
        <v>20.999999999999453</v>
      </c>
      <c r="K558" s="121">
        <f t="shared" si="704"/>
        <v>40.249999999999453</v>
      </c>
      <c r="L558" s="55">
        <f t="shared" si="710"/>
        <v>1.7128191949795512E+33</v>
      </c>
      <c r="M558" s="52">
        <f t="shared" si="711"/>
        <v>110.40000000000006</v>
      </c>
      <c r="N558" s="56">
        <v>552</v>
      </c>
      <c r="Q558" s="46"/>
      <c r="R558" s="52"/>
      <c r="S558" s="60"/>
      <c r="AD558" s="52"/>
      <c r="AE558" s="60"/>
      <c r="AO558" s="52"/>
      <c r="AP558" s="60"/>
      <c r="AZ558" s="52"/>
      <c r="BA558" s="60"/>
      <c r="BK558" s="52"/>
      <c r="BL558" s="60"/>
      <c r="BV558" s="52"/>
      <c r="BW558" s="60"/>
      <c r="CG558" s="52"/>
      <c r="CH558" s="60"/>
      <c r="CR558" s="52"/>
      <c r="CS558" s="60"/>
      <c r="DC558" s="52"/>
      <c r="DD558" s="60"/>
      <c r="DN558" s="52"/>
      <c r="DO558" s="60"/>
    </row>
    <row r="559" spans="1:119">
      <c r="A559" s="52">
        <f t="shared" si="702"/>
        <v>52652547.522317886</v>
      </c>
      <c r="B559" s="52">
        <v>0</v>
      </c>
      <c r="C559" s="73">
        <f t="shared" si="708"/>
        <v>19.25</v>
      </c>
      <c r="D559" s="77"/>
      <c r="E559" s="49">
        <f t="shared" si="712"/>
        <v>0.50000000000000033</v>
      </c>
      <c r="F559" s="49">
        <f t="shared" si="712"/>
        <v>5.9999999999999147</v>
      </c>
      <c r="G559" s="49">
        <f t="shared" si="712"/>
        <v>2.9999999999999574</v>
      </c>
      <c r="H559" s="49">
        <f t="shared" si="712"/>
        <v>1</v>
      </c>
      <c r="I559" s="50">
        <f t="shared" si="712"/>
        <v>3.4999999999999587</v>
      </c>
      <c r="J559" s="105">
        <f t="shared" si="703"/>
        <v>20.999999999999453</v>
      </c>
      <c r="K559" s="121">
        <f t="shared" si="704"/>
        <v>40.249999999999453</v>
      </c>
      <c r="L559" s="55">
        <f t="shared" si="710"/>
        <v>1.9675125916803563E+33</v>
      </c>
      <c r="M559" s="52">
        <f t="shared" si="711"/>
        <v>110.60000000000005</v>
      </c>
      <c r="N559" s="56">
        <v>553</v>
      </c>
      <c r="Q559" s="46"/>
      <c r="R559" s="52"/>
      <c r="S559" s="60"/>
      <c r="AD559" s="52"/>
      <c r="AE559" s="60"/>
      <c r="AO559" s="52"/>
      <c r="AP559" s="60"/>
      <c r="AZ559" s="52"/>
      <c r="BA559" s="60"/>
      <c r="BK559" s="52"/>
      <c r="BL559" s="60"/>
      <c r="BV559" s="52"/>
      <c r="BW559" s="60"/>
      <c r="CG559" s="52"/>
      <c r="CH559" s="60"/>
      <c r="CR559" s="52"/>
      <c r="CS559" s="60"/>
      <c r="DC559" s="52"/>
      <c r="DD559" s="60"/>
      <c r="DN559" s="52"/>
      <c r="DO559" s="60"/>
    </row>
    <row r="560" spans="1:119">
      <c r="A560" s="52">
        <f t="shared" si="702"/>
        <v>54509335.600746937</v>
      </c>
      <c r="B560" s="52">
        <v>0</v>
      </c>
      <c r="C560" s="73">
        <f t="shared" si="708"/>
        <v>19.25</v>
      </c>
      <c r="D560" s="77"/>
      <c r="E560" s="49">
        <f t="shared" si="712"/>
        <v>0.50000000000000033</v>
      </c>
      <c r="F560" s="49">
        <f t="shared" si="712"/>
        <v>5.9999999999999147</v>
      </c>
      <c r="G560" s="49">
        <f t="shared" si="712"/>
        <v>2.9999999999999574</v>
      </c>
      <c r="H560" s="49">
        <f t="shared" si="712"/>
        <v>1</v>
      </c>
      <c r="I560" s="50">
        <f t="shared" si="712"/>
        <v>3.4999999999999587</v>
      </c>
      <c r="J560" s="105">
        <f t="shared" si="703"/>
        <v>20.999999999999453</v>
      </c>
      <c r="K560" s="121">
        <f t="shared" si="704"/>
        <v>40.249999999999453</v>
      </c>
      <c r="L560" s="55">
        <f t="shared" si="710"/>
        <v>2.2600784774991785E+33</v>
      </c>
      <c r="M560" s="52">
        <f t="shared" si="711"/>
        <v>110.80000000000007</v>
      </c>
      <c r="N560" s="56">
        <v>554</v>
      </c>
      <c r="Q560" s="46"/>
      <c r="R560" s="52"/>
      <c r="S560" s="60"/>
      <c r="AD560" s="52"/>
      <c r="AE560" s="60"/>
      <c r="AO560" s="52"/>
      <c r="AP560" s="60"/>
      <c r="AZ560" s="52"/>
      <c r="BA560" s="60"/>
      <c r="BK560" s="52"/>
      <c r="BL560" s="60"/>
      <c r="BV560" s="52"/>
      <c r="BW560" s="60"/>
      <c r="CG560" s="52"/>
      <c r="CH560" s="60"/>
      <c r="CR560" s="52"/>
      <c r="CS560" s="60"/>
      <c r="DC560" s="52"/>
      <c r="DD560" s="60"/>
      <c r="DN560" s="52"/>
      <c r="DO560" s="60"/>
    </row>
    <row r="561" spans="1:119">
      <c r="A561" s="52">
        <f t="shared" si="702"/>
        <v>56431603.169351369</v>
      </c>
      <c r="B561" s="52">
        <v>0</v>
      </c>
      <c r="C561" s="73">
        <f t="shared" si="708"/>
        <v>19.25</v>
      </c>
      <c r="D561" s="77"/>
      <c r="E561" s="49">
        <f t="shared" si="712"/>
        <v>0.50000000000000033</v>
      </c>
      <c r="F561" s="49">
        <f t="shared" si="712"/>
        <v>5.9999999999999147</v>
      </c>
      <c r="G561" s="49">
        <f t="shared" si="712"/>
        <v>2.9999999999999574</v>
      </c>
      <c r="H561" s="49">
        <f t="shared" si="712"/>
        <v>1</v>
      </c>
      <c r="I561" s="50">
        <f t="shared" si="712"/>
        <v>3.4999999999999587</v>
      </c>
      <c r="J561" s="105">
        <f t="shared" si="703"/>
        <v>20.999999999999453</v>
      </c>
      <c r="K561" s="121">
        <f t="shared" si="704"/>
        <v>40.249999999999453</v>
      </c>
      <c r="L561" s="55">
        <f t="shared" si="710"/>
        <v>2.5961484292675101E+33</v>
      </c>
      <c r="M561" s="52">
        <f t="shared" si="711"/>
        <v>111.00000000000006</v>
      </c>
      <c r="N561" s="56">
        <v>555</v>
      </c>
      <c r="Q561" s="46"/>
      <c r="R561" s="52"/>
      <c r="S561" s="60"/>
      <c r="AD561" s="52"/>
      <c r="AE561" s="60"/>
      <c r="AO561" s="52"/>
      <c r="AP561" s="60"/>
      <c r="AZ561" s="52"/>
      <c r="BA561" s="60"/>
      <c r="BK561" s="52"/>
      <c r="BL561" s="60"/>
      <c r="BV561" s="52"/>
      <c r="BW561" s="60"/>
      <c r="CG561" s="52"/>
      <c r="CH561" s="60"/>
      <c r="CR561" s="52"/>
      <c r="CS561" s="60"/>
      <c r="DC561" s="52"/>
      <c r="DD561" s="60"/>
      <c r="DN561" s="52"/>
      <c r="DO561" s="60"/>
    </row>
    <row r="562" spans="1:119">
      <c r="A562" s="52">
        <f t="shared" si="702"/>
        <v>58421659.357365385</v>
      </c>
      <c r="B562" s="52">
        <v>0</v>
      </c>
      <c r="C562" s="73">
        <f t="shared" si="708"/>
        <v>19.25</v>
      </c>
      <c r="D562" s="77"/>
      <c r="E562" s="49">
        <f t="shared" si="712"/>
        <v>0.50000000000000033</v>
      </c>
      <c r="F562" s="49">
        <f t="shared" si="712"/>
        <v>5.9999999999999147</v>
      </c>
      <c r="G562" s="49">
        <f t="shared" si="712"/>
        <v>2.9999999999999574</v>
      </c>
      <c r="H562" s="49">
        <f t="shared" si="712"/>
        <v>1</v>
      </c>
      <c r="I562" s="50">
        <f t="shared" si="712"/>
        <v>3.4999999999999587</v>
      </c>
      <c r="J562" s="105">
        <f t="shared" si="703"/>
        <v>20.999999999999453</v>
      </c>
      <c r="K562" s="121">
        <f t="shared" si="704"/>
        <v>40.249999999999453</v>
      </c>
      <c r="L562" s="55">
        <f t="shared" si="710"/>
        <v>2.9821914300277249E+33</v>
      </c>
      <c r="M562" s="52">
        <f t="shared" si="711"/>
        <v>111.20000000000005</v>
      </c>
      <c r="N562" s="56">
        <v>556</v>
      </c>
      <c r="Q562" s="46"/>
      <c r="R562" s="52"/>
      <c r="S562" s="60"/>
      <c r="AD562" s="52"/>
      <c r="AE562" s="60"/>
      <c r="AO562" s="52"/>
      <c r="AP562" s="60"/>
      <c r="AZ562" s="52"/>
      <c r="BA562" s="60"/>
      <c r="BK562" s="52"/>
      <c r="BL562" s="60"/>
      <c r="BV562" s="52"/>
      <c r="BW562" s="60"/>
      <c r="CG562" s="52"/>
      <c r="CH562" s="60"/>
      <c r="CR562" s="52"/>
      <c r="CS562" s="60"/>
      <c r="DC562" s="52"/>
      <c r="DD562" s="60"/>
      <c r="DN562" s="52"/>
      <c r="DO562" s="60"/>
    </row>
    <row r="563" spans="1:119">
      <c r="A563" s="52">
        <f t="shared" si="702"/>
        <v>60481894.725289777</v>
      </c>
      <c r="B563" s="52">
        <v>0</v>
      </c>
      <c r="C563" s="73">
        <f t="shared" si="708"/>
        <v>19.25</v>
      </c>
      <c r="D563" s="77"/>
      <c r="E563" s="49">
        <f t="shared" si="712"/>
        <v>0.50000000000000033</v>
      </c>
      <c r="F563" s="49">
        <f t="shared" si="712"/>
        <v>5.9999999999999147</v>
      </c>
      <c r="G563" s="49">
        <f t="shared" si="712"/>
        <v>2.9999999999999574</v>
      </c>
      <c r="H563" s="49">
        <f t="shared" si="712"/>
        <v>1</v>
      </c>
      <c r="I563" s="50">
        <f t="shared" si="712"/>
        <v>3.4999999999999587</v>
      </c>
      <c r="J563" s="105">
        <f t="shared" si="703"/>
        <v>20.999999999999453</v>
      </c>
      <c r="K563" s="121">
        <f t="shared" si="704"/>
        <v>40.249999999999453</v>
      </c>
      <c r="L563" s="55">
        <f t="shared" si="710"/>
        <v>3.4256383899591029E+33</v>
      </c>
      <c r="M563" s="52">
        <f t="shared" si="711"/>
        <v>111.40000000000006</v>
      </c>
      <c r="N563" s="56">
        <v>557</v>
      </c>
      <c r="Q563" s="46"/>
      <c r="R563" s="52"/>
      <c r="S563" s="60"/>
      <c r="AD563" s="52"/>
      <c r="AE563" s="60"/>
      <c r="AO563" s="52"/>
      <c r="AP563" s="60"/>
      <c r="AZ563" s="52"/>
      <c r="BA563" s="60"/>
      <c r="BK563" s="52"/>
      <c r="BL563" s="60"/>
      <c r="BV563" s="52"/>
      <c r="BW563" s="60"/>
      <c r="CG563" s="52"/>
      <c r="CH563" s="60"/>
      <c r="CR563" s="52"/>
      <c r="CS563" s="60"/>
      <c r="DC563" s="52"/>
      <c r="DD563" s="60"/>
      <c r="DN563" s="52"/>
      <c r="DO563" s="60"/>
    </row>
    <row r="564" spans="1:119">
      <c r="A564" s="52">
        <f t="shared" si="702"/>
        <v>62614784.136559337</v>
      </c>
      <c r="B564" s="52">
        <v>0</v>
      </c>
      <c r="C564" s="73">
        <f t="shared" si="708"/>
        <v>19.25</v>
      </c>
      <c r="D564" s="77"/>
      <c r="E564" s="49">
        <f t="shared" si="712"/>
        <v>0.50000000000000033</v>
      </c>
      <c r="F564" s="49">
        <f t="shared" si="712"/>
        <v>5.9999999999999147</v>
      </c>
      <c r="G564" s="49">
        <f t="shared" si="712"/>
        <v>2.9999999999999574</v>
      </c>
      <c r="H564" s="49">
        <f t="shared" si="712"/>
        <v>1</v>
      </c>
      <c r="I564" s="50">
        <f t="shared" si="712"/>
        <v>3.4999999999999587</v>
      </c>
      <c r="J564" s="105">
        <f t="shared" si="703"/>
        <v>20.999999999999453</v>
      </c>
      <c r="K564" s="121">
        <f t="shared" si="704"/>
        <v>40.249999999999453</v>
      </c>
      <c r="L564" s="55">
        <f t="shared" si="710"/>
        <v>3.9350251833607137E+33</v>
      </c>
      <c r="M564" s="52">
        <f t="shared" si="711"/>
        <v>111.60000000000005</v>
      </c>
      <c r="N564" s="56">
        <v>558</v>
      </c>
      <c r="Q564" s="46"/>
      <c r="R564" s="52"/>
      <c r="S564" s="60"/>
      <c r="AD564" s="52"/>
      <c r="AE564" s="60"/>
      <c r="AO564" s="52"/>
      <c r="AP564" s="60"/>
      <c r="AZ564" s="52"/>
      <c r="BA564" s="60"/>
      <c r="BK564" s="52"/>
      <c r="BL564" s="60"/>
      <c r="BV564" s="52"/>
      <c r="BW564" s="60"/>
      <c r="CG564" s="52"/>
      <c r="CH564" s="60"/>
      <c r="CR564" s="52"/>
      <c r="CS564" s="60"/>
      <c r="DC564" s="52"/>
      <c r="DD564" s="60"/>
      <c r="DN564" s="52"/>
      <c r="DO564" s="60"/>
    </row>
    <row r="565" spans="1:119">
      <c r="A565" s="52">
        <f t="shared" si="702"/>
        <v>64822889.730479412</v>
      </c>
      <c r="B565" s="52">
        <v>0</v>
      </c>
      <c r="C565" s="73">
        <f t="shared" si="708"/>
        <v>19.25</v>
      </c>
      <c r="D565" s="77"/>
      <c r="E565" s="49">
        <f t="shared" si="712"/>
        <v>0.50000000000000033</v>
      </c>
      <c r="F565" s="49">
        <f t="shared" si="712"/>
        <v>5.9999999999999147</v>
      </c>
      <c r="G565" s="49">
        <f t="shared" si="712"/>
        <v>2.9999999999999574</v>
      </c>
      <c r="H565" s="49">
        <f t="shared" si="712"/>
        <v>1</v>
      </c>
      <c r="I565" s="50">
        <f t="shared" si="712"/>
        <v>3.4999999999999587</v>
      </c>
      <c r="J565" s="105">
        <f t="shared" si="703"/>
        <v>20.999999999999453</v>
      </c>
      <c r="K565" s="121">
        <f t="shared" si="704"/>
        <v>40.249999999999453</v>
      </c>
      <c r="L565" s="55">
        <f t="shared" si="710"/>
        <v>4.5201569549983577E+33</v>
      </c>
      <c r="M565" s="52">
        <f t="shared" si="711"/>
        <v>111.80000000000007</v>
      </c>
      <c r="N565" s="56">
        <v>559</v>
      </c>
      <c r="Q565" s="46"/>
      <c r="R565" s="52"/>
      <c r="S565" s="60"/>
      <c r="AD565" s="52"/>
      <c r="AE565" s="60"/>
      <c r="AO565" s="52"/>
      <c r="AP565" s="60"/>
      <c r="AZ565" s="52"/>
      <c r="BA565" s="60"/>
      <c r="BK565" s="52"/>
      <c r="BL565" s="60"/>
      <c r="BV565" s="52"/>
      <c r="BW565" s="60"/>
      <c r="CG565" s="52"/>
      <c r="CH565" s="60"/>
      <c r="CR565" s="52"/>
      <c r="CS565" s="60"/>
      <c r="DC565" s="52"/>
      <c r="DD565" s="60"/>
      <c r="DN565" s="52"/>
      <c r="DO565" s="60"/>
    </row>
    <row r="566" spans="1:119">
      <c r="A566" s="52">
        <f t="shared" si="702"/>
        <v>67108864.000002787</v>
      </c>
      <c r="B566" s="52">
        <v>0</v>
      </c>
      <c r="C566" s="73">
        <f t="shared" si="708"/>
        <v>19.25</v>
      </c>
      <c r="D566" s="77"/>
      <c r="E566" s="49">
        <f t="shared" si="712"/>
        <v>0.50000000000000033</v>
      </c>
      <c r="F566" s="49">
        <f t="shared" si="712"/>
        <v>5.9999999999999147</v>
      </c>
      <c r="G566" s="49">
        <f t="shared" si="712"/>
        <v>2.9999999999999574</v>
      </c>
      <c r="H566" s="49">
        <f t="shared" si="712"/>
        <v>1</v>
      </c>
      <c r="I566" s="50">
        <f t="shared" si="712"/>
        <v>3.4999999999999587</v>
      </c>
      <c r="J566" s="105">
        <f t="shared" si="703"/>
        <v>20.999999999999453</v>
      </c>
      <c r="K566" s="121">
        <f t="shared" si="704"/>
        <v>40.249999999999453</v>
      </c>
      <c r="L566" s="55">
        <f t="shared" si="710"/>
        <v>5.1922968585350213E+33</v>
      </c>
      <c r="M566" s="52">
        <f t="shared" si="711"/>
        <v>112.00000000000006</v>
      </c>
      <c r="N566" s="56">
        <v>560</v>
      </c>
      <c r="Q566" s="46"/>
      <c r="R566" s="52"/>
      <c r="S566" s="60"/>
      <c r="AD566" s="52"/>
      <c r="AE566" s="60"/>
      <c r="AO566" s="52"/>
      <c r="AP566" s="60"/>
      <c r="AZ566" s="52"/>
      <c r="BA566" s="60"/>
      <c r="BK566" s="52"/>
      <c r="BL566" s="60"/>
      <c r="BV566" s="52"/>
      <c r="BW566" s="60"/>
      <c r="CG566" s="52"/>
      <c r="CH566" s="60"/>
      <c r="CR566" s="52"/>
      <c r="CS566" s="60"/>
      <c r="DC566" s="52"/>
      <c r="DD566" s="60"/>
      <c r="DN566" s="52"/>
      <c r="DO566" s="60"/>
    </row>
    <row r="567" spans="1:119">
      <c r="A567" s="52">
        <f t="shared" si="702"/>
        <v>69475452.978044242</v>
      </c>
      <c r="B567" s="52">
        <v>0</v>
      </c>
      <c r="C567" s="73">
        <f t="shared" si="708"/>
        <v>19.25</v>
      </c>
      <c r="D567" s="77"/>
      <c r="E567" s="49">
        <f t="shared" si="712"/>
        <v>0.50000000000000033</v>
      </c>
      <c r="F567" s="49">
        <f t="shared" si="712"/>
        <v>5.9999999999999147</v>
      </c>
      <c r="G567" s="49">
        <f t="shared" si="712"/>
        <v>2.9999999999999574</v>
      </c>
      <c r="H567" s="49">
        <f t="shared" si="712"/>
        <v>1</v>
      </c>
      <c r="I567" s="50">
        <f t="shared" si="712"/>
        <v>3.4999999999999587</v>
      </c>
      <c r="J567" s="105">
        <f t="shared" si="703"/>
        <v>20.999999999999453</v>
      </c>
      <c r="K567" s="121">
        <f t="shared" si="704"/>
        <v>40.249999999999453</v>
      </c>
      <c r="L567" s="55">
        <f t="shared" si="710"/>
        <v>5.9643828600554521E+33</v>
      </c>
      <c r="M567" s="52">
        <f t="shared" si="711"/>
        <v>112.20000000000005</v>
      </c>
      <c r="N567" s="56">
        <v>561</v>
      </c>
      <c r="Q567" s="46"/>
      <c r="R567" s="52"/>
      <c r="S567" s="60"/>
      <c r="AD567" s="52"/>
      <c r="AE567" s="60"/>
      <c r="AO567" s="52"/>
      <c r="AP567" s="60"/>
      <c r="AZ567" s="52"/>
      <c r="BA567" s="60"/>
      <c r="BK567" s="52"/>
      <c r="BL567" s="60"/>
      <c r="BV567" s="52"/>
      <c r="BW567" s="60"/>
      <c r="CG567" s="52"/>
      <c r="CH567" s="60"/>
      <c r="CR567" s="52"/>
      <c r="CS567" s="60"/>
      <c r="DC567" s="52"/>
      <c r="DD567" s="60"/>
      <c r="DN567" s="52"/>
      <c r="DO567" s="60"/>
    </row>
    <row r="568" spans="1:119">
      <c r="A568" s="52">
        <f t="shared" si="702"/>
        <v>71925499.536160186</v>
      </c>
      <c r="B568" s="52">
        <v>0</v>
      </c>
      <c r="C568" s="73">
        <f t="shared" si="708"/>
        <v>19.25</v>
      </c>
      <c r="D568" s="77"/>
      <c r="E568" s="49">
        <f t="shared" ref="E568:I583" si="713">E567</f>
        <v>0.50000000000000033</v>
      </c>
      <c r="F568" s="49">
        <f t="shared" si="713"/>
        <v>5.9999999999999147</v>
      </c>
      <c r="G568" s="49">
        <f t="shared" si="713"/>
        <v>2.9999999999999574</v>
      </c>
      <c r="H568" s="49">
        <f t="shared" si="713"/>
        <v>1</v>
      </c>
      <c r="I568" s="50">
        <f t="shared" si="713"/>
        <v>3.4999999999999587</v>
      </c>
      <c r="J568" s="105">
        <f t="shared" si="703"/>
        <v>20.999999999999453</v>
      </c>
      <c r="K568" s="121">
        <f t="shared" si="704"/>
        <v>40.249999999999453</v>
      </c>
      <c r="L568" s="55">
        <f t="shared" si="710"/>
        <v>6.8512767799182093E+33</v>
      </c>
      <c r="M568" s="52">
        <f t="shared" si="711"/>
        <v>112.40000000000006</v>
      </c>
      <c r="N568" s="56">
        <v>562</v>
      </c>
      <c r="Q568" s="46"/>
      <c r="R568" s="52"/>
      <c r="S568" s="60"/>
      <c r="AD568" s="52"/>
      <c r="AE568" s="60"/>
      <c r="AO568" s="52"/>
      <c r="AP568" s="60"/>
      <c r="AZ568" s="52"/>
      <c r="BA568" s="60"/>
      <c r="BK568" s="52"/>
      <c r="BL568" s="60"/>
      <c r="BV568" s="52"/>
      <c r="BW568" s="60"/>
      <c r="CG568" s="52"/>
      <c r="CH568" s="60"/>
      <c r="CR568" s="52"/>
      <c r="CS568" s="60"/>
      <c r="DC568" s="52"/>
      <c r="DD568" s="60"/>
      <c r="DN568" s="52"/>
      <c r="DO568" s="60"/>
    </row>
    <row r="569" spans="1:119">
      <c r="A569" s="52">
        <f t="shared" si="702"/>
        <v>74461946.799555913</v>
      </c>
      <c r="B569" s="52">
        <v>0</v>
      </c>
      <c r="C569" s="73">
        <f t="shared" si="708"/>
        <v>19.25</v>
      </c>
      <c r="D569" s="77"/>
      <c r="E569" s="49">
        <f t="shared" si="713"/>
        <v>0.50000000000000033</v>
      </c>
      <c r="F569" s="49">
        <f t="shared" si="713"/>
        <v>5.9999999999999147</v>
      </c>
      <c r="G569" s="49">
        <f t="shared" si="713"/>
        <v>2.9999999999999574</v>
      </c>
      <c r="H569" s="49">
        <f t="shared" si="713"/>
        <v>1</v>
      </c>
      <c r="I569" s="50">
        <f t="shared" si="713"/>
        <v>3.4999999999999587</v>
      </c>
      <c r="J569" s="105">
        <f t="shared" si="703"/>
        <v>20.999999999999453</v>
      </c>
      <c r="K569" s="121">
        <f t="shared" si="704"/>
        <v>40.249999999999453</v>
      </c>
      <c r="L569" s="55">
        <f t="shared" si="710"/>
        <v>7.8700503667214297E+33</v>
      </c>
      <c r="M569" s="52">
        <f t="shared" si="711"/>
        <v>112.60000000000005</v>
      </c>
      <c r="N569" s="56">
        <v>563</v>
      </c>
      <c r="Q569" s="46"/>
      <c r="R569" s="52"/>
      <c r="S569" s="60"/>
      <c r="AD569" s="52"/>
      <c r="AE569" s="60"/>
      <c r="AO569" s="52"/>
      <c r="AP569" s="60"/>
      <c r="AZ569" s="52"/>
      <c r="BA569" s="60"/>
      <c r="BK569" s="52"/>
      <c r="BL569" s="60"/>
      <c r="BV569" s="52"/>
      <c r="BW569" s="60"/>
      <c r="CG569" s="52"/>
      <c r="CH569" s="60"/>
      <c r="CR569" s="52"/>
      <c r="CS569" s="60"/>
      <c r="DC569" s="52"/>
      <c r="DD569" s="60"/>
      <c r="DN569" s="52"/>
      <c r="DO569" s="60"/>
    </row>
    <row r="570" spans="1:119">
      <c r="A570" s="52">
        <f t="shared" si="702"/>
        <v>77087841.682522967</v>
      </c>
      <c r="B570" s="52">
        <v>0</v>
      </c>
      <c r="C570" s="73">
        <f t="shared" si="708"/>
        <v>19.25</v>
      </c>
      <c r="D570" s="77"/>
      <c r="E570" s="49">
        <f t="shared" si="713"/>
        <v>0.50000000000000033</v>
      </c>
      <c r="F570" s="49">
        <f t="shared" si="713"/>
        <v>5.9999999999999147</v>
      </c>
      <c r="G570" s="49">
        <f t="shared" si="713"/>
        <v>2.9999999999999574</v>
      </c>
      <c r="H570" s="49">
        <f t="shared" si="713"/>
        <v>1</v>
      </c>
      <c r="I570" s="50">
        <f t="shared" si="713"/>
        <v>3.4999999999999587</v>
      </c>
      <c r="J570" s="105">
        <f t="shared" si="703"/>
        <v>20.999999999999453</v>
      </c>
      <c r="K570" s="121">
        <f t="shared" si="704"/>
        <v>40.249999999999453</v>
      </c>
      <c r="L570" s="55">
        <f t="shared" si="710"/>
        <v>9.0403139099967199E+33</v>
      </c>
      <c r="M570" s="52">
        <f t="shared" si="711"/>
        <v>112.80000000000005</v>
      </c>
      <c r="N570" s="56">
        <v>564</v>
      </c>
      <c r="Q570" s="46"/>
      <c r="R570" s="52"/>
      <c r="S570" s="60"/>
      <c r="AD570" s="52"/>
      <c r="AE570" s="60"/>
      <c r="AO570" s="52"/>
      <c r="AP570" s="60"/>
      <c r="AZ570" s="52"/>
      <c r="BA570" s="60"/>
      <c r="BK570" s="52"/>
      <c r="BL570" s="60"/>
      <c r="BV570" s="52"/>
      <c r="BW570" s="60"/>
      <c r="CG570" s="52"/>
      <c r="CH570" s="60"/>
      <c r="CR570" s="52"/>
      <c r="CS570" s="60"/>
      <c r="DC570" s="52"/>
      <c r="DD570" s="60"/>
      <c r="DN570" s="52"/>
      <c r="DO570" s="60"/>
    </row>
    <row r="571" spans="1:119">
      <c r="A571" s="52">
        <f t="shared" si="702"/>
        <v>79806338.548553303</v>
      </c>
      <c r="B571" s="52">
        <v>0</v>
      </c>
      <c r="C571" s="73">
        <f t="shared" si="708"/>
        <v>19.25</v>
      </c>
      <c r="D571" s="77"/>
      <c r="E571" s="49">
        <f t="shared" si="713"/>
        <v>0.50000000000000033</v>
      </c>
      <c r="F571" s="49">
        <f t="shared" si="713"/>
        <v>5.9999999999999147</v>
      </c>
      <c r="G571" s="49">
        <f t="shared" si="713"/>
        <v>2.9999999999999574</v>
      </c>
      <c r="H571" s="49">
        <f t="shared" si="713"/>
        <v>1</v>
      </c>
      <c r="I571" s="50">
        <f t="shared" si="713"/>
        <v>3.4999999999999587</v>
      </c>
      <c r="J571" s="105">
        <f t="shared" si="703"/>
        <v>20.999999999999453</v>
      </c>
      <c r="K571" s="121">
        <f t="shared" si="704"/>
        <v>40.249999999999453</v>
      </c>
      <c r="L571" s="55">
        <f t="shared" si="710"/>
        <v>1.0384593717070045E+34</v>
      </c>
      <c r="M571" s="52">
        <f t="shared" si="711"/>
        <v>113.00000000000006</v>
      </c>
      <c r="N571" s="56">
        <v>565</v>
      </c>
      <c r="Q571" s="46"/>
      <c r="R571" s="52"/>
      <c r="S571" s="60"/>
      <c r="AD571" s="52"/>
      <c r="AE571" s="60"/>
      <c r="AO571" s="52"/>
      <c r="AP571" s="60"/>
      <c r="AZ571" s="52"/>
      <c r="BA571" s="60"/>
      <c r="BK571" s="52"/>
      <c r="BL571" s="60"/>
      <c r="BV571" s="52"/>
      <c r="BW571" s="60"/>
      <c r="CG571" s="52"/>
      <c r="CH571" s="60"/>
      <c r="CR571" s="52"/>
      <c r="CS571" s="60"/>
      <c r="DC571" s="52"/>
      <c r="DD571" s="60"/>
      <c r="DN571" s="52"/>
      <c r="DO571" s="60"/>
    </row>
    <row r="572" spans="1:119">
      <c r="A572" s="52">
        <f t="shared" si="702"/>
        <v>82620702.999527231</v>
      </c>
      <c r="B572" s="52">
        <v>0</v>
      </c>
      <c r="C572" s="73">
        <f t="shared" si="708"/>
        <v>19.25</v>
      </c>
      <c r="D572" s="77"/>
      <c r="E572" s="49">
        <f t="shared" si="713"/>
        <v>0.50000000000000033</v>
      </c>
      <c r="F572" s="49">
        <f t="shared" si="713"/>
        <v>5.9999999999999147</v>
      </c>
      <c r="G572" s="49">
        <f t="shared" si="713"/>
        <v>2.9999999999999574</v>
      </c>
      <c r="H572" s="49">
        <f t="shared" si="713"/>
        <v>1</v>
      </c>
      <c r="I572" s="50">
        <f t="shared" si="713"/>
        <v>3.4999999999999587</v>
      </c>
      <c r="J572" s="105">
        <f t="shared" si="703"/>
        <v>20.999999999999453</v>
      </c>
      <c r="K572" s="121">
        <f t="shared" si="704"/>
        <v>40.249999999999453</v>
      </c>
      <c r="L572" s="55">
        <f t="shared" si="710"/>
        <v>1.1928765720110906E+34</v>
      </c>
      <c r="M572" s="52">
        <f t="shared" si="711"/>
        <v>113.20000000000006</v>
      </c>
      <c r="N572" s="56">
        <v>566</v>
      </c>
      <c r="Q572" s="46"/>
      <c r="R572" s="52"/>
      <c r="S572" s="60"/>
      <c r="AD572" s="52"/>
      <c r="AE572" s="60"/>
      <c r="AO572" s="52"/>
      <c r="AP572" s="60"/>
      <c r="AZ572" s="52"/>
      <c r="BA572" s="60"/>
      <c r="BK572" s="52"/>
      <c r="BL572" s="60"/>
      <c r="BV572" s="52"/>
      <c r="BW572" s="60"/>
      <c r="CG572" s="52"/>
      <c r="CH572" s="60"/>
      <c r="CR572" s="52"/>
      <c r="CS572" s="60"/>
      <c r="DC572" s="52"/>
      <c r="DD572" s="60"/>
      <c r="DN572" s="52"/>
      <c r="DO572" s="60"/>
    </row>
    <row r="573" spans="1:119">
      <c r="A573" s="52">
        <f t="shared" si="702"/>
        <v>85534315.798526645</v>
      </c>
      <c r="B573" s="52">
        <v>0</v>
      </c>
      <c r="C573" s="73">
        <f t="shared" si="708"/>
        <v>19.25</v>
      </c>
      <c r="D573" s="77"/>
      <c r="E573" s="49">
        <f t="shared" si="713"/>
        <v>0.50000000000000033</v>
      </c>
      <c r="F573" s="49">
        <f t="shared" si="713"/>
        <v>5.9999999999999147</v>
      </c>
      <c r="G573" s="49">
        <f t="shared" si="713"/>
        <v>2.9999999999999574</v>
      </c>
      <c r="H573" s="49">
        <f t="shared" si="713"/>
        <v>1</v>
      </c>
      <c r="I573" s="50">
        <f t="shared" si="713"/>
        <v>3.4999999999999587</v>
      </c>
      <c r="J573" s="105">
        <f t="shared" si="703"/>
        <v>20.999999999999453</v>
      </c>
      <c r="K573" s="121">
        <f t="shared" si="704"/>
        <v>40.249999999999453</v>
      </c>
      <c r="L573" s="55">
        <f t="shared" si="710"/>
        <v>1.3702553559836423E+34</v>
      </c>
      <c r="M573" s="52">
        <f t="shared" si="711"/>
        <v>113.40000000000006</v>
      </c>
      <c r="N573" s="56">
        <v>567</v>
      </c>
      <c r="Q573" s="46"/>
      <c r="R573" s="52"/>
      <c r="S573" s="60"/>
      <c r="AD573" s="52"/>
      <c r="AE573" s="60"/>
      <c r="AO573" s="52"/>
      <c r="AP573" s="60"/>
      <c r="AZ573" s="52"/>
      <c r="BA573" s="60"/>
      <c r="BK573" s="52"/>
      <c r="BL573" s="60"/>
      <c r="BV573" s="52"/>
      <c r="BW573" s="60"/>
      <c r="CG573" s="52"/>
      <c r="CH573" s="60"/>
      <c r="CR573" s="52"/>
      <c r="CS573" s="60"/>
      <c r="DC573" s="52"/>
      <c r="DD573" s="60"/>
      <c r="DN573" s="52"/>
      <c r="DO573" s="60"/>
    </row>
    <row r="574" spans="1:119">
      <c r="A574" s="52">
        <f t="shared" si="702"/>
        <v>88550676.930986017</v>
      </c>
      <c r="B574" s="52">
        <v>0</v>
      </c>
      <c r="C574" s="73">
        <f t="shared" si="708"/>
        <v>19.25</v>
      </c>
      <c r="D574" s="77"/>
      <c r="E574" s="49">
        <f t="shared" si="713"/>
        <v>0.50000000000000033</v>
      </c>
      <c r="F574" s="49">
        <f t="shared" si="713"/>
        <v>5.9999999999999147</v>
      </c>
      <c r="G574" s="49">
        <f t="shared" si="713"/>
        <v>2.9999999999999574</v>
      </c>
      <c r="H574" s="49">
        <f t="shared" si="713"/>
        <v>1</v>
      </c>
      <c r="I574" s="50">
        <f t="shared" si="713"/>
        <v>3.4999999999999587</v>
      </c>
      <c r="J574" s="105">
        <f t="shared" si="703"/>
        <v>20.999999999999453</v>
      </c>
      <c r="K574" s="121">
        <f t="shared" si="704"/>
        <v>40.249999999999453</v>
      </c>
      <c r="L574" s="55">
        <f t="shared" si="710"/>
        <v>1.5740100733442866E+34</v>
      </c>
      <c r="M574" s="52">
        <f t="shared" si="711"/>
        <v>113.60000000000007</v>
      </c>
      <c r="N574" s="56">
        <v>568</v>
      </c>
      <c r="Q574" s="46"/>
      <c r="R574" s="52"/>
      <c r="S574" s="60"/>
      <c r="AD574" s="52"/>
      <c r="AE574" s="60"/>
      <c r="AO574" s="52"/>
      <c r="AP574" s="60"/>
      <c r="AZ574" s="52"/>
      <c r="BA574" s="60"/>
      <c r="BK574" s="52"/>
      <c r="BL574" s="60"/>
      <c r="BV574" s="52"/>
      <c r="BW574" s="60"/>
      <c r="CG574" s="52"/>
      <c r="CH574" s="60"/>
      <c r="CR574" s="52"/>
      <c r="CS574" s="60"/>
      <c r="DC574" s="52"/>
      <c r="DD574" s="60"/>
      <c r="DN574" s="52"/>
      <c r="DO574" s="60"/>
    </row>
    <row r="575" spans="1:119">
      <c r="A575" s="52">
        <f t="shared" si="702"/>
        <v>91673409.809059665</v>
      </c>
      <c r="B575" s="52">
        <v>0</v>
      </c>
      <c r="C575" s="73">
        <f t="shared" si="708"/>
        <v>19.25</v>
      </c>
      <c r="D575" s="77"/>
      <c r="E575" s="49">
        <f t="shared" si="713"/>
        <v>0.50000000000000033</v>
      </c>
      <c r="F575" s="49">
        <f t="shared" si="713"/>
        <v>5.9999999999999147</v>
      </c>
      <c r="G575" s="49">
        <f t="shared" si="713"/>
        <v>2.9999999999999574</v>
      </c>
      <c r="H575" s="49">
        <f t="shared" si="713"/>
        <v>1</v>
      </c>
      <c r="I575" s="50">
        <f t="shared" si="713"/>
        <v>3.4999999999999587</v>
      </c>
      <c r="J575" s="105">
        <f t="shared" si="703"/>
        <v>20.999999999999453</v>
      </c>
      <c r="K575" s="121">
        <f t="shared" si="704"/>
        <v>40.249999999999453</v>
      </c>
      <c r="L575" s="55">
        <f t="shared" si="710"/>
        <v>1.8080627819993449E+34</v>
      </c>
      <c r="M575" s="52">
        <f t="shared" si="711"/>
        <v>113.80000000000005</v>
      </c>
      <c r="N575" s="56">
        <v>569</v>
      </c>
      <c r="Q575" s="46"/>
      <c r="R575" s="52"/>
      <c r="S575" s="60"/>
      <c r="AD575" s="52"/>
      <c r="AE575" s="60"/>
      <c r="AO575" s="52"/>
      <c r="AP575" s="60"/>
      <c r="AZ575" s="52"/>
      <c r="BA575" s="60"/>
      <c r="BK575" s="52"/>
      <c r="BL575" s="60"/>
      <c r="BV575" s="52"/>
      <c r="BW575" s="60"/>
      <c r="CG575" s="52"/>
      <c r="CH575" s="60"/>
      <c r="CR575" s="52"/>
      <c r="CS575" s="60"/>
      <c r="DC575" s="52"/>
      <c r="DD575" s="60"/>
      <c r="DN575" s="52"/>
      <c r="DO575" s="60"/>
    </row>
    <row r="576" spans="1:119">
      <c r="A576" s="52">
        <f t="shared" si="702"/>
        <v>94906265.624255568</v>
      </c>
      <c r="B576" s="52">
        <v>0</v>
      </c>
      <c r="C576" s="73">
        <f t="shared" si="708"/>
        <v>19.25</v>
      </c>
      <c r="D576" s="77"/>
      <c r="E576" s="49">
        <f t="shared" si="713"/>
        <v>0.50000000000000033</v>
      </c>
      <c r="F576" s="49">
        <f t="shared" si="713"/>
        <v>5.9999999999999147</v>
      </c>
      <c r="G576" s="49">
        <f t="shared" si="713"/>
        <v>2.9999999999999574</v>
      </c>
      <c r="H576" s="49">
        <f t="shared" si="713"/>
        <v>1</v>
      </c>
      <c r="I576" s="50">
        <f t="shared" si="713"/>
        <v>3.4999999999999587</v>
      </c>
      <c r="J576" s="105">
        <f t="shared" si="703"/>
        <v>20.999999999999453</v>
      </c>
      <c r="K576" s="121">
        <f t="shared" si="704"/>
        <v>40.249999999999453</v>
      </c>
      <c r="L576" s="55">
        <f t="shared" si="710"/>
        <v>2.0769187434140099E+34</v>
      </c>
      <c r="M576" s="52">
        <f t="shared" si="711"/>
        <v>114.00000000000007</v>
      </c>
      <c r="N576" s="56">
        <v>570</v>
      </c>
      <c r="Q576" s="46"/>
      <c r="R576" s="52"/>
      <c r="S576" s="60"/>
      <c r="AD576" s="52"/>
      <c r="AE576" s="60"/>
      <c r="AO576" s="52"/>
      <c r="AP576" s="60"/>
      <c r="AZ576" s="52"/>
      <c r="BA576" s="60"/>
      <c r="BK576" s="52"/>
      <c r="BL576" s="60"/>
      <c r="BV576" s="52"/>
      <c r="BW576" s="60"/>
      <c r="CG576" s="52"/>
      <c r="CH576" s="60"/>
      <c r="CR576" s="52"/>
      <c r="CS576" s="60"/>
      <c r="DC576" s="52"/>
      <c r="DD576" s="60"/>
      <c r="DN576" s="52"/>
      <c r="DO576" s="60"/>
    </row>
    <row r="577" spans="1:119">
      <c r="A577" s="52">
        <f t="shared" si="702"/>
        <v>98253127.853564486</v>
      </c>
      <c r="B577" s="52">
        <v>0</v>
      </c>
      <c r="C577" s="73">
        <f t="shared" si="708"/>
        <v>19.25</v>
      </c>
      <c r="D577" s="77"/>
      <c r="E577" s="49">
        <f t="shared" si="713"/>
        <v>0.50000000000000033</v>
      </c>
      <c r="F577" s="49">
        <f t="shared" si="713"/>
        <v>5.9999999999999147</v>
      </c>
      <c r="G577" s="49">
        <f t="shared" si="713"/>
        <v>2.9999999999999574</v>
      </c>
      <c r="H577" s="49">
        <f t="shared" si="713"/>
        <v>1</v>
      </c>
      <c r="I577" s="50">
        <f t="shared" si="713"/>
        <v>3.4999999999999587</v>
      </c>
      <c r="J577" s="105">
        <f t="shared" si="703"/>
        <v>20.999999999999453</v>
      </c>
      <c r="K577" s="121">
        <f t="shared" si="704"/>
        <v>40.249999999999453</v>
      </c>
      <c r="L577" s="55">
        <f t="shared" si="710"/>
        <v>2.3857531440221822E+34</v>
      </c>
      <c r="M577" s="52">
        <f t="shared" si="711"/>
        <v>114.20000000000006</v>
      </c>
      <c r="N577" s="56">
        <v>571</v>
      </c>
      <c r="Q577" s="46"/>
      <c r="R577" s="52"/>
      <c r="S577" s="60"/>
      <c r="AD577" s="52"/>
      <c r="AE577" s="60"/>
      <c r="AO577" s="52"/>
      <c r="AP577" s="60"/>
      <c r="AZ577" s="52"/>
      <c r="BA577" s="60"/>
      <c r="BK577" s="52"/>
      <c r="BL577" s="60"/>
      <c r="BV577" s="52"/>
      <c r="BW577" s="60"/>
      <c r="CG577" s="52"/>
      <c r="CH577" s="60"/>
      <c r="CR577" s="52"/>
      <c r="CS577" s="60"/>
      <c r="DC577" s="52"/>
      <c r="DD577" s="60"/>
      <c r="DN577" s="52"/>
      <c r="DO577" s="60"/>
    </row>
    <row r="578" spans="1:119">
      <c r="A578" s="52">
        <f t="shared" si="702"/>
        <v>101718016.92449757</v>
      </c>
      <c r="B578" s="52">
        <v>0</v>
      </c>
      <c r="C578" s="73">
        <f t="shared" si="708"/>
        <v>19.25</v>
      </c>
      <c r="D578" s="77"/>
      <c r="E578" s="49">
        <f t="shared" si="713"/>
        <v>0.50000000000000033</v>
      </c>
      <c r="F578" s="49">
        <f t="shared" si="713"/>
        <v>5.9999999999999147</v>
      </c>
      <c r="G578" s="49">
        <f t="shared" si="713"/>
        <v>2.9999999999999574</v>
      </c>
      <c r="H578" s="49">
        <f t="shared" si="713"/>
        <v>1</v>
      </c>
      <c r="I578" s="50">
        <f t="shared" si="713"/>
        <v>3.4999999999999587</v>
      </c>
      <c r="J578" s="105">
        <f t="shared" si="703"/>
        <v>20.999999999999453</v>
      </c>
      <c r="K578" s="121">
        <f t="shared" si="704"/>
        <v>40.249999999999453</v>
      </c>
      <c r="L578" s="55">
        <f t="shared" si="710"/>
        <v>2.7405107119672856E+34</v>
      </c>
      <c r="M578" s="52">
        <f t="shared" si="711"/>
        <v>114.40000000000005</v>
      </c>
      <c r="N578" s="56">
        <v>572</v>
      </c>
      <c r="Q578" s="46"/>
      <c r="R578" s="52"/>
      <c r="S578" s="60"/>
      <c r="AD578" s="52"/>
      <c r="AE578" s="60"/>
      <c r="AO578" s="52"/>
      <c r="AP578" s="60"/>
      <c r="AZ578" s="52"/>
      <c r="BA578" s="60"/>
      <c r="BK578" s="52"/>
      <c r="BL578" s="60"/>
      <c r="BV578" s="52"/>
      <c r="BW578" s="60"/>
      <c r="CG578" s="52"/>
      <c r="CH578" s="60"/>
      <c r="CR578" s="52"/>
      <c r="CS578" s="60"/>
      <c r="DC578" s="52"/>
      <c r="DD578" s="60"/>
      <c r="DN578" s="52"/>
      <c r="DO578" s="60"/>
    </row>
    <row r="579" spans="1:119">
      <c r="A579" s="52">
        <f t="shared" si="702"/>
        <v>105305095.04463592</v>
      </c>
      <c r="B579" s="52">
        <v>0</v>
      </c>
      <c r="C579" s="73">
        <f t="shared" si="708"/>
        <v>19.25</v>
      </c>
      <c r="D579" s="77"/>
      <c r="E579" s="49">
        <f t="shared" si="713"/>
        <v>0.50000000000000033</v>
      </c>
      <c r="F579" s="49">
        <f t="shared" si="713"/>
        <v>5.9999999999999147</v>
      </c>
      <c r="G579" s="49">
        <f t="shared" si="713"/>
        <v>2.9999999999999574</v>
      </c>
      <c r="H579" s="49">
        <f t="shared" si="713"/>
        <v>1</v>
      </c>
      <c r="I579" s="50">
        <f t="shared" si="713"/>
        <v>3.4999999999999587</v>
      </c>
      <c r="J579" s="105">
        <f t="shared" si="703"/>
        <v>20.999999999999453</v>
      </c>
      <c r="K579" s="121">
        <f t="shared" si="704"/>
        <v>40.249999999999453</v>
      </c>
      <c r="L579" s="55">
        <f t="shared" si="710"/>
        <v>3.1480201466885737E+34</v>
      </c>
      <c r="M579" s="52">
        <f t="shared" si="711"/>
        <v>114.60000000000007</v>
      </c>
      <c r="N579" s="56">
        <v>573</v>
      </c>
      <c r="Q579" s="46"/>
      <c r="R579" s="52"/>
      <c r="S579" s="60"/>
      <c r="AD579" s="52"/>
      <c r="AE579" s="60"/>
      <c r="AO579" s="52"/>
      <c r="AP579" s="60"/>
      <c r="AZ579" s="52"/>
      <c r="BA579" s="60"/>
      <c r="BK579" s="52"/>
      <c r="BL579" s="60"/>
      <c r="BV579" s="52"/>
      <c r="BW579" s="60"/>
      <c r="CG579" s="52"/>
      <c r="CH579" s="60"/>
      <c r="CR579" s="52"/>
      <c r="CS579" s="60"/>
      <c r="DC579" s="52"/>
      <c r="DD579" s="60"/>
      <c r="DN579" s="52"/>
      <c r="DO579" s="60"/>
    </row>
    <row r="580" spans="1:119">
      <c r="A580" s="52">
        <f t="shared" si="702"/>
        <v>109018671.20149404</v>
      </c>
      <c r="B580" s="52">
        <v>0</v>
      </c>
      <c r="C580" s="73">
        <f t="shared" si="708"/>
        <v>19.25</v>
      </c>
      <c r="D580" s="77"/>
      <c r="E580" s="49">
        <f t="shared" si="713"/>
        <v>0.50000000000000033</v>
      </c>
      <c r="F580" s="49">
        <f t="shared" si="713"/>
        <v>5.9999999999999147</v>
      </c>
      <c r="G580" s="49">
        <f t="shared" si="713"/>
        <v>2.9999999999999574</v>
      </c>
      <c r="H580" s="49">
        <f t="shared" si="713"/>
        <v>1</v>
      </c>
      <c r="I580" s="50">
        <f t="shared" si="713"/>
        <v>3.4999999999999587</v>
      </c>
      <c r="J580" s="105">
        <f t="shared" si="703"/>
        <v>20.999999999999453</v>
      </c>
      <c r="K580" s="121">
        <f t="shared" si="704"/>
        <v>40.249999999999453</v>
      </c>
      <c r="L580" s="55">
        <f t="shared" si="710"/>
        <v>3.6161255639986898E+34</v>
      </c>
      <c r="M580" s="52">
        <f t="shared" si="711"/>
        <v>114.80000000000005</v>
      </c>
      <c r="N580" s="56">
        <v>574</v>
      </c>
      <c r="Q580" s="46"/>
      <c r="R580" s="52"/>
      <c r="S580" s="60"/>
      <c r="AD580" s="52"/>
      <c r="AE580" s="60"/>
      <c r="AO580" s="52"/>
      <c r="AP580" s="60"/>
      <c r="AZ580" s="52"/>
      <c r="BA580" s="60"/>
      <c r="BK580" s="52"/>
      <c r="BL580" s="60"/>
      <c r="BV580" s="52"/>
      <c r="BW580" s="60"/>
      <c r="CG580" s="52"/>
      <c r="CH580" s="60"/>
      <c r="CR580" s="52"/>
      <c r="CS580" s="60"/>
      <c r="DC580" s="52"/>
      <c r="DD580" s="60"/>
      <c r="DN580" s="52"/>
      <c r="DO580" s="60"/>
    </row>
    <row r="581" spans="1:119">
      <c r="A581" s="52">
        <f t="shared" si="702"/>
        <v>112863206.33870292</v>
      </c>
      <c r="B581" s="52">
        <v>0</v>
      </c>
      <c r="C581" s="73">
        <f t="shared" si="708"/>
        <v>19.25</v>
      </c>
      <c r="D581" s="77"/>
      <c r="E581" s="49">
        <f t="shared" si="713"/>
        <v>0.50000000000000033</v>
      </c>
      <c r="F581" s="49">
        <f t="shared" si="713"/>
        <v>5.9999999999999147</v>
      </c>
      <c r="G581" s="49">
        <f t="shared" si="713"/>
        <v>2.9999999999999574</v>
      </c>
      <c r="H581" s="49">
        <f t="shared" si="713"/>
        <v>1</v>
      </c>
      <c r="I581" s="50">
        <f t="shared" si="713"/>
        <v>3.4999999999999587</v>
      </c>
      <c r="J581" s="105">
        <f t="shared" si="703"/>
        <v>20.999999999999453</v>
      </c>
      <c r="K581" s="121">
        <f t="shared" si="704"/>
        <v>40.249999999999453</v>
      </c>
      <c r="L581" s="55">
        <f t="shared" si="710"/>
        <v>4.1538374868280207E+34</v>
      </c>
      <c r="M581" s="52">
        <f t="shared" si="711"/>
        <v>115.00000000000007</v>
      </c>
      <c r="N581" s="56">
        <v>575</v>
      </c>
      <c r="Q581" s="46"/>
      <c r="R581" s="52"/>
      <c r="S581" s="60"/>
      <c r="AD581" s="52"/>
      <c r="AE581" s="60"/>
      <c r="AO581" s="52"/>
      <c r="AP581" s="60"/>
      <c r="AZ581" s="52"/>
      <c r="BA581" s="60"/>
      <c r="BK581" s="52"/>
      <c r="BL581" s="60"/>
      <c r="BV581" s="52"/>
      <c r="BW581" s="60"/>
      <c r="CG581" s="52"/>
      <c r="CH581" s="60"/>
      <c r="CR581" s="52"/>
      <c r="CS581" s="60"/>
      <c r="DC581" s="52"/>
      <c r="DD581" s="60"/>
      <c r="DN581" s="52"/>
      <c r="DO581" s="60"/>
    </row>
    <row r="582" spans="1:119">
      <c r="A582" s="52">
        <f t="shared" si="702"/>
        <v>116843318.71473095</v>
      </c>
      <c r="B582" s="52">
        <v>0</v>
      </c>
      <c r="C582" s="73">
        <f t="shared" si="708"/>
        <v>19.25</v>
      </c>
      <c r="D582" s="77"/>
      <c r="E582" s="49">
        <f t="shared" si="713"/>
        <v>0.50000000000000033</v>
      </c>
      <c r="F582" s="49">
        <f t="shared" si="713"/>
        <v>5.9999999999999147</v>
      </c>
      <c r="G582" s="49">
        <f t="shared" si="713"/>
        <v>2.9999999999999574</v>
      </c>
      <c r="H582" s="49">
        <f t="shared" si="713"/>
        <v>1</v>
      </c>
      <c r="I582" s="50">
        <f t="shared" si="713"/>
        <v>3.4999999999999587</v>
      </c>
      <c r="J582" s="105">
        <f t="shared" si="703"/>
        <v>20.999999999999453</v>
      </c>
      <c r="K582" s="121">
        <f t="shared" si="704"/>
        <v>40.249999999999453</v>
      </c>
      <c r="L582" s="55">
        <f t="shared" si="710"/>
        <v>4.7715062880443663E+34</v>
      </c>
      <c r="M582" s="52">
        <f t="shared" si="711"/>
        <v>115.20000000000006</v>
      </c>
      <c r="N582" s="56">
        <v>576</v>
      </c>
      <c r="Q582" s="46"/>
      <c r="R582" s="52"/>
      <c r="S582" s="60"/>
      <c r="AD582" s="52"/>
      <c r="AE582" s="60"/>
      <c r="AO582" s="52"/>
      <c r="AP582" s="60"/>
      <c r="AZ582" s="52"/>
      <c r="BA582" s="60"/>
      <c r="BK582" s="52"/>
      <c r="BL582" s="60"/>
      <c r="BV582" s="52"/>
      <c r="BW582" s="60"/>
      <c r="CG582" s="52"/>
      <c r="CH582" s="60"/>
      <c r="CR582" s="52"/>
      <c r="CS582" s="60"/>
      <c r="DC582" s="52"/>
      <c r="DD582" s="60"/>
      <c r="DN582" s="52"/>
      <c r="DO582" s="60"/>
    </row>
    <row r="583" spans="1:119">
      <c r="A583" s="52">
        <f t="shared" ref="A583:A646" si="714">POWER(POWER(2,0.05),N583-40)</f>
        <v>120963789.45057976</v>
      </c>
      <c r="B583" s="52">
        <v>0</v>
      </c>
      <c r="C583" s="73">
        <f t="shared" si="708"/>
        <v>19.25</v>
      </c>
      <c r="D583" s="77"/>
      <c r="E583" s="49">
        <f t="shared" si="713"/>
        <v>0.50000000000000033</v>
      </c>
      <c r="F583" s="49">
        <f t="shared" si="713"/>
        <v>5.9999999999999147</v>
      </c>
      <c r="G583" s="49">
        <f t="shared" si="713"/>
        <v>2.9999999999999574</v>
      </c>
      <c r="H583" s="49">
        <f t="shared" si="713"/>
        <v>1</v>
      </c>
      <c r="I583" s="50">
        <f t="shared" si="713"/>
        <v>3.4999999999999587</v>
      </c>
      <c r="J583" s="105">
        <f t="shared" ref="J583:J646" si="715">I583*G583*H583*2</f>
        <v>20.999999999999453</v>
      </c>
      <c r="K583" s="121">
        <f t="shared" ref="K583:K646" si="716">C583+J583</f>
        <v>40.249999999999453</v>
      </c>
      <c r="L583" s="55">
        <f t="shared" si="710"/>
        <v>5.481021423934573E+34</v>
      </c>
      <c r="M583" s="52">
        <f t="shared" si="711"/>
        <v>115.40000000000005</v>
      </c>
      <c r="N583" s="56">
        <v>577</v>
      </c>
      <c r="Q583" s="46"/>
      <c r="R583" s="52"/>
      <c r="S583" s="60"/>
      <c r="AD583" s="52"/>
      <c r="AE583" s="60"/>
      <c r="AO583" s="52"/>
      <c r="AP583" s="60"/>
      <c r="AZ583" s="52"/>
      <c r="BA583" s="60"/>
      <c r="BK583" s="52"/>
      <c r="BL583" s="60"/>
      <c r="BV583" s="52"/>
      <c r="BW583" s="60"/>
      <c r="CG583" s="52"/>
      <c r="CH583" s="60"/>
      <c r="CR583" s="52"/>
      <c r="CS583" s="60"/>
      <c r="DC583" s="52"/>
      <c r="DD583" s="60"/>
      <c r="DN583" s="52"/>
      <c r="DO583" s="60"/>
    </row>
    <row r="584" spans="1:119">
      <c r="A584" s="52">
        <f t="shared" si="714"/>
        <v>125229568.2731189</v>
      </c>
      <c r="B584" s="52">
        <v>0</v>
      </c>
      <c r="C584" s="73">
        <f t="shared" si="708"/>
        <v>19.25</v>
      </c>
      <c r="D584" s="77"/>
      <c r="E584" s="49">
        <f t="shared" ref="E584:I599" si="717">E583</f>
        <v>0.50000000000000033</v>
      </c>
      <c r="F584" s="49">
        <f t="shared" si="717"/>
        <v>5.9999999999999147</v>
      </c>
      <c r="G584" s="49">
        <f t="shared" si="717"/>
        <v>2.9999999999999574</v>
      </c>
      <c r="H584" s="49">
        <f t="shared" si="717"/>
        <v>1</v>
      </c>
      <c r="I584" s="50">
        <f t="shared" si="717"/>
        <v>3.4999999999999587</v>
      </c>
      <c r="J584" s="105">
        <f t="shared" si="715"/>
        <v>20.999999999999453</v>
      </c>
      <c r="K584" s="121">
        <f t="shared" si="716"/>
        <v>40.249999999999453</v>
      </c>
      <c r="L584" s="55">
        <f t="shared" si="710"/>
        <v>6.2960402933771512E+34</v>
      </c>
      <c r="M584" s="52">
        <f t="shared" si="711"/>
        <v>115.60000000000007</v>
      </c>
      <c r="N584" s="56">
        <v>578</v>
      </c>
      <c r="Q584" s="46"/>
      <c r="R584" s="52"/>
      <c r="S584" s="60"/>
      <c r="AD584" s="52"/>
      <c r="AE584" s="60"/>
      <c r="AO584" s="52"/>
      <c r="AP584" s="60"/>
      <c r="AZ584" s="52"/>
      <c r="BA584" s="60"/>
      <c r="BK584" s="52"/>
      <c r="BL584" s="60"/>
      <c r="BV584" s="52"/>
      <c r="BW584" s="60"/>
      <c r="CG584" s="52"/>
      <c r="CH584" s="60"/>
      <c r="CR584" s="52"/>
      <c r="CS584" s="60"/>
      <c r="DC584" s="52"/>
      <c r="DD584" s="60"/>
      <c r="DN584" s="52"/>
      <c r="DO584" s="60"/>
    </row>
    <row r="585" spans="1:119">
      <c r="A585" s="52">
        <f t="shared" si="714"/>
        <v>129645779.46095902</v>
      </c>
      <c r="B585" s="52">
        <v>0</v>
      </c>
      <c r="C585" s="73">
        <f t="shared" si="708"/>
        <v>19.25</v>
      </c>
      <c r="D585" s="77"/>
      <c r="E585" s="49">
        <f t="shared" si="717"/>
        <v>0.50000000000000033</v>
      </c>
      <c r="F585" s="49">
        <f t="shared" si="717"/>
        <v>5.9999999999999147</v>
      </c>
      <c r="G585" s="49">
        <f t="shared" si="717"/>
        <v>2.9999999999999574</v>
      </c>
      <c r="H585" s="49">
        <f t="shared" si="717"/>
        <v>1</v>
      </c>
      <c r="I585" s="50">
        <f t="shared" si="717"/>
        <v>3.4999999999999587</v>
      </c>
      <c r="J585" s="105">
        <f t="shared" si="715"/>
        <v>20.999999999999453</v>
      </c>
      <c r="K585" s="121">
        <f t="shared" si="716"/>
        <v>40.249999999999453</v>
      </c>
      <c r="L585" s="55">
        <f t="shared" si="710"/>
        <v>7.2322511279973833E+34</v>
      </c>
      <c r="M585" s="52">
        <f t="shared" si="711"/>
        <v>115.80000000000005</v>
      </c>
      <c r="N585" s="56">
        <v>579</v>
      </c>
      <c r="Q585" s="46"/>
      <c r="R585" s="52"/>
      <c r="S585" s="60"/>
      <c r="AD585" s="52"/>
      <c r="AE585" s="60"/>
      <c r="AO585" s="52"/>
      <c r="AP585" s="60"/>
      <c r="AZ585" s="52"/>
      <c r="BA585" s="60"/>
      <c r="BK585" s="52"/>
      <c r="BL585" s="60"/>
      <c r="BV585" s="52"/>
      <c r="BW585" s="60"/>
      <c r="CG585" s="52"/>
      <c r="CH585" s="60"/>
      <c r="CR585" s="52"/>
      <c r="CS585" s="60"/>
      <c r="DC585" s="52"/>
      <c r="DD585" s="60"/>
      <c r="DN585" s="52"/>
      <c r="DO585" s="60"/>
    </row>
    <row r="586" spans="1:119">
      <c r="A586" s="52">
        <f t="shared" si="714"/>
        <v>134217728.00000575</v>
      </c>
      <c r="B586" s="52">
        <v>0</v>
      </c>
      <c r="C586" s="73">
        <f t="shared" si="708"/>
        <v>19.25</v>
      </c>
      <c r="D586" s="77"/>
      <c r="E586" s="49">
        <f t="shared" si="717"/>
        <v>0.50000000000000033</v>
      </c>
      <c r="F586" s="49">
        <f t="shared" si="717"/>
        <v>5.9999999999999147</v>
      </c>
      <c r="G586" s="49">
        <f t="shared" si="717"/>
        <v>2.9999999999999574</v>
      </c>
      <c r="H586" s="49">
        <f t="shared" si="717"/>
        <v>1</v>
      </c>
      <c r="I586" s="50">
        <f t="shared" si="717"/>
        <v>3.4999999999999587</v>
      </c>
      <c r="J586" s="105">
        <f t="shared" si="715"/>
        <v>20.999999999999453</v>
      </c>
      <c r="K586" s="121">
        <f t="shared" si="716"/>
        <v>40.249999999999453</v>
      </c>
      <c r="L586" s="55">
        <f t="shared" si="710"/>
        <v>8.3076749736560452E+34</v>
      </c>
      <c r="M586" s="52">
        <f t="shared" si="711"/>
        <v>116.00000000000007</v>
      </c>
      <c r="N586" s="56">
        <v>580</v>
      </c>
      <c r="Q586" s="46"/>
      <c r="R586" s="52"/>
      <c r="S586" s="60"/>
      <c r="AD586" s="52"/>
      <c r="AE586" s="60"/>
      <c r="AO586" s="52"/>
      <c r="AP586" s="60"/>
      <c r="AZ586" s="52"/>
      <c r="BA586" s="60"/>
      <c r="BK586" s="52"/>
      <c r="BL586" s="60"/>
      <c r="BV586" s="52"/>
      <c r="BW586" s="60"/>
      <c r="CG586" s="52"/>
      <c r="CH586" s="60"/>
      <c r="CR586" s="52"/>
      <c r="CS586" s="60"/>
      <c r="DC586" s="52"/>
      <c r="DD586" s="60"/>
      <c r="DN586" s="52"/>
      <c r="DO586" s="60"/>
    </row>
    <row r="587" spans="1:119">
      <c r="A587" s="52">
        <f t="shared" si="714"/>
        <v>138950905.95608869</v>
      </c>
      <c r="B587" s="52">
        <v>0</v>
      </c>
      <c r="C587" s="73">
        <f t="shared" si="708"/>
        <v>19.25</v>
      </c>
      <c r="D587" s="77"/>
      <c r="E587" s="49">
        <f t="shared" si="717"/>
        <v>0.50000000000000033</v>
      </c>
      <c r="F587" s="49">
        <f t="shared" si="717"/>
        <v>5.9999999999999147</v>
      </c>
      <c r="G587" s="49">
        <f t="shared" si="717"/>
        <v>2.9999999999999574</v>
      </c>
      <c r="H587" s="49">
        <f t="shared" si="717"/>
        <v>1</v>
      </c>
      <c r="I587" s="50">
        <f t="shared" si="717"/>
        <v>3.4999999999999587</v>
      </c>
      <c r="J587" s="105">
        <f t="shared" si="715"/>
        <v>20.999999999999453</v>
      </c>
      <c r="K587" s="121">
        <f t="shared" si="716"/>
        <v>40.249999999999453</v>
      </c>
      <c r="L587" s="55">
        <f t="shared" si="710"/>
        <v>9.5430125760887362E+34</v>
      </c>
      <c r="M587" s="52">
        <f t="shared" si="711"/>
        <v>116.20000000000006</v>
      </c>
      <c r="N587" s="56">
        <v>581</v>
      </c>
      <c r="Q587" s="46"/>
      <c r="R587" s="52"/>
      <c r="S587" s="60"/>
      <c r="AD587" s="52"/>
      <c r="AE587" s="60"/>
      <c r="AO587" s="52"/>
      <c r="AP587" s="60"/>
      <c r="AZ587" s="52"/>
      <c r="BA587" s="60"/>
      <c r="BK587" s="52"/>
      <c r="BL587" s="60"/>
      <c r="BV587" s="52"/>
      <c r="BW587" s="60"/>
      <c r="CG587" s="52"/>
      <c r="CH587" s="60"/>
      <c r="CR587" s="52"/>
      <c r="CS587" s="60"/>
      <c r="DC587" s="52"/>
      <c r="DD587" s="60"/>
      <c r="DN587" s="52"/>
      <c r="DO587" s="60"/>
    </row>
    <row r="588" spans="1:119">
      <c r="A588" s="52">
        <f t="shared" si="714"/>
        <v>143850999.07232058</v>
      </c>
      <c r="B588" s="52">
        <v>0</v>
      </c>
      <c r="C588" s="73">
        <f t="shared" si="708"/>
        <v>19.25</v>
      </c>
      <c r="D588" s="77"/>
      <c r="E588" s="49">
        <f t="shared" si="717"/>
        <v>0.50000000000000033</v>
      </c>
      <c r="F588" s="49">
        <f t="shared" si="717"/>
        <v>5.9999999999999147</v>
      </c>
      <c r="G588" s="49">
        <f t="shared" si="717"/>
        <v>2.9999999999999574</v>
      </c>
      <c r="H588" s="49">
        <f t="shared" si="717"/>
        <v>1</v>
      </c>
      <c r="I588" s="50">
        <f t="shared" si="717"/>
        <v>3.4999999999999587</v>
      </c>
      <c r="J588" s="105">
        <f t="shared" si="715"/>
        <v>20.999999999999453</v>
      </c>
      <c r="K588" s="121">
        <f t="shared" si="716"/>
        <v>40.249999999999453</v>
      </c>
      <c r="L588" s="55">
        <f t="shared" si="710"/>
        <v>1.096204284786915E+35</v>
      </c>
      <c r="M588" s="52">
        <f t="shared" si="711"/>
        <v>116.40000000000005</v>
      </c>
      <c r="N588" s="56">
        <v>582</v>
      </c>
      <c r="Q588" s="46"/>
      <c r="R588" s="52"/>
      <c r="S588" s="60"/>
      <c r="AD588" s="52"/>
      <c r="AE588" s="60"/>
      <c r="AO588" s="52"/>
      <c r="AP588" s="60"/>
      <c r="AZ588" s="52"/>
      <c r="BA588" s="60"/>
      <c r="BK588" s="52"/>
      <c r="BL588" s="60"/>
      <c r="BV588" s="52"/>
      <c r="BW588" s="60"/>
      <c r="CG588" s="52"/>
      <c r="CH588" s="60"/>
      <c r="CR588" s="52"/>
      <c r="CS588" s="60"/>
      <c r="DC588" s="52"/>
      <c r="DD588" s="60"/>
      <c r="DN588" s="52"/>
      <c r="DO588" s="60"/>
    </row>
    <row r="589" spans="1:119">
      <c r="A589" s="52">
        <f t="shared" si="714"/>
        <v>148923893.59911209</v>
      </c>
      <c r="B589" s="52">
        <v>0</v>
      </c>
      <c r="C589" s="73">
        <f t="shared" si="708"/>
        <v>19.25</v>
      </c>
      <c r="D589" s="77"/>
      <c r="E589" s="49">
        <f t="shared" si="717"/>
        <v>0.50000000000000033</v>
      </c>
      <c r="F589" s="49">
        <f t="shared" si="717"/>
        <v>5.9999999999999147</v>
      </c>
      <c r="G589" s="49">
        <f t="shared" si="717"/>
        <v>2.9999999999999574</v>
      </c>
      <c r="H589" s="49">
        <f t="shared" si="717"/>
        <v>1</v>
      </c>
      <c r="I589" s="50">
        <f t="shared" si="717"/>
        <v>3.4999999999999587</v>
      </c>
      <c r="J589" s="105">
        <f t="shared" si="715"/>
        <v>20.999999999999453</v>
      </c>
      <c r="K589" s="121">
        <f t="shared" si="716"/>
        <v>40.249999999999453</v>
      </c>
      <c r="L589" s="55">
        <f t="shared" si="710"/>
        <v>1.2592080586754306E+35</v>
      </c>
      <c r="M589" s="52">
        <f t="shared" si="711"/>
        <v>116.60000000000007</v>
      </c>
      <c r="N589" s="56">
        <v>583</v>
      </c>
      <c r="Q589" s="46"/>
      <c r="R589" s="52"/>
      <c r="S589" s="60"/>
      <c r="AD589" s="52"/>
      <c r="AE589" s="60"/>
      <c r="AO589" s="52"/>
      <c r="AP589" s="60"/>
      <c r="AZ589" s="52"/>
      <c r="BA589" s="60"/>
      <c r="BK589" s="52"/>
      <c r="BL589" s="60"/>
      <c r="BV589" s="52"/>
      <c r="BW589" s="60"/>
      <c r="CG589" s="52"/>
      <c r="CH589" s="60"/>
      <c r="CR589" s="52"/>
      <c r="CS589" s="60"/>
      <c r="DC589" s="52"/>
      <c r="DD589" s="60"/>
      <c r="DN589" s="52"/>
      <c r="DO589" s="60"/>
    </row>
    <row r="590" spans="1:119">
      <c r="A590" s="52">
        <f t="shared" si="714"/>
        <v>154175683.36504617</v>
      </c>
      <c r="B590" s="52">
        <v>0</v>
      </c>
      <c r="C590" s="73">
        <f t="shared" si="708"/>
        <v>19.25</v>
      </c>
      <c r="D590" s="77"/>
      <c r="E590" s="49">
        <f t="shared" si="717"/>
        <v>0.50000000000000033</v>
      </c>
      <c r="F590" s="49">
        <f t="shared" si="717"/>
        <v>5.9999999999999147</v>
      </c>
      <c r="G590" s="49">
        <f t="shared" si="717"/>
        <v>2.9999999999999574</v>
      </c>
      <c r="H590" s="49">
        <f t="shared" si="717"/>
        <v>1</v>
      </c>
      <c r="I590" s="50">
        <f t="shared" si="717"/>
        <v>3.4999999999999587</v>
      </c>
      <c r="J590" s="105">
        <f t="shared" si="715"/>
        <v>20.999999999999453</v>
      </c>
      <c r="K590" s="121">
        <f t="shared" si="716"/>
        <v>40.249999999999453</v>
      </c>
      <c r="L590" s="55">
        <f t="shared" si="710"/>
        <v>1.4464502255994772E+35</v>
      </c>
      <c r="M590" s="52">
        <f t="shared" si="711"/>
        <v>116.80000000000005</v>
      </c>
      <c r="N590" s="56">
        <v>584</v>
      </c>
      <c r="Q590" s="46"/>
      <c r="R590" s="52"/>
      <c r="S590" s="60"/>
      <c r="AD590" s="52"/>
      <c r="AE590" s="60"/>
      <c r="AO590" s="52"/>
      <c r="AP590" s="60"/>
      <c r="AZ590" s="52"/>
      <c r="BA590" s="60"/>
      <c r="BK590" s="52"/>
      <c r="BL590" s="60"/>
      <c r="BV590" s="52"/>
      <c r="BW590" s="60"/>
      <c r="CG590" s="52"/>
      <c r="CH590" s="60"/>
      <c r="CR590" s="52"/>
      <c r="CS590" s="60"/>
      <c r="DC590" s="52"/>
      <c r="DD590" s="60"/>
      <c r="DN590" s="52"/>
      <c r="DO590" s="60"/>
    </row>
    <row r="591" spans="1:119">
      <c r="A591" s="52">
        <f t="shared" si="714"/>
        <v>159612677.09710687</v>
      </c>
      <c r="B591" s="52">
        <v>0</v>
      </c>
      <c r="C591" s="73">
        <f t="shared" si="708"/>
        <v>19.25</v>
      </c>
      <c r="D591" s="77"/>
      <c r="E591" s="49">
        <f t="shared" si="717"/>
        <v>0.50000000000000033</v>
      </c>
      <c r="F591" s="49">
        <f t="shared" si="717"/>
        <v>5.9999999999999147</v>
      </c>
      <c r="G591" s="49">
        <f t="shared" si="717"/>
        <v>2.9999999999999574</v>
      </c>
      <c r="H591" s="49">
        <f t="shared" si="717"/>
        <v>1</v>
      </c>
      <c r="I591" s="50">
        <f t="shared" si="717"/>
        <v>3.4999999999999587</v>
      </c>
      <c r="J591" s="105">
        <f t="shared" si="715"/>
        <v>20.999999999999453</v>
      </c>
      <c r="K591" s="121">
        <f t="shared" si="716"/>
        <v>40.249999999999453</v>
      </c>
      <c r="L591" s="55">
        <f t="shared" si="710"/>
        <v>1.6615349947312098E+35</v>
      </c>
      <c r="M591" s="52">
        <f t="shared" si="711"/>
        <v>117.00000000000006</v>
      </c>
      <c r="N591" s="56">
        <v>585</v>
      </c>
      <c r="Q591" s="46"/>
      <c r="R591" s="52"/>
      <c r="S591" s="60"/>
      <c r="AD591" s="52"/>
      <c r="AE591" s="60"/>
      <c r="AO591" s="52"/>
      <c r="AP591" s="60"/>
      <c r="AZ591" s="52"/>
      <c r="BA591" s="60"/>
      <c r="BK591" s="52"/>
      <c r="BL591" s="60"/>
      <c r="BV591" s="52"/>
      <c r="BW591" s="60"/>
      <c r="CG591" s="52"/>
      <c r="CH591" s="60"/>
      <c r="CR591" s="52"/>
      <c r="CS591" s="60"/>
      <c r="DC591" s="52"/>
      <c r="DD591" s="60"/>
      <c r="DN591" s="52"/>
      <c r="DO591" s="60"/>
    </row>
    <row r="592" spans="1:119">
      <c r="A592" s="52">
        <f t="shared" si="714"/>
        <v>165241405.99905476</v>
      </c>
      <c r="B592" s="52">
        <v>0</v>
      </c>
      <c r="C592" s="73">
        <f t="shared" si="708"/>
        <v>19.25</v>
      </c>
      <c r="D592" s="77"/>
      <c r="E592" s="49">
        <f t="shared" si="717"/>
        <v>0.50000000000000033</v>
      </c>
      <c r="F592" s="49">
        <f t="shared" si="717"/>
        <v>5.9999999999999147</v>
      </c>
      <c r="G592" s="49">
        <f t="shared" si="717"/>
        <v>2.9999999999999574</v>
      </c>
      <c r="H592" s="49">
        <f t="shared" si="717"/>
        <v>1</v>
      </c>
      <c r="I592" s="50">
        <f t="shared" si="717"/>
        <v>3.4999999999999587</v>
      </c>
      <c r="J592" s="105">
        <f t="shared" si="715"/>
        <v>20.999999999999453</v>
      </c>
      <c r="K592" s="121">
        <f t="shared" si="716"/>
        <v>40.249999999999453</v>
      </c>
      <c r="L592" s="55">
        <f t="shared" si="710"/>
        <v>1.908602515217748E+35</v>
      </c>
      <c r="M592" s="52">
        <f t="shared" si="711"/>
        <v>117.20000000000006</v>
      </c>
      <c r="N592" s="56">
        <v>586</v>
      </c>
      <c r="Q592" s="46"/>
      <c r="R592" s="52"/>
      <c r="S592" s="60"/>
      <c r="AD592" s="52"/>
      <c r="AE592" s="60"/>
      <c r="AO592" s="52"/>
      <c r="AP592" s="60"/>
      <c r="AZ592" s="52"/>
      <c r="BA592" s="60"/>
      <c r="BK592" s="52"/>
      <c r="BL592" s="60"/>
      <c r="BV592" s="52"/>
      <c r="BW592" s="60"/>
      <c r="CG592" s="52"/>
      <c r="CH592" s="60"/>
      <c r="CR592" s="52"/>
      <c r="CS592" s="60"/>
      <c r="DC592" s="52"/>
      <c r="DD592" s="60"/>
      <c r="DN592" s="52"/>
      <c r="DO592" s="60"/>
    </row>
    <row r="593" spans="1:119">
      <c r="A593" s="52">
        <f t="shared" si="714"/>
        <v>171068631.59705356</v>
      </c>
      <c r="B593" s="52">
        <v>0</v>
      </c>
      <c r="C593" s="73">
        <f t="shared" si="708"/>
        <v>19.25</v>
      </c>
      <c r="D593" s="77"/>
      <c r="E593" s="49">
        <f t="shared" si="717"/>
        <v>0.50000000000000033</v>
      </c>
      <c r="F593" s="49">
        <f t="shared" si="717"/>
        <v>5.9999999999999147</v>
      </c>
      <c r="G593" s="49">
        <f t="shared" si="717"/>
        <v>2.9999999999999574</v>
      </c>
      <c r="H593" s="49">
        <f t="shared" si="717"/>
        <v>1</v>
      </c>
      <c r="I593" s="50">
        <f t="shared" si="717"/>
        <v>3.4999999999999587</v>
      </c>
      <c r="J593" s="105">
        <f t="shared" si="715"/>
        <v>20.999999999999453</v>
      </c>
      <c r="K593" s="121">
        <f t="shared" si="716"/>
        <v>40.249999999999453</v>
      </c>
      <c r="L593" s="55">
        <f t="shared" si="710"/>
        <v>2.1924085695738303E+35</v>
      </c>
      <c r="M593" s="52">
        <f t="shared" si="711"/>
        <v>117.40000000000006</v>
      </c>
      <c r="N593" s="56">
        <v>587</v>
      </c>
      <c r="Q593" s="46"/>
      <c r="R593" s="52"/>
      <c r="S593" s="60"/>
      <c r="AD593" s="52"/>
      <c r="AE593" s="60"/>
      <c r="AO593" s="52"/>
      <c r="AP593" s="60"/>
      <c r="AZ593" s="52"/>
      <c r="BA593" s="60"/>
      <c r="BK593" s="52"/>
      <c r="BL593" s="60"/>
      <c r="BV593" s="52"/>
      <c r="BW593" s="60"/>
      <c r="CG593" s="52"/>
      <c r="CH593" s="60"/>
      <c r="CR593" s="52"/>
      <c r="CS593" s="60"/>
      <c r="DC593" s="52"/>
      <c r="DD593" s="60"/>
      <c r="DN593" s="52"/>
      <c r="DO593" s="60"/>
    </row>
    <row r="594" spans="1:119">
      <c r="A594" s="52">
        <f t="shared" si="714"/>
        <v>177101353.8619723</v>
      </c>
      <c r="B594" s="52">
        <v>0</v>
      </c>
      <c r="C594" s="73">
        <f t="shared" si="708"/>
        <v>19.25</v>
      </c>
      <c r="D594" s="77"/>
      <c r="E594" s="49">
        <f t="shared" si="717"/>
        <v>0.50000000000000033</v>
      </c>
      <c r="F594" s="49">
        <f t="shared" si="717"/>
        <v>5.9999999999999147</v>
      </c>
      <c r="G594" s="49">
        <f t="shared" si="717"/>
        <v>2.9999999999999574</v>
      </c>
      <c r="H594" s="49">
        <f t="shared" si="717"/>
        <v>1</v>
      </c>
      <c r="I594" s="50">
        <f t="shared" si="717"/>
        <v>3.4999999999999587</v>
      </c>
      <c r="J594" s="105">
        <f t="shared" si="715"/>
        <v>20.999999999999453</v>
      </c>
      <c r="K594" s="121">
        <f t="shared" si="716"/>
        <v>40.249999999999453</v>
      </c>
      <c r="L594" s="55">
        <f t="shared" si="710"/>
        <v>2.5184161173508619E+35</v>
      </c>
      <c r="M594" s="52">
        <f t="shared" si="711"/>
        <v>117.60000000000007</v>
      </c>
      <c r="N594" s="56">
        <v>588</v>
      </c>
      <c r="Q594" s="46"/>
      <c r="R594" s="52"/>
      <c r="S594" s="60"/>
      <c r="AD594" s="52"/>
      <c r="AE594" s="60"/>
      <c r="AO594" s="52"/>
      <c r="AP594" s="60"/>
      <c r="AZ594" s="52"/>
      <c r="BA594" s="60"/>
      <c r="BK594" s="52"/>
      <c r="BL594" s="60"/>
      <c r="BV594" s="52"/>
      <c r="BW594" s="60"/>
      <c r="CG594" s="52"/>
      <c r="CH594" s="60"/>
      <c r="CR594" s="52"/>
      <c r="CS594" s="60"/>
      <c r="DC594" s="52"/>
      <c r="DD594" s="60"/>
      <c r="DN594" s="52"/>
      <c r="DO594" s="60"/>
    </row>
    <row r="595" spans="1:119">
      <c r="A595" s="52">
        <f t="shared" si="714"/>
        <v>183346819.61811963</v>
      </c>
      <c r="B595" s="52">
        <v>0</v>
      </c>
      <c r="C595" s="73">
        <f t="shared" si="708"/>
        <v>19.25</v>
      </c>
      <c r="D595" s="77"/>
      <c r="E595" s="49">
        <f t="shared" si="717"/>
        <v>0.50000000000000033</v>
      </c>
      <c r="F595" s="49">
        <f t="shared" si="717"/>
        <v>5.9999999999999147</v>
      </c>
      <c r="G595" s="49">
        <f t="shared" si="717"/>
        <v>2.9999999999999574</v>
      </c>
      <c r="H595" s="49">
        <f t="shared" si="717"/>
        <v>1</v>
      </c>
      <c r="I595" s="50">
        <f t="shared" si="717"/>
        <v>3.4999999999999587</v>
      </c>
      <c r="J595" s="105">
        <f t="shared" si="715"/>
        <v>20.999999999999453</v>
      </c>
      <c r="K595" s="121">
        <f t="shared" si="716"/>
        <v>40.249999999999453</v>
      </c>
      <c r="L595" s="55">
        <f t="shared" si="710"/>
        <v>2.8929004511989552E+35</v>
      </c>
      <c r="M595" s="52">
        <f t="shared" si="711"/>
        <v>117.80000000000007</v>
      </c>
      <c r="N595" s="56">
        <v>589</v>
      </c>
      <c r="Q595" s="46"/>
      <c r="R595" s="52"/>
      <c r="S595" s="60"/>
      <c r="AD595" s="52"/>
      <c r="AE595" s="60"/>
      <c r="AO595" s="52"/>
      <c r="AP595" s="60"/>
      <c r="AZ595" s="52"/>
      <c r="BA595" s="60"/>
      <c r="BK595" s="52"/>
      <c r="BL595" s="60"/>
      <c r="BV595" s="52"/>
      <c r="BW595" s="60"/>
      <c r="CG595" s="52"/>
      <c r="CH595" s="60"/>
      <c r="CR595" s="52"/>
      <c r="CS595" s="60"/>
      <c r="DC595" s="52"/>
      <c r="DD595" s="60"/>
      <c r="DN595" s="52"/>
      <c r="DO595" s="60"/>
    </row>
    <row r="596" spans="1:119">
      <c r="A596" s="52">
        <f t="shared" si="714"/>
        <v>189812531.2485114</v>
      </c>
      <c r="B596" s="52">
        <v>0</v>
      </c>
      <c r="C596" s="73">
        <f t="shared" si="708"/>
        <v>19.25</v>
      </c>
      <c r="D596" s="77"/>
      <c r="E596" s="49">
        <f t="shared" si="717"/>
        <v>0.50000000000000033</v>
      </c>
      <c r="F596" s="49">
        <f t="shared" si="717"/>
        <v>5.9999999999999147</v>
      </c>
      <c r="G596" s="49">
        <f t="shared" si="717"/>
        <v>2.9999999999999574</v>
      </c>
      <c r="H596" s="49">
        <f t="shared" si="717"/>
        <v>1</v>
      </c>
      <c r="I596" s="50">
        <f t="shared" si="717"/>
        <v>3.4999999999999587</v>
      </c>
      <c r="J596" s="105">
        <f t="shared" si="715"/>
        <v>20.999999999999453</v>
      </c>
      <c r="K596" s="121">
        <f t="shared" si="716"/>
        <v>40.249999999999453</v>
      </c>
      <c r="L596" s="55">
        <f t="shared" si="710"/>
        <v>3.3230699894624195E+35</v>
      </c>
      <c r="M596" s="52">
        <f t="shared" si="711"/>
        <v>118.00000000000006</v>
      </c>
      <c r="N596" s="56">
        <v>590</v>
      </c>
      <c r="Q596" s="46"/>
      <c r="R596" s="52"/>
      <c r="S596" s="60"/>
      <c r="AD596" s="52"/>
      <c r="AE596" s="60"/>
      <c r="AO596" s="52"/>
      <c r="AP596" s="60"/>
      <c r="AZ596" s="52"/>
      <c r="BA596" s="60"/>
      <c r="BK596" s="52"/>
      <c r="BL596" s="60"/>
      <c r="BV596" s="52"/>
      <c r="BW596" s="60"/>
      <c r="CG596" s="52"/>
      <c r="CH596" s="60"/>
      <c r="CR596" s="52"/>
      <c r="CS596" s="60"/>
      <c r="DC596" s="52"/>
      <c r="DD596" s="60"/>
      <c r="DN596" s="52"/>
      <c r="DO596" s="60"/>
    </row>
    <row r="597" spans="1:119">
      <c r="A597" s="52">
        <f t="shared" si="714"/>
        <v>196506255.7071293</v>
      </c>
      <c r="B597" s="52">
        <v>0</v>
      </c>
      <c r="C597" s="73">
        <f t="shared" si="708"/>
        <v>19.25</v>
      </c>
      <c r="D597" s="77"/>
      <c r="E597" s="49">
        <f t="shared" si="717"/>
        <v>0.50000000000000033</v>
      </c>
      <c r="F597" s="49">
        <f t="shared" si="717"/>
        <v>5.9999999999999147</v>
      </c>
      <c r="G597" s="49">
        <f t="shared" si="717"/>
        <v>2.9999999999999574</v>
      </c>
      <c r="H597" s="49">
        <f t="shared" si="717"/>
        <v>1</v>
      </c>
      <c r="I597" s="50">
        <f t="shared" si="717"/>
        <v>3.4999999999999587</v>
      </c>
      <c r="J597" s="105">
        <f t="shared" si="715"/>
        <v>20.999999999999453</v>
      </c>
      <c r="K597" s="121">
        <f t="shared" si="716"/>
        <v>40.249999999999453</v>
      </c>
      <c r="L597" s="55">
        <f t="shared" si="710"/>
        <v>3.8172050304354967E+35</v>
      </c>
      <c r="M597" s="52">
        <f t="shared" si="711"/>
        <v>118.20000000000007</v>
      </c>
      <c r="N597" s="56">
        <v>591</v>
      </c>
      <c r="Q597" s="46"/>
      <c r="R597" s="52"/>
      <c r="S597" s="60"/>
      <c r="AD597" s="52"/>
      <c r="AE597" s="60"/>
      <c r="AO597" s="52"/>
      <c r="AP597" s="60"/>
      <c r="AZ597" s="52"/>
      <c r="BA597" s="60"/>
      <c r="BK597" s="52"/>
      <c r="BL597" s="60"/>
      <c r="BV597" s="52"/>
      <c r="BW597" s="60"/>
      <c r="CG597" s="52"/>
      <c r="CH597" s="60"/>
      <c r="CR597" s="52"/>
      <c r="CS597" s="60"/>
      <c r="DC597" s="52"/>
      <c r="DD597" s="60"/>
      <c r="DN597" s="52"/>
      <c r="DO597" s="60"/>
    </row>
    <row r="598" spans="1:119">
      <c r="A598" s="52">
        <f t="shared" si="714"/>
        <v>203436033.84899545</v>
      </c>
      <c r="B598" s="52">
        <v>0</v>
      </c>
      <c r="C598" s="73">
        <f t="shared" ref="C598:C661" si="718">IF(D598&gt;0,C597+D598,C597)</f>
        <v>19.25</v>
      </c>
      <c r="D598" s="77"/>
      <c r="E598" s="49">
        <f t="shared" si="717"/>
        <v>0.50000000000000033</v>
      </c>
      <c r="F598" s="49">
        <f t="shared" si="717"/>
        <v>5.9999999999999147</v>
      </c>
      <c r="G598" s="49">
        <f t="shared" si="717"/>
        <v>2.9999999999999574</v>
      </c>
      <c r="H598" s="49">
        <f t="shared" si="717"/>
        <v>1</v>
      </c>
      <c r="I598" s="50">
        <f t="shared" si="717"/>
        <v>3.4999999999999587</v>
      </c>
      <c r="J598" s="105">
        <f t="shared" si="715"/>
        <v>20.999999999999453</v>
      </c>
      <c r="K598" s="121">
        <f t="shared" si="716"/>
        <v>40.249999999999453</v>
      </c>
      <c r="L598" s="55">
        <f t="shared" si="710"/>
        <v>4.3848171391476628E+35</v>
      </c>
      <c r="M598" s="52">
        <f t="shared" si="711"/>
        <v>118.40000000000006</v>
      </c>
      <c r="N598" s="56">
        <v>592</v>
      </c>
      <c r="Q598" s="46"/>
      <c r="R598" s="52"/>
      <c r="S598" s="60"/>
      <c r="AD598" s="52"/>
      <c r="AE598" s="60"/>
      <c r="AO598" s="52"/>
      <c r="AP598" s="60"/>
      <c r="AZ598" s="52"/>
      <c r="BA598" s="60"/>
      <c r="BK598" s="52"/>
      <c r="BL598" s="60"/>
      <c r="BV598" s="52"/>
      <c r="BW598" s="60"/>
      <c r="CG598" s="52"/>
      <c r="CH598" s="60"/>
      <c r="CR598" s="52"/>
      <c r="CS598" s="60"/>
      <c r="DC598" s="52"/>
      <c r="DD598" s="60"/>
      <c r="DN598" s="52"/>
      <c r="DO598" s="60"/>
    </row>
    <row r="599" spans="1:119">
      <c r="A599" s="52">
        <f t="shared" si="714"/>
        <v>210610190.0892722</v>
      </c>
      <c r="B599" s="52">
        <v>0</v>
      </c>
      <c r="C599" s="73">
        <f t="shared" si="718"/>
        <v>19.25</v>
      </c>
      <c r="D599" s="77"/>
      <c r="E599" s="49">
        <f t="shared" si="717"/>
        <v>0.50000000000000033</v>
      </c>
      <c r="F599" s="49">
        <f t="shared" si="717"/>
        <v>5.9999999999999147</v>
      </c>
      <c r="G599" s="49">
        <f t="shared" si="717"/>
        <v>2.9999999999999574</v>
      </c>
      <c r="H599" s="49">
        <f t="shared" si="717"/>
        <v>1</v>
      </c>
      <c r="I599" s="50">
        <f t="shared" si="717"/>
        <v>3.4999999999999587</v>
      </c>
      <c r="J599" s="105">
        <f t="shared" si="715"/>
        <v>20.999999999999453</v>
      </c>
      <c r="K599" s="121">
        <f t="shared" si="716"/>
        <v>40.249999999999453</v>
      </c>
      <c r="L599" s="55">
        <f t="shared" si="710"/>
        <v>5.0368322347017261E+35</v>
      </c>
      <c r="M599" s="52">
        <f t="shared" si="711"/>
        <v>118.60000000000005</v>
      </c>
      <c r="N599" s="56">
        <v>593</v>
      </c>
      <c r="Q599" s="46"/>
      <c r="R599" s="52"/>
      <c r="S599" s="60"/>
      <c r="AD599" s="52"/>
      <c r="AE599" s="60"/>
      <c r="AO599" s="52"/>
      <c r="AP599" s="60"/>
      <c r="AZ599" s="52"/>
      <c r="BA599" s="60"/>
      <c r="BK599" s="52"/>
      <c r="BL599" s="60"/>
      <c r="BV599" s="52"/>
      <c r="BW599" s="60"/>
      <c r="CG599" s="52"/>
      <c r="CH599" s="60"/>
      <c r="CR599" s="52"/>
      <c r="CS599" s="60"/>
      <c r="DC599" s="52"/>
      <c r="DD599" s="60"/>
      <c r="DN599" s="52"/>
      <c r="DO599" s="60"/>
    </row>
    <row r="600" spans="1:119">
      <c r="A600" s="52">
        <f t="shared" si="714"/>
        <v>218037342.40298849</v>
      </c>
      <c r="B600" s="52">
        <v>0</v>
      </c>
      <c r="C600" s="73">
        <f t="shared" si="718"/>
        <v>19.25</v>
      </c>
      <c r="D600" s="77"/>
      <c r="E600" s="49">
        <f t="shared" ref="E600:I615" si="719">E599</f>
        <v>0.50000000000000033</v>
      </c>
      <c r="F600" s="49">
        <f t="shared" si="719"/>
        <v>5.9999999999999147</v>
      </c>
      <c r="G600" s="49">
        <f t="shared" si="719"/>
        <v>2.9999999999999574</v>
      </c>
      <c r="H600" s="49">
        <f t="shared" si="719"/>
        <v>1</v>
      </c>
      <c r="I600" s="50">
        <f t="shared" si="719"/>
        <v>3.4999999999999587</v>
      </c>
      <c r="J600" s="105">
        <f t="shared" si="715"/>
        <v>20.999999999999453</v>
      </c>
      <c r="K600" s="121">
        <f t="shared" si="716"/>
        <v>40.249999999999453</v>
      </c>
      <c r="L600" s="55">
        <f t="shared" si="710"/>
        <v>5.7858009023979126E+35</v>
      </c>
      <c r="M600" s="52">
        <f t="shared" si="711"/>
        <v>118.80000000000007</v>
      </c>
      <c r="N600" s="56">
        <v>594</v>
      </c>
      <c r="Q600" s="46"/>
      <c r="R600" s="52"/>
      <c r="S600" s="60"/>
      <c r="AD600" s="52"/>
      <c r="AE600" s="60"/>
      <c r="AO600" s="52"/>
      <c r="AP600" s="60"/>
      <c r="AZ600" s="52"/>
      <c r="BA600" s="60"/>
      <c r="BK600" s="52"/>
      <c r="BL600" s="60"/>
      <c r="BV600" s="52"/>
      <c r="BW600" s="60"/>
      <c r="CG600" s="52"/>
      <c r="CH600" s="60"/>
      <c r="CR600" s="52"/>
      <c r="CS600" s="60"/>
      <c r="DC600" s="52"/>
      <c r="DD600" s="60"/>
      <c r="DN600" s="52"/>
      <c r="DO600" s="60"/>
    </row>
    <row r="601" spans="1:119">
      <c r="A601" s="52">
        <f t="shared" si="714"/>
        <v>225726412.67740622</v>
      </c>
      <c r="B601" s="52">
        <v>0</v>
      </c>
      <c r="C601" s="73">
        <f t="shared" si="718"/>
        <v>19.25</v>
      </c>
      <c r="D601" s="77"/>
      <c r="E601" s="49">
        <f t="shared" si="719"/>
        <v>0.50000000000000033</v>
      </c>
      <c r="F601" s="49">
        <f t="shared" si="719"/>
        <v>5.9999999999999147</v>
      </c>
      <c r="G601" s="49">
        <f t="shared" si="719"/>
        <v>2.9999999999999574</v>
      </c>
      <c r="H601" s="49">
        <f t="shared" si="719"/>
        <v>1</v>
      </c>
      <c r="I601" s="50">
        <f t="shared" si="719"/>
        <v>3.4999999999999587</v>
      </c>
      <c r="J601" s="105">
        <f t="shared" si="715"/>
        <v>20.999999999999453</v>
      </c>
      <c r="K601" s="121">
        <f t="shared" si="716"/>
        <v>40.249999999999453</v>
      </c>
      <c r="L601" s="55">
        <f t="shared" si="710"/>
        <v>6.646139978924842E+35</v>
      </c>
      <c r="M601" s="52">
        <f t="shared" si="711"/>
        <v>119.00000000000006</v>
      </c>
      <c r="N601" s="56">
        <v>595</v>
      </c>
      <c r="Q601" s="46"/>
      <c r="R601" s="52"/>
      <c r="S601" s="60"/>
      <c r="AD601" s="52"/>
      <c r="AE601" s="60"/>
      <c r="AO601" s="52"/>
      <c r="AP601" s="60"/>
      <c r="AZ601" s="52"/>
      <c r="BA601" s="60"/>
      <c r="BK601" s="52"/>
      <c r="BL601" s="60"/>
      <c r="BV601" s="52"/>
      <c r="BW601" s="60"/>
      <c r="CG601" s="52"/>
      <c r="CH601" s="60"/>
      <c r="CR601" s="52"/>
      <c r="CS601" s="60"/>
      <c r="DC601" s="52"/>
      <c r="DD601" s="60"/>
      <c r="DN601" s="52"/>
      <c r="DO601" s="60"/>
    </row>
    <row r="602" spans="1:119">
      <c r="A602" s="52">
        <f t="shared" si="714"/>
        <v>233686637.42946231</v>
      </c>
      <c r="B602" s="52">
        <v>0</v>
      </c>
      <c r="C602" s="73">
        <f t="shared" si="718"/>
        <v>19.25</v>
      </c>
      <c r="D602" s="77"/>
      <c r="E602" s="49">
        <f t="shared" si="719"/>
        <v>0.50000000000000033</v>
      </c>
      <c r="F602" s="49">
        <f t="shared" si="719"/>
        <v>5.9999999999999147</v>
      </c>
      <c r="G602" s="49">
        <f t="shared" si="719"/>
        <v>2.9999999999999574</v>
      </c>
      <c r="H602" s="49">
        <f t="shared" si="719"/>
        <v>1</v>
      </c>
      <c r="I602" s="50">
        <f t="shared" si="719"/>
        <v>3.4999999999999587</v>
      </c>
      <c r="J602" s="105">
        <f t="shared" si="715"/>
        <v>20.999999999999453</v>
      </c>
      <c r="K602" s="121">
        <f t="shared" si="716"/>
        <v>40.249999999999453</v>
      </c>
      <c r="L602" s="55">
        <f t="shared" si="710"/>
        <v>7.6344100608709964E+35</v>
      </c>
      <c r="M602" s="52">
        <f t="shared" si="711"/>
        <v>119.20000000000007</v>
      </c>
      <c r="N602" s="56">
        <v>596</v>
      </c>
      <c r="Q602" s="46"/>
      <c r="R602" s="52"/>
      <c r="S602" s="60"/>
      <c r="AD602" s="52"/>
      <c r="AE602" s="60"/>
      <c r="AO602" s="52"/>
      <c r="AP602" s="60"/>
      <c r="AZ602" s="52"/>
      <c r="BA602" s="60"/>
      <c r="BK602" s="52"/>
      <c r="BL602" s="60"/>
      <c r="BV602" s="52"/>
      <c r="BW602" s="60"/>
      <c r="CG602" s="52"/>
      <c r="CH602" s="60"/>
      <c r="CR602" s="52"/>
      <c r="CS602" s="60"/>
      <c r="DC602" s="52"/>
      <c r="DD602" s="60"/>
      <c r="DN602" s="52"/>
      <c r="DO602" s="60"/>
    </row>
    <row r="603" spans="1:119">
      <c r="A603" s="52">
        <f t="shared" si="714"/>
        <v>241927578.90115988</v>
      </c>
      <c r="B603" s="52">
        <v>0</v>
      </c>
      <c r="C603" s="73">
        <f t="shared" si="718"/>
        <v>19.25</v>
      </c>
      <c r="D603" s="77"/>
      <c r="E603" s="49">
        <f t="shared" si="719"/>
        <v>0.50000000000000033</v>
      </c>
      <c r="F603" s="49">
        <f t="shared" si="719"/>
        <v>5.9999999999999147</v>
      </c>
      <c r="G603" s="49">
        <f t="shared" si="719"/>
        <v>2.9999999999999574</v>
      </c>
      <c r="H603" s="49">
        <f t="shared" si="719"/>
        <v>1</v>
      </c>
      <c r="I603" s="50">
        <f t="shared" si="719"/>
        <v>3.4999999999999587</v>
      </c>
      <c r="J603" s="105">
        <f t="shared" si="715"/>
        <v>20.999999999999453</v>
      </c>
      <c r="K603" s="121">
        <f t="shared" si="716"/>
        <v>40.249999999999453</v>
      </c>
      <c r="L603" s="55">
        <f t="shared" si="710"/>
        <v>8.7696342782953271E+35</v>
      </c>
      <c r="M603" s="52">
        <f t="shared" si="711"/>
        <v>119.40000000000006</v>
      </c>
      <c r="N603" s="56">
        <v>597</v>
      </c>
      <c r="Q603" s="46"/>
      <c r="R603" s="52"/>
      <c r="S603" s="60"/>
      <c r="AD603" s="52"/>
      <c r="AE603" s="60"/>
      <c r="AO603" s="52"/>
      <c r="AP603" s="60"/>
      <c r="AZ603" s="52"/>
      <c r="BA603" s="60"/>
      <c r="BK603" s="52"/>
      <c r="BL603" s="60"/>
      <c r="BV603" s="52"/>
      <c r="BW603" s="60"/>
      <c r="CG603" s="52"/>
      <c r="CH603" s="60"/>
      <c r="CR603" s="52"/>
      <c r="CS603" s="60"/>
      <c r="DC603" s="52"/>
      <c r="DD603" s="60"/>
      <c r="DN603" s="52"/>
      <c r="DO603" s="60"/>
    </row>
    <row r="604" spans="1:119">
      <c r="A604" s="52">
        <f t="shared" si="714"/>
        <v>250459136.54623818</v>
      </c>
      <c r="B604" s="52">
        <v>0</v>
      </c>
      <c r="C604" s="73">
        <f t="shared" si="718"/>
        <v>19.25</v>
      </c>
      <c r="D604" s="77"/>
      <c r="E604" s="49">
        <f t="shared" si="719"/>
        <v>0.50000000000000033</v>
      </c>
      <c r="F604" s="49">
        <f t="shared" si="719"/>
        <v>5.9999999999999147</v>
      </c>
      <c r="G604" s="49">
        <f t="shared" si="719"/>
        <v>2.9999999999999574</v>
      </c>
      <c r="H604" s="49">
        <f t="shared" si="719"/>
        <v>1</v>
      </c>
      <c r="I604" s="50">
        <f t="shared" si="719"/>
        <v>3.4999999999999587</v>
      </c>
      <c r="J604" s="105">
        <f t="shared" si="715"/>
        <v>20.999999999999453</v>
      </c>
      <c r="K604" s="121">
        <f t="shared" si="716"/>
        <v>40.249999999999453</v>
      </c>
      <c r="L604" s="55">
        <f t="shared" si="710"/>
        <v>1.0073664469403454E+36</v>
      </c>
      <c r="M604" s="52">
        <f t="shared" si="711"/>
        <v>119.60000000000005</v>
      </c>
      <c r="N604" s="56">
        <v>598</v>
      </c>
      <c r="Q604" s="46"/>
      <c r="R604" s="52"/>
      <c r="S604" s="60"/>
      <c r="AD604" s="52"/>
      <c r="AE604" s="60"/>
      <c r="AO604" s="52"/>
      <c r="AP604" s="60"/>
      <c r="AZ604" s="52"/>
      <c r="BA604" s="60"/>
      <c r="BK604" s="52"/>
      <c r="BL604" s="60"/>
      <c r="BV604" s="52"/>
      <c r="BW604" s="60"/>
      <c r="CG604" s="52"/>
      <c r="CH604" s="60"/>
      <c r="CR604" s="52"/>
      <c r="CS604" s="60"/>
      <c r="DC604" s="52"/>
      <c r="DD604" s="60"/>
      <c r="DN604" s="52"/>
      <c r="DO604" s="60"/>
    </row>
    <row r="605" spans="1:119">
      <c r="A605" s="52">
        <f t="shared" si="714"/>
        <v>259291558.92191851</v>
      </c>
      <c r="B605" s="52">
        <v>0</v>
      </c>
      <c r="C605" s="73">
        <f t="shared" si="718"/>
        <v>19.25</v>
      </c>
      <c r="D605" s="77"/>
      <c r="E605" s="49">
        <f t="shared" si="719"/>
        <v>0.50000000000000033</v>
      </c>
      <c r="F605" s="49">
        <f t="shared" si="719"/>
        <v>5.9999999999999147</v>
      </c>
      <c r="G605" s="49">
        <f t="shared" si="719"/>
        <v>2.9999999999999574</v>
      </c>
      <c r="H605" s="49">
        <f t="shared" si="719"/>
        <v>1</v>
      </c>
      <c r="I605" s="50">
        <f t="shared" si="719"/>
        <v>3.4999999999999587</v>
      </c>
      <c r="J605" s="105">
        <f t="shared" si="715"/>
        <v>20.999999999999453</v>
      </c>
      <c r="K605" s="121">
        <f t="shared" si="716"/>
        <v>40.249999999999453</v>
      </c>
      <c r="L605" s="55">
        <f t="shared" si="710"/>
        <v>1.1571601804795828E+36</v>
      </c>
      <c r="M605" s="52">
        <f t="shared" si="711"/>
        <v>119.80000000000007</v>
      </c>
      <c r="N605" s="56">
        <v>599</v>
      </c>
      <c r="Q605" s="46"/>
      <c r="R605" s="52"/>
      <c r="S605" s="60"/>
      <c r="AD605" s="52"/>
      <c r="AE605" s="60"/>
      <c r="AO605" s="52"/>
      <c r="AP605" s="60"/>
      <c r="AZ605" s="52"/>
      <c r="BA605" s="60"/>
      <c r="BK605" s="52"/>
      <c r="BL605" s="60"/>
      <c r="BV605" s="52"/>
      <c r="BW605" s="60"/>
      <c r="CG605" s="52"/>
      <c r="CH605" s="60"/>
      <c r="CR605" s="52"/>
      <c r="CS605" s="60"/>
      <c r="DC605" s="52"/>
      <c r="DD605" s="60"/>
      <c r="DN605" s="52"/>
      <c r="DO605" s="60"/>
    </row>
    <row r="606" spans="1:119">
      <c r="A606" s="52">
        <f t="shared" si="714"/>
        <v>268435456.00001198</v>
      </c>
      <c r="B606" s="52">
        <v>0</v>
      </c>
      <c r="C606" s="73">
        <f t="shared" si="718"/>
        <v>19.25</v>
      </c>
      <c r="D606" s="77"/>
      <c r="E606" s="49">
        <f t="shared" si="719"/>
        <v>0.50000000000000033</v>
      </c>
      <c r="F606" s="49">
        <f t="shared" si="719"/>
        <v>5.9999999999999147</v>
      </c>
      <c r="G606" s="49">
        <f t="shared" si="719"/>
        <v>2.9999999999999574</v>
      </c>
      <c r="H606" s="49">
        <f t="shared" si="719"/>
        <v>1</v>
      </c>
      <c r="I606" s="50">
        <f t="shared" si="719"/>
        <v>3.4999999999999587</v>
      </c>
      <c r="J606" s="105">
        <f t="shared" si="715"/>
        <v>20.999999999999453</v>
      </c>
      <c r="K606" s="121">
        <f t="shared" si="716"/>
        <v>40.249999999999453</v>
      </c>
      <c r="L606" s="55">
        <f t="shared" si="710"/>
        <v>1.329227995784969E+36</v>
      </c>
      <c r="M606" s="52">
        <f t="shared" si="711"/>
        <v>120.00000000000006</v>
      </c>
      <c r="N606" s="56">
        <v>600</v>
      </c>
      <c r="Q606" s="46"/>
      <c r="R606" s="52"/>
      <c r="S606" s="60"/>
      <c r="AD606" s="52"/>
      <c r="AE606" s="60"/>
      <c r="AO606" s="52"/>
      <c r="AP606" s="60"/>
      <c r="AZ606" s="52"/>
      <c r="BA606" s="60"/>
      <c r="BK606" s="52"/>
      <c r="BL606" s="60"/>
      <c r="BV606" s="52"/>
      <c r="BW606" s="60"/>
      <c r="CG606" s="52"/>
      <c r="CH606" s="60"/>
      <c r="CR606" s="52"/>
      <c r="CS606" s="60"/>
      <c r="DC606" s="52"/>
      <c r="DD606" s="60"/>
      <c r="DN606" s="52"/>
      <c r="DO606" s="60"/>
    </row>
    <row r="607" spans="1:119">
      <c r="A607" s="52">
        <f t="shared" si="714"/>
        <v>277901811.91217786</v>
      </c>
      <c r="B607" s="52">
        <v>0</v>
      </c>
      <c r="C607" s="73">
        <f t="shared" si="718"/>
        <v>19.25</v>
      </c>
      <c r="D607" s="77"/>
      <c r="E607" s="49">
        <f t="shared" si="719"/>
        <v>0.50000000000000033</v>
      </c>
      <c r="F607" s="49">
        <f t="shared" si="719"/>
        <v>5.9999999999999147</v>
      </c>
      <c r="G607" s="49">
        <f t="shared" si="719"/>
        <v>2.9999999999999574</v>
      </c>
      <c r="H607" s="49">
        <f t="shared" si="719"/>
        <v>1</v>
      </c>
      <c r="I607" s="50">
        <f t="shared" si="719"/>
        <v>3.4999999999999587</v>
      </c>
      <c r="J607" s="105">
        <f t="shared" si="715"/>
        <v>20.999999999999453</v>
      </c>
      <c r="K607" s="121">
        <f t="shared" si="716"/>
        <v>40.249999999999453</v>
      </c>
      <c r="L607" s="55">
        <f t="shared" si="710"/>
        <v>1.5268820121742002E+36</v>
      </c>
      <c r="M607" s="52">
        <f t="shared" si="711"/>
        <v>120.20000000000005</v>
      </c>
      <c r="N607" s="56">
        <v>601</v>
      </c>
      <c r="Q607" s="46"/>
      <c r="R607" s="52"/>
      <c r="S607" s="60"/>
      <c r="AD607" s="52"/>
      <c r="AE607" s="60"/>
      <c r="AO607" s="52"/>
      <c r="AP607" s="60"/>
      <c r="AZ607" s="52"/>
      <c r="BA607" s="60"/>
      <c r="BK607" s="52"/>
      <c r="BL607" s="60"/>
      <c r="BV607" s="52"/>
      <c r="BW607" s="60"/>
      <c r="CG607" s="52"/>
      <c r="CH607" s="60"/>
      <c r="CR607" s="52"/>
      <c r="CS607" s="60"/>
      <c r="DC607" s="52"/>
      <c r="DD607" s="60"/>
      <c r="DN607" s="52"/>
      <c r="DO607" s="60"/>
    </row>
    <row r="608" spans="1:119">
      <c r="A608" s="52">
        <f t="shared" si="714"/>
        <v>287701998.14464164</v>
      </c>
      <c r="B608" s="52">
        <v>0</v>
      </c>
      <c r="C608" s="73">
        <f t="shared" si="718"/>
        <v>19.25</v>
      </c>
      <c r="D608" s="77"/>
      <c r="E608" s="49">
        <f t="shared" si="719"/>
        <v>0.50000000000000033</v>
      </c>
      <c r="F608" s="49">
        <f t="shared" si="719"/>
        <v>5.9999999999999147</v>
      </c>
      <c r="G608" s="49">
        <f t="shared" si="719"/>
        <v>2.9999999999999574</v>
      </c>
      <c r="H608" s="49">
        <f t="shared" si="719"/>
        <v>1</v>
      </c>
      <c r="I608" s="50">
        <f t="shared" si="719"/>
        <v>3.4999999999999587</v>
      </c>
      <c r="J608" s="105">
        <f t="shared" si="715"/>
        <v>20.999999999999453</v>
      </c>
      <c r="K608" s="121">
        <f t="shared" si="716"/>
        <v>40.249999999999453</v>
      </c>
      <c r="L608" s="55">
        <f t="shared" si="710"/>
        <v>1.7539268556590663E+36</v>
      </c>
      <c r="M608" s="52">
        <f t="shared" si="711"/>
        <v>120.40000000000006</v>
      </c>
      <c r="N608" s="56">
        <v>602</v>
      </c>
      <c r="Q608" s="46"/>
      <c r="R608" s="52"/>
      <c r="S608" s="60"/>
      <c r="AD608" s="52"/>
      <c r="AE608" s="60"/>
      <c r="AO608" s="52"/>
      <c r="AP608" s="60"/>
      <c r="AZ608" s="52"/>
      <c r="BA608" s="60"/>
      <c r="BK608" s="52"/>
      <c r="BL608" s="60"/>
      <c r="BV608" s="52"/>
      <c r="BW608" s="60"/>
      <c r="CG608" s="52"/>
      <c r="CH608" s="60"/>
      <c r="CR608" s="52"/>
      <c r="CS608" s="60"/>
      <c r="DC608" s="52"/>
      <c r="DD608" s="60"/>
      <c r="DN608" s="52"/>
      <c r="DO608" s="60"/>
    </row>
    <row r="609" spans="1:119">
      <c r="A609" s="52">
        <f t="shared" si="714"/>
        <v>297847787.1982246</v>
      </c>
      <c r="B609" s="52">
        <v>0</v>
      </c>
      <c r="C609" s="73">
        <f t="shared" si="718"/>
        <v>19.25</v>
      </c>
      <c r="D609" s="77"/>
      <c r="E609" s="49">
        <f t="shared" si="719"/>
        <v>0.50000000000000033</v>
      </c>
      <c r="F609" s="49">
        <f t="shared" si="719"/>
        <v>5.9999999999999147</v>
      </c>
      <c r="G609" s="49">
        <f t="shared" si="719"/>
        <v>2.9999999999999574</v>
      </c>
      <c r="H609" s="49">
        <f t="shared" si="719"/>
        <v>1</v>
      </c>
      <c r="I609" s="50">
        <f t="shared" si="719"/>
        <v>3.4999999999999587</v>
      </c>
      <c r="J609" s="105">
        <f t="shared" si="715"/>
        <v>20.999999999999453</v>
      </c>
      <c r="K609" s="121">
        <f t="shared" si="716"/>
        <v>40.249999999999453</v>
      </c>
      <c r="L609" s="55">
        <f t="shared" si="710"/>
        <v>2.014732893880691E+36</v>
      </c>
      <c r="M609" s="52">
        <f t="shared" si="711"/>
        <v>120.60000000000005</v>
      </c>
      <c r="N609" s="56">
        <v>603</v>
      </c>
      <c r="Q609" s="46"/>
      <c r="R609" s="52"/>
      <c r="S609" s="60"/>
      <c r="AD609" s="52"/>
      <c r="AE609" s="60"/>
      <c r="AO609" s="52"/>
      <c r="AP609" s="60"/>
      <c r="AZ609" s="52"/>
      <c r="BA609" s="60"/>
      <c r="BK609" s="52"/>
      <c r="BL609" s="60"/>
      <c r="BV609" s="52"/>
      <c r="BW609" s="60"/>
      <c r="CG609" s="52"/>
      <c r="CH609" s="60"/>
      <c r="CR609" s="52"/>
      <c r="CS609" s="60"/>
      <c r="DC609" s="52"/>
      <c r="DD609" s="60"/>
      <c r="DN609" s="52"/>
      <c r="DO609" s="60"/>
    </row>
    <row r="610" spans="1:119">
      <c r="A610" s="52">
        <f t="shared" si="714"/>
        <v>308351366.73009282</v>
      </c>
      <c r="B610" s="52">
        <v>0</v>
      </c>
      <c r="C610" s="73">
        <f t="shared" si="718"/>
        <v>19.25</v>
      </c>
      <c r="D610" s="77"/>
      <c r="E610" s="49">
        <f t="shared" si="719"/>
        <v>0.50000000000000033</v>
      </c>
      <c r="F610" s="49">
        <f t="shared" si="719"/>
        <v>5.9999999999999147</v>
      </c>
      <c r="G610" s="49">
        <f t="shared" si="719"/>
        <v>2.9999999999999574</v>
      </c>
      <c r="H610" s="49">
        <f t="shared" si="719"/>
        <v>1</v>
      </c>
      <c r="I610" s="50">
        <f t="shared" si="719"/>
        <v>3.4999999999999587</v>
      </c>
      <c r="J610" s="105">
        <f t="shared" si="715"/>
        <v>20.999999999999453</v>
      </c>
      <c r="K610" s="121">
        <f t="shared" si="716"/>
        <v>40.249999999999453</v>
      </c>
      <c r="L610" s="55">
        <f t="shared" ref="L610:L673" si="720">POWER($M$1,N610)</f>
        <v>2.3143203609591665E+36</v>
      </c>
      <c r="M610" s="52">
        <f t="shared" ref="M610:M673" si="721">LOG(L610,2)</f>
        <v>120.80000000000007</v>
      </c>
      <c r="N610" s="56">
        <v>604</v>
      </c>
      <c r="Q610" s="46"/>
      <c r="R610" s="52"/>
      <c r="S610" s="60"/>
      <c r="AD610" s="52"/>
      <c r="AE610" s="60"/>
      <c r="AO610" s="52"/>
      <c r="AP610" s="60"/>
      <c r="AZ610" s="52"/>
      <c r="BA610" s="60"/>
      <c r="BK610" s="52"/>
      <c r="BL610" s="60"/>
      <c r="BV610" s="52"/>
      <c r="BW610" s="60"/>
      <c r="CG610" s="52"/>
      <c r="CH610" s="60"/>
      <c r="CR610" s="52"/>
      <c r="CS610" s="60"/>
      <c r="DC610" s="52"/>
      <c r="DD610" s="60"/>
      <c r="DN610" s="52"/>
      <c r="DO610" s="60"/>
    </row>
    <row r="611" spans="1:119">
      <c r="A611" s="52">
        <f t="shared" si="714"/>
        <v>319225354.19421422</v>
      </c>
      <c r="B611" s="52">
        <v>0</v>
      </c>
      <c r="C611" s="73">
        <f t="shared" si="718"/>
        <v>19.25</v>
      </c>
      <c r="D611" s="77"/>
      <c r="E611" s="49">
        <f t="shared" si="719"/>
        <v>0.50000000000000033</v>
      </c>
      <c r="F611" s="49">
        <f t="shared" si="719"/>
        <v>5.9999999999999147</v>
      </c>
      <c r="G611" s="49">
        <f t="shared" si="719"/>
        <v>2.9999999999999574</v>
      </c>
      <c r="H611" s="49">
        <f t="shared" si="719"/>
        <v>1</v>
      </c>
      <c r="I611" s="50">
        <f t="shared" si="719"/>
        <v>3.4999999999999587</v>
      </c>
      <c r="J611" s="105">
        <f t="shared" si="715"/>
        <v>20.999999999999453</v>
      </c>
      <c r="K611" s="121">
        <f t="shared" si="716"/>
        <v>40.249999999999453</v>
      </c>
      <c r="L611" s="55">
        <f t="shared" si="720"/>
        <v>2.6584559915699392E+36</v>
      </c>
      <c r="M611" s="52">
        <f t="shared" si="721"/>
        <v>121.00000000000006</v>
      </c>
      <c r="N611" s="56">
        <v>605</v>
      </c>
      <c r="Q611" s="46"/>
      <c r="R611" s="52"/>
      <c r="S611" s="60"/>
      <c r="AD611" s="52"/>
      <c r="AE611" s="60"/>
      <c r="AO611" s="52"/>
      <c r="AP611" s="60"/>
      <c r="AZ611" s="52"/>
      <c r="BA611" s="60"/>
      <c r="BK611" s="52"/>
      <c r="BL611" s="60"/>
      <c r="BV611" s="52"/>
      <c r="BW611" s="60"/>
      <c r="CG611" s="52"/>
      <c r="CH611" s="60"/>
      <c r="CR611" s="52"/>
      <c r="CS611" s="60"/>
      <c r="DC611" s="52"/>
      <c r="DD611" s="60"/>
      <c r="DN611" s="52"/>
      <c r="DO611" s="60"/>
    </row>
    <row r="612" spans="1:119">
      <c r="A612" s="52">
        <f t="shared" si="714"/>
        <v>330482811.99810994</v>
      </c>
      <c r="B612" s="52">
        <v>0</v>
      </c>
      <c r="C612" s="73">
        <f t="shared" si="718"/>
        <v>19.25</v>
      </c>
      <c r="D612" s="77"/>
      <c r="E612" s="49">
        <f t="shared" si="719"/>
        <v>0.50000000000000033</v>
      </c>
      <c r="F612" s="49">
        <f t="shared" si="719"/>
        <v>5.9999999999999147</v>
      </c>
      <c r="G612" s="49">
        <f t="shared" si="719"/>
        <v>2.9999999999999574</v>
      </c>
      <c r="H612" s="49">
        <f t="shared" si="719"/>
        <v>1</v>
      </c>
      <c r="I612" s="50">
        <f t="shared" si="719"/>
        <v>3.4999999999999587</v>
      </c>
      <c r="J612" s="105">
        <f t="shared" si="715"/>
        <v>20.999999999999453</v>
      </c>
      <c r="K612" s="121">
        <f t="shared" si="716"/>
        <v>40.249999999999453</v>
      </c>
      <c r="L612" s="55">
        <f t="shared" si="720"/>
        <v>3.0537640243484003E+36</v>
      </c>
      <c r="M612" s="52">
        <f t="shared" si="721"/>
        <v>121.20000000000006</v>
      </c>
      <c r="N612" s="56">
        <v>606</v>
      </c>
      <c r="Q612" s="46"/>
      <c r="R612" s="52"/>
      <c r="S612" s="60"/>
      <c r="AD612" s="52"/>
      <c r="AE612" s="60"/>
      <c r="AO612" s="52"/>
      <c r="AP612" s="60"/>
      <c r="AZ612" s="52"/>
      <c r="BA612" s="60"/>
      <c r="BK612" s="52"/>
      <c r="BL612" s="60"/>
      <c r="BV612" s="52"/>
      <c r="BW612" s="60"/>
      <c r="CG612" s="52"/>
      <c r="CH612" s="60"/>
      <c r="CR612" s="52"/>
      <c r="CS612" s="60"/>
      <c r="DC612" s="52"/>
      <c r="DD612" s="60"/>
      <c r="DN612" s="52"/>
      <c r="DO612" s="60"/>
    </row>
    <row r="613" spans="1:119">
      <c r="A613" s="52">
        <f t="shared" si="714"/>
        <v>342137263.19410765</v>
      </c>
      <c r="B613" s="52">
        <v>0</v>
      </c>
      <c r="C613" s="73">
        <f t="shared" si="718"/>
        <v>19.25</v>
      </c>
      <c r="D613" s="77"/>
      <c r="E613" s="49">
        <f t="shared" si="719"/>
        <v>0.50000000000000033</v>
      </c>
      <c r="F613" s="49">
        <f t="shared" si="719"/>
        <v>5.9999999999999147</v>
      </c>
      <c r="G613" s="49">
        <f t="shared" si="719"/>
        <v>2.9999999999999574</v>
      </c>
      <c r="H613" s="49">
        <f t="shared" si="719"/>
        <v>1</v>
      </c>
      <c r="I613" s="50">
        <f t="shared" si="719"/>
        <v>3.4999999999999587</v>
      </c>
      <c r="J613" s="105">
        <f t="shared" si="715"/>
        <v>20.999999999999453</v>
      </c>
      <c r="K613" s="121">
        <f t="shared" si="716"/>
        <v>40.249999999999453</v>
      </c>
      <c r="L613" s="55">
        <f t="shared" si="720"/>
        <v>3.5078537113181338E+36</v>
      </c>
      <c r="M613" s="52">
        <f t="shared" si="721"/>
        <v>121.40000000000006</v>
      </c>
      <c r="N613" s="56">
        <v>607</v>
      </c>
      <c r="Q613" s="46"/>
      <c r="R613" s="52"/>
      <c r="S613" s="60"/>
      <c r="AD613" s="52"/>
      <c r="AE613" s="60"/>
      <c r="AO613" s="52"/>
      <c r="AP613" s="60"/>
      <c r="AZ613" s="52"/>
      <c r="BA613" s="60"/>
      <c r="BK613" s="52"/>
      <c r="BL613" s="60"/>
      <c r="BV613" s="52"/>
      <c r="BW613" s="60"/>
      <c r="CG613" s="52"/>
      <c r="CH613" s="60"/>
      <c r="CR613" s="52"/>
      <c r="CS613" s="60"/>
      <c r="DC613" s="52"/>
      <c r="DD613" s="60"/>
      <c r="DN613" s="52"/>
      <c r="DO613" s="60"/>
    </row>
    <row r="614" spans="1:119">
      <c r="A614" s="52">
        <f t="shared" si="714"/>
        <v>354202707.7239452</v>
      </c>
      <c r="B614" s="52">
        <v>0</v>
      </c>
      <c r="C614" s="73">
        <f t="shared" si="718"/>
        <v>19.25</v>
      </c>
      <c r="D614" s="77"/>
      <c r="E614" s="49">
        <f t="shared" si="719"/>
        <v>0.50000000000000033</v>
      </c>
      <c r="F614" s="49">
        <f t="shared" si="719"/>
        <v>5.9999999999999147</v>
      </c>
      <c r="G614" s="49">
        <f t="shared" si="719"/>
        <v>2.9999999999999574</v>
      </c>
      <c r="H614" s="49">
        <f t="shared" si="719"/>
        <v>1</v>
      </c>
      <c r="I614" s="50">
        <f t="shared" si="719"/>
        <v>3.4999999999999587</v>
      </c>
      <c r="J614" s="105">
        <f t="shared" si="715"/>
        <v>20.999999999999453</v>
      </c>
      <c r="K614" s="121">
        <f t="shared" si="716"/>
        <v>40.249999999999453</v>
      </c>
      <c r="L614" s="55">
        <f t="shared" si="720"/>
        <v>4.0294657877613844E+36</v>
      </c>
      <c r="M614" s="52">
        <f t="shared" si="721"/>
        <v>121.60000000000007</v>
      </c>
      <c r="N614" s="56">
        <v>608</v>
      </c>
      <c r="Q614" s="46"/>
      <c r="R614" s="52"/>
      <c r="S614" s="60"/>
      <c r="AD614" s="52"/>
      <c r="AE614" s="60"/>
      <c r="AO614" s="52"/>
      <c r="AP614" s="60"/>
      <c r="AZ614" s="52"/>
      <c r="BA614" s="60"/>
      <c r="BK614" s="52"/>
      <c r="BL614" s="60"/>
      <c r="BV614" s="52"/>
      <c r="BW614" s="60"/>
      <c r="CG614" s="52"/>
      <c r="CH614" s="60"/>
      <c r="CR614" s="52"/>
      <c r="CS614" s="60"/>
      <c r="DC614" s="52"/>
      <c r="DD614" s="60"/>
      <c r="DN614" s="52"/>
      <c r="DO614" s="60"/>
    </row>
    <row r="615" spans="1:119">
      <c r="A615" s="52">
        <f t="shared" si="714"/>
        <v>366693639.23623991</v>
      </c>
      <c r="B615" s="52">
        <v>0</v>
      </c>
      <c r="C615" s="73">
        <f t="shared" si="718"/>
        <v>19.25</v>
      </c>
      <c r="D615" s="77"/>
      <c r="E615" s="49">
        <f t="shared" si="719"/>
        <v>0.50000000000000033</v>
      </c>
      <c r="F615" s="49">
        <f t="shared" si="719"/>
        <v>5.9999999999999147</v>
      </c>
      <c r="G615" s="49">
        <f t="shared" si="719"/>
        <v>2.9999999999999574</v>
      </c>
      <c r="H615" s="49">
        <f t="shared" si="719"/>
        <v>1</v>
      </c>
      <c r="I615" s="50">
        <f t="shared" si="719"/>
        <v>3.4999999999999587</v>
      </c>
      <c r="J615" s="105">
        <f t="shared" si="715"/>
        <v>20.999999999999453</v>
      </c>
      <c r="K615" s="121">
        <f t="shared" si="716"/>
        <v>40.249999999999453</v>
      </c>
      <c r="L615" s="55">
        <f t="shared" si="720"/>
        <v>4.6286407219183354E+36</v>
      </c>
      <c r="M615" s="52">
        <f t="shared" si="721"/>
        <v>121.80000000000005</v>
      </c>
      <c r="N615" s="56">
        <v>609</v>
      </c>
      <c r="Q615" s="46"/>
      <c r="R615" s="52"/>
      <c r="S615" s="60"/>
      <c r="AD615" s="52"/>
      <c r="AE615" s="60"/>
      <c r="AO615" s="52"/>
      <c r="AP615" s="60"/>
      <c r="AZ615" s="52"/>
      <c r="BA615" s="60"/>
      <c r="BK615" s="52"/>
      <c r="BL615" s="60"/>
      <c r="BV615" s="52"/>
      <c r="BW615" s="60"/>
      <c r="CG615" s="52"/>
      <c r="CH615" s="60"/>
      <c r="CR615" s="52"/>
      <c r="CS615" s="60"/>
      <c r="DC615" s="52"/>
      <c r="DD615" s="60"/>
      <c r="DN615" s="52"/>
      <c r="DO615" s="60"/>
    </row>
    <row r="616" spans="1:119">
      <c r="A616" s="52">
        <f t="shared" si="714"/>
        <v>379625062.49702352</v>
      </c>
      <c r="B616" s="52">
        <v>0</v>
      </c>
      <c r="C616" s="73">
        <f t="shared" si="718"/>
        <v>19.25</v>
      </c>
      <c r="D616" s="77"/>
      <c r="E616" s="49">
        <f t="shared" ref="E616:I631" si="722">E615</f>
        <v>0.50000000000000033</v>
      </c>
      <c r="F616" s="49">
        <f t="shared" si="722"/>
        <v>5.9999999999999147</v>
      </c>
      <c r="G616" s="49">
        <f t="shared" si="722"/>
        <v>2.9999999999999574</v>
      </c>
      <c r="H616" s="49">
        <f t="shared" si="722"/>
        <v>1</v>
      </c>
      <c r="I616" s="50">
        <f t="shared" si="722"/>
        <v>3.4999999999999587</v>
      </c>
      <c r="J616" s="105">
        <f t="shared" si="715"/>
        <v>20.999999999999453</v>
      </c>
      <c r="K616" s="121">
        <f t="shared" si="716"/>
        <v>40.249999999999453</v>
      </c>
      <c r="L616" s="55">
        <f t="shared" si="720"/>
        <v>5.3169119831398795E+36</v>
      </c>
      <c r="M616" s="52">
        <f t="shared" si="721"/>
        <v>122.00000000000007</v>
      </c>
      <c r="N616" s="56">
        <v>610</v>
      </c>
      <c r="Q616" s="46"/>
      <c r="R616" s="52"/>
      <c r="S616" s="60"/>
      <c r="AD616" s="52"/>
      <c r="AE616" s="60"/>
      <c r="AO616" s="52"/>
      <c r="AP616" s="60"/>
      <c r="AZ616" s="52"/>
      <c r="BA616" s="60"/>
      <c r="BK616" s="52"/>
      <c r="BL616" s="60"/>
      <c r="BV616" s="52"/>
      <c r="BW616" s="60"/>
      <c r="CG616" s="52"/>
      <c r="CH616" s="60"/>
      <c r="CR616" s="52"/>
      <c r="CS616" s="60"/>
      <c r="DC616" s="52"/>
      <c r="DD616" s="60"/>
      <c r="DN616" s="52"/>
      <c r="DO616" s="60"/>
    </row>
    <row r="617" spans="1:119">
      <c r="A617" s="52">
        <f t="shared" si="714"/>
        <v>393012511.4142592</v>
      </c>
      <c r="B617" s="52">
        <v>0</v>
      </c>
      <c r="C617" s="73">
        <f t="shared" si="718"/>
        <v>19.25</v>
      </c>
      <c r="D617" s="77"/>
      <c r="E617" s="49">
        <f t="shared" si="722"/>
        <v>0.50000000000000033</v>
      </c>
      <c r="F617" s="49">
        <f t="shared" si="722"/>
        <v>5.9999999999999147</v>
      </c>
      <c r="G617" s="49">
        <f t="shared" si="722"/>
        <v>2.9999999999999574</v>
      </c>
      <c r="H617" s="49">
        <f t="shared" si="722"/>
        <v>1</v>
      </c>
      <c r="I617" s="50">
        <f t="shared" si="722"/>
        <v>3.4999999999999587</v>
      </c>
      <c r="J617" s="105">
        <f t="shared" si="715"/>
        <v>20.999999999999453</v>
      </c>
      <c r="K617" s="121">
        <f t="shared" si="716"/>
        <v>40.249999999999453</v>
      </c>
      <c r="L617" s="55">
        <f t="shared" si="720"/>
        <v>6.1075280486968042E+36</v>
      </c>
      <c r="M617" s="52">
        <f t="shared" si="721"/>
        <v>122.20000000000006</v>
      </c>
      <c r="N617" s="56">
        <v>611</v>
      </c>
      <c r="Q617" s="46"/>
      <c r="R617" s="52"/>
      <c r="S617" s="60"/>
      <c r="AD617" s="52"/>
      <c r="AE617" s="60"/>
      <c r="AO617" s="52"/>
      <c r="AP617" s="60"/>
      <c r="AZ617" s="52"/>
      <c r="BA617" s="60"/>
      <c r="BK617" s="52"/>
      <c r="BL617" s="60"/>
      <c r="BV617" s="52"/>
      <c r="BW617" s="60"/>
      <c r="CG617" s="52"/>
      <c r="CH617" s="60"/>
      <c r="CR617" s="52"/>
      <c r="CS617" s="60"/>
      <c r="DC617" s="52"/>
      <c r="DD617" s="60"/>
      <c r="DN617" s="52"/>
      <c r="DO617" s="60"/>
    </row>
    <row r="618" spans="1:119">
      <c r="A618" s="52">
        <f t="shared" si="714"/>
        <v>406872067.69799155</v>
      </c>
      <c r="B618" s="52">
        <v>0</v>
      </c>
      <c r="C618" s="73">
        <f t="shared" si="718"/>
        <v>19.25</v>
      </c>
      <c r="D618" s="77"/>
      <c r="E618" s="49">
        <f t="shared" si="722"/>
        <v>0.50000000000000033</v>
      </c>
      <c r="F618" s="49">
        <f t="shared" si="722"/>
        <v>5.9999999999999147</v>
      </c>
      <c r="G618" s="49">
        <f t="shared" si="722"/>
        <v>2.9999999999999574</v>
      </c>
      <c r="H618" s="49">
        <f t="shared" si="722"/>
        <v>1</v>
      </c>
      <c r="I618" s="50">
        <f t="shared" si="722"/>
        <v>3.4999999999999587</v>
      </c>
      <c r="J618" s="105">
        <f t="shared" si="715"/>
        <v>20.999999999999453</v>
      </c>
      <c r="K618" s="121">
        <f t="shared" si="716"/>
        <v>40.249999999999453</v>
      </c>
      <c r="L618" s="55">
        <f t="shared" si="720"/>
        <v>7.0157074226362699E+36</v>
      </c>
      <c r="M618" s="52">
        <f t="shared" si="721"/>
        <v>122.40000000000008</v>
      </c>
      <c r="N618" s="56">
        <v>612</v>
      </c>
      <c r="Q618" s="46"/>
      <c r="R618" s="52"/>
      <c r="S618" s="60"/>
      <c r="AD618" s="52"/>
      <c r="AE618" s="60"/>
      <c r="AO618" s="52"/>
      <c r="AP618" s="60"/>
      <c r="AZ618" s="52"/>
      <c r="BA618" s="60"/>
      <c r="BK618" s="52"/>
      <c r="BL618" s="60"/>
      <c r="BV618" s="52"/>
      <c r="BW618" s="60"/>
      <c r="CG618" s="52"/>
      <c r="CH618" s="60"/>
      <c r="CR618" s="52"/>
      <c r="CS618" s="60"/>
      <c r="DC618" s="52"/>
      <c r="DD618" s="60"/>
      <c r="DN618" s="52"/>
      <c r="DO618" s="60"/>
    </row>
    <row r="619" spans="1:119">
      <c r="A619" s="52">
        <f t="shared" si="714"/>
        <v>421220380.17854506</v>
      </c>
      <c r="B619" s="52">
        <v>0</v>
      </c>
      <c r="C619" s="73">
        <f t="shared" si="718"/>
        <v>19.25</v>
      </c>
      <c r="D619" s="77"/>
      <c r="E619" s="49">
        <f t="shared" si="722"/>
        <v>0.50000000000000033</v>
      </c>
      <c r="F619" s="49">
        <f t="shared" si="722"/>
        <v>5.9999999999999147</v>
      </c>
      <c r="G619" s="49">
        <f t="shared" si="722"/>
        <v>2.9999999999999574</v>
      </c>
      <c r="H619" s="49">
        <f t="shared" si="722"/>
        <v>1</v>
      </c>
      <c r="I619" s="50">
        <f t="shared" si="722"/>
        <v>3.4999999999999587</v>
      </c>
      <c r="J619" s="105">
        <f t="shared" si="715"/>
        <v>20.999999999999453</v>
      </c>
      <c r="K619" s="121">
        <f t="shared" si="716"/>
        <v>40.249999999999453</v>
      </c>
      <c r="L619" s="55">
        <f t="shared" si="720"/>
        <v>8.0589315755227712E+36</v>
      </c>
      <c r="M619" s="52">
        <f t="shared" si="721"/>
        <v>122.60000000000007</v>
      </c>
      <c r="N619" s="56">
        <v>613</v>
      </c>
      <c r="Q619" s="46"/>
      <c r="R619" s="52"/>
      <c r="S619" s="60"/>
      <c r="AD619" s="52"/>
      <c r="AE619" s="60"/>
      <c r="AO619" s="52"/>
      <c r="AP619" s="60"/>
      <c r="AZ619" s="52"/>
      <c r="BA619" s="60"/>
      <c r="BK619" s="52"/>
      <c r="BL619" s="60"/>
      <c r="BV619" s="52"/>
      <c r="BW619" s="60"/>
      <c r="CG619" s="52"/>
      <c r="CH619" s="60"/>
      <c r="CR619" s="52"/>
      <c r="CS619" s="60"/>
      <c r="DC619" s="52"/>
      <c r="DD619" s="60"/>
      <c r="DN619" s="52"/>
      <c r="DO619" s="60"/>
    </row>
    <row r="620" spans="1:119">
      <c r="A620" s="52">
        <f t="shared" si="714"/>
        <v>436074684.80597758</v>
      </c>
      <c r="B620" s="52">
        <v>0</v>
      </c>
      <c r="C620" s="73">
        <f t="shared" si="718"/>
        <v>19.25</v>
      </c>
      <c r="D620" s="77"/>
      <c r="E620" s="49">
        <f t="shared" si="722"/>
        <v>0.50000000000000033</v>
      </c>
      <c r="F620" s="49">
        <f t="shared" si="722"/>
        <v>5.9999999999999147</v>
      </c>
      <c r="G620" s="49">
        <f t="shared" si="722"/>
        <v>2.9999999999999574</v>
      </c>
      <c r="H620" s="49">
        <f t="shared" si="722"/>
        <v>1</v>
      </c>
      <c r="I620" s="50">
        <f t="shared" si="722"/>
        <v>3.4999999999999587</v>
      </c>
      <c r="J620" s="105">
        <f t="shared" si="715"/>
        <v>20.999999999999453</v>
      </c>
      <c r="K620" s="121">
        <f t="shared" si="716"/>
        <v>40.249999999999453</v>
      </c>
      <c r="L620" s="55">
        <f t="shared" si="720"/>
        <v>9.2572814438366707E+36</v>
      </c>
      <c r="M620" s="52">
        <f t="shared" si="721"/>
        <v>122.80000000000005</v>
      </c>
      <c r="N620" s="56">
        <v>614</v>
      </c>
      <c r="Q620" s="46"/>
      <c r="R620" s="52"/>
      <c r="S620" s="60"/>
      <c r="AD620" s="52"/>
      <c r="AE620" s="60"/>
      <c r="AO620" s="52"/>
      <c r="AP620" s="60"/>
      <c r="AZ620" s="52"/>
      <c r="BA620" s="60"/>
      <c r="BK620" s="52"/>
      <c r="BL620" s="60"/>
      <c r="BV620" s="52"/>
      <c r="BW620" s="60"/>
      <c r="CG620" s="52"/>
      <c r="CH620" s="60"/>
      <c r="CR620" s="52"/>
      <c r="CS620" s="60"/>
      <c r="DC620" s="52"/>
      <c r="DD620" s="60"/>
      <c r="DN620" s="52"/>
      <c r="DO620" s="60"/>
    </row>
    <row r="621" spans="1:119">
      <c r="A621" s="52">
        <f t="shared" si="714"/>
        <v>451452825.35481322</v>
      </c>
      <c r="B621" s="52">
        <v>0</v>
      </c>
      <c r="C621" s="73">
        <f t="shared" si="718"/>
        <v>19.25</v>
      </c>
      <c r="D621" s="77"/>
      <c r="E621" s="49">
        <f t="shared" si="722"/>
        <v>0.50000000000000033</v>
      </c>
      <c r="F621" s="49">
        <f t="shared" si="722"/>
        <v>5.9999999999999147</v>
      </c>
      <c r="G621" s="49">
        <f t="shared" si="722"/>
        <v>2.9999999999999574</v>
      </c>
      <c r="H621" s="49">
        <f t="shared" si="722"/>
        <v>1</v>
      </c>
      <c r="I621" s="50">
        <f t="shared" si="722"/>
        <v>3.4999999999999587</v>
      </c>
      <c r="J621" s="105">
        <f t="shared" si="715"/>
        <v>20.999999999999453</v>
      </c>
      <c r="K621" s="121">
        <f t="shared" si="716"/>
        <v>40.249999999999453</v>
      </c>
      <c r="L621" s="55">
        <f t="shared" si="720"/>
        <v>1.0633823966279764E+37</v>
      </c>
      <c r="M621" s="52">
        <f t="shared" si="721"/>
        <v>123.00000000000007</v>
      </c>
      <c r="N621" s="56">
        <v>615</v>
      </c>
      <c r="Q621" s="46"/>
      <c r="R621" s="52"/>
      <c r="S621" s="60"/>
      <c r="AD621" s="52"/>
      <c r="AE621" s="60"/>
      <c r="AO621" s="52"/>
      <c r="AP621" s="60"/>
      <c r="AZ621" s="52"/>
      <c r="BA621" s="60"/>
      <c r="BK621" s="52"/>
      <c r="BL621" s="60"/>
      <c r="BV621" s="52"/>
      <c r="BW621" s="60"/>
      <c r="CG621" s="52"/>
      <c r="CH621" s="60"/>
      <c r="CR621" s="52"/>
      <c r="CS621" s="60"/>
      <c r="DC621" s="52"/>
      <c r="DD621" s="60"/>
      <c r="DN621" s="52"/>
      <c r="DO621" s="60"/>
    </row>
    <row r="622" spans="1:119">
      <c r="A622" s="52">
        <f t="shared" si="714"/>
        <v>467373274.85892534</v>
      </c>
      <c r="B622" s="52">
        <v>0</v>
      </c>
      <c r="C622" s="73">
        <f t="shared" si="718"/>
        <v>19.25</v>
      </c>
      <c r="D622" s="77"/>
      <c r="E622" s="49">
        <f t="shared" si="722"/>
        <v>0.50000000000000033</v>
      </c>
      <c r="F622" s="49">
        <f t="shared" si="722"/>
        <v>5.9999999999999147</v>
      </c>
      <c r="G622" s="49">
        <f t="shared" si="722"/>
        <v>2.9999999999999574</v>
      </c>
      <c r="H622" s="49">
        <f t="shared" si="722"/>
        <v>1</v>
      </c>
      <c r="I622" s="50">
        <f t="shared" si="722"/>
        <v>3.4999999999999587</v>
      </c>
      <c r="J622" s="105">
        <f t="shared" si="715"/>
        <v>20.999999999999453</v>
      </c>
      <c r="K622" s="121">
        <f t="shared" si="716"/>
        <v>40.249999999999453</v>
      </c>
      <c r="L622" s="55">
        <f t="shared" si="720"/>
        <v>1.2215056097393611E+37</v>
      </c>
      <c r="M622" s="52">
        <f t="shared" si="721"/>
        <v>123.20000000000006</v>
      </c>
      <c r="N622" s="56">
        <v>616</v>
      </c>
      <c r="Q622" s="46"/>
      <c r="R622" s="52"/>
      <c r="S622" s="60"/>
      <c r="AD622" s="52"/>
      <c r="AE622" s="60"/>
      <c r="AO622" s="52"/>
      <c r="AP622" s="60"/>
      <c r="AZ622" s="52"/>
      <c r="BA622" s="60"/>
      <c r="BK622" s="52"/>
      <c r="BL622" s="60"/>
      <c r="BV622" s="52"/>
      <c r="BW622" s="60"/>
      <c r="CG622" s="52"/>
      <c r="CH622" s="60"/>
      <c r="CR622" s="52"/>
      <c r="CS622" s="60"/>
      <c r="DC622" s="52"/>
      <c r="DD622" s="60"/>
      <c r="DN622" s="52"/>
      <c r="DO622" s="60"/>
    </row>
    <row r="623" spans="1:119">
      <c r="A623" s="52">
        <f t="shared" si="714"/>
        <v>483855157.8023206</v>
      </c>
      <c r="B623" s="52">
        <v>0</v>
      </c>
      <c r="C623" s="73">
        <f t="shared" si="718"/>
        <v>19.25</v>
      </c>
      <c r="D623" s="77"/>
      <c r="E623" s="49">
        <f t="shared" si="722"/>
        <v>0.50000000000000033</v>
      </c>
      <c r="F623" s="49">
        <f t="shared" si="722"/>
        <v>5.9999999999999147</v>
      </c>
      <c r="G623" s="49">
        <f t="shared" si="722"/>
        <v>2.9999999999999574</v>
      </c>
      <c r="H623" s="49">
        <f t="shared" si="722"/>
        <v>1</v>
      </c>
      <c r="I623" s="50">
        <f t="shared" si="722"/>
        <v>3.4999999999999587</v>
      </c>
      <c r="J623" s="105">
        <f t="shared" si="715"/>
        <v>20.999999999999453</v>
      </c>
      <c r="K623" s="121">
        <f t="shared" si="716"/>
        <v>40.249999999999453</v>
      </c>
      <c r="L623" s="55">
        <f t="shared" si="720"/>
        <v>1.4031414845272545E+37</v>
      </c>
      <c r="M623" s="52">
        <f t="shared" si="721"/>
        <v>123.40000000000008</v>
      </c>
      <c r="N623" s="56">
        <v>617</v>
      </c>
      <c r="Q623" s="46"/>
      <c r="R623" s="52"/>
      <c r="S623" s="60"/>
      <c r="AD623" s="52"/>
      <c r="AE623" s="60"/>
      <c r="AO623" s="52"/>
      <c r="AP623" s="60"/>
      <c r="AZ623" s="52"/>
      <c r="BA623" s="60"/>
      <c r="BK623" s="52"/>
      <c r="BL623" s="60"/>
      <c r="BV623" s="52"/>
      <c r="BW623" s="60"/>
      <c r="CG623" s="52"/>
      <c r="CH623" s="60"/>
      <c r="CR623" s="52"/>
      <c r="CS623" s="60"/>
      <c r="DC623" s="52"/>
      <c r="DD623" s="60"/>
      <c r="DN623" s="52"/>
      <c r="DO623" s="60"/>
    </row>
    <row r="624" spans="1:119">
      <c r="A624" s="52">
        <f t="shared" si="714"/>
        <v>500918273.09247714</v>
      </c>
      <c r="B624" s="52">
        <v>0</v>
      </c>
      <c r="C624" s="73">
        <f t="shared" si="718"/>
        <v>19.25</v>
      </c>
      <c r="D624" s="77"/>
      <c r="E624" s="49">
        <f t="shared" si="722"/>
        <v>0.50000000000000033</v>
      </c>
      <c r="F624" s="49">
        <f t="shared" si="722"/>
        <v>5.9999999999999147</v>
      </c>
      <c r="G624" s="49">
        <f t="shared" si="722"/>
        <v>2.9999999999999574</v>
      </c>
      <c r="H624" s="49">
        <f t="shared" si="722"/>
        <v>1</v>
      </c>
      <c r="I624" s="50">
        <f t="shared" si="722"/>
        <v>3.4999999999999587</v>
      </c>
      <c r="J624" s="105">
        <f t="shared" si="715"/>
        <v>20.999999999999453</v>
      </c>
      <c r="K624" s="121">
        <f t="shared" si="716"/>
        <v>40.249999999999453</v>
      </c>
      <c r="L624" s="55">
        <f t="shared" si="720"/>
        <v>1.6117863151045547E+37</v>
      </c>
      <c r="M624" s="52">
        <f t="shared" si="721"/>
        <v>123.60000000000007</v>
      </c>
      <c r="N624" s="56">
        <v>618</v>
      </c>
      <c r="Q624" s="46"/>
      <c r="R624" s="52"/>
      <c r="S624" s="60"/>
      <c r="AD624" s="52"/>
      <c r="AE624" s="60"/>
      <c r="AO624" s="52"/>
      <c r="AP624" s="60"/>
      <c r="AZ624" s="52"/>
      <c r="BA624" s="60"/>
      <c r="BK624" s="52"/>
      <c r="BL624" s="60"/>
      <c r="BV624" s="52"/>
      <c r="BW624" s="60"/>
      <c r="CG624" s="52"/>
      <c r="CH624" s="60"/>
      <c r="CR624" s="52"/>
      <c r="CS624" s="60"/>
      <c r="DC624" s="52"/>
      <c r="DD624" s="60"/>
      <c r="DN624" s="52"/>
      <c r="DO624" s="60"/>
    </row>
    <row r="625" spans="1:119">
      <c r="A625" s="52">
        <f t="shared" si="714"/>
        <v>518583117.84383774</v>
      </c>
      <c r="B625" s="52">
        <v>0</v>
      </c>
      <c r="C625" s="73">
        <f t="shared" si="718"/>
        <v>19.25</v>
      </c>
      <c r="D625" s="77"/>
      <c r="E625" s="49">
        <f t="shared" si="722"/>
        <v>0.50000000000000033</v>
      </c>
      <c r="F625" s="49">
        <f t="shared" si="722"/>
        <v>5.9999999999999147</v>
      </c>
      <c r="G625" s="49">
        <f t="shared" si="722"/>
        <v>2.9999999999999574</v>
      </c>
      <c r="H625" s="49">
        <f t="shared" si="722"/>
        <v>1</v>
      </c>
      <c r="I625" s="50">
        <f t="shared" si="722"/>
        <v>3.4999999999999587</v>
      </c>
      <c r="J625" s="105">
        <f t="shared" si="715"/>
        <v>20.999999999999453</v>
      </c>
      <c r="K625" s="121">
        <f t="shared" si="716"/>
        <v>40.249999999999453</v>
      </c>
      <c r="L625" s="55">
        <f t="shared" si="720"/>
        <v>1.8514562887673351E+37</v>
      </c>
      <c r="M625" s="52">
        <f t="shared" si="721"/>
        <v>123.80000000000005</v>
      </c>
      <c r="N625" s="56">
        <v>619</v>
      </c>
      <c r="Q625" s="46"/>
      <c r="R625" s="52"/>
      <c r="S625" s="60"/>
      <c r="AD625" s="52"/>
      <c r="AE625" s="60"/>
      <c r="AO625" s="52"/>
      <c r="AP625" s="60"/>
      <c r="AZ625" s="52"/>
      <c r="BA625" s="60"/>
      <c r="BK625" s="52"/>
      <c r="BL625" s="60"/>
      <c r="BV625" s="52"/>
      <c r="BW625" s="60"/>
      <c r="CG625" s="52"/>
      <c r="CH625" s="60"/>
      <c r="CR625" s="52"/>
      <c r="CS625" s="60"/>
      <c r="DC625" s="52"/>
      <c r="DD625" s="60"/>
      <c r="DN625" s="52"/>
      <c r="DO625" s="60"/>
    </row>
    <row r="626" spans="1:119">
      <c r="A626" s="52">
        <f t="shared" si="714"/>
        <v>536870912.0000248</v>
      </c>
      <c r="B626" s="52">
        <v>0</v>
      </c>
      <c r="C626" s="73">
        <f t="shared" si="718"/>
        <v>19.25</v>
      </c>
      <c r="D626" s="77"/>
      <c r="E626" s="49">
        <f t="shared" si="722"/>
        <v>0.50000000000000033</v>
      </c>
      <c r="F626" s="49">
        <f t="shared" si="722"/>
        <v>5.9999999999999147</v>
      </c>
      <c r="G626" s="49">
        <f t="shared" si="722"/>
        <v>2.9999999999999574</v>
      </c>
      <c r="H626" s="49">
        <f t="shared" si="722"/>
        <v>1</v>
      </c>
      <c r="I626" s="50">
        <f t="shared" si="722"/>
        <v>3.4999999999999587</v>
      </c>
      <c r="J626" s="105">
        <f t="shared" si="715"/>
        <v>20.999999999999453</v>
      </c>
      <c r="K626" s="121">
        <f t="shared" si="716"/>
        <v>40.249999999999453</v>
      </c>
      <c r="L626" s="55">
        <f t="shared" si="720"/>
        <v>2.1267647932559532E+37</v>
      </c>
      <c r="M626" s="52">
        <f t="shared" si="721"/>
        <v>124.00000000000007</v>
      </c>
      <c r="N626" s="56">
        <v>620</v>
      </c>
      <c r="Q626" s="46"/>
      <c r="R626" s="52"/>
      <c r="S626" s="60"/>
      <c r="AD626" s="52"/>
      <c r="AE626" s="60"/>
      <c r="AO626" s="52"/>
      <c r="AP626" s="60"/>
      <c r="AZ626" s="52"/>
      <c r="BA626" s="60"/>
      <c r="BK626" s="52"/>
      <c r="BL626" s="60"/>
      <c r="BV626" s="52"/>
      <c r="BW626" s="60"/>
      <c r="CG626" s="52"/>
      <c r="CH626" s="60"/>
      <c r="CR626" s="52"/>
      <c r="CS626" s="60"/>
      <c r="DC626" s="52"/>
      <c r="DD626" s="60"/>
      <c r="DN626" s="52"/>
      <c r="DO626" s="60"/>
    </row>
    <row r="627" spans="1:119">
      <c r="A627" s="52">
        <f t="shared" si="714"/>
        <v>555803623.82435656</v>
      </c>
      <c r="B627" s="52">
        <v>0</v>
      </c>
      <c r="C627" s="73">
        <f t="shared" si="718"/>
        <v>19.25</v>
      </c>
      <c r="D627" s="77"/>
      <c r="E627" s="49">
        <f t="shared" si="722"/>
        <v>0.50000000000000033</v>
      </c>
      <c r="F627" s="49">
        <f t="shared" si="722"/>
        <v>5.9999999999999147</v>
      </c>
      <c r="G627" s="49">
        <f t="shared" si="722"/>
        <v>2.9999999999999574</v>
      </c>
      <c r="H627" s="49">
        <f t="shared" si="722"/>
        <v>1</v>
      </c>
      <c r="I627" s="50">
        <f t="shared" si="722"/>
        <v>3.4999999999999587</v>
      </c>
      <c r="J627" s="105">
        <f t="shared" si="715"/>
        <v>20.999999999999453</v>
      </c>
      <c r="K627" s="121">
        <f t="shared" si="716"/>
        <v>40.249999999999453</v>
      </c>
      <c r="L627" s="55">
        <f t="shared" si="720"/>
        <v>2.4430112194787231E+37</v>
      </c>
      <c r="M627" s="52">
        <f t="shared" si="721"/>
        <v>124.20000000000006</v>
      </c>
      <c r="N627" s="56">
        <v>621</v>
      </c>
      <c r="Q627" s="46"/>
      <c r="R627" s="52"/>
      <c r="S627" s="60"/>
      <c r="AD627" s="52"/>
      <c r="AE627" s="60"/>
      <c r="AO627" s="52"/>
      <c r="AP627" s="60"/>
      <c r="AZ627" s="52"/>
      <c r="BA627" s="60"/>
      <c r="BK627" s="52"/>
      <c r="BL627" s="60"/>
      <c r="BV627" s="52"/>
      <c r="BW627" s="60"/>
      <c r="CG627" s="52"/>
      <c r="CH627" s="60"/>
      <c r="CR627" s="52"/>
      <c r="CS627" s="60"/>
      <c r="DC627" s="52"/>
      <c r="DD627" s="60"/>
      <c r="DN627" s="52"/>
      <c r="DO627" s="60"/>
    </row>
    <row r="628" spans="1:119">
      <c r="A628" s="52">
        <f t="shared" si="714"/>
        <v>575403996.28928423</v>
      </c>
      <c r="B628" s="52">
        <v>0</v>
      </c>
      <c r="C628" s="73">
        <f t="shared" si="718"/>
        <v>19.25</v>
      </c>
      <c r="D628" s="77"/>
      <c r="E628" s="49">
        <f t="shared" si="722"/>
        <v>0.50000000000000033</v>
      </c>
      <c r="F628" s="49">
        <f t="shared" si="722"/>
        <v>5.9999999999999147</v>
      </c>
      <c r="G628" s="49">
        <f t="shared" si="722"/>
        <v>2.9999999999999574</v>
      </c>
      <c r="H628" s="49">
        <f t="shared" si="722"/>
        <v>1</v>
      </c>
      <c r="I628" s="50">
        <f t="shared" si="722"/>
        <v>3.4999999999999587</v>
      </c>
      <c r="J628" s="105">
        <f t="shared" si="715"/>
        <v>20.999999999999453</v>
      </c>
      <c r="K628" s="121">
        <f t="shared" si="716"/>
        <v>40.249999999999453</v>
      </c>
      <c r="L628" s="55">
        <f t="shared" si="720"/>
        <v>2.8062829690545099E+37</v>
      </c>
      <c r="M628" s="52">
        <f t="shared" si="721"/>
        <v>124.40000000000006</v>
      </c>
      <c r="N628" s="56">
        <v>622</v>
      </c>
      <c r="Q628" s="46"/>
      <c r="R628" s="52"/>
      <c r="S628" s="60"/>
      <c r="AD628" s="52"/>
      <c r="AE628" s="60"/>
      <c r="AO628" s="52"/>
      <c r="AP628" s="60"/>
      <c r="AZ628" s="52"/>
      <c r="BA628" s="60"/>
      <c r="BK628" s="52"/>
      <c r="BL628" s="60"/>
      <c r="BV628" s="52"/>
      <c r="BW628" s="60"/>
      <c r="CG628" s="52"/>
      <c r="CH628" s="60"/>
      <c r="CR628" s="52"/>
      <c r="CS628" s="60"/>
      <c r="DC628" s="52"/>
      <c r="DD628" s="60"/>
      <c r="DN628" s="52"/>
      <c r="DO628" s="60"/>
    </row>
    <row r="629" spans="1:119">
      <c r="A629" s="52">
        <f t="shared" si="714"/>
        <v>595695574.39645028</v>
      </c>
      <c r="B629" s="52">
        <v>0</v>
      </c>
      <c r="C629" s="73">
        <f t="shared" si="718"/>
        <v>19.25</v>
      </c>
      <c r="D629" s="77"/>
      <c r="E629" s="49">
        <f t="shared" si="722"/>
        <v>0.50000000000000033</v>
      </c>
      <c r="F629" s="49">
        <f t="shared" si="722"/>
        <v>5.9999999999999147</v>
      </c>
      <c r="G629" s="49">
        <f t="shared" si="722"/>
        <v>2.9999999999999574</v>
      </c>
      <c r="H629" s="49">
        <f t="shared" si="722"/>
        <v>1</v>
      </c>
      <c r="I629" s="50">
        <f t="shared" si="722"/>
        <v>3.4999999999999587</v>
      </c>
      <c r="J629" s="105">
        <f t="shared" si="715"/>
        <v>20.999999999999453</v>
      </c>
      <c r="K629" s="121">
        <f t="shared" si="716"/>
        <v>40.249999999999453</v>
      </c>
      <c r="L629" s="55">
        <f t="shared" si="720"/>
        <v>3.2235726302091104E+37</v>
      </c>
      <c r="M629" s="52">
        <f t="shared" si="721"/>
        <v>124.60000000000007</v>
      </c>
      <c r="N629" s="56">
        <v>623</v>
      </c>
      <c r="Q629" s="46"/>
      <c r="R629" s="52"/>
      <c r="S629" s="60"/>
      <c r="AD629" s="52"/>
      <c r="AE629" s="60"/>
      <c r="AO629" s="52"/>
      <c r="AP629" s="60"/>
      <c r="AZ629" s="52"/>
      <c r="BA629" s="60"/>
      <c r="BK629" s="52"/>
      <c r="BL629" s="60"/>
      <c r="BV629" s="52"/>
      <c r="BW629" s="60"/>
      <c r="CG629" s="52"/>
      <c r="CH629" s="60"/>
      <c r="CR629" s="52"/>
      <c r="CS629" s="60"/>
      <c r="DC629" s="52"/>
      <c r="DD629" s="60"/>
      <c r="DN629" s="52"/>
      <c r="DO629" s="60"/>
    </row>
    <row r="630" spans="1:119">
      <c r="A630" s="52">
        <f t="shared" si="714"/>
        <v>616702733.46018672</v>
      </c>
      <c r="B630" s="52">
        <v>0</v>
      </c>
      <c r="C630" s="73">
        <f t="shared" si="718"/>
        <v>19.25</v>
      </c>
      <c r="D630" s="77"/>
      <c r="E630" s="49">
        <f t="shared" si="722"/>
        <v>0.50000000000000033</v>
      </c>
      <c r="F630" s="49">
        <f t="shared" si="722"/>
        <v>5.9999999999999147</v>
      </c>
      <c r="G630" s="49">
        <f t="shared" si="722"/>
        <v>2.9999999999999574</v>
      </c>
      <c r="H630" s="49">
        <f t="shared" si="722"/>
        <v>1</v>
      </c>
      <c r="I630" s="50">
        <f t="shared" si="722"/>
        <v>3.4999999999999587</v>
      </c>
      <c r="J630" s="105">
        <f t="shared" si="715"/>
        <v>20.999999999999453</v>
      </c>
      <c r="K630" s="121">
        <f t="shared" si="716"/>
        <v>40.249999999999453</v>
      </c>
      <c r="L630" s="55">
        <f t="shared" si="720"/>
        <v>3.7029125775346716E+37</v>
      </c>
      <c r="M630" s="52">
        <f t="shared" si="721"/>
        <v>124.80000000000005</v>
      </c>
      <c r="N630" s="56">
        <v>624</v>
      </c>
      <c r="Q630" s="46"/>
      <c r="R630" s="52"/>
      <c r="S630" s="60"/>
      <c r="AD630" s="52"/>
      <c r="AE630" s="60"/>
      <c r="AO630" s="52"/>
      <c r="AP630" s="60"/>
      <c r="AZ630" s="52"/>
      <c r="BA630" s="60"/>
      <c r="BK630" s="52"/>
      <c r="BL630" s="60"/>
      <c r="BV630" s="52"/>
      <c r="BW630" s="60"/>
      <c r="CG630" s="52"/>
      <c r="CH630" s="60"/>
      <c r="CR630" s="52"/>
      <c r="CS630" s="60"/>
      <c r="DC630" s="52"/>
      <c r="DD630" s="60"/>
      <c r="DN630" s="52"/>
      <c r="DO630" s="60"/>
    </row>
    <row r="631" spans="1:119">
      <c r="A631" s="52">
        <f t="shared" si="714"/>
        <v>638450708.38842952</v>
      </c>
      <c r="B631" s="52">
        <v>0</v>
      </c>
      <c r="C631" s="73">
        <f t="shared" si="718"/>
        <v>19.25</v>
      </c>
      <c r="D631" s="77"/>
      <c r="E631" s="49">
        <f t="shared" si="722"/>
        <v>0.50000000000000033</v>
      </c>
      <c r="F631" s="49">
        <f t="shared" si="722"/>
        <v>5.9999999999999147</v>
      </c>
      <c r="G631" s="49">
        <f t="shared" si="722"/>
        <v>2.9999999999999574</v>
      </c>
      <c r="H631" s="49">
        <f t="shared" si="722"/>
        <v>1</v>
      </c>
      <c r="I631" s="50">
        <f t="shared" si="722"/>
        <v>3.4999999999999587</v>
      </c>
      <c r="J631" s="105">
        <f t="shared" si="715"/>
        <v>20.999999999999453</v>
      </c>
      <c r="K631" s="121">
        <f t="shared" si="716"/>
        <v>40.249999999999453</v>
      </c>
      <c r="L631" s="55">
        <f t="shared" si="720"/>
        <v>4.2535295865119084E+37</v>
      </c>
      <c r="M631" s="52">
        <f t="shared" si="721"/>
        <v>125.00000000000007</v>
      </c>
      <c r="N631" s="56">
        <v>625</v>
      </c>
      <c r="Q631" s="46"/>
      <c r="R631" s="52"/>
      <c r="S631" s="60"/>
      <c r="AD631" s="52"/>
      <c r="AE631" s="60"/>
      <c r="AO631" s="52"/>
      <c r="AP631" s="60"/>
      <c r="AZ631" s="52"/>
      <c r="BA631" s="60"/>
      <c r="BK631" s="52"/>
      <c r="BL631" s="60"/>
      <c r="BV631" s="52"/>
      <c r="BW631" s="60"/>
      <c r="CG631" s="52"/>
      <c r="CH631" s="60"/>
      <c r="CR631" s="52"/>
      <c r="CS631" s="60"/>
      <c r="DC631" s="52"/>
      <c r="DD631" s="60"/>
      <c r="DN631" s="52"/>
      <c r="DO631" s="60"/>
    </row>
    <row r="632" spans="1:119">
      <c r="A632" s="52">
        <f t="shared" si="714"/>
        <v>660965623.99622107</v>
      </c>
      <c r="B632" s="52">
        <v>0</v>
      </c>
      <c r="C632" s="73">
        <f t="shared" si="718"/>
        <v>19.25</v>
      </c>
      <c r="D632" s="77"/>
      <c r="E632" s="49">
        <f t="shared" ref="E632:I647" si="723">E631</f>
        <v>0.50000000000000033</v>
      </c>
      <c r="F632" s="49">
        <f t="shared" si="723"/>
        <v>5.9999999999999147</v>
      </c>
      <c r="G632" s="49">
        <f t="shared" si="723"/>
        <v>2.9999999999999574</v>
      </c>
      <c r="H632" s="49">
        <f t="shared" si="723"/>
        <v>1</v>
      </c>
      <c r="I632" s="50">
        <f t="shared" si="723"/>
        <v>3.4999999999999587</v>
      </c>
      <c r="J632" s="105">
        <f t="shared" si="715"/>
        <v>20.999999999999453</v>
      </c>
      <c r="K632" s="121">
        <f t="shared" si="716"/>
        <v>40.249999999999453</v>
      </c>
      <c r="L632" s="55">
        <f t="shared" si="720"/>
        <v>4.8860224389574481E+37</v>
      </c>
      <c r="M632" s="52">
        <f t="shared" si="721"/>
        <v>125.20000000000006</v>
      </c>
      <c r="N632" s="56">
        <v>626</v>
      </c>
      <c r="Q632" s="46"/>
      <c r="R632" s="52"/>
      <c r="S632" s="60"/>
      <c r="AD632" s="52"/>
      <c r="AE632" s="60"/>
      <c r="AO632" s="52"/>
      <c r="AP632" s="60"/>
      <c r="AZ632" s="52"/>
      <c r="BA632" s="60"/>
      <c r="BK632" s="52"/>
      <c r="BL632" s="60"/>
      <c r="BV632" s="52"/>
      <c r="BW632" s="60"/>
      <c r="CG632" s="52"/>
      <c r="CH632" s="60"/>
      <c r="CR632" s="52"/>
      <c r="CS632" s="60"/>
      <c r="DC632" s="52"/>
      <c r="DD632" s="60"/>
      <c r="DN632" s="52"/>
      <c r="DO632" s="60"/>
    </row>
    <row r="633" spans="1:119">
      <c r="A633" s="52">
        <f t="shared" si="714"/>
        <v>684274526.38821638</v>
      </c>
      <c r="B633" s="52">
        <v>0</v>
      </c>
      <c r="C633" s="73">
        <f t="shared" si="718"/>
        <v>19.25</v>
      </c>
      <c r="D633" s="77"/>
      <c r="E633" s="49">
        <f t="shared" si="723"/>
        <v>0.50000000000000033</v>
      </c>
      <c r="F633" s="49">
        <f t="shared" si="723"/>
        <v>5.9999999999999147</v>
      </c>
      <c r="G633" s="49">
        <f t="shared" si="723"/>
        <v>2.9999999999999574</v>
      </c>
      <c r="H633" s="49">
        <f t="shared" si="723"/>
        <v>1</v>
      </c>
      <c r="I633" s="50">
        <f t="shared" si="723"/>
        <v>3.4999999999999587</v>
      </c>
      <c r="J633" s="105">
        <f t="shared" si="715"/>
        <v>20.999999999999453</v>
      </c>
      <c r="K633" s="121">
        <f t="shared" si="716"/>
        <v>40.249999999999453</v>
      </c>
      <c r="L633" s="55">
        <f t="shared" si="720"/>
        <v>5.6125659381090216E+37</v>
      </c>
      <c r="M633" s="52">
        <f t="shared" si="721"/>
        <v>125.40000000000006</v>
      </c>
      <c r="N633" s="56">
        <v>627</v>
      </c>
      <c r="Q633" s="46"/>
      <c r="R633" s="52"/>
      <c r="S633" s="60"/>
      <c r="AD633" s="52"/>
      <c r="AE633" s="60"/>
      <c r="AO633" s="52"/>
      <c r="AP633" s="60"/>
      <c r="AZ633" s="52"/>
      <c r="BA633" s="60"/>
      <c r="BK633" s="52"/>
      <c r="BL633" s="60"/>
      <c r="BV633" s="52"/>
      <c r="BW633" s="60"/>
      <c r="CG633" s="52"/>
      <c r="CH633" s="60"/>
      <c r="CR633" s="52"/>
      <c r="CS633" s="60"/>
      <c r="DC633" s="52"/>
      <c r="DD633" s="60"/>
      <c r="DN633" s="52"/>
      <c r="DO633" s="60"/>
    </row>
    <row r="634" spans="1:119">
      <c r="A634" s="52">
        <f t="shared" si="714"/>
        <v>708405415.44789159</v>
      </c>
      <c r="B634" s="52">
        <v>0</v>
      </c>
      <c r="C634" s="73">
        <f t="shared" si="718"/>
        <v>19.25</v>
      </c>
      <c r="D634" s="77"/>
      <c r="E634" s="49">
        <f t="shared" si="723"/>
        <v>0.50000000000000033</v>
      </c>
      <c r="F634" s="49">
        <f t="shared" si="723"/>
        <v>5.9999999999999147</v>
      </c>
      <c r="G634" s="49">
        <f t="shared" si="723"/>
        <v>2.9999999999999574</v>
      </c>
      <c r="H634" s="49">
        <f t="shared" si="723"/>
        <v>1</v>
      </c>
      <c r="I634" s="50">
        <f t="shared" si="723"/>
        <v>3.4999999999999587</v>
      </c>
      <c r="J634" s="105">
        <f t="shared" si="715"/>
        <v>20.999999999999453</v>
      </c>
      <c r="K634" s="121">
        <f t="shared" si="716"/>
        <v>40.249999999999453</v>
      </c>
      <c r="L634" s="55">
        <f t="shared" si="720"/>
        <v>6.4471452604182245E+37</v>
      </c>
      <c r="M634" s="52">
        <f t="shared" si="721"/>
        <v>125.60000000000007</v>
      </c>
      <c r="N634" s="56">
        <v>628</v>
      </c>
      <c r="Q634" s="46"/>
      <c r="R634" s="52"/>
      <c r="S634" s="60"/>
      <c r="AD634" s="52"/>
      <c r="AE634" s="60"/>
      <c r="AO634" s="52"/>
      <c r="AP634" s="60"/>
      <c r="AZ634" s="52"/>
      <c r="BA634" s="60"/>
      <c r="BK634" s="52"/>
      <c r="BL634" s="60"/>
      <c r="BV634" s="52"/>
      <c r="BW634" s="60"/>
      <c r="CG634" s="52"/>
      <c r="CH634" s="60"/>
      <c r="CR634" s="52"/>
      <c r="CS634" s="60"/>
      <c r="DC634" s="52"/>
      <c r="DD634" s="60"/>
      <c r="DN634" s="52"/>
      <c r="DO634" s="60"/>
    </row>
    <row r="635" spans="1:119">
      <c r="A635" s="52">
        <f t="shared" si="714"/>
        <v>733387278.47248089</v>
      </c>
      <c r="B635" s="52">
        <v>0</v>
      </c>
      <c r="C635" s="73">
        <f t="shared" si="718"/>
        <v>19.25</v>
      </c>
      <c r="D635" s="77"/>
      <c r="E635" s="49">
        <f t="shared" si="723"/>
        <v>0.50000000000000033</v>
      </c>
      <c r="F635" s="49">
        <f t="shared" si="723"/>
        <v>5.9999999999999147</v>
      </c>
      <c r="G635" s="49">
        <f t="shared" si="723"/>
        <v>2.9999999999999574</v>
      </c>
      <c r="H635" s="49">
        <f t="shared" si="723"/>
        <v>1</v>
      </c>
      <c r="I635" s="50">
        <f t="shared" si="723"/>
        <v>3.4999999999999587</v>
      </c>
      <c r="J635" s="105">
        <f t="shared" si="715"/>
        <v>20.999999999999453</v>
      </c>
      <c r="K635" s="121">
        <f t="shared" si="716"/>
        <v>40.249999999999453</v>
      </c>
      <c r="L635" s="55">
        <f t="shared" si="720"/>
        <v>7.4058251550693441E+37</v>
      </c>
      <c r="M635" s="52">
        <f t="shared" si="721"/>
        <v>125.80000000000007</v>
      </c>
      <c r="N635" s="56">
        <v>629</v>
      </c>
      <c r="Q635" s="46"/>
      <c r="R635" s="52"/>
      <c r="S635" s="60"/>
      <c r="AD635" s="52"/>
      <c r="AE635" s="60"/>
      <c r="AO635" s="52"/>
      <c r="AP635" s="60"/>
      <c r="AZ635" s="52"/>
      <c r="BA635" s="60"/>
      <c r="BK635" s="52"/>
      <c r="BL635" s="60"/>
      <c r="BV635" s="52"/>
      <c r="BW635" s="60"/>
      <c r="CG635" s="52"/>
      <c r="CH635" s="60"/>
      <c r="CR635" s="52"/>
      <c r="CS635" s="60"/>
      <c r="DC635" s="52"/>
      <c r="DD635" s="60"/>
      <c r="DN635" s="52"/>
      <c r="DO635" s="60"/>
    </row>
    <row r="636" spans="1:119">
      <c r="A636" s="52">
        <f t="shared" si="714"/>
        <v>759250124.99404812</v>
      </c>
      <c r="B636" s="52">
        <v>0</v>
      </c>
      <c r="C636" s="73">
        <f t="shared" si="718"/>
        <v>19.25</v>
      </c>
      <c r="D636" s="77"/>
      <c r="E636" s="49">
        <f t="shared" si="723"/>
        <v>0.50000000000000033</v>
      </c>
      <c r="F636" s="49">
        <f t="shared" si="723"/>
        <v>5.9999999999999147</v>
      </c>
      <c r="G636" s="49">
        <f t="shared" si="723"/>
        <v>2.9999999999999574</v>
      </c>
      <c r="H636" s="49">
        <f t="shared" si="723"/>
        <v>1</v>
      </c>
      <c r="I636" s="50">
        <f t="shared" si="723"/>
        <v>3.4999999999999587</v>
      </c>
      <c r="J636" s="105">
        <f t="shared" si="715"/>
        <v>20.999999999999453</v>
      </c>
      <c r="K636" s="121">
        <f t="shared" si="716"/>
        <v>40.249999999999453</v>
      </c>
      <c r="L636" s="55">
        <f t="shared" si="720"/>
        <v>8.5070591730238167E+37</v>
      </c>
      <c r="M636" s="52">
        <f t="shared" si="721"/>
        <v>126.00000000000006</v>
      </c>
      <c r="N636" s="56">
        <v>630</v>
      </c>
      <c r="Q636" s="46"/>
      <c r="R636" s="52"/>
      <c r="S636" s="60"/>
      <c r="AD636" s="52"/>
      <c r="AE636" s="60"/>
      <c r="AO636" s="52"/>
      <c r="AP636" s="60"/>
      <c r="AZ636" s="52"/>
      <c r="BA636" s="60"/>
      <c r="BK636" s="52"/>
      <c r="BL636" s="60"/>
      <c r="BV636" s="52"/>
      <c r="BW636" s="60"/>
      <c r="CG636" s="52"/>
      <c r="CH636" s="60"/>
      <c r="CR636" s="52"/>
      <c r="CS636" s="60"/>
      <c r="DC636" s="52"/>
      <c r="DD636" s="60"/>
      <c r="DN636" s="52"/>
      <c r="DO636" s="60"/>
    </row>
    <row r="637" spans="1:119">
      <c r="A637" s="52">
        <f t="shared" si="714"/>
        <v>786025022.8285197</v>
      </c>
      <c r="B637" s="52">
        <v>0</v>
      </c>
      <c r="C637" s="73">
        <f t="shared" si="718"/>
        <v>19.25</v>
      </c>
      <c r="D637" s="77"/>
      <c r="E637" s="49">
        <f t="shared" si="723"/>
        <v>0.50000000000000033</v>
      </c>
      <c r="F637" s="49">
        <f t="shared" si="723"/>
        <v>5.9999999999999147</v>
      </c>
      <c r="G637" s="49">
        <f t="shared" si="723"/>
        <v>2.9999999999999574</v>
      </c>
      <c r="H637" s="49">
        <f t="shared" si="723"/>
        <v>1</v>
      </c>
      <c r="I637" s="50">
        <f t="shared" si="723"/>
        <v>3.4999999999999587</v>
      </c>
      <c r="J637" s="105">
        <f t="shared" si="715"/>
        <v>20.999999999999453</v>
      </c>
      <c r="K637" s="121">
        <f t="shared" si="716"/>
        <v>40.249999999999453</v>
      </c>
      <c r="L637" s="55">
        <f t="shared" si="720"/>
        <v>9.7720448779148999E+37</v>
      </c>
      <c r="M637" s="52">
        <f t="shared" si="721"/>
        <v>126.20000000000007</v>
      </c>
      <c r="N637" s="56">
        <v>631</v>
      </c>
      <c r="Q637" s="46"/>
      <c r="R637" s="52"/>
      <c r="S637" s="60"/>
      <c r="AD637" s="52"/>
      <c r="AE637" s="60"/>
      <c r="AO637" s="52"/>
      <c r="AP637" s="60"/>
      <c r="AZ637" s="52"/>
      <c r="BA637" s="60"/>
      <c r="BK637" s="52"/>
      <c r="BL637" s="60"/>
      <c r="BV637" s="52"/>
      <c r="BW637" s="60"/>
      <c r="CG637" s="52"/>
      <c r="CH637" s="60"/>
      <c r="CR637" s="52"/>
      <c r="CS637" s="60"/>
      <c r="DC637" s="52"/>
      <c r="DD637" s="60"/>
      <c r="DN637" s="52"/>
      <c r="DO637" s="60"/>
    </row>
    <row r="638" spans="1:119">
      <c r="A638" s="52">
        <f t="shared" si="714"/>
        <v>813744135.39598453</v>
      </c>
      <c r="B638" s="52">
        <v>0</v>
      </c>
      <c r="C638" s="73">
        <f t="shared" si="718"/>
        <v>19.25</v>
      </c>
      <c r="D638" s="77"/>
      <c r="E638" s="49">
        <f t="shared" si="723"/>
        <v>0.50000000000000033</v>
      </c>
      <c r="F638" s="49">
        <f t="shared" si="723"/>
        <v>5.9999999999999147</v>
      </c>
      <c r="G638" s="49">
        <f t="shared" si="723"/>
        <v>2.9999999999999574</v>
      </c>
      <c r="H638" s="49">
        <f t="shared" si="723"/>
        <v>1</v>
      </c>
      <c r="I638" s="50">
        <f t="shared" si="723"/>
        <v>3.4999999999999587</v>
      </c>
      <c r="J638" s="105">
        <f t="shared" si="715"/>
        <v>20.999999999999453</v>
      </c>
      <c r="K638" s="121">
        <f t="shared" si="716"/>
        <v>40.249999999999453</v>
      </c>
      <c r="L638" s="55">
        <f t="shared" si="720"/>
        <v>1.1225131876218047E+38</v>
      </c>
      <c r="M638" s="52">
        <f t="shared" si="721"/>
        <v>126.40000000000006</v>
      </c>
      <c r="N638" s="56">
        <v>632</v>
      </c>
      <c r="Q638" s="46"/>
      <c r="R638" s="52"/>
      <c r="S638" s="60"/>
      <c r="AD638" s="52"/>
      <c r="AE638" s="60"/>
      <c r="AO638" s="52"/>
      <c r="AP638" s="60"/>
      <c r="AZ638" s="52"/>
      <c r="BA638" s="60"/>
      <c r="BK638" s="52"/>
      <c r="BL638" s="60"/>
      <c r="BV638" s="52"/>
      <c r="BW638" s="60"/>
      <c r="CG638" s="52"/>
      <c r="CH638" s="60"/>
      <c r="CR638" s="52"/>
      <c r="CS638" s="60"/>
      <c r="DC638" s="52"/>
      <c r="DD638" s="60"/>
      <c r="DN638" s="52"/>
      <c r="DO638" s="60"/>
    </row>
    <row r="639" spans="1:119">
      <c r="A639" s="52">
        <f t="shared" si="714"/>
        <v>842440760.35709155</v>
      </c>
      <c r="B639" s="52">
        <v>0</v>
      </c>
      <c r="C639" s="73">
        <f t="shared" si="718"/>
        <v>19.25</v>
      </c>
      <c r="D639" s="77"/>
      <c r="E639" s="49">
        <f t="shared" si="723"/>
        <v>0.50000000000000033</v>
      </c>
      <c r="F639" s="49">
        <f t="shared" si="723"/>
        <v>5.9999999999999147</v>
      </c>
      <c r="G639" s="49">
        <f t="shared" si="723"/>
        <v>2.9999999999999574</v>
      </c>
      <c r="H639" s="49">
        <f t="shared" si="723"/>
        <v>1</v>
      </c>
      <c r="I639" s="50">
        <f t="shared" si="723"/>
        <v>3.4999999999999587</v>
      </c>
      <c r="J639" s="105">
        <f t="shared" si="715"/>
        <v>20.999999999999453</v>
      </c>
      <c r="K639" s="121">
        <f t="shared" si="716"/>
        <v>40.249999999999453</v>
      </c>
      <c r="L639" s="55">
        <f t="shared" si="720"/>
        <v>1.2894290520836457E+38</v>
      </c>
      <c r="M639" s="52">
        <f t="shared" si="721"/>
        <v>126.60000000000008</v>
      </c>
      <c r="N639" s="56">
        <v>633</v>
      </c>
      <c r="Q639" s="46"/>
      <c r="R639" s="52"/>
      <c r="S639" s="60"/>
      <c r="AD639" s="52"/>
      <c r="AE639" s="60"/>
      <c r="AO639" s="52"/>
      <c r="AP639" s="60"/>
      <c r="AZ639" s="52"/>
      <c r="BA639" s="60"/>
      <c r="BK639" s="52"/>
      <c r="BL639" s="60"/>
      <c r="BV639" s="52"/>
      <c r="BW639" s="60"/>
      <c r="CG639" s="52"/>
      <c r="CH639" s="60"/>
      <c r="CR639" s="52"/>
      <c r="CS639" s="60"/>
      <c r="DC639" s="52"/>
      <c r="DD639" s="60"/>
      <c r="DN639" s="52"/>
      <c r="DO639" s="60"/>
    </row>
    <row r="640" spans="1:119">
      <c r="A640" s="52">
        <f t="shared" si="714"/>
        <v>872149369.6119566</v>
      </c>
      <c r="B640" s="52">
        <v>0</v>
      </c>
      <c r="C640" s="73">
        <f t="shared" si="718"/>
        <v>19.25</v>
      </c>
      <c r="D640" s="77"/>
      <c r="E640" s="49">
        <f t="shared" si="723"/>
        <v>0.50000000000000033</v>
      </c>
      <c r="F640" s="49">
        <f t="shared" si="723"/>
        <v>5.9999999999999147</v>
      </c>
      <c r="G640" s="49">
        <f t="shared" si="723"/>
        <v>2.9999999999999574</v>
      </c>
      <c r="H640" s="49">
        <f t="shared" si="723"/>
        <v>1</v>
      </c>
      <c r="I640" s="50">
        <f t="shared" si="723"/>
        <v>3.4999999999999587</v>
      </c>
      <c r="J640" s="105">
        <f t="shared" si="715"/>
        <v>20.999999999999453</v>
      </c>
      <c r="K640" s="121">
        <f t="shared" si="716"/>
        <v>40.249999999999453</v>
      </c>
      <c r="L640" s="55">
        <f t="shared" si="720"/>
        <v>1.4811650310138694E+38</v>
      </c>
      <c r="M640" s="52">
        <f t="shared" si="721"/>
        <v>126.80000000000007</v>
      </c>
      <c r="N640" s="56">
        <v>634</v>
      </c>
      <c r="Q640" s="46"/>
      <c r="R640" s="52"/>
      <c r="S640" s="60"/>
      <c r="AD640" s="52"/>
      <c r="AE640" s="60"/>
      <c r="AO640" s="52"/>
      <c r="AP640" s="60"/>
      <c r="AZ640" s="52"/>
      <c r="BA640" s="60"/>
      <c r="BK640" s="52"/>
      <c r="BL640" s="60"/>
      <c r="BV640" s="52"/>
      <c r="BW640" s="60"/>
      <c r="CG640" s="52"/>
      <c r="CH640" s="60"/>
      <c r="CR640" s="52"/>
      <c r="CS640" s="60"/>
      <c r="DC640" s="52"/>
      <c r="DD640" s="60"/>
      <c r="DN640" s="52"/>
      <c r="DO640" s="60"/>
    </row>
    <row r="641" spans="1:119">
      <c r="A641" s="52">
        <f t="shared" si="714"/>
        <v>902905650.70962775</v>
      </c>
      <c r="B641" s="52">
        <v>0</v>
      </c>
      <c r="C641" s="73">
        <f t="shared" si="718"/>
        <v>19.25</v>
      </c>
      <c r="D641" s="77"/>
      <c r="E641" s="49">
        <f t="shared" si="723"/>
        <v>0.50000000000000033</v>
      </c>
      <c r="F641" s="49">
        <f t="shared" si="723"/>
        <v>5.9999999999999147</v>
      </c>
      <c r="G641" s="49">
        <f t="shared" si="723"/>
        <v>2.9999999999999574</v>
      </c>
      <c r="H641" s="49">
        <f t="shared" si="723"/>
        <v>1</v>
      </c>
      <c r="I641" s="50">
        <f t="shared" si="723"/>
        <v>3.4999999999999587</v>
      </c>
      <c r="J641" s="105">
        <f t="shared" si="715"/>
        <v>20.999999999999453</v>
      </c>
      <c r="K641" s="121">
        <f t="shared" si="716"/>
        <v>40.249999999999453</v>
      </c>
      <c r="L641" s="55">
        <f t="shared" si="720"/>
        <v>1.7014118346047641E+38</v>
      </c>
      <c r="M641" s="52">
        <f t="shared" si="721"/>
        <v>127.00000000000006</v>
      </c>
      <c r="N641" s="56">
        <v>635</v>
      </c>
      <c r="Q641" s="46"/>
      <c r="R641" s="52"/>
      <c r="S641" s="60"/>
      <c r="AD641" s="52"/>
      <c r="AE641" s="60"/>
      <c r="AO641" s="52"/>
      <c r="AP641" s="60"/>
      <c r="AZ641" s="52"/>
      <c r="BA641" s="60"/>
      <c r="BK641" s="52"/>
      <c r="BL641" s="60"/>
      <c r="BV641" s="52"/>
      <c r="BW641" s="60"/>
      <c r="CG641" s="52"/>
      <c r="CH641" s="60"/>
      <c r="CR641" s="52"/>
      <c r="CS641" s="60"/>
      <c r="DC641" s="52"/>
      <c r="DD641" s="60"/>
      <c r="DN641" s="52"/>
      <c r="DO641" s="60"/>
    </row>
    <row r="642" spans="1:119">
      <c r="A642" s="52">
        <f t="shared" si="714"/>
        <v>934746549.71785212</v>
      </c>
      <c r="B642" s="52">
        <v>0</v>
      </c>
      <c r="C642" s="73">
        <f t="shared" si="718"/>
        <v>19.25</v>
      </c>
      <c r="D642" s="77"/>
      <c r="E642" s="49">
        <f t="shared" si="723"/>
        <v>0.50000000000000033</v>
      </c>
      <c r="F642" s="49">
        <f t="shared" si="723"/>
        <v>5.9999999999999147</v>
      </c>
      <c r="G642" s="49">
        <f t="shared" si="723"/>
        <v>2.9999999999999574</v>
      </c>
      <c r="H642" s="49">
        <f t="shared" si="723"/>
        <v>1</v>
      </c>
      <c r="I642" s="50">
        <f t="shared" si="723"/>
        <v>3.4999999999999587</v>
      </c>
      <c r="J642" s="105">
        <f t="shared" si="715"/>
        <v>20.999999999999453</v>
      </c>
      <c r="K642" s="121">
        <f t="shared" si="716"/>
        <v>40.249999999999453</v>
      </c>
      <c r="L642" s="55">
        <f t="shared" si="720"/>
        <v>1.9544089755829804E+38</v>
      </c>
      <c r="M642" s="52">
        <f t="shared" si="721"/>
        <v>127.20000000000007</v>
      </c>
      <c r="N642" s="56">
        <v>636</v>
      </c>
      <c r="Q642" s="46"/>
      <c r="R642" s="52"/>
      <c r="S642" s="60"/>
      <c r="AD642" s="52"/>
      <c r="AE642" s="60"/>
      <c r="AO642" s="52"/>
      <c r="AP642" s="60"/>
      <c r="AZ642" s="52"/>
      <c r="BA642" s="60"/>
      <c r="BK642" s="52"/>
      <c r="BL642" s="60"/>
      <c r="BV642" s="52"/>
      <c r="BW642" s="60"/>
      <c r="CG642" s="52"/>
      <c r="CH642" s="60"/>
      <c r="CR642" s="52"/>
      <c r="CS642" s="60"/>
      <c r="DC642" s="52"/>
      <c r="DD642" s="60"/>
      <c r="DN642" s="52"/>
      <c r="DO642" s="60"/>
    </row>
    <row r="643" spans="1:119">
      <c r="A643" s="52">
        <f t="shared" si="714"/>
        <v>967710315.60464263</v>
      </c>
      <c r="B643" s="52">
        <v>0</v>
      </c>
      <c r="C643" s="73">
        <f t="shared" si="718"/>
        <v>19.25</v>
      </c>
      <c r="D643" s="77"/>
      <c r="E643" s="49">
        <f t="shared" si="723"/>
        <v>0.50000000000000033</v>
      </c>
      <c r="F643" s="49">
        <f t="shared" si="723"/>
        <v>5.9999999999999147</v>
      </c>
      <c r="G643" s="49">
        <f t="shared" si="723"/>
        <v>2.9999999999999574</v>
      </c>
      <c r="H643" s="49">
        <f t="shared" si="723"/>
        <v>1</v>
      </c>
      <c r="I643" s="50">
        <f t="shared" si="723"/>
        <v>3.4999999999999587</v>
      </c>
      <c r="J643" s="105">
        <f t="shared" si="715"/>
        <v>20.999999999999453</v>
      </c>
      <c r="K643" s="121">
        <f t="shared" si="716"/>
        <v>40.249999999999453</v>
      </c>
      <c r="L643" s="55">
        <f t="shared" si="720"/>
        <v>2.2450263752436098E+38</v>
      </c>
      <c r="M643" s="52">
        <f t="shared" si="721"/>
        <v>127.40000000000006</v>
      </c>
      <c r="N643" s="56">
        <v>637</v>
      </c>
      <c r="Q643" s="46"/>
      <c r="R643" s="52"/>
      <c r="S643" s="60"/>
      <c r="AD643" s="52"/>
      <c r="AE643" s="60"/>
      <c r="AO643" s="52"/>
      <c r="AP643" s="60"/>
      <c r="AZ643" s="52"/>
      <c r="BA643" s="60"/>
      <c r="BK643" s="52"/>
      <c r="BL643" s="60"/>
      <c r="BV643" s="52"/>
      <c r="BW643" s="60"/>
      <c r="CG643" s="52"/>
      <c r="CH643" s="60"/>
      <c r="CR643" s="52"/>
      <c r="CS643" s="60"/>
      <c r="DC643" s="52"/>
      <c r="DD643" s="60"/>
      <c r="DN643" s="52"/>
      <c r="DO643" s="60"/>
    </row>
    <row r="644" spans="1:119">
      <c r="A644" s="52">
        <f t="shared" si="714"/>
        <v>1001836546.1849557</v>
      </c>
      <c r="B644" s="52">
        <v>0</v>
      </c>
      <c r="C644" s="73">
        <f t="shared" si="718"/>
        <v>19.25</v>
      </c>
      <c r="D644" s="77"/>
      <c r="E644" s="49">
        <f t="shared" si="723"/>
        <v>0.50000000000000033</v>
      </c>
      <c r="F644" s="49">
        <f t="shared" si="723"/>
        <v>5.9999999999999147</v>
      </c>
      <c r="G644" s="49">
        <f t="shared" si="723"/>
        <v>2.9999999999999574</v>
      </c>
      <c r="H644" s="49">
        <f t="shared" si="723"/>
        <v>1</v>
      </c>
      <c r="I644" s="50">
        <f t="shared" si="723"/>
        <v>3.4999999999999587</v>
      </c>
      <c r="J644" s="105">
        <f t="shared" si="715"/>
        <v>20.999999999999453</v>
      </c>
      <c r="K644" s="121">
        <f t="shared" si="716"/>
        <v>40.249999999999453</v>
      </c>
      <c r="L644" s="55">
        <f t="shared" si="720"/>
        <v>2.5788581041672913E+38</v>
      </c>
      <c r="M644" s="52">
        <f t="shared" si="721"/>
        <v>127.60000000000005</v>
      </c>
      <c r="N644" s="56">
        <v>638</v>
      </c>
      <c r="Q644" s="46"/>
      <c r="R644" s="52"/>
      <c r="S644" s="60"/>
    </row>
    <row r="645" spans="1:119">
      <c r="A645" s="52">
        <f t="shared" si="714"/>
        <v>1037166235.6876773</v>
      </c>
      <c r="B645" s="52">
        <v>0</v>
      </c>
      <c r="C645" s="73">
        <f t="shared" si="718"/>
        <v>19.25</v>
      </c>
      <c r="D645" s="77"/>
      <c r="E645" s="49">
        <f t="shared" si="723"/>
        <v>0.50000000000000033</v>
      </c>
      <c r="F645" s="49">
        <f t="shared" si="723"/>
        <v>5.9999999999999147</v>
      </c>
      <c r="G645" s="49">
        <f t="shared" si="723"/>
        <v>2.9999999999999574</v>
      </c>
      <c r="H645" s="49">
        <f t="shared" si="723"/>
        <v>1</v>
      </c>
      <c r="I645" s="50">
        <f t="shared" si="723"/>
        <v>3.4999999999999587</v>
      </c>
      <c r="J645" s="105">
        <f t="shared" si="715"/>
        <v>20.999999999999453</v>
      </c>
      <c r="K645" s="121">
        <f t="shared" si="716"/>
        <v>40.249999999999453</v>
      </c>
      <c r="L645" s="55">
        <f t="shared" si="720"/>
        <v>2.9623300620277403E+38</v>
      </c>
      <c r="M645" s="52">
        <f t="shared" si="721"/>
        <v>127.80000000000007</v>
      </c>
      <c r="N645" s="56">
        <v>639</v>
      </c>
      <c r="Q645" s="46"/>
      <c r="R645" s="52"/>
      <c r="S645" s="60"/>
    </row>
    <row r="646" spans="1:119">
      <c r="A646" s="52">
        <f t="shared" si="714"/>
        <v>1073741824.0000513</v>
      </c>
      <c r="B646" s="52">
        <v>0</v>
      </c>
      <c r="C646" s="73">
        <f t="shared" si="718"/>
        <v>19.25</v>
      </c>
      <c r="D646" s="77"/>
      <c r="E646" s="49">
        <f t="shared" si="723"/>
        <v>0.50000000000000033</v>
      </c>
      <c r="F646" s="49">
        <f t="shared" si="723"/>
        <v>5.9999999999999147</v>
      </c>
      <c r="G646" s="49">
        <f t="shared" si="723"/>
        <v>2.9999999999999574</v>
      </c>
      <c r="H646" s="49">
        <f t="shared" si="723"/>
        <v>1</v>
      </c>
      <c r="I646" s="50">
        <f t="shared" si="723"/>
        <v>3.4999999999999587</v>
      </c>
      <c r="J646" s="105">
        <f t="shared" si="715"/>
        <v>20.999999999999453</v>
      </c>
      <c r="K646" s="121">
        <f t="shared" si="716"/>
        <v>40.249999999999453</v>
      </c>
      <c r="L646" s="55">
        <f t="shared" si="720"/>
        <v>3.4028236692095297E+38</v>
      </c>
      <c r="M646" s="52">
        <f t="shared" si="721"/>
        <v>128.00000000000006</v>
      </c>
      <c r="N646" s="56">
        <v>640</v>
      </c>
      <c r="Q646" s="46"/>
      <c r="R646" s="52"/>
      <c r="S646" s="60"/>
    </row>
    <row r="647" spans="1:119">
      <c r="A647" s="52">
        <f t="shared" ref="A647:A710" si="724">POWER(POWER(2,0.05),N647-40)</f>
        <v>1111607247.648715</v>
      </c>
      <c r="B647" s="52">
        <v>0</v>
      </c>
      <c r="C647" s="73">
        <f t="shared" si="718"/>
        <v>19.25</v>
      </c>
      <c r="D647" s="77"/>
      <c r="E647" s="49">
        <f t="shared" si="723"/>
        <v>0.50000000000000033</v>
      </c>
      <c r="F647" s="49">
        <f t="shared" si="723"/>
        <v>5.9999999999999147</v>
      </c>
      <c r="G647" s="49">
        <f t="shared" si="723"/>
        <v>2.9999999999999574</v>
      </c>
      <c r="H647" s="49">
        <f t="shared" si="723"/>
        <v>1</v>
      </c>
      <c r="I647" s="50">
        <f t="shared" si="723"/>
        <v>3.4999999999999587</v>
      </c>
      <c r="J647" s="105">
        <f t="shared" ref="J647:J710" si="725">I647*G647*H647*2</f>
        <v>20.999999999999453</v>
      </c>
      <c r="K647" s="121">
        <f t="shared" ref="K647:K710" si="726">C647+J647</f>
        <v>40.249999999999453</v>
      </c>
      <c r="L647" s="55">
        <f t="shared" si="720"/>
        <v>3.9088179511659622E+38</v>
      </c>
      <c r="M647" s="52">
        <f t="shared" si="721"/>
        <v>128.20000000000007</v>
      </c>
      <c r="N647" s="56">
        <v>641</v>
      </c>
      <c r="Q647" s="46"/>
      <c r="R647" s="52"/>
      <c r="S647" s="60"/>
    </row>
    <row r="648" spans="1:119">
      <c r="A648" s="52">
        <f t="shared" si="724"/>
        <v>1150807992.5785704</v>
      </c>
      <c r="B648" s="52">
        <v>0</v>
      </c>
      <c r="C648" s="73">
        <f t="shared" si="718"/>
        <v>19.25</v>
      </c>
      <c r="D648" s="77"/>
      <c r="E648" s="49">
        <f t="shared" ref="E648:I663" si="727">E647</f>
        <v>0.50000000000000033</v>
      </c>
      <c r="F648" s="49">
        <f t="shared" si="727"/>
        <v>5.9999999999999147</v>
      </c>
      <c r="G648" s="49">
        <f t="shared" si="727"/>
        <v>2.9999999999999574</v>
      </c>
      <c r="H648" s="49">
        <f t="shared" si="727"/>
        <v>1</v>
      </c>
      <c r="I648" s="50">
        <f t="shared" si="727"/>
        <v>3.4999999999999587</v>
      </c>
      <c r="J648" s="105">
        <f t="shared" si="725"/>
        <v>20.999999999999453</v>
      </c>
      <c r="K648" s="121">
        <f t="shared" si="726"/>
        <v>40.249999999999453</v>
      </c>
      <c r="L648" s="55">
        <f t="shared" si="720"/>
        <v>4.4900527504872211E+38</v>
      </c>
      <c r="M648" s="52">
        <f t="shared" si="721"/>
        <v>128.40000000000006</v>
      </c>
      <c r="N648" s="56">
        <v>642</v>
      </c>
      <c r="Q648" s="46"/>
      <c r="R648" s="52"/>
      <c r="S648" s="60"/>
    </row>
    <row r="649" spans="1:119">
      <c r="A649" s="52">
        <f t="shared" si="724"/>
        <v>1191391148.7929022</v>
      </c>
      <c r="B649" s="52">
        <v>0</v>
      </c>
      <c r="C649" s="73">
        <f t="shared" si="718"/>
        <v>19.25</v>
      </c>
      <c r="D649" s="77"/>
      <c r="E649" s="49">
        <f t="shared" si="727"/>
        <v>0.50000000000000033</v>
      </c>
      <c r="F649" s="49">
        <f t="shared" si="727"/>
        <v>5.9999999999999147</v>
      </c>
      <c r="G649" s="49">
        <f t="shared" si="727"/>
        <v>2.9999999999999574</v>
      </c>
      <c r="H649" s="49">
        <f t="shared" si="727"/>
        <v>1</v>
      </c>
      <c r="I649" s="50">
        <f t="shared" si="727"/>
        <v>3.4999999999999587</v>
      </c>
      <c r="J649" s="105">
        <f t="shared" si="725"/>
        <v>20.999999999999453</v>
      </c>
      <c r="K649" s="121">
        <f t="shared" si="726"/>
        <v>40.249999999999453</v>
      </c>
      <c r="L649" s="55">
        <f t="shared" si="720"/>
        <v>5.1577162083345842E+38</v>
      </c>
      <c r="M649" s="52">
        <f t="shared" si="721"/>
        <v>128.60000000000005</v>
      </c>
      <c r="N649" s="56">
        <v>643</v>
      </c>
      <c r="Q649" s="46"/>
      <c r="R649" s="52"/>
      <c r="S649" s="60"/>
    </row>
    <row r="650" spans="1:119">
      <c r="A650" s="52">
        <f t="shared" si="724"/>
        <v>1233405466.9203751</v>
      </c>
      <c r="B650" s="52">
        <v>0</v>
      </c>
      <c r="C650" s="73">
        <f t="shared" si="718"/>
        <v>19.25</v>
      </c>
      <c r="D650" s="77"/>
      <c r="E650" s="49">
        <f t="shared" si="727"/>
        <v>0.50000000000000033</v>
      </c>
      <c r="F650" s="49">
        <f t="shared" si="727"/>
        <v>5.9999999999999147</v>
      </c>
      <c r="G650" s="49">
        <f t="shared" si="727"/>
        <v>2.9999999999999574</v>
      </c>
      <c r="H650" s="49">
        <f t="shared" si="727"/>
        <v>1</v>
      </c>
      <c r="I650" s="50">
        <f t="shared" si="727"/>
        <v>3.4999999999999587</v>
      </c>
      <c r="J650" s="105">
        <f t="shared" si="725"/>
        <v>20.999999999999453</v>
      </c>
      <c r="K650" s="121">
        <f t="shared" si="726"/>
        <v>40.249999999999453</v>
      </c>
      <c r="L650" s="55">
        <f t="shared" si="720"/>
        <v>5.9246601240554821E+38</v>
      </c>
      <c r="M650" s="52">
        <f t="shared" si="721"/>
        <v>128.80000000000007</v>
      </c>
      <c r="N650" s="56">
        <v>644</v>
      </c>
      <c r="Q650" s="46"/>
      <c r="R650" s="52"/>
      <c r="S650" s="60"/>
    </row>
    <row r="651" spans="1:119">
      <c r="A651" s="52">
        <f t="shared" si="724"/>
        <v>1276901416.776861</v>
      </c>
      <c r="B651" s="52">
        <v>0</v>
      </c>
      <c r="C651" s="73">
        <f t="shared" si="718"/>
        <v>19.25</v>
      </c>
      <c r="D651" s="77"/>
      <c r="E651" s="49">
        <f t="shared" si="727"/>
        <v>0.50000000000000033</v>
      </c>
      <c r="F651" s="49">
        <f t="shared" si="727"/>
        <v>5.9999999999999147</v>
      </c>
      <c r="G651" s="49">
        <f t="shared" si="727"/>
        <v>2.9999999999999574</v>
      </c>
      <c r="H651" s="49">
        <f t="shared" si="727"/>
        <v>1</v>
      </c>
      <c r="I651" s="50">
        <f t="shared" si="727"/>
        <v>3.4999999999999587</v>
      </c>
      <c r="J651" s="105">
        <f t="shared" si="725"/>
        <v>20.999999999999453</v>
      </c>
      <c r="K651" s="121">
        <f t="shared" si="726"/>
        <v>40.249999999999453</v>
      </c>
      <c r="L651" s="55">
        <f t="shared" si="720"/>
        <v>6.8056473384190624E+38</v>
      </c>
      <c r="M651" s="52">
        <f t="shared" si="721"/>
        <v>129.00000000000006</v>
      </c>
      <c r="N651" s="56">
        <v>645</v>
      </c>
      <c r="Q651" s="46"/>
      <c r="R651" s="52"/>
      <c r="S651" s="60"/>
    </row>
    <row r="652" spans="1:119">
      <c r="A652" s="52">
        <f t="shared" si="724"/>
        <v>1321931247.992444</v>
      </c>
      <c r="B652" s="52">
        <v>0</v>
      </c>
      <c r="C652" s="73">
        <f t="shared" si="718"/>
        <v>19.25</v>
      </c>
      <c r="D652" s="77"/>
      <c r="E652" s="49">
        <f t="shared" si="727"/>
        <v>0.50000000000000033</v>
      </c>
      <c r="F652" s="49">
        <f t="shared" si="727"/>
        <v>5.9999999999999147</v>
      </c>
      <c r="G652" s="49">
        <f t="shared" si="727"/>
        <v>2.9999999999999574</v>
      </c>
      <c r="H652" s="49">
        <f t="shared" si="727"/>
        <v>1</v>
      </c>
      <c r="I652" s="50">
        <f t="shared" si="727"/>
        <v>3.4999999999999587</v>
      </c>
      <c r="J652" s="105">
        <f t="shared" si="725"/>
        <v>20.999999999999453</v>
      </c>
      <c r="K652" s="121">
        <f t="shared" si="726"/>
        <v>40.249999999999453</v>
      </c>
      <c r="L652" s="55">
        <f t="shared" si="720"/>
        <v>7.817635902331926E+38</v>
      </c>
      <c r="M652" s="52">
        <f t="shared" si="721"/>
        <v>129.20000000000005</v>
      </c>
      <c r="N652" s="56">
        <v>646</v>
      </c>
      <c r="Q652" s="46"/>
      <c r="R652" s="52"/>
      <c r="S652" s="60"/>
    </row>
    <row r="653" spans="1:119">
      <c r="A653" s="52">
        <f t="shared" si="724"/>
        <v>1368549052.7764351</v>
      </c>
      <c r="B653" s="52">
        <v>0</v>
      </c>
      <c r="C653" s="73">
        <f t="shared" si="718"/>
        <v>19.25</v>
      </c>
      <c r="D653" s="77"/>
      <c r="E653" s="49">
        <f t="shared" si="727"/>
        <v>0.50000000000000033</v>
      </c>
      <c r="F653" s="49">
        <f t="shared" si="727"/>
        <v>5.9999999999999147</v>
      </c>
      <c r="G653" s="49">
        <f t="shared" si="727"/>
        <v>2.9999999999999574</v>
      </c>
      <c r="H653" s="49">
        <f t="shared" si="727"/>
        <v>1</v>
      </c>
      <c r="I653" s="50">
        <f t="shared" si="727"/>
        <v>3.4999999999999587</v>
      </c>
      <c r="J653" s="105">
        <f t="shared" si="725"/>
        <v>20.999999999999453</v>
      </c>
      <c r="K653" s="121">
        <f t="shared" si="726"/>
        <v>40.249999999999453</v>
      </c>
      <c r="L653" s="55">
        <f t="shared" si="720"/>
        <v>8.9801055009744467E+38</v>
      </c>
      <c r="M653" s="52">
        <f t="shared" si="721"/>
        <v>129.40000000000006</v>
      </c>
      <c r="N653" s="56">
        <v>647</v>
      </c>
      <c r="Q653" s="46"/>
      <c r="R653" s="52"/>
      <c r="S653" s="60"/>
    </row>
    <row r="654" spans="1:119">
      <c r="A654" s="52">
        <f t="shared" si="724"/>
        <v>1416810830.8957853</v>
      </c>
      <c r="B654" s="52">
        <v>0</v>
      </c>
      <c r="C654" s="73">
        <f t="shared" si="718"/>
        <v>19.25</v>
      </c>
      <c r="D654" s="77"/>
      <c r="E654" s="49">
        <f t="shared" si="727"/>
        <v>0.50000000000000033</v>
      </c>
      <c r="F654" s="49">
        <f t="shared" si="727"/>
        <v>5.9999999999999147</v>
      </c>
      <c r="G654" s="49">
        <f t="shared" si="727"/>
        <v>2.9999999999999574</v>
      </c>
      <c r="H654" s="49">
        <f t="shared" si="727"/>
        <v>1</v>
      </c>
      <c r="I654" s="50">
        <f t="shared" si="727"/>
        <v>3.4999999999999587</v>
      </c>
      <c r="J654" s="105">
        <f t="shared" si="725"/>
        <v>20.999999999999453</v>
      </c>
      <c r="K654" s="121">
        <f t="shared" si="726"/>
        <v>40.249999999999453</v>
      </c>
      <c r="L654" s="55">
        <f t="shared" si="720"/>
        <v>1.0315432416669173E+39</v>
      </c>
      <c r="M654" s="52">
        <f t="shared" si="721"/>
        <v>129.60000000000005</v>
      </c>
      <c r="N654" s="56">
        <v>648</v>
      </c>
      <c r="Q654" s="46"/>
      <c r="R654" s="52"/>
      <c r="S654" s="60"/>
    </row>
    <row r="655" spans="1:119">
      <c r="A655" s="52">
        <f t="shared" si="724"/>
        <v>1466774556.9449642</v>
      </c>
      <c r="B655" s="52">
        <v>0</v>
      </c>
      <c r="C655" s="73">
        <f t="shared" si="718"/>
        <v>19.25</v>
      </c>
      <c r="D655" s="77"/>
      <c r="E655" s="49">
        <f t="shared" si="727"/>
        <v>0.50000000000000033</v>
      </c>
      <c r="F655" s="49">
        <f t="shared" si="727"/>
        <v>5.9999999999999147</v>
      </c>
      <c r="G655" s="49">
        <f t="shared" si="727"/>
        <v>2.9999999999999574</v>
      </c>
      <c r="H655" s="49">
        <f t="shared" si="727"/>
        <v>1</v>
      </c>
      <c r="I655" s="50">
        <f t="shared" si="727"/>
        <v>3.4999999999999587</v>
      </c>
      <c r="J655" s="105">
        <f t="shared" si="725"/>
        <v>20.999999999999453</v>
      </c>
      <c r="K655" s="121">
        <f t="shared" si="726"/>
        <v>40.249999999999453</v>
      </c>
      <c r="L655" s="55">
        <f t="shared" si="720"/>
        <v>1.1849320248110969E+39</v>
      </c>
      <c r="M655" s="52">
        <f t="shared" si="721"/>
        <v>129.80000000000007</v>
      </c>
      <c r="N655" s="56">
        <v>649</v>
      </c>
      <c r="Q655" s="46"/>
      <c r="R655" s="52"/>
      <c r="S655" s="60"/>
    </row>
    <row r="656" spans="1:119">
      <c r="A656" s="52">
        <f t="shared" si="724"/>
        <v>1518500249.9880989</v>
      </c>
      <c r="B656" s="52">
        <v>0</v>
      </c>
      <c r="C656" s="73">
        <f t="shared" si="718"/>
        <v>19.25</v>
      </c>
      <c r="D656" s="77"/>
      <c r="E656" s="49">
        <f t="shared" si="727"/>
        <v>0.50000000000000033</v>
      </c>
      <c r="F656" s="49">
        <f t="shared" si="727"/>
        <v>5.9999999999999147</v>
      </c>
      <c r="G656" s="49">
        <f t="shared" si="727"/>
        <v>2.9999999999999574</v>
      </c>
      <c r="H656" s="49">
        <f t="shared" si="727"/>
        <v>1</v>
      </c>
      <c r="I656" s="50">
        <f t="shared" si="727"/>
        <v>3.4999999999999587</v>
      </c>
      <c r="J656" s="105">
        <f t="shared" si="725"/>
        <v>20.999999999999453</v>
      </c>
      <c r="K656" s="121">
        <f t="shared" si="726"/>
        <v>40.249999999999453</v>
      </c>
      <c r="L656" s="55">
        <f t="shared" si="720"/>
        <v>1.3611294676838131E+39</v>
      </c>
      <c r="M656" s="52">
        <f t="shared" si="721"/>
        <v>130.00000000000006</v>
      </c>
      <c r="N656" s="56">
        <v>650</v>
      </c>
      <c r="Q656" s="46"/>
      <c r="R656" s="52"/>
      <c r="S656" s="60"/>
    </row>
    <row r="657" spans="1:19">
      <c r="A657" s="52">
        <f t="shared" si="724"/>
        <v>1572050045.657042</v>
      </c>
      <c r="B657" s="52">
        <v>0</v>
      </c>
      <c r="C657" s="73">
        <f t="shared" si="718"/>
        <v>19.25</v>
      </c>
      <c r="D657" s="77"/>
      <c r="E657" s="49">
        <f t="shared" si="727"/>
        <v>0.50000000000000033</v>
      </c>
      <c r="F657" s="49">
        <f t="shared" si="727"/>
        <v>5.9999999999999147</v>
      </c>
      <c r="G657" s="49">
        <f t="shared" si="727"/>
        <v>2.9999999999999574</v>
      </c>
      <c r="H657" s="49">
        <f t="shared" si="727"/>
        <v>1</v>
      </c>
      <c r="I657" s="50">
        <f t="shared" si="727"/>
        <v>3.4999999999999587</v>
      </c>
      <c r="J657" s="105">
        <f t="shared" si="725"/>
        <v>20.999999999999453</v>
      </c>
      <c r="K657" s="121">
        <f t="shared" si="726"/>
        <v>40.249999999999453</v>
      </c>
      <c r="L657" s="55">
        <f t="shared" si="720"/>
        <v>1.5635271804663858E+39</v>
      </c>
      <c r="M657" s="52">
        <f t="shared" si="721"/>
        <v>130.20000000000005</v>
      </c>
      <c r="N657" s="56">
        <v>651</v>
      </c>
      <c r="Q657" s="46"/>
      <c r="R657" s="52"/>
      <c r="S657" s="60"/>
    </row>
    <row r="658" spans="1:19">
      <c r="A658" s="52">
        <f t="shared" si="724"/>
        <v>1627488270.7919717</v>
      </c>
      <c r="B658" s="52">
        <v>0</v>
      </c>
      <c r="C658" s="73">
        <f t="shared" si="718"/>
        <v>19.25</v>
      </c>
      <c r="D658" s="77"/>
      <c r="E658" s="49">
        <f t="shared" si="727"/>
        <v>0.50000000000000033</v>
      </c>
      <c r="F658" s="49">
        <f t="shared" si="727"/>
        <v>5.9999999999999147</v>
      </c>
      <c r="G658" s="49">
        <f t="shared" si="727"/>
        <v>2.9999999999999574</v>
      </c>
      <c r="H658" s="49">
        <f t="shared" si="727"/>
        <v>1</v>
      </c>
      <c r="I658" s="50">
        <f t="shared" si="727"/>
        <v>3.4999999999999587</v>
      </c>
      <c r="J658" s="105">
        <f t="shared" si="725"/>
        <v>20.999999999999453</v>
      </c>
      <c r="K658" s="121">
        <f t="shared" si="726"/>
        <v>40.249999999999453</v>
      </c>
      <c r="L658" s="55">
        <f t="shared" si="720"/>
        <v>1.7960211001948896E+39</v>
      </c>
      <c r="M658" s="52">
        <f t="shared" si="721"/>
        <v>130.40000000000006</v>
      </c>
      <c r="N658" s="56">
        <v>652</v>
      </c>
      <c r="Q658" s="46"/>
      <c r="R658" s="52"/>
      <c r="S658" s="60"/>
    </row>
    <row r="659" spans="1:19">
      <c r="A659" s="52">
        <f t="shared" si="724"/>
        <v>1684881520.7141857</v>
      </c>
      <c r="B659" s="52">
        <v>0</v>
      </c>
      <c r="C659" s="73">
        <f t="shared" si="718"/>
        <v>19.25</v>
      </c>
      <c r="D659" s="77"/>
      <c r="E659" s="49">
        <f t="shared" si="727"/>
        <v>0.50000000000000033</v>
      </c>
      <c r="F659" s="49">
        <f t="shared" si="727"/>
        <v>5.9999999999999147</v>
      </c>
      <c r="G659" s="49">
        <f t="shared" si="727"/>
        <v>2.9999999999999574</v>
      </c>
      <c r="H659" s="49">
        <f t="shared" si="727"/>
        <v>1</v>
      </c>
      <c r="I659" s="50">
        <f t="shared" si="727"/>
        <v>3.4999999999999587</v>
      </c>
      <c r="J659" s="105">
        <f t="shared" si="725"/>
        <v>20.999999999999453</v>
      </c>
      <c r="K659" s="121">
        <f t="shared" si="726"/>
        <v>40.249999999999453</v>
      </c>
      <c r="L659" s="55">
        <f t="shared" si="720"/>
        <v>2.0630864833338349E+39</v>
      </c>
      <c r="M659" s="52">
        <f t="shared" si="721"/>
        <v>130.60000000000005</v>
      </c>
      <c r="N659" s="56">
        <v>653</v>
      </c>
      <c r="Q659" s="46"/>
      <c r="R659" s="52"/>
      <c r="S659" s="60"/>
    </row>
    <row r="660" spans="1:19">
      <c r="A660" s="52">
        <f t="shared" si="724"/>
        <v>1744298739.2239158</v>
      </c>
      <c r="B660" s="52">
        <v>0</v>
      </c>
      <c r="C660" s="73">
        <f t="shared" si="718"/>
        <v>19.25</v>
      </c>
      <c r="D660" s="77"/>
      <c r="E660" s="49">
        <f t="shared" si="727"/>
        <v>0.50000000000000033</v>
      </c>
      <c r="F660" s="49">
        <f t="shared" si="727"/>
        <v>5.9999999999999147</v>
      </c>
      <c r="G660" s="49">
        <f t="shared" si="727"/>
        <v>2.9999999999999574</v>
      </c>
      <c r="H660" s="49">
        <f t="shared" si="727"/>
        <v>1</v>
      </c>
      <c r="I660" s="50">
        <f t="shared" si="727"/>
        <v>3.4999999999999587</v>
      </c>
      <c r="J660" s="105">
        <f t="shared" si="725"/>
        <v>20.999999999999453</v>
      </c>
      <c r="K660" s="121">
        <f t="shared" si="726"/>
        <v>40.249999999999453</v>
      </c>
      <c r="L660" s="55">
        <f t="shared" si="720"/>
        <v>2.3698640496221941E+39</v>
      </c>
      <c r="M660" s="52">
        <f t="shared" si="721"/>
        <v>130.80000000000007</v>
      </c>
      <c r="N660" s="56">
        <v>654</v>
      </c>
      <c r="Q660" s="46"/>
      <c r="R660" s="52"/>
      <c r="S660" s="60"/>
    </row>
    <row r="661" spans="1:19">
      <c r="A661" s="52">
        <f t="shared" si="724"/>
        <v>1805811301.4192584</v>
      </c>
      <c r="B661" s="52">
        <v>0</v>
      </c>
      <c r="C661" s="73">
        <f t="shared" si="718"/>
        <v>19.25</v>
      </c>
      <c r="D661" s="77"/>
      <c r="E661" s="49">
        <f t="shared" si="727"/>
        <v>0.50000000000000033</v>
      </c>
      <c r="F661" s="49">
        <f t="shared" si="727"/>
        <v>5.9999999999999147</v>
      </c>
      <c r="G661" s="49">
        <f t="shared" si="727"/>
        <v>2.9999999999999574</v>
      </c>
      <c r="H661" s="49">
        <f t="shared" si="727"/>
        <v>1</v>
      </c>
      <c r="I661" s="50">
        <f t="shared" si="727"/>
        <v>3.4999999999999587</v>
      </c>
      <c r="J661" s="105">
        <f t="shared" si="725"/>
        <v>20.999999999999453</v>
      </c>
      <c r="K661" s="121">
        <f t="shared" si="726"/>
        <v>40.249999999999453</v>
      </c>
      <c r="L661" s="55">
        <f t="shared" si="720"/>
        <v>2.7222589353676262E+39</v>
      </c>
      <c r="M661" s="52">
        <f t="shared" si="721"/>
        <v>131.00000000000006</v>
      </c>
      <c r="N661" s="56">
        <v>655</v>
      </c>
      <c r="Q661" s="46"/>
      <c r="R661" s="52"/>
      <c r="S661" s="60"/>
    </row>
    <row r="662" spans="1:19">
      <c r="A662" s="52">
        <f t="shared" si="724"/>
        <v>1869493099.4357071</v>
      </c>
      <c r="B662" s="52">
        <v>0</v>
      </c>
      <c r="C662" s="73">
        <f t="shared" ref="C662:C725" si="728">IF(D662&gt;0,C661+D662,C661)</f>
        <v>19.25</v>
      </c>
      <c r="D662" s="77"/>
      <c r="E662" s="49">
        <f t="shared" si="727"/>
        <v>0.50000000000000033</v>
      </c>
      <c r="F662" s="49">
        <f t="shared" si="727"/>
        <v>5.9999999999999147</v>
      </c>
      <c r="G662" s="49">
        <f t="shared" si="727"/>
        <v>2.9999999999999574</v>
      </c>
      <c r="H662" s="49">
        <f t="shared" si="727"/>
        <v>1</v>
      </c>
      <c r="I662" s="50">
        <f t="shared" si="727"/>
        <v>3.4999999999999587</v>
      </c>
      <c r="J662" s="105">
        <f t="shared" si="725"/>
        <v>20.999999999999453</v>
      </c>
      <c r="K662" s="121">
        <f t="shared" si="726"/>
        <v>40.249999999999453</v>
      </c>
      <c r="L662" s="55">
        <f t="shared" si="720"/>
        <v>3.1270543609327728E+39</v>
      </c>
      <c r="M662" s="52">
        <f t="shared" si="721"/>
        <v>131.20000000000007</v>
      </c>
      <c r="N662" s="56">
        <v>656</v>
      </c>
      <c r="Q662" s="46"/>
      <c r="R662" s="52"/>
      <c r="S662" s="60"/>
    </row>
    <row r="663" spans="1:19">
      <c r="A663" s="52">
        <f t="shared" si="724"/>
        <v>1935420631.2092886</v>
      </c>
      <c r="B663" s="52">
        <v>0</v>
      </c>
      <c r="C663" s="73">
        <f t="shared" si="728"/>
        <v>19.25</v>
      </c>
      <c r="D663" s="77"/>
      <c r="E663" s="49">
        <f t="shared" si="727"/>
        <v>0.50000000000000033</v>
      </c>
      <c r="F663" s="49">
        <f t="shared" si="727"/>
        <v>5.9999999999999147</v>
      </c>
      <c r="G663" s="49">
        <f t="shared" si="727"/>
        <v>2.9999999999999574</v>
      </c>
      <c r="H663" s="49">
        <f t="shared" si="727"/>
        <v>1</v>
      </c>
      <c r="I663" s="50">
        <f t="shared" si="727"/>
        <v>3.4999999999999587</v>
      </c>
      <c r="J663" s="105">
        <f t="shared" si="725"/>
        <v>20.999999999999453</v>
      </c>
      <c r="K663" s="121">
        <f t="shared" si="726"/>
        <v>40.249999999999453</v>
      </c>
      <c r="L663" s="55">
        <f t="shared" si="720"/>
        <v>3.5920422003897811E+39</v>
      </c>
      <c r="M663" s="52">
        <f t="shared" si="721"/>
        <v>131.40000000000006</v>
      </c>
      <c r="N663" s="56">
        <v>657</v>
      </c>
      <c r="Q663" s="46"/>
      <c r="R663" s="52"/>
      <c r="S663" s="60"/>
    </row>
    <row r="664" spans="1:19">
      <c r="A664" s="52">
        <f t="shared" si="724"/>
        <v>2003673092.3699155</v>
      </c>
      <c r="B664" s="52">
        <v>0</v>
      </c>
      <c r="C664" s="73">
        <f t="shared" si="728"/>
        <v>19.25</v>
      </c>
      <c r="D664" s="77"/>
      <c r="E664" s="49">
        <f t="shared" ref="E664:I679" si="729">E663</f>
        <v>0.50000000000000033</v>
      </c>
      <c r="F664" s="49">
        <f t="shared" si="729"/>
        <v>5.9999999999999147</v>
      </c>
      <c r="G664" s="49">
        <f t="shared" si="729"/>
        <v>2.9999999999999574</v>
      </c>
      <c r="H664" s="49">
        <f t="shared" si="729"/>
        <v>1</v>
      </c>
      <c r="I664" s="50">
        <f t="shared" si="729"/>
        <v>3.4999999999999587</v>
      </c>
      <c r="J664" s="105">
        <f t="shared" si="725"/>
        <v>20.999999999999453</v>
      </c>
      <c r="K664" s="121">
        <f t="shared" si="726"/>
        <v>40.249999999999453</v>
      </c>
      <c r="L664" s="55">
        <f t="shared" si="720"/>
        <v>4.1261729666676716E+39</v>
      </c>
      <c r="M664" s="52">
        <f t="shared" si="721"/>
        <v>131.60000000000008</v>
      </c>
      <c r="N664" s="56">
        <v>658</v>
      </c>
      <c r="Q664" s="46"/>
      <c r="R664" s="52"/>
      <c r="S664" s="60"/>
    </row>
    <row r="665" spans="1:19">
      <c r="A665" s="52">
        <f t="shared" si="724"/>
        <v>2074332471.3753576</v>
      </c>
      <c r="B665" s="52">
        <v>0</v>
      </c>
      <c r="C665" s="73">
        <f t="shared" si="728"/>
        <v>19.25</v>
      </c>
      <c r="D665" s="77"/>
      <c r="E665" s="49">
        <f t="shared" si="729"/>
        <v>0.50000000000000033</v>
      </c>
      <c r="F665" s="49">
        <f t="shared" si="729"/>
        <v>5.9999999999999147</v>
      </c>
      <c r="G665" s="49">
        <f t="shared" si="729"/>
        <v>2.9999999999999574</v>
      </c>
      <c r="H665" s="49">
        <f t="shared" si="729"/>
        <v>1</v>
      </c>
      <c r="I665" s="50">
        <f t="shared" si="729"/>
        <v>3.4999999999999587</v>
      </c>
      <c r="J665" s="105">
        <f t="shared" si="725"/>
        <v>20.999999999999453</v>
      </c>
      <c r="K665" s="121">
        <f t="shared" si="726"/>
        <v>40.249999999999453</v>
      </c>
      <c r="L665" s="55">
        <f t="shared" si="720"/>
        <v>4.7397280992443905E+39</v>
      </c>
      <c r="M665" s="52">
        <f t="shared" si="721"/>
        <v>131.80000000000007</v>
      </c>
      <c r="N665" s="56">
        <v>659</v>
      </c>
      <c r="Q665" s="46"/>
      <c r="R665" s="52"/>
      <c r="S665" s="60"/>
    </row>
    <row r="666" spans="1:19">
      <c r="A666" s="52">
        <f t="shared" si="724"/>
        <v>2147483648.0001063</v>
      </c>
      <c r="B666" s="52">
        <v>0</v>
      </c>
      <c r="C666" s="73">
        <f t="shared" si="728"/>
        <v>19.25</v>
      </c>
      <c r="D666" s="77"/>
      <c r="E666" s="49">
        <f t="shared" si="729"/>
        <v>0.50000000000000033</v>
      </c>
      <c r="F666" s="49">
        <f t="shared" si="729"/>
        <v>5.9999999999999147</v>
      </c>
      <c r="G666" s="49">
        <f t="shared" si="729"/>
        <v>2.9999999999999574</v>
      </c>
      <c r="H666" s="49">
        <f t="shared" si="729"/>
        <v>1</v>
      </c>
      <c r="I666" s="50">
        <f t="shared" si="729"/>
        <v>3.4999999999999587</v>
      </c>
      <c r="J666" s="105">
        <f t="shared" si="725"/>
        <v>20.999999999999453</v>
      </c>
      <c r="K666" s="121">
        <f t="shared" si="726"/>
        <v>40.249999999999453</v>
      </c>
      <c r="L666" s="55">
        <f t="shared" si="720"/>
        <v>5.4445178707352548E+39</v>
      </c>
      <c r="M666" s="52">
        <f t="shared" si="721"/>
        <v>132.00000000000009</v>
      </c>
      <c r="N666" s="56">
        <v>660</v>
      </c>
      <c r="Q666" s="46"/>
      <c r="R666" s="52"/>
      <c r="S666" s="60"/>
    </row>
    <row r="667" spans="1:19">
      <c r="A667" s="52">
        <f t="shared" si="724"/>
        <v>2223214495.2974334</v>
      </c>
      <c r="B667" s="52">
        <v>0</v>
      </c>
      <c r="C667" s="73">
        <f t="shared" si="728"/>
        <v>19.25</v>
      </c>
      <c r="D667" s="77"/>
      <c r="E667" s="49">
        <f t="shared" si="729"/>
        <v>0.50000000000000033</v>
      </c>
      <c r="F667" s="49">
        <f t="shared" si="729"/>
        <v>5.9999999999999147</v>
      </c>
      <c r="G667" s="49">
        <f t="shared" si="729"/>
        <v>2.9999999999999574</v>
      </c>
      <c r="H667" s="49">
        <f t="shared" si="729"/>
        <v>1</v>
      </c>
      <c r="I667" s="50">
        <f t="shared" si="729"/>
        <v>3.4999999999999587</v>
      </c>
      <c r="J667" s="105">
        <f t="shared" si="725"/>
        <v>20.999999999999453</v>
      </c>
      <c r="K667" s="121">
        <f t="shared" si="726"/>
        <v>40.249999999999453</v>
      </c>
      <c r="L667" s="55">
        <f t="shared" si="720"/>
        <v>6.2541087218655468E+39</v>
      </c>
      <c r="M667" s="52">
        <f t="shared" si="721"/>
        <v>132.20000000000007</v>
      </c>
      <c r="N667" s="56">
        <v>661</v>
      </c>
      <c r="Q667" s="46"/>
      <c r="R667" s="52"/>
      <c r="S667" s="60"/>
    </row>
    <row r="668" spans="1:19">
      <c r="A668" s="52">
        <f t="shared" si="724"/>
        <v>2301615985.1571441</v>
      </c>
      <c r="B668" s="52">
        <v>0</v>
      </c>
      <c r="C668" s="73">
        <f t="shared" si="728"/>
        <v>19.25</v>
      </c>
      <c r="D668" s="77"/>
      <c r="E668" s="49">
        <f t="shared" si="729"/>
        <v>0.50000000000000033</v>
      </c>
      <c r="F668" s="49">
        <f t="shared" si="729"/>
        <v>5.9999999999999147</v>
      </c>
      <c r="G668" s="49">
        <f t="shared" si="729"/>
        <v>2.9999999999999574</v>
      </c>
      <c r="H668" s="49">
        <f t="shared" si="729"/>
        <v>1</v>
      </c>
      <c r="I668" s="50">
        <f t="shared" si="729"/>
        <v>3.4999999999999587</v>
      </c>
      <c r="J668" s="105">
        <f t="shared" si="725"/>
        <v>20.999999999999453</v>
      </c>
      <c r="K668" s="121">
        <f t="shared" si="726"/>
        <v>40.249999999999453</v>
      </c>
      <c r="L668" s="55">
        <f t="shared" si="720"/>
        <v>7.1840844007795634E+39</v>
      </c>
      <c r="M668" s="52">
        <f t="shared" si="721"/>
        <v>132.40000000000009</v>
      </c>
      <c r="N668" s="56">
        <v>662</v>
      </c>
      <c r="Q668" s="46"/>
      <c r="R668" s="52"/>
      <c r="S668" s="60"/>
    </row>
    <row r="669" spans="1:19">
      <c r="A669" s="52">
        <f t="shared" si="724"/>
        <v>2382782297.5858083</v>
      </c>
      <c r="B669" s="52">
        <v>0</v>
      </c>
      <c r="C669" s="73">
        <f t="shared" si="728"/>
        <v>19.25</v>
      </c>
      <c r="D669" s="77"/>
      <c r="E669" s="49">
        <f t="shared" si="729"/>
        <v>0.50000000000000033</v>
      </c>
      <c r="F669" s="49">
        <f t="shared" si="729"/>
        <v>5.9999999999999147</v>
      </c>
      <c r="G669" s="49">
        <f t="shared" si="729"/>
        <v>2.9999999999999574</v>
      </c>
      <c r="H669" s="49">
        <f t="shared" si="729"/>
        <v>1</v>
      </c>
      <c r="I669" s="50">
        <f t="shared" si="729"/>
        <v>3.4999999999999587</v>
      </c>
      <c r="J669" s="105">
        <f t="shared" si="725"/>
        <v>20.999999999999453</v>
      </c>
      <c r="K669" s="121">
        <f t="shared" si="726"/>
        <v>40.249999999999453</v>
      </c>
      <c r="L669" s="55">
        <f t="shared" si="720"/>
        <v>8.2523459333353455E+39</v>
      </c>
      <c r="M669" s="52">
        <f t="shared" si="721"/>
        <v>132.60000000000008</v>
      </c>
      <c r="N669" s="56">
        <v>663</v>
      </c>
      <c r="Q669" s="46"/>
      <c r="R669" s="52"/>
      <c r="S669" s="60"/>
    </row>
    <row r="670" spans="1:19">
      <c r="A670" s="52">
        <f t="shared" si="724"/>
        <v>2466810933.8407545</v>
      </c>
      <c r="B670" s="52">
        <v>0</v>
      </c>
      <c r="C670" s="73">
        <f t="shared" si="728"/>
        <v>19.25</v>
      </c>
      <c r="D670" s="77"/>
      <c r="E670" s="49">
        <f t="shared" si="729"/>
        <v>0.50000000000000033</v>
      </c>
      <c r="F670" s="49">
        <f t="shared" si="729"/>
        <v>5.9999999999999147</v>
      </c>
      <c r="G670" s="49">
        <f t="shared" si="729"/>
        <v>2.9999999999999574</v>
      </c>
      <c r="H670" s="49">
        <f t="shared" si="729"/>
        <v>1</v>
      </c>
      <c r="I670" s="50">
        <f t="shared" si="729"/>
        <v>3.4999999999999587</v>
      </c>
      <c r="J670" s="105">
        <f t="shared" si="725"/>
        <v>20.999999999999453</v>
      </c>
      <c r="K670" s="121">
        <f t="shared" si="726"/>
        <v>40.249999999999453</v>
      </c>
      <c r="L670" s="55">
        <f t="shared" si="720"/>
        <v>9.4794561984887823E+39</v>
      </c>
      <c r="M670" s="52">
        <f t="shared" si="721"/>
        <v>132.80000000000007</v>
      </c>
      <c r="N670" s="56">
        <v>664</v>
      </c>
      <c r="Q670" s="46"/>
      <c r="R670" s="52"/>
      <c r="S670" s="60"/>
    </row>
    <row r="671" spans="1:19">
      <c r="A671" s="52">
        <f t="shared" si="724"/>
        <v>2553802833.5537262</v>
      </c>
      <c r="B671" s="52">
        <v>0</v>
      </c>
      <c r="C671" s="73">
        <f t="shared" si="728"/>
        <v>19.25</v>
      </c>
      <c r="D671" s="77"/>
      <c r="E671" s="49">
        <f t="shared" si="729"/>
        <v>0.50000000000000033</v>
      </c>
      <c r="F671" s="49">
        <f t="shared" si="729"/>
        <v>5.9999999999999147</v>
      </c>
      <c r="G671" s="49">
        <f t="shared" si="729"/>
        <v>2.9999999999999574</v>
      </c>
      <c r="H671" s="49">
        <f t="shared" si="729"/>
        <v>1</v>
      </c>
      <c r="I671" s="50">
        <f t="shared" si="729"/>
        <v>3.4999999999999587</v>
      </c>
      <c r="J671" s="105">
        <f t="shared" si="725"/>
        <v>20.999999999999453</v>
      </c>
      <c r="K671" s="121">
        <f t="shared" si="726"/>
        <v>40.249999999999453</v>
      </c>
      <c r="L671" s="55">
        <f t="shared" si="720"/>
        <v>1.0889035741470514E+40</v>
      </c>
      <c r="M671" s="52">
        <f t="shared" si="721"/>
        <v>133.00000000000009</v>
      </c>
      <c r="N671" s="56">
        <v>665</v>
      </c>
      <c r="Q671" s="46"/>
      <c r="R671" s="52"/>
      <c r="S671" s="60"/>
    </row>
    <row r="672" spans="1:19">
      <c r="A672" s="52">
        <f t="shared" si="724"/>
        <v>2643862495.9848928</v>
      </c>
      <c r="B672" s="52">
        <v>0</v>
      </c>
      <c r="C672" s="73">
        <f t="shared" si="728"/>
        <v>19.25</v>
      </c>
      <c r="D672" s="77"/>
      <c r="E672" s="49">
        <f t="shared" si="729"/>
        <v>0.50000000000000033</v>
      </c>
      <c r="F672" s="49">
        <f t="shared" si="729"/>
        <v>5.9999999999999147</v>
      </c>
      <c r="G672" s="49">
        <f t="shared" si="729"/>
        <v>2.9999999999999574</v>
      </c>
      <c r="H672" s="49">
        <f t="shared" si="729"/>
        <v>1</v>
      </c>
      <c r="I672" s="50">
        <f t="shared" si="729"/>
        <v>3.4999999999999587</v>
      </c>
      <c r="J672" s="105">
        <f t="shared" si="725"/>
        <v>20.999999999999453</v>
      </c>
      <c r="K672" s="121">
        <f t="shared" si="726"/>
        <v>40.249999999999453</v>
      </c>
      <c r="L672" s="55">
        <f t="shared" si="720"/>
        <v>1.2508217443731098E+40</v>
      </c>
      <c r="M672" s="52">
        <f t="shared" si="721"/>
        <v>133.20000000000007</v>
      </c>
      <c r="N672" s="56">
        <v>666</v>
      </c>
      <c r="Q672" s="46"/>
      <c r="R672" s="52"/>
      <c r="S672" s="60"/>
    </row>
    <row r="673" spans="1:19">
      <c r="A673" s="52">
        <f t="shared" si="724"/>
        <v>2737098105.5528746</v>
      </c>
      <c r="B673" s="52">
        <v>0</v>
      </c>
      <c r="C673" s="73">
        <f t="shared" si="728"/>
        <v>19.25</v>
      </c>
      <c r="D673" s="77"/>
      <c r="E673" s="49">
        <f t="shared" si="729"/>
        <v>0.50000000000000033</v>
      </c>
      <c r="F673" s="49">
        <f t="shared" si="729"/>
        <v>5.9999999999999147</v>
      </c>
      <c r="G673" s="49">
        <f t="shared" si="729"/>
        <v>2.9999999999999574</v>
      </c>
      <c r="H673" s="49">
        <f t="shared" si="729"/>
        <v>1</v>
      </c>
      <c r="I673" s="50">
        <f t="shared" si="729"/>
        <v>3.4999999999999587</v>
      </c>
      <c r="J673" s="105">
        <f t="shared" si="725"/>
        <v>20.999999999999453</v>
      </c>
      <c r="K673" s="121">
        <f t="shared" si="726"/>
        <v>40.249999999999453</v>
      </c>
      <c r="L673" s="55">
        <f t="shared" si="720"/>
        <v>1.4368168801559132E+40</v>
      </c>
      <c r="M673" s="52">
        <f t="shared" si="721"/>
        <v>133.40000000000006</v>
      </c>
      <c r="N673" s="56">
        <v>667</v>
      </c>
      <c r="Q673" s="46"/>
      <c r="R673" s="52"/>
      <c r="S673" s="60"/>
    </row>
    <row r="674" spans="1:19">
      <c r="A674" s="52">
        <f t="shared" si="724"/>
        <v>2833621661.7915754</v>
      </c>
      <c r="B674" s="52">
        <v>0</v>
      </c>
      <c r="C674" s="73">
        <f t="shared" si="728"/>
        <v>19.25</v>
      </c>
      <c r="D674" s="77"/>
      <c r="E674" s="49">
        <f t="shared" si="729"/>
        <v>0.50000000000000033</v>
      </c>
      <c r="F674" s="49">
        <f t="shared" si="729"/>
        <v>5.9999999999999147</v>
      </c>
      <c r="G674" s="49">
        <f t="shared" si="729"/>
        <v>2.9999999999999574</v>
      </c>
      <c r="H674" s="49">
        <f t="shared" si="729"/>
        <v>1</v>
      </c>
      <c r="I674" s="50">
        <f t="shared" si="729"/>
        <v>3.4999999999999587</v>
      </c>
      <c r="J674" s="105">
        <f t="shared" si="725"/>
        <v>20.999999999999453</v>
      </c>
      <c r="K674" s="121">
        <f t="shared" si="726"/>
        <v>40.249999999999453</v>
      </c>
      <c r="L674" s="55">
        <f t="shared" ref="L674:L737" si="730">POWER($M$1,N674)</f>
        <v>1.6504691866670698E+40</v>
      </c>
      <c r="M674" s="52">
        <f t="shared" ref="M674:M737" si="731">LOG(L674,2)</f>
        <v>133.60000000000008</v>
      </c>
      <c r="N674" s="56">
        <v>668</v>
      </c>
      <c r="Q674" s="46"/>
      <c r="R674" s="52"/>
      <c r="S674" s="60"/>
    </row>
    <row r="675" spans="1:19">
      <c r="A675" s="52">
        <f t="shared" si="724"/>
        <v>2933549113.8899331</v>
      </c>
      <c r="B675" s="52">
        <v>0</v>
      </c>
      <c r="C675" s="73">
        <f t="shared" si="728"/>
        <v>19.25</v>
      </c>
      <c r="D675" s="77"/>
      <c r="E675" s="49">
        <f t="shared" si="729"/>
        <v>0.50000000000000033</v>
      </c>
      <c r="F675" s="49">
        <f t="shared" si="729"/>
        <v>5.9999999999999147</v>
      </c>
      <c r="G675" s="49">
        <f t="shared" si="729"/>
        <v>2.9999999999999574</v>
      </c>
      <c r="H675" s="49">
        <f t="shared" si="729"/>
        <v>1</v>
      </c>
      <c r="I675" s="50">
        <f t="shared" si="729"/>
        <v>3.4999999999999587</v>
      </c>
      <c r="J675" s="105">
        <f t="shared" si="725"/>
        <v>20.999999999999453</v>
      </c>
      <c r="K675" s="121">
        <f t="shared" si="726"/>
        <v>40.249999999999453</v>
      </c>
      <c r="L675" s="55">
        <f t="shared" si="730"/>
        <v>1.8958912396977574E+40</v>
      </c>
      <c r="M675" s="52">
        <f t="shared" si="731"/>
        <v>133.80000000000007</v>
      </c>
      <c r="N675" s="56">
        <v>669</v>
      </c>
      <c r="Q675" s="46"/>
      <c r="R675" s="52"/>
      <c r="S675" s="60"/>
    </row>
    <row r="676" spans="1:19">
      <c r="A676" s="52">
        <f t="shared" si="724"/>
        <v>3037000499.976202</v>
      </c>
      <c r="B676" s="52">
        <v>0</v>
      </c>
      <c r="C676" s="73">
        <f t="shared" si="728"/>
        <v>19.25</v>
      </c>
      <c r="D676" s="77"/>
      <c r="E676" s="49">
        <f t="shared" si="729"/>
        <v>0.50000000000000033</v>
      </c>
      <c r="F676" s="49">
        <f t="shared" si="729"/>
        <v>5.9999999999999147</v>
      </c>
      <c r="G676" s="49">
        <f t="shared" si="729"/>
        <v>2.9999999999999574</v>
      </c>
      <c r="H676" s="49">
        <f t="shared" si="729"/>
        <v>1</v>
      </c>
      <c r="I676" s="50">
        <f t="shared" si="729"/>
        <v>3.4999999999999587</v>
      </c>
      <c r="J676" s="105">
        <f t="shared" si="725"/>
        <v>20.999999999999453</v>
      </c>
      <c r="K676" s="121">
        <f t="shared" si="726"/>
        <v>40.249999999999453</v>
      </c>
      <c r="L676" s="55">
        <f t="shared" si="730"/>
        <v>2.1778071482941029E+40</v>
      </c>
      <c r="M676" s="52">
        <f t="shared" si="731"/>
        <v>134.00000000000009</v>
      </c>
      <c r="N676" s="56">
        <v>670</v>
      </c>
      <c r="Q676" s="46"/>
      <c r="R676" s="52"/>
      <c r="S676" s="60"/>
    </row>
    <row r="677" spans="1:19">
      <c r="A677" s="52">
        <f t="shared" si="724"/>
        <v>3144100091.3140888</v>
      </c>
      <c r="B677" s="52">
        <v>0</v>
      </c>
      <c r="C677" s="73">
        <f t="shared" si="728"/>
        <v>19.25</v>
      </c>
      <c r="D677" s="77"/>
      <c r="E677" s="49">
        <f t="shared" si="729"/>
        <v>0.50000000000000033</v>
      </c>
      <c r="F677" s="49">
        <f t="shared" si="729"/>
        <v>5.9999999999999147</v>
      </c>
      <c r="G677" s="49">
        <f t="shared" si="729"/>
        <v>2.9999999999999574</v>
      </c>
      <c r="H677" s="49">
        <f t="shared" si="729"/>
        <v>1</v>
      </c>
      <c r="I677" s="50">
        <f t="shared" si="729"/>
        <v>3.4999999999999587</v>
      </c>
      <c r="J677" s="105">
        <f t="shared" si="725"/>
        <v>20.999999999999453</v>
      </c>
      <c r="K677" s="121">
        <f t="shared" si="726"/>
        <v>40.249999999999453</v>
      </c>
      <c r="L677" s="55">
        <f t="shared" si="730"/>
        <v>2.5016434887462207E+40</v>
      </c>
      <c r="M677" s="52">
        <f t="shared" si="731"/>
        <v>134.20000000000007</v>
      </c>
      <c r="N677" s="56">
        <v>671</v>
      </c>
      <c r="Q677" s="46"/>
      <c r="R677" s="52"/>
      <c r="S677" s="60"/>
    </row>
    <row r="678" spans="1:19">
      <c r="A678" s="52">
        <f t="shared" si="724"/>
        <v>3254976541.5839481</v>
      </c>
      <c r="B678" s="52">
        <v>0</v>
      </c>
      <c r="C678" s="73">
        <f t="shared" si="728"/>
        <v>19.25</v>
      </c>
      <c r="D678" s="77"/>
      <c r="E678" s="49">
        <f t="shared" si="729"/>
        <v>0.50000000000000033</v>
      </c>
      <c r="F678" s="49">
        <f t="shared" si="729"/>
        <v>5.9999999999999147</v>
      </c>
      <c r="G678" s="49">
        <f t="shared" si="729"/>
        <v>2.9999999999999574</v>
      </c>
      <c r="H678" s="49">
        <f t="shared" si="729"/>
        <v>1</v>
      </c>
      <c r="I678" s="50">
        <f t="shared" si="729"/>
        <v>3.4999999999999587</v>
      </c>
      <c r="J678" s="105">
        <f t="shared" si="725"/>
        <v>20.999999999999453</v>
      </c>
      <c r="K678" s="121">
        <f t="shared" si="726"/>
        <v>40.249999999999453</v>
      </c>
      <c r="L678" s="55">
        <f t="shared" si="730"/>
        <v>2.8736337603118273E+40</v>
      </c>
      <c r="M678" s="52">
        <f t="shared" si="731"/>
        <v>134.40000000000006</v>
      </c>
      <c r="N678" s="56">
        <v>672</v>
      </c>
      <c r="Q678" s="46"/>
      <c r="R678" s="52"/>
      <c r="S678" s="60"/>
    </row>
    <row r="679" spans="1:19">
      <c r="A679" s="52">
        <f t="shared" si="724"/>
        <v>3369763041.4283772</v>
      </c>
      <c r="B679" s="52">
        <v>0</v>
      </c>
      <c r="C679" s="73">
        <f t="shared" si="728"/>
        <v>19.25</v>
      </c>
      <c r="D679" s="77"/>
      <c r="E679" s="49">
        <f t="shared" si="729"/>
        <v>0.50000000000000033</v>
      </c>
      <c r="F679" s="49">
        <f t="shared" si="729"/>
        <v>5.9999999999999147</v>
      </c>
      <c r="G679" s="49">
        <f t="shared" si="729"/>
        <v>2.9999999999999574</v>
      </c>
      <c r="H679" s="49">
        <f t="shared" si="729"/>
        <v>1</v>
      </c>
      <c r="I679" s="50">
        <f t="shared" si="729"/>
        <v>3.4999999999999587</v>
      </c>
      <c r="J679" s="105">
        <f t="shared" si="725"/>
        <v>20.999999999999453</v>
      </c>
      <c r="K679" s="121">
        <f t="shared" si="726"/>
        <v>40.249999999999453</v>
      </c>
      <c r="L679" s="55">
        <f t="shared" si="730"/>
        <v>3.3009383733341411E+40</v>
      </c>
      <c r="M679" s="52">
        <f t="shared" si="731"/>
        <v>134.60000000000008</v>
      </c>
      <c r="N679" s="56">
        <v>673</v>
      </c>
      <c r="Q679" s="46"/>
      <c r="R679" s="52"/>
      <c r="S679" s="60"/>
    </row>
    <row r="680" spans="1:19">
      <c r="A680" s="52">
        <f t="shared" si="724"/>
        <v>3488597478.4478383</v>
      </c>
      <c r="B680" s="52">
        <v>0</v>
      </c>
      <c r="C680" s="73">
        <f t="shared" si="728"/>
        <v>19.25</v>
      </c>
      <c r="D680" s="77"/>
      <c r="E680" s="49">
        <f t="shared" ref="E680:I695" si="732">E679</f>
        <v>0.50000000000000033</v>
      </c>
      <c r="F680" s="49">
        <f t="shared" si="732"/>
        <v>5.9999999999999147</v>
      </c>
      <c r="G680" s="49">
        <f t="shared" si="732"/>
        <v>2.9999999999999574</v>
      </c>
      <c r="H680" s="49">
        <f t="shared" si="732"/>
        <v>1</v>
      </c>
      <c r="I680" s="50">
        <f t="shared" si="732"/>
        <v>3.4999999999999587</v>
      </c>
      <c r="J680" s="105">
        <f t="shared" si="725"/>
        <v>20.999999999999453</v>
      </c>
      <c r="K680" s="121">
        <f t="shared" si="726"/>
        <v>40.249999999999453</v>
      </c>
      <c r="L680" s="55">
        <f t="shared" si="730"/>
        <v>3.7917824793955163E+40</v>
      </c>
      <c r="M680" s="52">
        <f t="shared" si="731"/>
        <v>134.80000000000007</v>
      </c>
      <c r="N680" s="56">
        <v>674</v>
      </c>
      <c r="Q680" s="46"/>
      <c r="R680" s="52"/>
      <c r="S680" s="60"/>
    </row>
    <row r="681" spans="1:19">
      <c r="A681" s="52">
        <f t="shared" si="724"/>
        <v>3611622602.8385224</v>
      </c>
      <c r="B681" s="52">
        <v>0</v>
      </c>
      <c r="C681" s="73">
        <f t="shared" si="728"/>
        <v>19.25</v>
      </c>
      <c r="D681" s="77"/>
      <c r="E681" s="49">
        <f t="shared" si="732"/>
        <v>0.50000000000000033</v>
      </c>
      <c r="F681" s="49">
        <f t="shared" si="732"/>
        <v>5.9999999999999147</v>
      </c>
      <c r="G681" s="49">
        <f t="shared" si="732"/>
        <v>2.9999999999999574</v>
      </c>
      <c r="H681" s="49">
        <f t="shared" si="732"/>
        <v>1</v>
      </c>
      <c r="I681" s="50">
        <f t="shared" si="732"/>
        <v>3.4999999999999587</v>
      </c>
      <c r="J681" s="105">
        <f t="shared" si="725"/>
        <v>20.999999999999453</v>
      </c>
      <c r="K681" s="121">
        <f t="shared" si="726"/>
        <v>40.249999999999453</v>
      </c>
      <c r="L681" s="55">
        <f t="shared" si="730"/>
        <v>4.3556142965882096E+40</v>
      </c>
      <c r="M681" s="52">
        <f t="shared" si="731"/>
        <v>135.00000000000006</v>
      </c>
      <c r="N681" s="56">
        <v>675</v>
      </c>
      <c r="Q681" s="46"/>
      <c r="R681" s="52"/>
      <c r="S681" s="60"/>
    </row>
    <row r="682" spans="1:19">
      <c r="A682" s="52">
        <f t="shared" si="724"/>
        <v>3738986198.8714204</v>
      </c>
      <c r="B682" s="52">
        <v>0</v>
      </c>
      <c r="C682" s="73">
        <f t="shared" si="728"/>
        <v>19.25</v>
      </c>
      <c r="D682" s="77"/>
      <c r="E682" s="49">
        <f t="shared" si="732"/>
        <v>0.50000000000000033</v>
      </c>
      <c r="F682" s="49">
        <f t="shared" si="732"/>
        <v>5.9999999999999147</v>
      </c>
      <c r="G682" s="49">
        <f t="shared" si="732"/>
        <v>2.9999999999999574</v>
      </c>
      <c r="H682" s="49">
        <f t="shared" si="732"/>
        <v>1</v>
      </c>
      <c r="I682" s="50">
        <f t="shared" si="732"/>
        <v>3.4999999999999587</v>
      </c>
      <c r="J682" s="105">
        <f t="shared" si="725"/>
        <v>20.999999999999453</v>
      </c>
      <c r="K682" s="121">
        <f t="shared" si="726"/>
        <v>40.249999999999453</v>
      </c>
      <c r="L682" s="55">
        <f t="shared" si="730"/>
        <v>5.0032869774924433E+40</v>
      </c>
      <c r="M682" s="52">
        <f t="shared" si="731"/>
        <v>135.20000000000007</v>
      </c>
      <c r="N682" s="56">
        <v>676</v>
      </c>
      <c r="Q682" s="46"/>
      <c r="R682" s="52"/>
      <c r="S682" s="60"/>
    </row>
    <row r="683" spans="1:19">
      <c r="A683" s="52">
        <f t="shared" si="724"/>
        <v>3870841262.4185829</v>
      </c>
      <c r="B683" s="52">
        <v>0</v>
      </c>
      <c r="C683" s="73">
        <f t="shared" si="728"/>
        <v>19.25</v>
      </c>
      <c r="D683" s="77"/>
      <c r="E683" s="49">
        <f t="shared" si="732"/>
        <v>0.50000000000000033</v>
      </c>
      <c r="F683" s="49">
        <f t="shared" si="732"/>
        <v>5.9999999999999147</v>
      </c>
      <c r="G683" s="49">
        <f t="shared" si="732"/>
        <v>2.9999999999999574</v>
      </c>
      <c r="H683" s="49">
        <f t="shared" si="732"/>
        <v>1</v>
      </c>
      <c r="I683" s="50">
        <f t="shared" si="732"/>
        <v>3.4999999999999587</v>
      </c>
      <c r="J683" s="105">
        <f t="shared" si="725"/>
        <v>20.999999999999453</v>
      </c>
      <c r="K683" s="121">
        <f t="shared" si="726"/>
        <v>40.249999999999453</v>
      </c>
      <c r="L683" s="55">
        <f t="shared" si="730"/>
        <v>5.7472675206236565E+40</v>
      </c>
      <c r="M683" s="52">
        <f t="shared" si="731"/>
        <v>135.40000000000006</v>
      </c>
      <c r="N683" s="56">
        <v>677</v>
      </c>
      <c r="Q683" s="46"/>
      <c r="R683" s="52"/>
      <c r="S683" s="60"/>
    </row>
    <row r="684" spans="1:19">
      <c r="A684" s="52">
        <f t="shared" si="724"/>
        <v>4007346184.7398367</v>
      </c>
      <c r="B684" s="52">
        <v>0</v>
      </c>
      <c r="C684" s="73">
        <f t="shared" si="728"/>
        <v>19.25</v>
      </c>
      <c r="D684" s="77"/>
      <c r="E684" s="49">
        <f t="shared" si="732"/>
        <v>0.50000000000000033</v>
      </c>
      <c r="F684" s="49">
        <f t="shared" si="732"/>
        <v>5.9999999999999147</v>
      </c>
      <c r="G684" s="49">
        <f t="shared" si="732"/>
        <v>2.9999999999999574</v>
      </c>
      <c r="H684" s="49">
        <f t="shared" si="732"/>
        <v>1</v>
      </c>
      <c r="I684" s="50">
        <f t="shared" si="732"/>
        <v>3.4999999999999587</v>
      </c>
      <c r="J684" s="105">
        <f t="shared" si="725"/>
        <v>20.999999999999453</v>
      </c>
      <c r="K684" s="121">
        <f t="shared" si="726"/>
        <v>40.249999999999453</v>
      </c>
      <c r="L684" s="55">
        <f t="shared" si="730"/>
        <v>6.6018767466682832E+40</v>
      </c>
      <c r="M684" s="52">
        <f t="shared" si="731"/>
        <v>135.60000000000008</v>
      </c>
      <c r="N684" s="56">
        <v>678</v>
      </c>
      <c r="Q684" s="46"/>
      <c r="R684" s="52"/>
      <c r="S684" s="60"/>
    </row>
    <row r="685" spans="1:19">
      <c r="A685" s="52">
        <f t="shared" si="724"/>
        <v>4148664942.7507229</v>
      </c>
      <c r="B685" s="52">
        <v>0</v>
      </c>
      <c r="C685" s="73">
        <f t="shared" si="728"/>
        <v>19.25</v>
      </c>
      <c r="D685" s="77"/>
      <c r="E685" s="49">
        <f t="shared" si="732"/>
        <v>0.50000000000000033</v>
      </c>
      <c r="F685" s="49">
        <f t="shared" si="732"/>
        <v>5.9999999999999147</v>
      </c>
      <c r="G685" s="49">
        <f t="shared" si="732"/>
        <v>2.9999999999999574</v>
      </c>
      <c r="H685" s="49">
        <f t="shared" si="732"/>
        <v>1</v>
      </c>
      <c r="I685" s="50">
        <f t="shared" si="732"/>
        <v>3.4999999999999587</v>
      </c>
      <c r="J685" s="105">
        <f t="shared" si="725"/>
        <v>20.999999999999453</v>
      </c>
      <c r="K685" s="121">
        <f t="shared" si="726"/>
        <v>40.249999999999453</v>
      </c>
      <c r="L685" s="55">
        <f t="shared" si="730"/>
        <v>7.5835649587910355E+40</v>
      </c>
      <c r="M685" s="52">
        <f t="shared" si="731"/>
        <v>135.80000000000007</v>
      </c>
      <c r="N685" s="56">
        <v>679</v>
      </c>
      <c r="Q685" s="46"/>
      <c r="R685" s="52"/>
      <c r="S685" s="60"/>
    </row>
    <row r="686" spans="1:19">
      <c r="A686" s="52">
        <f t="shared" si="724"/>
        <v>4294967296.0002193</v>
      </c>
      <c r="B686" s="52">
        <v>0</v>
      </c>
      <c r="C686" s="73">
        <f t="shared" si="728"/>
        <v>19.25</v>
      </c>
      <c r="D686" s="77"/>
      <c r="E686" s="49">
        <f t="shared" si="732"/>
        <v>0.50000000000000033</v>
      </c>
      <c r="F686" s="49">
        <f t="shared" si="732"/>
        <v>5.9999999999999147</v>
      </c>
      <c r="G686" s="49">
        <f t="shared" si="732"/>
        <v>2.9999999999999574</v>
      </c>
      <c r="H686" s="49">
        <f t="shared" si="732"/>
        <v>1</v>
      </c>
      <c r="I686" s="50">
        <f t="shared" si="732"/>
        <v>3.4999999999999587</v>
      </c>
      <c r="J686" s="105">
        <f t="shared" si="725"/>
        <v>20.999999999999453</v>
      </c>
      <c r="K686" s="121">
        <f t="shared" si="726"/>
        <v>40.249999999999453</v>
      </c>
      <c r="L686" s="55">
        <f t="shared" si="730"/>
        <v>8.7112285931764193E+40</v>
      </c>
      <c r="M686" s="52">
        <f t="shared" si="731"/>
        <v>136.00000000000006</v>
      </c>
      <c r="N686" s="56">
        <v>680</v>
      </c>
      <c r="Q686" s="46"/>
      <c r="R686" s="52"/>
      <c r="S686" s="60"/>
    </row>
    <row r="687" spans="1:19">
      <c r="A687" s="52">
        <f t="shared" si="724"/>
        <v>4446428990.5948744</v>
      </c>
      <c r="B687" s="52">
        <v>0</v>
      </c>
      <c r="C687" s="73">
        <f t="shared" si="728"/>
        <v>19.25</v>
      </c>
      <c r="D687" s="77"/>
      <c r="E687" s="49">
        <f t="shared" si="732"/>
        <v>0.50000000000000033</v>
      </c>
      <c r="F687" s="49">
        <f t="shared" si="732"/>
        <v>5.9999999999999147</v>
      </c>
      <c r="G687" s="49">
        <f t="shared" si="732"/>
        <v>2.9999999999999574</v>
      </c>
      <c r="H687" s="49">
        <f t="shared" si="732"/>
        <v>1</v>
      </c>
      <c r="I687" s="50">
        <f t="shared" si="732"/>
        <v>3.4999999999999587</v>
      </c>
      <c r="J687" s="105">
        <f t="shared" si="725"/>
        <v>20.999999999999453</v>
      </c>
      <c r="K687" s="121">
        <f t="shared" si="726"/>
        <v>40.249999999999453</v>
      </c>
      <c r="L687" s="55">
        <f t="shared" si="730"/>
        <v>1.000657395498489E+41</v>
      </c>
      <c r="M687" s="52">
        <f t="shared" si="731"/>
        <v>136.20000000000007</v>
      </c>
      <c r="N687" s="56">
        <v>681</v>
      </c>
      <c r="Q687" s="46"/>
      <c r="R687" s="52"/>
      <c r="S687" s="60"/>
    </row>
    <row r="688" spans="1:19">
      <c r="A688" s="52">
        <f t="shared" si="724"/>
        <v>4603231970.3142958</v>
      </c>
      <c r="B688" s="52">
        <v>0</v>
      </c>
      <c r="C688" s="73">
        <f t="shared" si="728"/>
        <v>19.25</v>
      </c>
      <c r="D688" s="77"/>
      <c r="E688" s="49">
        <f t="shared" si="732"/>
        <v>0.50000000000000033</v>
      </c>
      <c r="F688" s="49">
        <f t="shared" si="732"/>
        <v>5.9999999999999147</v>
      </c>
      <c r="G688" s="49">
        <f t="shared" si="732"/>
        <v>2.9999999999999574</v>
      </c>
      <c r="H688" s="49">
        <f t="shared" si="732"/>
        <v>1</v>
      </c>
      <c r="I688" s="50">
        <f t="shared" si="732"/>
        <v>3.4999999999999587</v>
      </c>
      <c r="J688" s="105">
        <f t="shared" si="725"/>
        <v>20.999999999999453</v>
      </c>
      <c r="K688" s="121">
        <f t="shared" si="726"/>
        <v>40.249999999999453</v>
      </c>
      <c r="L688" s="55">
        <f t="shared" si="730"/>
        <v>1.1494535041247317E+41</v>
      </c>
      <c r="M688" s="52">
        <f t="shared" si="731"/>
        <v>136.40000000000006</v>
      </c>
      <c r="N688" s="56">
        <v>682</v>
      </c>
      <c r="Q688" s="46"/>
      <c r="R688" s="52"/>
      <c r="S688" s="60"/>
    </row>
    <row r="689" spans="1:19">
      <c r="A689" s="52">
        <f t="shared" si="724"/>
        <v>4765564595.1716242</v>
      </c>
      <c r="B689" s="52">
        <v>0</v>
      </c>
      <c r="C689" s="73">
        <f t="shared" si="728"/>
        <v>19.25</v>
      </c>
      <c r="D689" s="77"/>
      <c r="E689" s="49">
        <f t="shared" si="732"/>
        <v>0.50000000000000033</v>
      </c>
      <c r="F689" s="49">
        <f t="shared" si="732"/>
        <v>5.9999999999999147</v>
      </c>
      <c r="G689" s="49">
        <f t="shared" si="732"/>
        <v>2.9999999999999574</v>
      </c>
      <c r="H689" s="49">
        <f t="shared" si="732"/>
        <v>1</v>
      </c>
      <c r="I689" s="50">
        <f t="shared" si="732"/>
        <v>3.4999999999999587</v>
      </c>
      <c r="J689" s="105">
        <f t="shared" si="725"/>
        <v>20.999999999999453</v>
      </c>
      <c r="K689" s="121">
        <f t="shared" si="726"/>
        <v>40.249999999999453</v>
      </c>
      <c r="L689" s="55">
        <f t="shared" si="730"/>
        <v>1.3203753493336572E+41</v>
      </c>
      <c r="M689" s="52">
        <f t="shared" si="731"/>
        <v>136.60000000000005</v>
      </c>
      <c r="N689" s="56">
        <v>683</v>
      </c>
      <c r="Q689" s="46"/>
      <c r="R689" s="52"/>
      <c r="S689" s="60"/>
    </row>
    <row r="690" spans="1:19">
      <c r="A690" s="52">
        <f t="shared" si="724"/>
        <v>4933621867.6815166</v>
      </c>
      <c r="B690" s="52">
        <v>0</v>
      </c>
      <c r="C690" s="73">
        <f t="shared" si="728"/>
        <v>19.25</v>
      </c>
      <c r="D690" s="77"/>
      <c r="E690" s="49">
        <f t="shared" si="732"/>
        <v>0.50000000000000033</v>
      </c>
      <c r="F690" s="49">
        <f t="shared" si="732"/>
        <v>5.9999999999999147</v>
      </c>
      <c r="G690" s="49">
        <f t="shared" si="732"/>
        <v>2.9999999999999574</v>
      </c>
      <c r="H690" s="49">
        <f t="shared" si="732"/>
        <v>1</v>
      </c>
      <c r="I690" s="50">
        <f t="shared" si="732"/>
        <v>3.4999999999999587</v>
      </c>
      <c r="J690" s="105">
        <f t="shared" si="725"/>
        <v>20.999999999999453</v>
      </c>
      <c r="K690" s="121">
        <f t="shared" si="726"/>
        <v>40.249999999999453</v>
      </c>
      <c r="L690" s="55">
        <f t="shared" si="730"/>
        <v>1.5167129917582075E+41</v>
      </c>
      <c r="M690" s="52">
        <f t="shared" si="731"/>
        <v>136.80000000000007</v>
      </c>
      <c r="N690" s="56">
        <v>684</v>
      </c>
      <c r="Q690" s="46"/>
      <c r="R690" s="52"/>
      <c r="S690" s="60"/>
    </row>
    <row r="691" spans="1:19">
      <c r="A691" s="52">
        <f t="shared" si="724"/>
        <v>5107605667.10746</v>
      </c>
      <c r="B691" s="52">
        <v>0</v>
      </c>
      <c r="C691" s="73">
        <f t="shared" si="728"/>
        <v>19.25</v>
      </c>
      <c r="D691" s="77"/>
      <c r="E691" s="49">
        <f t="shared" si="732"/>
        <v>0.50000000000000033</v>
      </c>
      <c r="F691" s="49">
        <f t="shared" si="732"/>
        <v>5.9999999999999147</v>
      </c>
      <c r="G691" s="49">
        <f t="shared" si="732"/>
        <v>2.9999999999999574</v>
      </c>
      <c r="H691" s="49">
        <f t="shared" si="732"/>
        <v>1</v>
      </c>
      <c r="I691" s="50">
        <f t="shared" si="732"/>
        <v>3.4999999999999587</v>
      </c>
      <c r="J691" s="105">
        <f t="shared" si="725"/>
        <v>20.999999999999453</v>
      </c>
      <c r="K691" s="121">
        <f t="shared" si="726"/>
        <v>40.249999999999453</v>
      </c>
      <c r="L691" s="55">
        <f t="shared" si="730"/>
        <v>1.7422457186352842E+41</v>
      </c>
      <c r="M691" s="52">
        <f t="shared" si="731"/>
        <v>137.00000000000006</v>
      </c>
      <c r="N691" s="56">
        <v>685</v>
      </c>
      <c r="Q691" s="46"/>
      <c r="R691" s="52"/>
      <c r="S691" s="60"/>
    </row>
    <row r="692" spans="1:19">
      <c r="A692" s="52">
        <f t="shared" si="724"/>
        <v>5287724991.9697933</v>
      </c>
      <c r="B692" s="52">
        <v>0</v>
      </c>
      <c r="C692" s="73">
        <f t="shared" si="728"/>
        <v>19.25</v>
      </c>
      <c r="D692" s="77"/>
      <c r="E692" s="49">
        <f t="shared" si="732"/>
        <v>0.50000000000000033</v>
      </c>
      <c r="F692" s="49">
        <f t="shared" si="732"/>
        <v>5.9999999999999147</v>
      </c>
      <c r="G692" s="49">
        <f t="shared" si="732"/>
        <v>2.9999999999999574</v>
      </c>
      <c r="H692" s="49">
        <f t="shared" si="732"/>
        <v>1</v>
      </c>
      <c r="I692" s="50">
        <f t="shared" si="732"/>
        <v>3.4999999999999587</v>
      </c>
      <c r="J692" s="105">
        <f t="shared" si="725"/>
        <v>20.999999999999453</v>
      </c>
      <c r="K692" s="121">
        <f t="shared" si="726"/>
        <v>40.249999999999453</v>
      </c>
      <c r="L692" s="55">
        <f t="shared" si="730"/>
        <v>2.0013147909969785E+41</v>
      </c>
      <c r="M692" s="52">
        <f t="shared" si="731"/>
        <v>137.20000000000007</v>
      </c>
      <c r="N692" s="56">
        <v>686</v>
      </c>
      <c r="Q692" s="46"/>
      <c r="R692" s="52"/>
      <c r="S692" s="60"/>
    </row>
    <row r="693" spans="1:19">
      <c r="A693" s="52">
        <f t="shared" si="724"/>
        <v>5474196211.1057577</v>
      </c>
      <c r="B693" s="52">
        <v>0</v>
      </c>
      <c r="C693" s="73">
        <f t="shared" si="728"/>
        <v>19.25</v>
      </c>
      <c r="D693" s="77"/>
      <c r="E693" s="49">
        <f t="shared" si="732"/>
        <v>0.50000000000000033</v>
      </c>
      <c r="F693" s="49">
        <f t="shared" si="732"/>
        <v>5.9999999999999147</v>
      </c>
      <c r="G693" s="49">
        <f t="shared" si="732"/>
        <v>2.9999999999999574</v>
      </c>
      <c r="H693" s="49">
        <f t="shared" si="732"/>
        <v>1</v>
      </c>
      <c r="I693" s="50">
        <f t="shared" si="732"/>
        <v>3.4999999999999587</v>
      </c>
      <c r="J693" s="105">
        <f t="shared" si="725"/>
        <v>20.999999999999453</v>
      </c>
      <c r="K693" s="121">
        <f t="shared" si="726"/>
        <v>40.249999999999453</v>
      </c>
      <c r="L693" s="55">
        <f t="shared" si="730"/>
        <v>2.2989070082494641E+41</v>
      </c>
      <c r="M693" s="52">
        <f t="shared" si="731"/>
        <v>137.40000000000006</v>
      </c>
      <c r="N693" s="56">
        <v>687</v>
      </c>
      <c r="Q693" s="46"/>
      <c r="R693" s="52"/>
      <c r="S693" s="60"/>
    </row>
    <row r="694" spans="1:19">
      <c r="A694" s="52">
        <f t="shared" si="724"/>
        <v>5667243323.5831594</v>
      </c>
      <c r="B694" s="52">
        <v>0</v>
      </c>
      <c r="C694" s="73">
        <f t="shared" si="728"/>
        <v>19.25</v>
      </c>
      <c r="D694" s="77"/>
      <c r="E694" s="49">
        <f t="shared" si="732"/>
        <v>0.50000000000000033</v>
      </c>
      <c r="F694" s="49">
        <f t="shared" si="732"/>
        <v>5.9999999999999147</v>
      </c>
      <c r="G694" s="49">
        <f t="shared" si="732"/>
        <v>2.9999999999999574</v>
      </c>
      <c r="H694" s="49">
        <f t="shared" si="732"/>
        <v>1</v>
      </c>
      <c r="I694" s="50">
        <f t="shared" si="732"/>
        <v>3.4999999999999587</v>
      </c>
      <c r="J694" s="105">
        <f t="shared" si="725"/>
        <v>20.999999999999453</v>
      </c>
      <c r="K694" s="121">
        <f t="shared" si="726"/>
        <v>40.249999999999453</v>
      </c>
      <c r="L694" s="55">
        <f t="shared" si="730"/>
        <v>2.6407506986673148E+41</v>
      </c>
      <c r="M694" s="52">
        <f t="shared" si="731"/>
        <v>137.60000000000005</v>
      </c>
      <c r="N694" s="56">
        <v>688</v>
      </c>
      <c r="Q694" s="46"/>
      <c r="R694" s="52"/>
      <c r="S694" s="60"/>
    </row>
    <row r="695" spans="1:19">
      <c r="A695" s="52">
        <f t="shared" si="724"/>
        <v>5867098227.7798758</v>
      </c>
      <c r="B695" s="52">
        <v>0</v>
      </c>
      <c r="C695" s="73">
        <f t="shared" si="728"/>
        <v>19.25</v>
      </c>
      <c r="D695" s="77"/>
      <c r="E695" s="49">
        <f t="shared" si="732"/>
        <v>0.50000000000000033</v>
      </c>
      <c r="F695" s="49">
        <f t="shared" si="732"/>
        <v>5.9999999999999147</v>
      </c>
      <c r="G695" s="49">
        <f t="shared" si="732"/>
        <v>2.9999999999999574</v>
      </c>
      <c r="H695" s="49">
        <f t="shared" si="732"/>
        <v>1</v>
      </c>
      <c r="I695" s="50">
        <f t="shared" si="732"/>
        <v>3.4999999999999587</v>
      </c>
      <c r="J695" s="105">
        <f t="shared" si="725"/>
        <v>20.999999999999453</v>
      </c>
      <c r="K695" s="121">
        <f t="shared" si="726"/>
        <v>40.249999999999453</v>
      </c>
      <c r="L695" s="55">
        <f t="shared" si="730"/>
        <v>3.0334259835164161E+41</v>
      </c>
      <c r="M695" s="52">
        <f t="shared" si="731"/>
        <v>137.80000000000007</v>
      </c>
      <c r="N695" s="56">
        <v>689</v>
      </c>
      <c r="Q695" s="46"/>
      <c r="R695" s="52"/>
      <c r="S695" s="60"/>
    </row>
    <row r="696" spans="1:19">
      <c r="A696" s="52">
        <f t="shared" si="724"/>
        <v>6074000999.9524145</v>
      </c>
      <c r="B696" s="52">
        <v>0</v>
      </c>
      <c r="C696" s="73">
        <f t="shared" si="728"/>
        <v>19.25</v>
      </c>
      <c r="D696" s="77"/>
      <c r="E696" s="49">
        <f t="shared" ref="E696:I711" si="733">E695</f>
        <v>0.50000000000000033</v>
      </c>
      <c r="F696" s="49">
        <f t="shared" si="733"/>
        <v>5.9999999999999147</v>
      </c>
      <c r="G696" s="49">
        <f t="shared" si="733"/>
        <v>2.9999999999999574</v>
      </c>
      <c r="H696" s="49">
        <f t="shared" si="733"/>
        <v>1</v>
      </c>
      <c r="I696" s="50">
        <f t="shared" si="733"/>
        <v>3.4999999999999587</v>
      </c>
      <c r="J696" s="105">
        <f t="shared" si="725"/>
        <v>20.999999999999453</v>
      </c>
      <c r="K696" s="121">
        <f t="shared" si="726"/>
        <v>40.249999999999453</v>
      </c>
      <c r="L696" s="55">
        <f t="shared" si="730"/>
        <v>3.48449143727057E+41</v>
      </c>
      <c r="M696" s="52">
        <f t="shared" si="731"/>
        <v>138.00000000000006</v>
      </c>
      <c r="N696" s="56">
        <v>690</v>
      </c>
      <c r="Q696" s="46"/>
      <c r="R696" s="52"/>
      <c r="S696" s="60"/>
    </row>
    <row r="697" spans="1:19">
      <c r="A697" s="52">
        <f t="shared" si="724"/>
        <v>6288200182.6281872</v>
      </c>
      <c r="B697" s="52">
        <v>0</v>
      </c>
      <c r="C697" s="73">
        <f t="shared" si="728"/>
        <v>19.25</v>
      </c>
      <c r="D697" s="77"/>
      <c r="E697" s="49">
        <f t="shared" si="733"/>
        <v>0.50000000000000033</v>
      </c>
      <c r="F697" s="49">
        <f t="shared" si="733"/>
        <v>5.9999999999999147</v>
      </c>
      <c r="G697" s="49">
        <f t="shared" si="733"/>
        <v>2.9999999999999574</v>
      </c>
      <c r="H697" s="49">
        <f t="shared" si="733"/>
        <v>1</v>
      </c>
      <c r="I697" s="50">
        <f t="shared" si="733"/>
        <v>3.4999999999999587</v>
      </c>
      <c r="J697" s="105">
        <f t="shared" si="725"/>
        <v>20.999999999999453</v>
      </c>
      <c r="K697" s="121">
        <f t="shared" si="726"/>
        <v>40.249999999999453</v>
      </c>
      <c r="L697" s="55">
        <f t="shared" si="730"/>
        <v>4.0026295819939585E+41</v>
      </c>
      <c r="M697" s="52">
        <f t="shared" si="731"/>
        <v>138.20000000000007</v>
      </c>
      <c r="N697" s="56">
        <v>691</v>
      </c>
      <c r="Q697" s="46"/>
      <c r="R697" s="52"/>
      <c r="S697" s="60"/>
    </row>
    <row r="698" spans="1:19">
      <c r="A698" s="52">
        <f t="shared" si="724"/>
        <v>6509953083.1679068</v>
      </c>
      <c r="B698" s="52">
        <v>0</v>
      </c>
      <c r="C698" s="73">
        <f t="shared" si="728"/>
        <v>19.25</v>
      </c>
      <c r="D698" s="77"/>
      <c r="E698" s="49">
        <f t="shared" si="733"/>
        <v>0.50000000000000033</v>
      </c>
      <c r="F698" s="49">
        <f t="shared" si="733"/>
        <v>5.9999999999999147</v>
      </c>
      <c r="G698" s="49">
        <f t="shared" si="733"/>
        <v>2.9999999999999574</v>
      </c>
      <c r="H698" s="49">
        <f t="shared" si="733"/>
        <v>1</v>
      </c>
      <c r="I698" s="50">
        <f t="shared" si="733"/>
        <v>3.4999999999999587</v>
      </c>
      <c r="J698" s="105">
        <f t="shared" si="725"/>
        <v>20.999999999999453</v>
      </c>
      <c r="K698" s="121">
        <f t="shared" si="726"/>
        <v>40.249999999999453</v>
      </c>
      <c r="L698" s="55">
        <f t="shared" si="730"/>
        <v>4.5978140164989298E+41</v>
      </c>
      <c r="M698" s="52">
        <f t="shared" si="731"/>
        <v>138.40000000000006</v>
      </c>
      <c r="N698" s="56">
        <v>692</v>
      </c>
      <c r="Q698" s="46"/>
      <c r="R698" s="52"/>
      <c r="S698" s="60"/>
    </row>
    <row r="699" spans="1:19">
      <c r="A699" s="52">
        <f t="shared" si="724"/>
        <v>6739526082.8567638</v>
      </c>
      <c r="B699" s="52">
        <v>0</v>
      </c>
      <c r="C699" s="73">
        <f t="shared" si="728"/>
        <v>19.25</v>
      </c>
      <c r="D699" s="77"/>
      <c r="E699" s="49">
        <f t="shared" si="733"/>
        <v>0.50000000000000033</v>
      </c>
      <c r="F699" s="49">
        <f t="shared" si="733"/>
        <v>5.9999999999999147</v>
      </c>
      <c r="G699" s="49">
        <f t="shared" si="733"/>
        <v>2.9999999999999574</v>
      </c>
      <c r="H699" s="49">
        <f t="shared" si="733"/>
        <v>1</v>
      </c>
      <c r="I699" s="50">
        <f t="shared" si="733"/>
        <v>3.4999999999999587</v>
      </c>
      <c r="J699" s="105">
        <f t="shared" si="725"/>
        <v>20.999999999999453</v>
      </c>
      <c r="K699" s="121">
        <f t="shared" si="726"/>
        <v>40.249999999999453</v>
      </c>
      <c r="L699" s="55">
        <f t="shared" si="730"/>
        <v>5.281501397334632E+41</v>
      </c>
      <c r="M699" s="52">
        <f t="shared" si="731"/>
        <v>138.60000000000008</v>
      </c>
      <c r="N699" s="56">
        <v>693</v>
      </c>
      <c r="Q699" s="46"/>
      <c r="R699" s="52"/>
      <c r="S699" s="60"/>
    </row>
    <row r="700" spans="1:19">
      <c r="A700" s="52">
        <f t="shared" si="724"/>
        <v>6977194956.8956852</v>
      </c>
      <c r="B700" s="52">
        <v>0</v>
      </c>
      <c r="C700" s="73">
        <f t="shared" si="728"/>
        <v>19.25</v>
      </c>
      <c r="D700" s="77"/>
      <c r="E700" s="49">
        <f t="shared" si="733"/>
        <v>0.50000000000000033</v>
      </c>
      <c r="F700" s="49">
        <f t="shared" si="733"/>
        <v>5.9999999999999147</v>
      </c>
      <c r="G700" s="49">
        <f t="shared" si="733"/>
        <v>2.9999999999999574</v>
      </c>
      <c r="H700" s="49">
        <f t="shared" si="733"/>
        <v>1</v>
      </c>
      <c r="I700" s="50">
        <f t="shared" si="733"/>
        <v>3.4999999999999587</v>
      </c>
      <c r="J700" s="105">
        <f t="shared" si="725"/>
        <v>20.999999999999453</v>
      </c>
      <c r="K700" s="121">
        <f t="shared" si="726"/>
        <v>40.249999999999453</v>
      </c>
      <c r="L700" s="55">
        <f t="shared" si="730"/>
        <v>6.066851967032833E+41</v>
      </c>
      <c r="M700" s="52">
        <f t="shared" si="731"/>
        <v>138.80000000000007</v>
      </c>
      <c r="N700" s="56">
        <v>694</v>
      </c>
      <c r="Q700" s="46"/>
      <c r="R700" s="52"/>
      <c r="S700" s="60"/>
    </row>
    <row r="701" spans="1:19">
      <c r="A701" s="52">
        <f t="shared" si="724"/>
        <v>7223245205.6770563</v>
      </c>
      <c r="B701" s="52">
        <v>0</v>
      </c>
      <c r="C701" s="73">
        <f t="shared" si="728"/>
        <v>19.25</v>
      </c>
      <c r="D701" s="77"/>
      <c r="E701" s="49">
        <f t="shared" si="733"/>
        <v>0.50000000000000033</v>
      </c>
      <c r="F701" s="49">
        <f t="shared" si="733"/>
        <v>5.9999999999999147</v>
      </c>
      <c r="G701" s="49">
        <f t="shared" si="733"/>
        <v>2.9999999999999574</v>
      </c>
      <c r="H701" s="49">
        <f t="shared" si="733"/>
        <v>1</v>
      </c>
      <c r="I701" s="50">
        <f t="shared" si="733"/>
        <v>3.4999999999999587</v>
      </c>
      <c r="J701" s="105">
        <f t="shared" si="725"/>
        <v>20.999999999999453</v>
      </c>
      <c r="K701" s="121">
        <f t="shared" si="726"/>
        <v>40.249999999999453</v>
      </c>
      <c r="L701" s="55">
        <f t="shared" si="730"/>
        <v>6.9689828745411431E+41</v>
      </c>
      <c r="M701" s="52">
        <f t="shared" si="731"/>
        <v>139.00000000000006</v>
      </c>
      <c r="N701" s="56">
        <v>695</v>
      </c>
      <c r="Q701" s="46"/>
      <c r="R701" s="52"/>
      <c r="S701" s="60"/>
    </row>
    <row r="702" spans="1:19">
      <c r="A702" s="52">
        <f t="shared" si="724"/>
        <v>7477972397.7428532</v>
      </c>
      <c r="B702" s="52">
        <v>0</v>
      </c>
      <c r="C702" s="73">
        <f t="shared" si="728"/>
        <v>19.25</v>
      </c>
      <c r="D702" s="77"/>
      <c r="E702" s="49">
        <f t="shared" si="733"/>
        <v>0.50000000000000033</v>
      </c>
      <c r="F702" s="49">
        <f t="shared" si="733"/>
        <v>5.9999999999999147</v>
      </c>
      <c r="G702" s="49">
        <f t="shared" si="733"/>
        <v>2.9999999999999574</v>
      </c>
      <c r="H702" s="49">
        <f t="shared" si="733"/>
        <v>1</v>
      </c>
      <c r="I702" s="50">
        <f t="shared" si="733"/>
        <v>3.4999999999999587</v>
      </c>
      <c r="J702" s="105">
        <f t="shared" si="725"/>
        <v>20.999999999999453</v>
      </c>
      <c r="K702" s="121">
        <f t="shared" si="726"/>
        <v>40.249999999999453</v>
      </c>
      <c r="L702" s="55">
        <f t="shared" si="730"/>
        <v>8.00525916398792E+41</v>
      </c>
      <c r="M702" s="52">
        <f t="shared" si="731"/>
        <v>139.20000000000007</v>
      </c>
      <c r="N702" s="56">
        <v>696</v>
      </c>
      <c r="Q702" s="46"/>
      <c r="R702" s="52"/>
      <c r="S702" s="60"/>
    </row>
    <row r="703" spans="1:19">
      <c r="A703" s="52">
        <f t="shared" si="724"/>
        <v>7741682524.8371782</v>
      </c>
      <c r="B703" s="52">
        <v>0</v>
      </c>
      <c r="C703" s="73">
        <f t="shared" si="728"/>
        <v>19.25</v>
      </c>
      <c r="D703" s="77"/>
      <c r="E703" s="49">
        <f t="shared" si="733"/>
        <v>0.50000000000000033</v>
      </c>
      <c r="F703" s="49">
        <f t="shared" si="733"/>
        <v>5.9999999999999147</v>
      </c>
      <c r="G703" s="49">
        <f t="shared" si="733"/>
        <v>2.9999999999999574</v>
      </c>
      <c r="H703" s="49">
        <f t="shared" si="733"/>
        <v>1</v>
      </c>
      <c r="I703" s="50">
        <f t="shared" si="733"/>
        <v>3.4999999999999587</v>
      </c>
      <c r="J703" s="105">
        <f t="shared" si="725"/>
        <v>20.999999999999453</v>
      </c>
      <c r="K703" s="121">
        <f t="shared" si="726"/>
        <v>40.249999999999453</v>
      </c>
      <c r="L703" s="55">
        <f t="shared" si="730"/>
        <v>9.1956280329978659E+41</v>
      </c>
      <c r="M703" s="52">
        <f t="shared" si="731"/>
        <v>139.40000000000006</v>
      </c>
      <c r="N703" s="56">
        <v>697</v>
      </c>
      <c r="Q703" s="46"/>
      <c r="R703" s="52"/>
      <c r="S703" s="60"/>
    </row>
    <row r="704" spans="1:19">
      <c r="A704" s="52">
        <f t="shared" si="724"/>
        <v>8014692369.4796848</v>
      </c>
      <c r="B704" s="52">
        <v>0</v>
      </c>
      <c r="C704" s="73">
        <f t="shared" si="728"/>
        <v>19.25</v>
      </c>
      <c r="D704" s="77"/>
      <c r="E704" s="49">
        <f t="shared" si="733"/>
        <v>0.50000000000000033</v>
      </c>
      <c r="F704" s="49">
        <f t="shared" si="733"/>
        <v>5.9999999999999147</v>
      </c>
      <c r="G704" s="49">
        <f t="shared" si="733"/>
        <v>2.9999999999999574</v>
      </c>
      <c r="H704" s="49">
        <f t="shared" si="733"/>
        <v>1</v>
      </c>
      <c r="I704" s="50">
        <f t="shared" si="733"/>
        <v>3.4999999999999587</v>
      </c>
      <c r="J704" s="105">
        <f t="shared" si="725"/>
        <v>20.999999999999453</v>
      </c>
      <c r="K704" s="121">
        <f t="shared" si="726"/>
        <v>40.249999999999453</v>
      </c>
      <c r="L704" s="55">
        <f t="shared" si="730"/>
        <v>1.0563002794669265E+42</v>
      </c>
      <c r="M704" s="52">
        <f t="shared" si="731"/>
        <v>139.60000000000008</v>
      </c>
      <c r="N704" s="56">
        <v>698</v>
      </c>
      <c r="Q704" s="46"/>
      <c r="R704" s="52"/>
      <c r="S704" s="60"/>
    </row>
    <row r="705" spans="1:19">
      <c r="A705" s="52">
        <f t="shared" si="724"/>
        <v>8297329885.5014572</v>
      </c>
      <c r="B705" s="52">
        <v>0</v>
      </c>
      <c r="C705" s="73">
        <f t="shared" si="728"/>
        <v>19.25</v>
      </c>
      <c r="D705" s="77"/>
      <c r="E705" s="49">
        <f t="shared" si="733"/>
        <v>0.50000000000000033</v>
      </c>
      <c r="F705" s="49">
        <f t="shared" si="733"/>
        <v>5.9999999999999147</v>
      </c>
      <c r="G705" s="49">
        <f t="shared" si="733"/>
        <v>2.9999999999999574</v>
      </c>
      <c r="H705" s="49">
        <f t="shared" si="733"/>
        <v>1</v>
      </c>
      <c r="I705" s="50">
        <f t="shared" si="733"/>
        <v>3.4999999999999587</v>
      </c>
      <c r="J705" s="105">
        <f t="shared" si="725"/>
        <v>20.999999999999453</v>
      </c>
      <c r="K705" s="121">
        <f t="shared" si="726"/>
        <v>40.249999999999453</v>
      </c>
      <c r="L705" s="55">
        <f t="shared" si="730"/>
        <v>1.2133703934065671E+42</v>
      </c>
      <c r="M705" s="52">
        <f t="shared" si="731"/>
        <v>139.80000000000007</v>
      </c>
      <c r="N705" s="56">
        <v>699</v>
      </c>
      <c r="Q705" s="46"/>
      <c r="R705" s="52"/>
      <c r="S705" s="60"/>
    </row>
    <row r="706" spans="1:19">
      <c r="A706" s="52">
        <f t="shared" si="724"/>
        <v>8589934592.000452</v>
      </c>
      <c r="B706" s="52">
        <v>0</v>
      </c>
      <c r="C706" s="73">
        <f t="shared" si="728"/>
        <v>19.25</v>
      </c>
      <c r="D706" s="77"/>
      <c r="E706" s="49">
        <f t="shared" si="733"/>
        <v>0.50000000000000033</v>
      </c>
      <c r="F706" s="49">
        <f t="shared" si="733"/>
        <v>5.9999999999999147</v>
      </c>
      <c r="G706" s="49">
        <f t="shared" si="733"/>
        <v>2.9999999999999574</v>
      </c>
      <c r="H706" s="49">
        <f t="shared" si="733"/>
        <v>1</v>
      </c>
      <c r="I706" s="50">
        <f t="shared" si="733"/>
        <v>3.4999999999999587</v>
      </c>
      <c r="J706" s="105">
        <f t="shared" si="725"/>
        <v>20.999999999999453</v>
      </c>
      <c r="K706" s="121">
        <f t="shared" si="726"/>
        <v>40.249999999999453</v>
      </c>
      <c r="L706" s="55">
        <f t="shared" si="730"/>
        <v>1.3937965749082289E+42</v>
      </c>
      <c r="M706" s="52">
        <f t="shared" si="731"/>
        <v>140.00000000000009</v>
      </c>
      <c r="N706" s="56">
        <v>700</v>
      </c>
      <c r="Q706" s="46"/>
      <c r="R706" s="52"/>
      <c r="S706" s="60"/>
    </row>
    <row r="707" spans="1:19">
      <c r="A707" s="52">
        <f t="shared" si="724"/>
        <v>8892857981.1897621</v>
      </c>
      <c r="B707" s="52">
        <v>0</v>
      </c>
      <c r="C707" s="73">
        <f t="shared" si="728"/>
        <v>19.25</v>
      </c>
      <c r="D707" s="77"/>
      <c r="E707" s="49">
        <f t="shared" si="733"/>
        <v>0.50000000000000033</v>
      </c>
      <c r="F707" s="49">
        <f t="shared" si="733"/>
        <v>5.9999999999999147</v>
      </c>
      <c r="G707" s="49">
        <f t="shared" si="733"/>
        <v>2.9999999999999574</v>
      </c>
      <c r="H707" s="49">
        <f t="shared" si="733"/>
        <v>1</v>
      </c>
      <c r="I707" s="50">
        <f t="shared" si="733"/>
        <v>3.4999999999999587</v>
      </c>
      <c r="J707" s="105">
        <f t="shared" si="725"/>
        <v>20.999999999999453</v>
      </c>
      <c r="K707" s="121">
        <f t="shared" si="726"/>
        <v>40.249999999999453</v>
      </c>
      <c r="L707" s="55">
        <f t="shared" si="730"/>
        <v>1.6010518327975843E+42</v>
      </c>
      <c r="M707" s="52">
        <f t="shared" si="731"/>
        <v>140.20000000000007</v>
      </c>
      <c r="N707" s="56">
        <v>701</v>
      </c>
      <c r="Q707" s="46"/>
      <c r="R707" s="52"/>
      <c r="S707" s="60"/>
    </row>
    <row r="708" spans="1:19">
      <c r="A708" s="52">
        <f t="shared" si="724"/>
        <v>9206463940.6286049</v>
      </c>
      <c r="B708" s="52">
        <v>0</v>
      </c>
      <c r="C708" s="73">
        <f t="shared" si="728"/>
        <v>19.25</v>
      </c>
      <c r="D708" s="77"/>
      <c r="E708" s="49">
        <f t="shared" si="733"/>
        <v>0.50000000000000033</v>
      </c>
      <c r="F708" s="49">
        <f t="shared" si="733"/>
        <v>5.9999999999999147</v>
      </c>
      <c r="G708" s="49">
        <f t="shared" si="733"/>
        <v>2.9999999999999574</v>
      </c>
      <c r="H708" s="49">
        <f t="shared" si="733"/>
        <v>1</v>
      </c>
      <c r="I708" s="50">
        <f t="shared" si="733"/>
        <v>3.4999999999999587</v>
      </c>
      <c r="J708" s="105">
        <f t="shared" si="725"/>
        <v>20.999999999999453</v>
      </c>
      <c r="K708" s="121">
        <f t="shared" si="726"/>
        <v>40.249999999999453</v>
      </c>
      <c r="L708" s="55">
        <f t="shared" si="730"/>
        <v>1.8391256065995732E+42</v>
      </c>
      <c r="M708" s="52">
        <f t="shared" si="731"/>
        <v>140.40000000000009</v>
      </c>
      <c r="N708" s="56">
        <v>702</v>
      </c>
      <c r="Q708" s="46"/>
      <c r="R708" s="52"/>
      <c r="S708" s="60"/>
    </row>
    <row r="709" spans="1:19">
      <c r="A709" s="52">
        <f t="shared" si="724"/>
        <v>9531129190.3432636</v>
      </c>
      <c r="B709" s="52">
        <v>0</v>
      </c>
      <c r="C709" s="73">
        <f t="shared" si="728"/>
        <v>19.25</v>
      </c>
      <c r="D709" s="77"/>
      <c r="E709" s="49">
        <f t="shared" si="733"/>
        <v>0.50000000000000033</v>
      </c>
      <c r="F709" s="49">
        <f t="shared" si="733"/>
        <v>5.9999999999999147</v>
      </c>
      <c r="G709" s="49">
        <f t="shared" si="733"/>
        <v>2.9999999999999574</v>
      </c>
      <c r="H709" s="49">
        <f t="shared" si="733"/>
        <v>1</v>
      </c>
      <c r="I709" s="50">
        <f t="shared" si="733"/>
        <v>3.4999999999999587</v>
      </c>
      <c r="J709" s="105">
        <f t="shared" si="725"/>
        <v>20.999999999999453</v>
      </c>
      <c r="K709" s="121">
        <f t="shared" si="726"/>
        <v>40.249999999999453</v>
      </c>
      <c r="L709" s="55">
        <f t="shared" si="730"/>
        <v>2.1126005589338543E+42</v>
      </c>
      <c r="M709" s="52">
        <f t="shared" si="731"/>
        <v>140.60000000000008</v>
      </c>
      <c r="N709" s="56">
        <v>703</v>
      </c>
      <c r="Q709" s="46"/>
      <c r="R709" s="52"/>
      <c r="S709" s="60"/>
    </row>
    <row r="710" spans="1:19">
      <c r="A710" s="52">
        <f t="shared" si="724"/>
        <v>9867243735.3630486</v>
      </c>
      <c r="B710" s="52">
        <v>0</v>
      </c>
      <c r="C710" s="73">
        <f t="shared" si="728"/>
        <v>19.25</v>
      </c>
      <c r="D710" s="77"/>
      <c r="E710" s="49">
        <f t="shared" si="733"/>
        <v>0.50000000000000033</v>
      </c>
      <c r="F710" s="49">
        <f t="shared" si="733"/>
        <v>5.9999999999999147</v>
      </c>
      <c r="G710" s="49">
        <f t="shared" si="733"/>
        <v>2.9999999999999574</v>
      </c>
      <c r="H710" s="49">
        <f t="shared" si="733"/>
        <v>1</v>
      </c>
      <c r="I710" s="50">
        <f t="shared" si="733"/>
        <v>3.4999999999999587</v>
      </c>
      <c r="J710" s="105">
        <f t="shared" si="725"/>
        <v>20.999999999999453</v>
      </c>
      <c r="K710" s="121">
        <f t="shared" si="726"/>
        <v>40.249999999999453</v>
      </c>
      <c r="L710" s="55">
        <f t="shared" si="730"/>
        <v>2.4267407868131354E+42</v>
      </c>
      <c r="M710" s="52">
        <f t="shared" si="731"/>
        <v>140.80000000000007</v>
      </c>
      <c r="N710" s="56">
        <v>704</v>
      </c>
      <c r="Q710" s="46"/>
      <c r="R710" s="52"/>
      <c r="S710" s="60"/>
    </row>
    <row r="711" spans="1:19">
      <c r="A711" s="52">
        <f t="shared" ref="A711:A774" si="734">POWER(POWER(2,0.05),N711-40)</f>
        <v>10215211334.214937</v>
      </c>
      <c r="B711" s="52">
        <v>0</v>
      </c>
      <c r="C711" s="73">
        <f t="shared" si="728"/>
        <v>19.25</v>
      </c>
      <c r="D711" s="77"/>
      <c r="E711" s="49">
        <f t="shared" si="733"/>
        <v>0.50000000000000033</v>
      </c>
      <c r="F711" s="49">
        <f t="shared" si="733"/>
        <v>5.9999999999999147</v>
      </c>
      <c r="G711" s="49">
        <f t="shared" si="733"/>
        <v>2.9999999999999574</v>
      </c>
      <c r="H711" s="49">
        <f t="shared" si="733"/>
        <v>1</v>
      </c>
      <c r="I711" s="50">
        <f t="shared" si="733"/>
        <v>3.4999999999999587</v>
      </c>
      <c r="J711" s="105">
        <f t="shared" ref="J711:J774" si="735">I711*G711*H711*2</f>
        <v>20.999999999999453</v>
      </c>
      <c r="K711" s="121">
        <f t="shared" ref="K711:K774" si="736">C711+J711</f>
        <v>40.249999999999453</v>
      </c>
      <c r="L711" s="55">
        <f t="shared" si="730"/>
        <v>2.7875931498164591E+42</v>
      </c>
      <c r="M711" s="52">
        <f t="shared" si="731"/>
        <v>141.00000000000009</v>
      </c>
      <c r="N711" s="56">
        <v>705</v>
      </c>
      <c r="Q711" s="46"/>
      <c r="R711" s="52"/>
      <c r="S711" s="60"/>
    </row>
    <row r="712" spans="1:19">
      <c r="A712" s="52">
        <f t="shared" si="734"/>
        <v>10575449983.939606</v>
      </c>
      <c r="B712" s="52">
        <v>0</v>
      </c>
      <c r="C712" s="73">
        <f t="shared" si="728"/>
        <v>19.25</v>
      </c>
      <c r="D712" s="77"/>
      <c r="E712" s="49">
        <f t="shared" ref="E712:I727" si="737">E711</f>
        <v>0.50000000000000033</v>
      </c>
      <c r="F712" s="49">
        <f t="shared" si="737"/>
        <v>5.9999999999999147</v>
      </c>
      <c r="G712" s="49">
        <f t="shared" si="737"/>
        <v>2.9999999999999574</v>
      </c>
      <c r="H712" s="49">
        <f t="shared" si="737"/>
        <v>1</v>
      </c>
      <c r="I712" s="50">
        <f t="shared" si="737"/>
        <v>3.4999999999999587</v>
      </c>
      <c r="J712" s="105">
        <f t="shared" si="735"/>
        <v>20.999999999999453</v>
      </c>
      <c r="K712" s="121">
        <f t="shared" si="736"/>
        <v>40.249999999999453</v>
      </c>
      <c r="L712" s="55">
        <f t="shared" si="730"/>
        <v>3.2021036655951705E+42</v>
      </c>
      <c r="M712" s="52">
        <f t="shared" si="731"/>
        <v>141.20000000000007</v>
      </c>
      <c r="N712" s="56">
        <v>706</v>
      </c>
      <c r="Q712" s="46"/>
      <c r="R712" s="52"/>
      <c r="S712" s="60"/>
    </row>
    <row r="713" spans="1:19">
      <c r="A713" s="52">
        <f t="shared" si="734"/>
        <v>10948392422.211533</v>
      </c>
      <c r="B713" s="52">
        <v>0</v>
      </c>
      <c r="C713" s="73">
        <f t="shared" si="728"/>
        <v>19.25</v>
      </c>
      <c r="D713" s="77"/>
      <c r="E713" s="49">
        <f t="shared" si="737"/>
        <v>0.50000000000000033</v>
      </c>
      <c r="F713" s="49">
        <f t="shared" si="737"/>
        <v>5.9999999999999147</v>
      </c>
      <c r="G713" s="49">
        <f t="shared" si="737"/>
        <v>2.9999999999999574</v>
      </c>
      <c r="H713" s="49">
        <f t="shared" si="737"/>
        <v>1</v>
      </c>
      <c r="I713" s="50">
        <f t="shared" si="737"/>
        <v>3.4999999999999587</v>
      </c>
      <c r="J713" s="105">
        <f t="shared" si="735"/>
        <v>20.999999999999453</v>
      </c>
      <c r="K713" s="121">
        <f t="shared" si="736"/>
        <v>40.249999999999453</v>
      </c>
      <c r="L713" s="55">
        <f t="shared" si="730"/>
        <v>3.6782512131991482E+42</v>
      </c>
      <c r="M713" s="52">
        <f t="shared" si="731"/>
        <v>141.40000000000009</v>
      </c>
      <c r="N713" s="56">
        <v>707</v>
      </c>
      <c r="Q713" s="46"/>
      <c r="R713" s="52"/>
      <c r="S713" s="60"/>
    </row>
    <row r="714" spans="1:19">
      <c r="A714" s="52">
        <f t="shared" si="734"/>
        <v>11334486647.166336</v>
      </c>
      <c r="B714" s="52">
        <v>0</v>
      </c>
      <c r="C714" s="73">
        <f t="shared" si="728"/>
        <v>19.25</v>
      </c>
      <c r="D714" s="77"/>
      <c r="E714" s="49">
        <f t="shared" si="737"/>
        <v>0.50000000000000033</v>
      </c>
      <c r="F714" s="49">
        <f t="shared" si="737"/>
        <v>5.9999999999999147</v>
      </c>
      <c r="G714" s="49">
        <f t="shared" si="737"/>
        <v>2.9999999999999574</v>
      </c>
      <c r="H714" s="49">
        <f t="shared" si="737"/>
        <v>1</v>
      </c>
      <c r="I714" s="50">
        <f t="shared" si="737"/>
        <v>3.4999999999999587</v>
      </c>
      <c r="J714" s="105">
        <f t="shared" si="735"/>
        <v>20.999999999999453</v>
      </c>
      <c r="K714" s="121">
        <f t="shared" si="736"/>
        <v>40.249999999999453</v>
      </c>
      <c r="L714" s="55">
        <f t="shared" si="730"/>
        <v>4.2252011178677105E+42</v>
      </c>
      <c r="M714" s="52">
        <f t="shared" si="731"/>
        <v>141.60000000000008</v>
      </c>
      <c r="N714" s="56">
        <v>708</v>
      </c>
      <c r="Q714" s="46"/>
      <c r="R714" s="52"/>
      <c r="S714" s="60"/>
    </row>
    <row r="715" spans="1:19">
      <c r="A715" s="52">
        <f t="shared" si="734"/>
        <v>11734196455.559769</v>
      </c>
      <c r="B715" s="52">
        <v>0</v>
      </c>
      <c r="C715" s="73">
        <f t="shared" si="728"/>
        <v>19.25</v>
      </c>
      <c r="D715" s="77"/>
      <c r="E715" s="49">
        <f t="shared" si="737"/>
        <v>0.50000000000000033</v>
      </c>
      <c r="F715" s="49">
        <f t="shared" si="737"/>
        <v>5.9999999999999147</v>
      </c>
      <c r="G715" s="49">
        <f t="shared" si="737"/>
        <v>2.9999999999999574</v>
      </c>
      <c r="H715" s="49">
        <f t="shared" si="737"/>
        <v>1</v>
      </c>
      <c r="I715" s="50">
        <f t="shared" si="737"/>
        <v>3.4999999999999587</v>
      </c>
      <c r="J715" s="105">
        <f t="shared" si="735"/>
        <v>20.999999999999453</v>
      </c>
      <c r="K715" s="121">
        <f t="shared" si="736"/>
        <v>40.249999999999453</v>
      </c>
      <c r="L715" s="55">
        <f t="shared" si="730"/>
        <v>4.8534815736262714E+42</v>
      </c>
      <c r="M715" s="52">
        <f t="shared" si="731"/>
        <v>141.80000000000007</v>
      </c>
      <c r="N715" s="56">
        <v>709</v>
      </c>
      <c r="Q715" s="46"/>
      <c r="R715" s="52"/>
      <c r="S715" s="60"/>
    </row>
    <row r="716" spans="1:19">
      <c r="A716" s="52">
        <f t="shared" si="734"/>
        <v>12148001999.904846</v>
      </c>
      <c r="B716" s="52">
        <v>0</v>
      </c>
      <c r="C716" s="73">
        <f t="shared" si="728"/>
        <v>19.25</v>
      </c>
      <c r="D716" s="77"/>
      <c r="E716" s="49">
        <f t="shared" si="737"/>
        <v>0.50000000000000033</v>
      </c>
      <c r="F716" s="49">
        <f t="shared" si="737"/>
        <v>5.9999999999999147</v>
      </c>
      <c r="G716" s="49">
        <f t="shared" si="737"/>
        <v>2.9999999999999574</v>
      </c>
      <c r="H716" s="49">
        <f t="shared" si="737"/>
        <v>1</v>
      </c>
      <c r="I716" s="50">
        <f t="shared" si="737"/>
        <v>3.4999999999999587</v>
      </c>
      <c r="J716" s="105">
        <f t="shared" si="735"/>
        <v>20.999999999999453</v>
      </c>
      <c r="K716" s="121">
        <f t="shared" si="736"/>
        <v>40.249999999999453</v>
      </c>
      <c r="L716" s="55">
        <f t="shared" si="730"/>
        <v>5.5751862996329195E+42</v>
      </c>
      <c r="M716" s="52">
        <f t="shared" si="731"/>
        <v>142.00000000000009</v>
      </c>
      <c r="N716" s="56">
        <v>710</v>
      </c>
      <c r="Q716" s="46"/>
      <c r="R716" s="52"/>
      <c r="S716" s="60"/>
    </row>
    <row r="717" spans="1:19">
      <c r="A717" s="52">
        <f t="shared" si="734"/>
        <v>12576400365.256395</v>
      </c>
      <c r="B717" s="52">
        <v>0</v>
      </c>
      <c r="C717" s="73">
        <f t="shared" si="728"/>
        <v>19.25</v>
      </c>
      <c r="D717" s="77"/>
      <c r="E717" s="49">
        <f t="shared" si="737"/>
        <v>0.50000000000000033</v>
      </c>
      <c r="F717" s="49">
        <f t="shared" si="737"/>
        <v>5.9999999999999147</v>
      </c>
      <c r="G717" s="49">
        <f t="shared" si="737"/>
        <v>2.9999999999999574</v>
      </c>
      <c r="H717" s="49">
        <f t="shared" si="737"/>
        <v>1</v>
      </c>
      <c r="I717" s="50">
        <f t="shared" si="737"/>
        <v>3.4999999999999587</v>
      </c>
      <c r="J717" s="105">
        <f t="shared" si="735"/>
        <v>20.999999999999453</v>
      </c>
      <c r="K717" s="121">
        <f t="shared" si="736"/>
        <v>40.249999999999453</v>
      </c>
      <c r="L717" s="55">
        <f t="shared" si="730"/>
        <v>6.4042073311903422E+42</v>
      </c>
      <c r="M717" s="52">
        <f t="shared" si="731"/>
        <v>142.20000000000007</v>
      </c>
      <c r="N717" s="56">
        <v>711</v>
      </c>
      <c r="Q717" s="46"/>
      <c r="R717" s="52"/>
      <c r="S717" s="60"/>
    </row>
    <row r="718" spans="1:19">
      <c r="A718" s="52">
        <f t="shared" si="734"/>
        <v>13019906166.335836</v>
      </c>
      <c r="B718" s="52">
        <v>0</v>
      </c>
      <c r="C718" s="73">
        <f t="shared" si="728"/>
        <v>19.25</v>
      </c>
      <c r="D718" s="77"/>
      <c r="E718" s="49">
        <f t="shared" si="737"/>
        <v>0.50000000000000033</v>
      </c>
      <c r="F718" s="49">
        <f t="shared" si="737"/>
        <v>5.9999999999999147</v>
      </c>
      <c r="G718" s="49">
        <f t="shared" si="737"/>
        <v>2.9999999999999574</v>
      </c>
      <c r="H718" s="49">
        <f t="shared" si="737"/>
        <v>1</v>
      </c>
      <c r="I718" s="50">
        <f t="shared" si="737"/>
        <v>3.4999999999999587</v>
      </c>
      <c r="J718" s="105">
        <f t="shared" si="735"/>
        <v>20.999999999999453</v>
      </c>
      <c r="K718" s="121">
        <f t="shared" si="736"/>
        <v>40.249999999999453</v>
      </c>
      <c r="L718" s="55">
        <f t="shared" si="730"/>
        <v>7.3565024263982977E+42</v>
      </c>
      <c r="M718" s="52">
        <f t="shared" si="731"/>
        <v>142.40000000000006</v>
      </c>
      <c r="N718" s="56">
        <v>712</v>
      </c>
      <c r="Q718" s="46"/>
      <c r="R718" s="52"/>
      <c r="S718" s="60"/>
    </row>
    <row r="719" spans="1:19">
      <c r="A719" s="52">
        <f t="shared" si="734"/>
        <v>13479052165.713549</v>
      </c>
      <c r="B719" s="52">
        <v>0</v>
      </c>
      <c r="C719" s="73">
        <f t="shared" si="728"/>
        <v>19.25</v>
      </c>
      <c r="D719" s="77"/>
      <c r="E719" s="49">
        <f t="shared" si="737"/>
        <v>0.50000000000000033</v>
      </c>
      <c r="F719" s="49">
        <f t="shared" si="737"/>
        <v>5.9999999999999147</v>
      </c>
      <c r="G719" s="49">
        <f t="shared" si="737"/>
        <v>2.9999999999999574</v>
      </c>
      <c r="H719" s="49">
        <f t="shared" si="737"/>
        <v>1</v>
      </c>
      <c r="I719" s="50">
        <f t="shared" si="737"/>
        <v>3.4999999999999587</v>
      </c>
      <c r="J719" s="105">
        <f t="shared" si="735"/>
        <v>20.999999999999453</v>
      </c>
      <c r="K719" s="121">
        <f t="shared" si="736"/>
        <v>40.249999999999453</v>
      </c>
      <c r="L719" s="55">
        <f t="shared" si="730"/>
        <v>8.4504022357354223E+42</v>
      </c>
      <c r="M719" s="52">
        <f t="shared" si="731"/>
        <v>142.60000000000008</v>
      </c>
      <c r="N719" s="56">
        <v>713</v>
      </c>
      <c r="Q719" s="46"/>
      <c r="R719" s="52"/>
      <c r="S719" s="60"/>
    </row>
    <row r="720" spans="1:19">
      <c r="A720" s="52">
        <f t="shared" si="734"/>
        <v>13954389913.791395</v>
      </c>
      <c r="B720" s="52">
        <v>0</v>
      </c>
      <c r="C720" s="73">
        <f t="shared" si="728"/>
        <v>19.25</v>
      </c>
      <c r="D720" s="77"/>
      <c r="E720" s="49">
        <f t="shared" si="737"/>
        <v>0.50000000000000033</v>
      </c>
      <c r="F720" s="49">
        <f t="shared" si="737"/>
        <v>5.9999999999999147</v>
      </c>
      <c r="G720" s="49">
        <f t="shared" si="737"/>
        <v>2.9999999999999574</v>
      </c>
      <c r="H720" s="49">
        <f t="shared" si="737"/>
        <v>1</v>
      </c>
      <c r="I720" s="50">
        <f t="shared" si="737"/>
        <v>3.4999999999999587</v>
      </c>
      <c r="J720" s="105">
        <f t="shared" si="735"/>
        <v>20.999999999999453</v>
      </c>
      <c r="K720" s="121">
        <f t="shared" si="736"/>
        <v>40.249999999999453</v>
      </c>
      <c r="L720" s="55">
        <f t="shared" si="730"/>
        <v>9.7069631472525477E+42</v>
      </c>
      <c r="M720" s="52">
        <f t="shared" si="731"/>
        <v>142.80000000000007</v>
      </c>
      <c r="N720" s="56">
        <v>714</v>
      </c>
      <c r="Q720" s="46"/>
      <c r="R720" s="52"/>
      <c r="S720" s="60"/>
    </row>
    <row r="721" spans="1:19">
      <c r="A721" s="52">
        <f t="shared" si="734"/>
        <v>14446490411.354136</v>
      </c>
      <c r="B721" s="52">
        <v>0</v>
      </c>
      <c r="C721" s="73">
        <f t="shared" si="728"/>
        <v>19.25</v>
      </c>
      <c r="D721" s="77"/>
      <c r="E721" s="49">
        <f t="shared" si="737"/>
        <v>0.50000000000000033</v>
      </c>
      <c r="F721" s="49">
        <f t="shared" si="737"/>
        <v>5.9999999999999147</v>
      </c>
      <c r="G721" s="49">
        <f t="shared" si="737"/>
        <v>2.9999999999999574</v>
      </c>
      <c r="H721" s="49">
        <f t="shared" si="737"/>
        <v>1</v>
      </c>
      <c r="I721" s="50">
        <f t="shared" si="737"/>
        <v>3.4999999999999587</v>
      </c>
      <c r="J721" s="105">
        <f t="shared" si="735"/>
        <v>20.999999999999453</v>
      </c>
      <c r="K721" s="121">
        <f t="shared" si="736"/>
        <v>40.249999999999453</v>
      </c>
      <c r="L721" s="55">
        <f t="shared" si="730"/>
        <v>1.1150372599265841E+43</v>
      </c>
      <c r="M721" s="52">
        <f t="shared" si="731"/>
        <v>143.00000000000009</v>
      </c>
      <c r="N721" s="56">
        <v>715</v>
      </c>
      <c r="Q721" s="46"/>
      <c r="R721" s="52"/>
      <c r="S721" s="60"/>
    </row>
    <row r="722" spans="1:19">
      <c r="A722" s="52">
        <f t="shared" si="734"/>
        <v>14955944795.485729</v>
      </c>
      <c r="B722" s="52">
        <v>0</v>
      </c>
      <c r="C722" s="73">
        <f t="shared" si="728"/>
        <v>19.25</v>
      </c>
      <c r="D722" s="77"/>
      <c r="E722" s="49">
        <f t="shared" si="737"/>
        <v>0.50000000000000033</v>
      </c>
      <c r="F722" s="49">
        <f t="shared" si="737"/>
        <v>5.9999999999999147</v>
      </c>
      <c r="G722" s="49">
        <f t="shared" si="737"/>
        <v>2.9999999999999574</v>
      </c>
      <c r="H722" s="49">
        <f t="shared" si="737"/>
        <v>1</v>
      </c>
      <c r="I722" s="50">
        <f t="shared" si="737"/>
        <v>3.4999999999999587</v>
      </c>
      <c r="J722" s="105">
        <f t="shared" si="735"/>
        <v>20.999999999999453</v>
      </c>
      <c r="K722" s="121">
        <f t="shared" si="736"/>
        <v>40.249999999999453</v>
      </c>
      <c r="L722" s="55">
        <f t="shared" si="730"/>
        <v>1.2808414662380689E+43</v>
      </c>
      <c r="M722" s="52">
        <f t="shared" si="731"/>
        <v>143.20000000000007</v>
      </c>
      <c r="N722" s="56">
        <v>716</v>
      </c>
      <c r="Q722" s="46"/>
      <c r="R722" s="52"/>
      <c r="S722" s="60"/>
    </row>
    <row r="723" spans="1:19">
      <c r="A723" s="52">
        <f t="shared" si="734"/>
        <v>15483365049.674381</v>
      </c>
      <c r="B723" s="52">
        <v>0</v>
      </c>
      <c r="C723" s="73">
        <f t="shared" si="728"/>
        <v>19.25</v>
      </c>
      <c r="D723" s="77"/>
      <c r="E723" s="49">
        <f t="shared" si="737"/>
        <v>0.50000000000000033</v>
      </c>
      <c r="F723" s="49">
        <f t="shared" si="737"/>
        <v>5.9999999999999147</v>
      </c>
      <c r="G723" s="49">
        <f t="shared" si="737"/>
        <v>2.9999999999999574</v>
      </c>
      <c r="H723" s="49">
        <f t="shared" si="737"/>
        <v>1</v>
      </c>
      <c r="I723" s="50">
        <f t="shared" si="737"/>
        <v>3.4999999999999587</v>
      </c>
      <c r="J723" s="105">
        <f t="shared" si="735"/>
        <v>20.999999999999453</v>
      </c>
      <c r="K723" s="121">
        <f t="shared" si="736"/>
        <v>40.249999999999453</v>
      </c>
      <c r="L723" s="55">
        <f t="shared" si="730"/>
        <v>1.4713004852796603E+43</v>
      </c>
      <c r="M723" s="52">
        <f t="shared" si="731"/>
        <v>143.40000000000006</v>
      </c>
      <c r="N723" s="56">
        <v>717</v>
      </c>
      <c r="Q723" s="46"/>
      <c r="R723" s="52"/>
      <c r="S723" s="60"/>
    </row>
    <row r="724" spans="1:19">
      <c r="A724" s="52">
        <f t="shared" si="734"/>
        <v>16029384738.959396</v>
      </c>
      <c r="B724" s="52">
        <v>0</v>
      </c>
      <c r="C724" s="73">
        <f t="shared" si="728"/>
        <v>19.25</v>
      </c>
      <c r="D724" s="77"/>
      <c r="E724" s="49">
        <f t="shared" si="737"/>
        <v>0.50000000000000033</v>
      </c>
      <c r="F724" s="49">
        <f t="shared" si="737"/>
        <v>5.9999999999999147</v>
      </c>
      <c r="G724" s="49">
        <f t="shared" si="737"/>
        <v>2.9999999999999574</v>
      </c>
      <c r="H724" s="49">
        <f t="shared" si="737"/>
        <v>1</v>
      </c>
      <c r="I724" s="50">
        <f t="shared" si="737"/>
        <v>3.4999999999999587</v>
      </c>
      <c r="J724" s="105">
        <f t="shared" si="735"/>
        <v>20.999999999999453</v>
      </c>
      <c r="K724" s="121">
        <f t="shared" si="736"/>
        <v>40.249999999999453</v>
      </c>
      <c r="L724" s="55">
        <f t="shared" si="730"/>
        <v>1.6900804471470847E+43</v>
      </c>
      <c r="M724" s="52">
        <f t="shared" si="731"/>
        <v>143.60000000000008</v>
      </c>
      <c r="N724" s="56">
        <v>718</v>
      </c>
      <c r="Q724" s="46"/>
      <c r="R724" s="52"/>
      <c r="S724" s="60"/>
    </row>
    <row r="725" spans="1:19">
      <c r="A725" s="52">
        <f t="shared" si="734"/>
        <v>16594659771.002939</v>
      </c>
      <c r="B725" s="52">
        <v>0</v>
      </c>
      <c r="C725" s="73">
        <f t="shared" si="728"/>
        <v>19.25</v>
      </c>
      <c r="D725" s="77"/>
      <c r="E725" s="49">
        <f t="shared" si="737"/>
        <v>0.50000000000000033</v>
      </c>
      <c r="F725" s="49">
        <f t="shared" si="737"/>
        <v>5.9999999999999147</v>
      </c>
      <c r="G725" s="49">
        <f t="shared" si="737"/>
        <v>2.9999999999999574</v>
      </c>
      <c r="H725" s="49">
        <f t="shared" si="737"/>
        <v>1</v>
      </c>
      <c r="I725" s="50">
        <f t="shared" si="737"/>
        <v>3.4999999999999587</v>
      </c>
      <c r="J725" s="105">
        <f t="shared" si="735"/>
        <v>20.999999999999453</v>
      </c>
      <c r="K725" s="121">
        <f t="shared" si="736"/>
        <v>40.249999999999453</v>
      </c>
      <c r="L725" s="55">
        <f t="shared" si="730"/>
        <v>1.9413926294505098E+43</v>
      </c>
      <c r="M725" s="52">
        <f t="shared" si="731"/>
        <v>143.80000000000007</v>
      </c>
      <c r="N725" s="56">
        <v>719</v>
      </c>
      <c r="Q725" s="46"/>
      <c r="R725" s="52"/>
      <c r="S725" s="60"/>
    </row>
    <row r="726" spans="1:19">
      <c r="A726" s="52">
        <f t="shared" si="734"/>
        <v>17179869184.000927</v>
      </c>
      <c r="B726" s="52">
        <v>0</v>
      </c>
      <c r="C726" s="73">
        <f t="shared" ref="C726:C789" si="738">IF(D726&gt;0,C725+D726,C725)</f>
        <v>19.25</v>
      </c>
      <c r="D726" s="77"/>
      <c r="E726" s="49">
        <f t="shared" si="737"/>
        <v>0.50000000000000033</v>
      </c>
      <c r="F726" s="49">
        <f t="shared" si="737"/>
        <v>5.9999999999999147</v>
      </c>
      <c r="G726" s="49">
        <f t="shared" si="737"/>
        <v>2.9999999999999574</v>
      </c>
      <c r="H726" s="49">
        <f t="shared" si="737"/>
        <v>1</v>
      </c>
      <c r="I726" s="50">
        <f t="shared" si="737"/>
        <v>3.4999999999999587</v>
      </c>
      <c r="J726" s="105">
        <f t="shared" si="735"/>
        <v>20.999999999999453</v>
      </c>
      <c r="K726" s="121">
        <f t="shared" si="736"/>
        <v>40.249999999999453</v>
      </c>
      <c r="L726" s="55">
        <f t="shared" si="730"/>
        <v>2.2300745198531693E+43</v>
      </c>
      <c r="M726" s="52">
        <f t="shared" si="731"/>
        <v>144.00000000000006</v>
      </c>
      <c r="N726" s="56">
        <v>720</v>
      </c>
      <c r="Q726" s="46"/>
      <c r="R726" s="52"/>
      <c r="S726" s="60"/>
    </row>
    <row r="727" spans="1:19">
      <c r="A727" s="52">
        <f t="shared" si="734"/>
        <v>17785715962.379555</v>
      </c>
      <c r="B727" s="52">
        <v>0</v>
      </c>
      <c r="C727" s="73">
        <f t="shared" si="738"/>
        <v>19.25</v>
      </c>
      <c r="D727" s="77"/>
      <c r="E727" s="49">
        <f t="shared" si="737"/>
        <v>0.50000000000000033</v>
      </c>
      <c r="F727" s="49">
        <f t="shared" si="737"/>
        <v>5.9999999999999147</v>
      </c>
      <c r="G727" s="49">
        <f t="shared" si="737"/>
        <v>2.9999999999999574</v>
      </c>
      <c r="H727" s="49">
        <f t="shared" si="737"/>
        <v>1</v>
      </c>
      <c r="I727" s="50">
        <f t="shared" si="737"/>
        <v>3.4999999999999587</v>
      </c>
      <c r="J727" s="105">
        <f t="shared" si="735"/>
        <v>20.999999999999453</v>
      </c>
      <c r="K727" s="121">
        <f t="shared" si="736"/>
        <v>40.249999999999453</v>
      </c>
      <c r="L727" s="55">
        <f t="shared" si="730"/>
        <v>2.5616829324761389E+43</v>
      </c>
      <c r="M727" s="52">
        <f t="shared" si="731"/>
        <v>144.20000000000007</v>
      </c>
      <c r="N727" s="56">
        <v>721</v>
      </c>
      <c r="Q727" s="46"/>
      <c r="R727" s="52"/>
      <c r="S727" s="60"/>
    </row>
    <row r="728" spans="1:19">
      <c r="A728" s="52">
        <f t="shared" si="734"/>
        <v>18412927881.257244</v>
      </c>
      <c r="B728" s="52">
        <v>0</v>
      </c>
      <c r="C728" s="73">
        <f t="shared" si="738"/>
        <v>19.25</v>
      </c>
      <c r="D728" s="77"/>
      <c r="E728" s="49">
        <f t="shared" ref="E728:I743" si="739">E727</f>
        <v>0.50000000000000033</v>
      </c>
      <c r="F728" s="49">
        <f t="shared" si="739"/>
        <v>5.9999999999999147</v>
      </c>
      <c r="G728" s="49">
        <f t="shared" si="739"/>
        <v>2.9999999999999574</v>
      </c>
      <c r="H728" s="49">
        <f t="shared" si="739"/>
        <v>1</v>
      </c>
      <c r="I728" s="50">
        <f t="shared" si="739"/>
        <v>3.4999999999999587</v>
      </c>
      <c r="J728" s="105">
        <f t="shared" si="735"/>
        <v>20.999999999999453</v>
      </c>
      <c r="K728" s="121">
        <f t="shared" si="736"/>
        <v>40.249999999999453</v>
      </c>
      <c r="L728" s="55">
        <f t="shared" si="730"/>
        <v>2.942600970559321E+43</v>
      </c>
      <c r="M728" s="52">
        <f t="shared" si="731"/>
        <v>144.40000000000006</v>
      </c>
      <c r="N728" s="56">
        <v>722</v>
      </c>
      <c r="Q728" s="46"/>
      <c r="R728" s="52"/>
      <c r="S728" s="60"/>
    </row>
    <row r="729" spans="1:19">
      <c r="A729" s="52">
        <f t="shared" si="734"/>
        <v>19062258380.686558</v>
      </c>
      <c r="B729" s="52">
        <v>0</v>
      </c>
      <c r="C729" s="73">
        <f t="shared" si="738"/>
        <v>19.25</v>
      </c>
      <c r="D729" s="77"/>
      <c r="E729" s="49">
        <f t="shared" si="739"/>
        <v>0.50000000000000033</v>
      </c>
      <c r="F729" s="49">
        <f t="shared" si="739"/>
        <v>5.9999999999999147</v>
      </c>
      <c r="G729" s="49">
        <f t="shared" si="739"/>
        <v>2.9999999999999574</v>
      </c>
      <c r="H729" s="49">
        <f t="shared" si="739"/>
        <v>1</v>
      </c>
      <c r="I729" s="50">
        <f t="shared" si="739"/>
        <v>3.4999999999999587</v>
      </c>
      <c r="J729" s="105">
        <f t="shared" si="735"/>
        <v>20.999999999999453</v>
      </c>
      <c r="K729" s="121">
        <f t="shared" si="736"/>
        <v>40.249999999999453</v>
      </c>
      <c r="L729" s="55">
        <f t="shared" si="730"/>
        <v>3.3801608942941709E+43</v>
      </c>
      <c r="M729" s="52">
        <f t="shared" si="731"/>
        <v>144.60000000000008</v>
      </c>
      <c r="N729" s="56">
        <v>723</v>
      </c>
      <c r="Q729" s="46"/>
      <c r="R729" s="52"/>
      <c r="S729" s="60"/>
    </row>
    <row r="730" spans="1:19">
      <c r="A730" s="52">
        <f t="shared" si="734"/>
        <v>19734487470.726131</v>
      </c>
      <c r="B730" s="52">
        <v>0</v>
      </c>
      <c r="C730" s="73">
        <f t="shared" si="738"/>
        <v>19.25</v>
      </c>
      <c r="D730" s="77"/>
      <c r="E730" s="49">
        <f t="shared" si="739"/>
        <v>0.50000000000000033</v>
      </c>
      <c r="F730" s="49">
        <f t="shared" si="739"/>
        <v>5.9999999999999147</v>
      </c>
      <c r="G730" s="49">
        <f t="shared" si="739"/>
        <v>2.9999999999999574</v>
      </c>
      <c r="H730" s="49">
        <f t="shared" si="739"/>
        <v>1</v>
      </c>
      <c r="I730" s="50">
        <f t="shared" si="739"/>
        <v>3.4999999999999587</v>
      </c>
      <c r="J730" s="105">
        <f t="shared" si="735"/>
        <v>20.999999999999453</v>
      </c>
      <c r="K730" s="121">
        <f t="shared" si="736"/>
        <v>40.249999999999453</v>
      </c>
      <c r="L730" s="55">
        <f t="shared" si="730"/>
        <v>3.8827852589010216E+43</v>
      </c>
      <c r="M730" s="52">
        <f t="shared" si="731"/>
        <v>144.80000000000007</v>
      </c>
      <c r="N730" s="56">
        <v>724</v>
      </c>
      <c r="Q730" s="46"/>
      <c r="R730" s="52"/>
      <c r="S730" s="60"/>
    </row>
    <row r="731" spans="1:19">
      <c r="A731" s="52">
        <f t="shared" si="734"/>
        <v>20430422668.429905</v>
      </c>
      <c r="B731" s="52">
        <v>0</v>
      </c>
      <c r="C731" s="73">
        <f t="shared" si="738"/>
        <v>19.25</v>
      </c>
      <c r="D731" s="77"/>
      <c r="E731" s="49">
        <f t="shared" si="739"/>
        <v>0.50000000000000033</v>
      </c>
      <c r="F731" s="49">
        <f t="shared" si="739"/>
        <v>5.9999999999999147</v>
      </c>
      <c r="G731" s="49">
        <f t="shared" si="739"/>
        <v>2.9999999999999574</v>
      </c>
      <c r="H731" s="49">
        <f t="shared" si="739"/>
        <v>1</v>
      </c>
      <c r="I731" s="50">
        <f t="shared" si="739"/>
        <v>3.4999999999999587</v>
      </c>
      <c r="J731" s="105">
        <f t="shared" si="735"/>
        <v>20.999999999999453</v>
      </c>
      <c r="K731" s="121">
        <f t="shared" si="736"/>
        <v>40.249999999999453</v>
      </c>
      <c r="L731" s="55">
        <f t="shared" si="730"/>
        <v>4.4601490397063395E+43</v>
      </c>
      <c r="M731" s="52">
        <f t="shared" si="731"/>
        <v>145.00000000000006</v>
      </c>
      <c r="N731" s="56">
        <v>725</v>
      </c>
      <c r="Q731" s="46"/>
      <c r="R731" s="52"/>
      <c r="S731" s="60"/>
    </row>
    <row r="732" spans="1:19">
      <c r="A732" s="52">
        <f t="shared" si="734"/>
        <v>21150899967.879242</v>
      </c>
      <c r="B732" s="52">
        <v>0</v>
      </c>
      <c r="C732" s="73">
        <f t="shared" si="738"/>
        <v>19.25</v>
      </c>
      <c r="D732" s="77"/>
      <c r="E732" s="49">
        <f t="shared" si="739"/>
        <v>0.50000000000000033</v>
      </c>
      <c r="F732" s="49">
        <f t="shared" si="739"/>
        <v>5.9999999999999147</v>
      </c>
      <c r="G732" s="49">
        <f t="shared" si="739"/>
        <v>2.9999999999999574</v>
      </c>
      <c r="H732" s="49">
        <f t="shared" si="739"/>
        <v>1</v>
      </c>
      <c r="I732" s="50">
        <f t="shared" si="739"/>
        <v>3.4999999999999587</v>
      </c>
      <c r="J732" s="105">
        <f t="shared" si="735"/>
        <v>20.999999999999453</v>
      </c>
      <c r="K732" s="121">
        <f t="shared" si="736"/>
        <v>40.249999999999453</v>
      </c>
      <c r="L732" s="55">
        <f t="shared" si="730"/>
        <v>5.1233658649522787E+43</v>
      </c>
      <c r="M732" s="52">
        <f t="shared" si="731"/>
        <v>145.20000000000007</v>
      </c>
      <c r="N732" s="56">
        <v>726</v>
      </c>
      <c r="Q732" s="46"/>
      <c r="R732" s="52"/>
      <c r="S732" s="60"/>
    </row>
    <row r="733" spans="1:19">
      <c r="A733" s="52">
        <f t="shared" si="734"/>
        <v>21896784844.423103</v>
      </c>
      <c r="B733" s="52">
        <v>0</v>
      </c>
      <c r="C733" s="73">
        <f t="shared" si="738"/>
        <v>19.25</v>
      </c>
      <c r="D733" s="77"/>
      <c r="E733" s="49">
        <f t="shared" si="739"/>
        <v>0.50000000000000033</v>
      </c>
      <c r="F733" s="49">
        <f t="shared" si="739"/>
        <v>5.9999999999999147</v>
      </c>
      <c r="G733" s="49">
        <f t="shared" si="739"/>
        <v>2.9999999999999574</v>
      </c>
      <c r="H733" s="49">
        <f t="shared" si="739"/>
        <v>1</v>
      </c>
      <c r="I733" s="50">
        <f t="shared" si="739"/>
        <v>3.4999999999999587</v>
      </c>
      <c r="J733" s="105">
        <f t="shared" si="735"/>
        <v>20.999999999999453</v>
      </c>
      <c r="K733" s="121">
        <f t="shared" si="736"/>
        <v>40.249999999999453</v>
      </c>
      <c r="L733" s="55">
        <f t="shared" si="730"/>
        <v>5.8852019411186451E+43</v>
      </c>
      <c r="M733" s="52">
        <f t="shared" si="731"/>
        <v>145.40000000000006</v>
      </c>
      <c r="N733" s="56">
        <v>727</v>
      </c>
      <c r="Q733" s="46"/>
      <c r="R733" s="52"/>
      <c r="S733" s="60"/>
    </row>
    <row r="734" spans="1:19">
      <c r="A734" s="52">
        <f t="shared" si="734"/>
        <v>22668973294.33271</v>
      </c>
      <c r="B734" s="52">
        <v>0</v>
      </c>
      <c r="C734" s="73">
        <f t="shared" si="738"/>
        <v>19.25</v>
      </c>
      <c r="D734" s="77"/>
      <c r="E734" s="49">
        <f t="shared" si="739"/>
        <v>0.50000000000000033</v>
      </c>
      <c r="F734" s="49">
        <f t="shared" si="739"/>
        <v>5.9999999999999147</v>
      </c>
      <c r="G734" s="49">
        <f t="shared" si="739"/>
        <v>2.9999999999999574</v>
      </c>
      <c r="H734" s="49">
        <f t="shared" si="739"/>
        <v>1</v>
      </c>
      <c r="I734" s="50">
        <f t="shared" si="739"/>
        <v>3.4999999999999587</v>
      </c>
      <c r="J734" s="105">
        <f t="shared" si="735"/>
        <v>20.999999999999453</v>
      </c>
      <c r="K734" s="121">
        <f t="shared" si="736"/>
        <v>40.249999999999453</v>
      </c>
      <c r="L734" s="55">
        <f t="shared" si="730"/>
        <v>6.7603217885883438E+43</v>
      </c>
      <c r="M734" s="52">
        <f t="shared" si="731"/>
        <v>145.60000000000008</v>
      </c>
      <c r="N734" s="56">
        <v>728</v>
      </c>
      <c r="Q734" s="46"/>
      <c r="R734" s="52"/>
      <c r="S734" s="60"/>
    </row>
    <row r="735" spans="1:19">
      <c r="A735" s="52">
        <f t="shared" si="734"/>
        <v>23468392911.119576</v>
      </c>
      <c r="B735" s="52">
        <v>0</v>
      </c>
      <c r="C735" s="73">
        <f t="shared" si="738"/>
        <v>19.25</v>
      </c>
      <c r="D735" s="77"/>
      <c r="E735" s="49">
        <f t="shared" si="739"/>
        <v>0.50000000000000033</v>
      </c>
      <c r="F735" s="49">
        <f t="shared" si="739"/>
        <v>5.9999999999999147</v>
      </c>
      <c r="G735" s="49">
        <f t="shared" si="739"/>
        <v>2.9999999999999574</v>
      </c>
      <c r="H735" s="49">
        <f t="shared" si="739"/>
        <v>1</v>
      </c>
      <c r="I735" s="50">
        <f t="shared" si="739"/>
        <v>3.4999999999999587</v>
      </c>
      <c r="J735" s="105">
        <f t="shared" si="735"/>
        <v>20.999999999999453</v>
      </c>
      <c r="K735" s="121">
        <f t="shared" si="736"/>
        <v>40.249999999999453</v>
      </c>
      <c r="L735" s="55">
        <f t="shared" si="730"/>
        <v>7.7655705178020471E+43</v>
      </c>
      <c r="M735" s="52">
        <f t="shared" si="731"/>
        <v>145.80000000000007</v>
      </c>
      <c r="N735" s="56">
        <v>729</v>
      </c>
      <c r="Q735" s="46"/>
      <c r="R735" s="52"/>
      <c r="S735" s="60"/>
    </row>
    <row r="736" spans="1:19">
      <c r="A736" s="52">
        <f t="shared" si="734"/>
        <v>24296003999.809734</v>
      </c>
      <c r="B736" s="52">
        <v>0</v>
      </c>
      <c r="C736" s="73">
        <f t="shared" si="738"/>
        <v>19.25</v>
      </c>
      <c r="D736" s="77"/>
      <c r="E736" s="49">
        <f t="shared" si="739"/>
        <v>0.50000000000000033</v>
      </c>
      <c r="F736" s="49">
        <f t="shared" si="739"/>
        <v>5.9999999999999147</v>
      </c>
      <c r="G736" s="49">
        <f t="shared" si="739"/>
        <v>2.9999999999999574</v>
      </c>
      <c r="H736" s="49">
        <f t="shared" si="739"/>
        <v>1</v>
      </c>
      <c r="I736" s="50">
        <f t="shared" si="739"/>
        <v>3.4999999999999587</v>
      </c>
      <c r="J736" s="105">
        <f t="shared" si="735"/>
        <v>20.999999999999453</v>
      </c>
      <c r="K736" s="121">
        <f t="shared" si="736"/>
        <v>40.249999999999453</v>
      </c>
      <c r="L736" s="55">
        <f t="shared" si="730"/>
        <v>8.920298079412683E+43</v>
      </c>
      <c r="M736" s="52">
        <f t="shared" si="731"/>
        <v>146.00000000000006</v>
      </c>
      <c r="N736" s="56">
        <v>730</v>
      </c>
      <c r="Q736" s="46"/>
      <c r="R736" s="52"/>
      <c r="S736" s="60"/>
    </row>
    <row r="737" spans="1:19">
      <c r="A737" s="52">
        <f t="shared" si="734"/>
        <v>25152800730.512829</v>
      </c>
      <c r="B737" s="52">
        <v>0</v>
      </c>
      <c r="C737" s="73">
        <f t="shared" si="738"/>
        <v>19.25</v>
      </c>
      <c r="D737" s="77"/>
      <c r="E737" s="49">
        <f t="shared" si="739"/>
        <v>0.50000000000000033</v>
      </c>
      <c r="F737" s="49">
        <f t="shared" si="739"/>
        <v>5.9999999999999147</v>
      </c>
      <c r="G737" s="49">
        <f t="shared" si="739"/>
        <v>2.9999999999999574</v>
      </c>
      <c r="H737" s="49">
        <f t="shared" si="739"/>
        <v>1</v>
      </c>
      <c r="I737" s="50">
        <f t="shared" si="739"/>
        <v>3.4999999999999587</v>
      </c>
      <c r="J737" s="105">
        <f t="shared" si="735"/>
        <v>20.999999999999453</v>
      </c>
      <c r="K737" s="121">
        <f t="shared" si="736"/>
        <v>40.249999999999453</v>
      </c>
      <c r="L737" s="55">
        <f t="shared" si="730"/>
        <v>1.0246731729904559E+44</v>
      </c>
      <c r="M737" s="52">
        <f t="shared" si="731"/>
        <v>146.20000000000007</v>
      </c>
      <c r="N737" s="56">
        <v>731</v>
      </c>
      <c r="Q737" s="46"/>
      <c r="R737" s="52"/>
      <c r="S737" s="60"/>
    </row>
    <row r="738" spans="1:19">
      <c r="A738" s="52">
        <f t="shared" si="734"/>
        <v>26039812332.671715</v>
      </c>
      <c r="B738" s="52">
        <v>0</v>
      </c>
      <c r="C738" s="73">
        <f t="shared" si="738"/>
        <v>19.25</v>
      </c>
      <c r="D738" s="77"/>
      <c r="E738" s="49">
        <f t="shared" si="739"/>
        <v>0.50000000000000033</v>
      </c>
      <c r="F738" s="49">
        <f t="shared" si="739"/>
        <v>5.9999999999999147</v>
      </c>
      <c r="G738" s="49">
        <f t="shared" si="739"/>
        <v>2.9999999999999574</v>
      </c>
      <c r="H738" s="49">
        <f t="shared" si="739"/>
        <v>1</v>
      </c>
      <c r="I738" s="50">
        <f t="shared" si="739"/>
        <v>3.4999999999999587</v>
      </c>
      <c r="J738" s="105">
        <f t="shared" si="735"/>
        <v>20.999999999999453</v>
      </c>
      <c r="K738" s="121">
        <f t="shared" si="736"/>
        <v>40.249999999999453</v>
      </c>
      <c r="L738" s="55">
        <f t="shared" ref="L738:L801" si="740">POWER($M$1,N738)</f>
        <v>1.1770403882237292E+44</v>
      </c>
      <c r="M738" s="52">
        <f t="shared" ref="M738:M801" si="741">LOG(L738,2)</f>
        <v>146.40000000000006</v>
      </c>
      <c r="N738" s="56">
        <v>732</v>
      </c>
      <c r="Q738" s="46"/>
      <c r="R738" s="52"/>
      <c r="S738" s="60"/>
    </row>
    <row r="739" spans="1:19">
      <c r="A739" s="52">
        <f t="shared" si="734"/>
        <v>26958104331.427143</v>
      </c>
      <c r="B739" s="52">
        <v>0</v>
      </c>
      <c r="C739" s="73">
        <f t="shared" si="738"/>
        <v>19.25</v>
      </c>
      <c r="D739" s="77"/>
      <c r="E739" s="49">
        <f t="shared" si="739"/>
        <v>0.50000000000000033</v>
      </c>
      <c r="F739" s="49">
        <f t="shared" si="739"/>
        <v>5.9999999999999147</v>
      </c>
      <c r="G739" s="49">
        <f t="shared" si="739"/>
        <v>2.9999999999999574</v>
      </c>
      <c r="H739" s="49">
        <f t="shared" si="739"/>
        <v>1</v>
      </c>
      <c r="I739" s="50">
        <f t="shared" si="739"/>
        <v>3.4999999999999587</v>
      </c>
      <c r="J739" s="105">
        <f t="shared" si="735"/>
        <v>20.999999999999453</v>
      </c>
      <c r="K739" s="121">
        <f t="shared" si="736"/>
        <v>40.249999999999453</v>
      </c>
      <c r="L739" s="55">
        <f t="shared" si="740"/>
        <v>1.3520643577176693E+44</v>
      </c>
      <c r="M739" s="52">
        <f t="shared" si="741"/>
        <v>146.60000000000008</v>
      </c>
      <c r="N739" s="56">
        <v>733</v>
      </c>
      <c r="Q739" s="46"/>
      <c r="R739" s="52"/>
      <c r="S739" s="60"/>
    </row>
    <row r="740" spans="1:19">
      <c r="A740" s="52">
        <f t="shared" si="734"/>
        <v>27908779827.582832</v>
      </c>
      <c r="B740" s="52">
        <v>0</v>
      </c>
      <c r="C740" s="73">
        <f t="shared" si="738"/>
        <v>19.25</v>
      </c>
      <c r="D740" s="77"/>
      <c r="E740" s="49">
        <f t="shared" si="739"/>
        <v>0.50000000000000033</v>
      </c>
      <c r="F740" s="49">
        <f t="shared" si="739"/>
        <v>5.9999999999999147</v>
      </c>
      <c r="G740" s="49">
        <f t="shared" si="739"/>
        <v>2.9999999999999574</v>
      </c>
      <c r="H740" s="49">
        <f t="shared" si="739"/>
        <v>1</v>
      </c>
      <c r="I740" s="50">
        <f t="shared" si="739"/>
        <v>3.4999999999999587</v>
      </c>
      <c r="J740" s="105">
        <f t="shared" si="735"/>
        <v>20.999999999999453</v>
      </c>
      <c r="K740" s="121">
        <f t="shared" si="736"/>
        <v>40.249999999999453</v>
      </c>
      <c r="L740" s="55">
        <f t="shared" si="740"/>
        <v>1.5531141035604094E+44</v>
      </c>
      <c r="M740" s="52">
        <f t="shared" si="741"/>
        <v>146.80000000000007</v>
      </c>
      <c r="N740" s="56">
        <v>734</v>
      </c>
      <c r="Q740" s="46"/>
      <c r="R740" s="52"/>
      <c r="S740" s="60"/>
    </row>
    <row r="741" spans="1:19">
      <c r="A741" s="52">
        <f t="shared" si="734"/>
        <v>28892980822.708317</v>
      </c>
      <c r="B741" s="52">
        <v>0</v>
      </c>
      <c r="C741" s="73">
        <f t="shared" si="738"/>
        <v>19.25</v>
      </c>
      <c r="D741" s="77"/>
      <c r="E741" s="49">
        <f t="shared" si="739"/>
        <v>0.50000000000000033</v>
      </c>
      <c r="F741" s="49">
        <f t="shared" si="739"/>
        <v>5.9999999999999147</v>
      </c>
      <c r="G741" s="49">
        <f t="shared" si="739"/>
        <v>2.9999999999999574</v>
      </c>
      <c r="H741" s="49">
        <f t="shared" si="739"/>
        <v>1</v>
      </c>
      <c r="I741" s="50">
        <f t="shared" si="739"/>
        <v>3.4999999999999587</v>
      </c>
      <c r="J741" s="105">
        <f t="shared" si="735"/>
        <v>20.999999999999453</v>
      </c>
      <c r="K741" s="121">
        <f t="shared" si="736"/>
        <v>40.249999999999453</v>
      </c>
      <c r="L741" s="55">
        <f t="shared" si="740"/>
        <v>1.7840596158825374E+44</v>
      </c>
      <c r="M741" s="52">
        <f t="shared" si="741"/>
        <v>147.00000000000009</v>
      </c>
      <c r="N741" s="56">
        <v>735</v>
      </c>
      <c r="Q741" s="46"/>
      <c r="R741" s="52"/>
      <c r="S741" s="60"/>
    </row>
    <row r="742" spans="1:19">
      <c r="A742" s="52">
        <f t="shared" si="734"/>
        <v>29911889590.971504</v>
      </c>
      <c r="B742" s="52">
        <v>0</v>
      </c>
      <c r="C742" s="73">
        <f t="shared" si="738"/>
        <v>19.25</v>
      </c>
      <c r="D742" s="77"/>
      <c r="E742" s="49">
        <f t="shared" si="739"/>
        <v>0.50000000000000033</v>
      </c>
      <c r="F742" s="49">
        <f t="shared" si="739"/>
        <v>5.9999999999999147</v>
      </c>
      <c r="G742" s="49">
        <f t="shared" si="739"/>
        <v>2.9999999999999574</v>
      </c>
      <c r="H742" s="49">
        <f t="shared" si="739"/>
        <v>1</v>
      </c>
      <c r="I742" s="50">
        <f t="shared" si="739"/>
        <v>3.4999999999999587</v>
      </c>
      <c r="J742" s="105">
        <f t="shared" si="735"/>
        <v>20.999999999999453</v>
      </c>
      <c r="K742" s="121">
        <f t="shared" si="736"/>
        <v>40.249999999999453</v>
      </c>
      <c r="L742" s="55">
        <f t="shared" si="740"/>
        <v>2.0493463459809131E+44</v>
      </c>
      <c r="M742" s="52">
        <f t="shared" si="741"/>
        <v>147.20000000000007</v>
      </c>
      <c r="N742" s="56">
        <v>736</v>
      </c>
      <c r="Q742" s="46"/>
      <c r="R742" s="52"/>
      <c r="S742" s="60"/>
    </row>
    <row r="743" spans="1:19">
      <c r="A743" s="52">
        <f t="shared" si="734"/>
        <v>30966730099.34882</v>
      </c>
      <c r="B743" s="52">
        <v>0</v>
      </c>
      <c r="C743" s="73">
        <f t="shared" si="738"/>
        <v>19.25</v>
      </c>
      <c r="D743" s="77"/>
      <c r="E743" s="49">
        <f t="shared" si="739"/>
        <v>0.50000000000000033</v>
      </c>
      <c r="F743" s="49">
        <f t="shared" si="739"/>
        <v>5.9999999999999147</v>
      </c>
      <c r="G743" s="49">
        <f t="shared" si="739"/>
        <v>2.9999999999999574</v>
      </c>
      <c r="H743" s="49">
        <f t="shared" si="739"/>
        <v>1</v>
      </c>
      <c r="I743" s="50">
        <f t="shared" si="739"/>
        <v>3.4999999999999587</v>
      </c>
      <c r="J743" s="105">
        <f t="shared" si="735"/>
        <v>20.999999999999453</v>
      </c>
      <c r="K743" s="121">
        <f t="shared" si="736"/>
        <v>40.249999999999453</v>
      </c>
      <c r="L743" s="55">
        <f t="shared" si="740"/>
        <v>2.35408077644746E+44</v>
      </c>
      <c r="M743" s="52">
        <f t="shared" si="741"/>
        <v>147.40000000000009</v>
      </c>
      <c r="N743" s="56">
        <v>737</v>
      </c>
      <c r="Q743" s="46"/>
      <c r="R743" s="52"/>
      <c r="S743" s="60"/>
    </row>
    <row r="744" spans="1:19">
      <c r="A744" s="52">
        <f t="shared" si="734"/>
        <v>32058769477.91885</v>
      </c>
      <c r="B744" s="52">
        <v>0</v>
      </c>
      <c r="C744" s="73">
        <f t="shared" si="738"/>
        <v>19.25</v>
      </c>
      <c r="D744" s="77"/>
      <c r="E744" s="49">
        <f t="shared" ref="E744:I759" si="742">E743</f>
        <v>0.50000000000000033</v>
      </c>
      <c r="F744" s="49">
        <f t="shared" si="742"/>
        <v>5.9999999999999147</v>
      </c>
      <c r="G744" s="49">
        <f t="shared" si="742"/>
        <v>2.9999999999999574</v>
      </c>
      <c r="H744" s="49">
        <f t="shared" si="742"/>
        <v>1</v>
      </c>
      <c r="I744" s="50">
        <f t="shared" si="742"/>
        <v>3.4999999999999587</v>
      </c>
      <c r="J744" s="105">
        <f t="shared" si="735"/>
        <v>20.999999999999453</v>
      </c>
      <c r="K744" s="121">
        <f t="shared" si="736"/>
        <v>40.249999999999453</v>
      </c>
      <c r="L744" s="55">
        <f t="shared" si="740"/>
        <v>2.7041287154353399E+44</v>
      </c>
      <c r="M744" s="52">
        <f t="shared" si="741"/>
        <v>147.60000000000008</v>
      </c>
      <c r="N744" s="56">
        <v>738</v>
      </c>
      <c r="Q744" s="46"/>
      <c r="R744" s="52"/>
      <c r="S744" s="60"/>
    </row>
    <row r="745" spans="1:19">
      <c r="A745" s="52">
        <f t="shared" si="734"/>
        <v>33189319542.005939</v>
      </c>
      <c r="B745" s="52">
        <v>0</v>
      </c>
      <c r="C745" s="73">
        <f t="shared" si="738"/>
        <v>19.25</v>
      </c>
      <c r="D745" s="77"/>
      <c r="E745" s="49">
        <f t="shared" si="742"/>
        <v>0.50000000000000033</v>
      </c>
      <c r="F745" s="49">
        <f t="shared" si="742"/>
        <v>5.9999999999999147</v>
      </c>
      <c r="G745" s="49">
        <f t="shared" si="742"/>
        <v>2.9999999999999574</v>
      </c>
      <c r="H745" s="49">
        <f t="shared" si="742"/>
        <v>1</v>
      </c>
      <c r="I745" s="50">
        <f t="shared" si="742"/>
        <v>3.4999999999999587</v>
      </c>
      <c r="J745" s="105">
        <f t="shared" si="735"/>
        <v>20.999999999999453</v>
      </c>
      <c r="K745" s="121">
        <f t="shared" si="736"/>
        <v>40.249999999999453</v>
      </c>
      <c r="L745" s="55">
        <f t="shared" si="740"/>
        <v>3.1062282071208204E+44</v>
      </c>
      <c r="M745" s="52">
        <f t="shared" si="741"/>
        <v>147.8000000000001</v>
      </c>
      <c r="N745" s="56">
        <v>739</v>
      </c>
      <c r="Q745" s="46"/>
      <c r="R745" s="52"/>
      <c r="S745" s="60"/>
    </row>
    <row r="746" spans="1:19">
      <c r="A746" s="52">
        <f t="shared" si="734"/>
        <v>34359738368.001915</v>
      </c>
      <c r="B746" s="52">
        <v>0</v>
      </c>
      <c r="C746" s="73">
        <f t="shared" si="738"/>
        <v>19.25</v>
      </c>
      <c r="D746" s="77"/>
      <c r="E746" s="49">
        <f t="shared" si="742"/>
        <v>0.50000000000000033</v>
      </c>
      <c r="F746" s="49">
        <f t="shared" si="742"/>
        <v>5.9999999999999147</v>
      </c>
      <c r="G746" s="49">
        <f t="shared" si="742"/>
        <v>2.9999999999999574</v>
      </c>
      <c r="H746" s="49">
        <f t="shared" si="742"/>
        <v>1</v>
      </c>
      <c r="I746" s="50">
        <f t="shared" si="742"/>
        <v>3.4999999999999587</v>
      </c>
      <c r="J746" s="105">
        <f t="shared" si="735"/>
        <v>20.999999999999453</v>
      </c>
      <c r="K746" s="121">
        <f t="shared" si="736"/>
        <v>40.249999999999453</v>
      </c>
      <c r="L746" s="55">
        <f t="shared" si="740"/>
        <v>3.5681192317650756E+44</v>
      </c>
      <c r="M746" s="52">
        <f t="shared" si="741"/>
        <v>148.00000000000009</v>
      </c>
      <c r="N746" s="56">
        <v>740</v>
      </c>
      <c r="Q746" s="46"/>
      <c r="R746" s="52"/>
      <c r="S746" s="60"/>
    </row>
    <row r="747" spans="1:19">
      <c r="A747" s="52">
        <f t="shared" si="734"/>
        <v>35571431924.759163</v>
      </c>
      <c r="B747" s="52">
        <v>0</v>
      </c>
      <c r="C747" s="73">
        <f t="shared" si="738"/>
        <v>19.25</v>
      </c>
      <c r="D747" s="77"/>
      <c r="E747" s="49">
        <f t="shared" si="742"/>
        <v>0.50000000000000033</v>
      </c>
      <c r="F747" s="49">
        <f t="shared" si="742"/>
        <v>5.9999999999999147</v>
      </c>
      <c r="G747" s="49">
        <f t="shared" si="742"/>
        <v>2.9999999999999574</v>
      </c>
      <c r="H747" s="49">
        <f t="shared" si="742"/>
        <v>1</v>
      </c>
      <c r="I747" s="50">
        <f t="shared" si="742"/>
        <v>3.4999999999999587</v>
      </c>
      <c r="J747" s="105">
        <f t="shared" si="735"/>
        <v>20.999999999999453</v>
      </c>
      <c r="K747" s="121">
        <f t="shared" si="736"/>
        <v>40.249999999999453</v>
      </c>
      <c r="L747" s="55">
        <f t="shared" si="740"/>
        <v>4.0986926919618269E+44</v>
      </c>
      <c r="M747" s="52">
        <f t="shared" si="741"/>
        <v>148.20000000000007</v>
      </c>
      <c r="N747" s="56">
        <v>741</v>
      </c>
      <c r="Q747" s="46"/>
      <c r="R747" s="52"/>
      <c r="S747" s="60"/>
    </row>
    <row r="748" spans="1:19">
      <c r="A748" s="52">
        <f t="shared" si="734"/>
        <v>36825855762.514542</v>
      </c>
      <c r="B748" s="52">
        <v>0</v>
      </c>
      <c r="C748" s="73">
        <f t="shared" si="738"/>
        <v>19.25</v>
      </c>
      <c r="D748" s="77"/>
      <c r="E748" s="49">
        <f t="shared" si="742"/>
        <v>0.50000000000000033</v>
      </c>
      <c r="F748" s="49">
        <f t="shared" si="742"/>
        <v>5.9999999999999147</v>
      </c>
      <c r="G748" s="49">
        <f t="shared" si="742"/>
        <v>2.9999999999999574</v>
      </c>
      <c r="H748" s="49">
        <f t="shared" si="742"/>
        <v>1</v>
      </c>
      <c r="I748" s="50">
        <f t="shared" si="742"/>
        <v>3.4999999999999587</v>
      </c>
      <c r="J748" s="105">
        <f t="shared" si="735"/>
        <v>20.999999999999453</v>
      </c>
      <c r="K748" s="121">
        <f t="shared" si="736"/>
        <v>40.249999999999453</v>
      </c>
      <c r="L748" s="55">
        <f t="shared" si="740"/>
        <v>4.70816155289492E+44</v>
      </c>
      <c r="M748" s="52">
        <f t="shared" si="741"/>
        <v>148.40000000000009</v>
      </c>
      <c r="N748" s="56">
        <v>742</v>
      </c>
      <c r="Q748" s="46"/>
      <c r="R748" s="52"/>
      <c r="S748" s="60"/>
    </row>
    <row r="749" spans="1:19">
      <c r="A749" s="52">
        <f t="shared" si="734"/>
        <v>38124516761.373184</v>
      </c>
      <c r="B749" s="52">
        <v>0</v>
      </c>
      <c r="C749" s="73">
        <f t="shared" si="738"/>
        <v>19.25</v>
      </c>
      <c r="D749" s="77"/>
      <c r="E749" s="49">
        <f t="shared" si="742"/>
        <v>0.50000000000000033</v>
      </c>
      <c r="F749" s="49">
        <f t="shared" si="742"/>
        <v>5.9999999999999147</v>
      </c>
      <c r="G749" s="49">
        <f t="shared" si="742"/>
        <v>2.9999999999999574</v>
      </c>
      <c r="H749" s="49">
        <f t="shared" si="742"/>
        <v>1</v>
      </c>
      <c r="I749" s="50">
        <f t="shared" si="742"/>
        <v>3.4999999999999587</v>
      </c>
      <c r="J749" s="105">
        <f t="shared" si="735"/>
        <v>20.999999999999453</v>
      </c>
      <c r="K749" s="121">
        <f t="shared" si="736"/>
        <v>40.249999999999453</v>
      </c>
      <c r="L749" s="55">
        <f t="shared" si="740"/>
        <v>5.4082574308706814E+44</v>
      </c>
      <c r="M749" s="52">
        <f t="shared" si="741"/>
        <v>148.60000000000008</v>
      </c>
      <c r="N749" s="56">
        <v>743</v>
      </c>
      <c r="Q749" s="46"/>
      <c r="R749" s="52"/>
      <c r="S749" s="60"/>
    </row>
    <row r="750" spans="1:19">
      <c r="A750" s="52">
        <f t="shared" si="734"/>
        <v>39468974941.452324</v>
      </c>
      <c r="B750" s="52">
        <v>0</v>
      </c>
      <c r="C750" s="73">
        <f t="shared" si="738"/>
        <v>19.25</v>
      </c>
      <c r="D750" s="77"/>
      <c r="E750" s="49">
        <f t="shared" si="742"/>
        <v>0.50000000000000033</v>
      </c>
      <c r="F750" s="49">
        <f t="shared" si="742"/>
        <v>5.9999999999999147</v>
      </c>
      <c r="G750" s="49">
        <f t="shared" si="742"/>
        <v>2.9999999999999574</v>
      </c>
      <c r="H750" s="49">
        <f t="shared" si="742"/>
        <v>1</v>
      </c>
      <c r="I750" s="50">
        <f t="shared" si="742"/>
        <v>3.4999999999999587</v>
      </c>
      <c r="J750" s="105">
        <f t="shared" si="735"/>
        <v>20.999999999999453</v>
      </c>
      <c r="K750" s="121">
        <f t="shared" si="736"/>
        <v>40.249999999999453</v>
      </c>
      <c r="L750" s="55">
        <f t="shared" si="740"/>
        <v>6.2124564142416432E+44</v>
      </c>
      <c r="M750" s="52">
        <f t="shared" si="741"/>
        <v>148.8000000000001</v>
      </c>
      <c r="N750" s="56">
        <v>744</v>
      </c>
      <c r="Q750" s="46"/>
      <c r="R750" s="52"/>
      <c r="S750" s="60"/>
    </row>
    <row r="751" spans="1:19">
      <c r="A751" s="52">
        <f t="shared" si="734"/>
        <v>40860845336.859886</v>
      </c>
      <c r="B751" s="52">
        <v>0</v>
      </c>
      <c r="C751" s="73">
        <f t="shared" si="738"/>
        <v>19.25</v>
      </c>
      <c r="D751" s="77"/>
      <c r="E751" s="49">
        <f t="shared" si="742"/>
        <v>0.50000000000000033</v>
      </c>
      <c r="F751" s="49">
        <f t="shared" si="742"/>
        <v>5.9999999999999147</v>
      </c>
      <c r="G751" s="49">
        <f t="shared" si="742"/>
        <v>2.9999999999999574</v>
      </c>
      <c r="H751" s="49">
        <f t="shared" si="742"/>
        <v>1</v>
      </c>
      <c r="I751" s="50">
        <f t="shared" si="742"/>
        <v>3.4999999999999587</v>
      </c>
      <c r="J751" s="105">
        <f t="shared" si="735"/>
        <v>20.999999999999453</v>
      </c>
      <c r="K751" s="121">
        <f t="shared" si="736"/>
        <v>40.249999999999453</v>
      </c>
      <c r="L751" s="55">
        <f t="shared" si="740"/>
        <v>7.1362384635301559E+44</v>
      </c>
      <c r="M751" s="52">
        <f t="shared" si="741"/>
        <v>149.00000000000009</v>
      </c>
      <c r="N751" s="56">
        <v>745</v>
      </c>
      <c r="Q751" s="46"/>
      <c r="R751" s="52"/>
      <c r="S751" s="60"/>
    </row>
    <row r="752" spans="1:19">
      <c r="A752" s="52">
        <f t="shared" si="734"/>
        <v>42301799935.758553</v>
      </c>
      <c r="B752" s="52">
        <v>0</v>
      </c>
      <c r="C752" s="73">
        <f t="shared" si="738"/>
        <v>19.25</v>
      </c>
      <c r="D752" s="77"/>
      <c r="E752" s="49">
        <f t="shared" si="742"/>
        <v>0.50000000000000033</v>
      </c>
      <c r="F752" s="49">
        <f t="shared" si="742"/>
        <v>5.9999999999999147</v>
      </c>
      <c r="G752" s="49">
        <f t="shared" si="742"/>
        <v>2.9999999999999574</v>
      </c>
      <c r="H752" s="49">
        <f t="shared" si="742"/>
        <v>1</v>
      </c>
      <c r="I752" s="50">
        <f t="shared" si="742"/>
        <v>3.4999999999999587</v>
      </c>
      <c r="J752" s="105">
        <f t="shared" si="735"/>
        <v>20.999999999999453</v>
      </c>
      <c r="K752" s="121">
        <f t="shared" si="736"/>
        <v>40.249999999999453</v>
      </c>
      <c r="L752" s="55">
        <f t="shared" si="740"/>
        <v>8.1973853839236571E+44</v>
      </c>
      <c r="M752" s="52">
        <f t="shared" si="741"/>
        <v>149.20000000000007</v>
      </c>
      <c r="N752" s="56">
        <v>746</v>
      </c>
      <c r="Q752" s="46"/>
      <c r="R752" s="52"/>
      <c r="S752" s="60"/>
    </row>
    <row r="753" spans="1:19">
      <c r="A753" s="52">
        <f t="shared" si="734"/>
        <v>43793569688.846268</v>
      </c>
      <c r="B753" s="52">
        <v>0</v>
      </c>
      <c r="C753" s="73">
        <f t="shared" si="738"/>
        <v>19.25</v>
      </c>
      <c r="D753" s="77"/>
      <c r="E753" s="49">
        <f t="shared" si="742"/>
        <v>0.50000000000000033</v>
      </c>
      <c r="F753" s="49">
        <f t="shared" si="742"/>
        <v>5.9999999999999147</v>
      </c>
      <c r="G753" s="49">
        <f t="shared" si="742"/>
        <v>2.9999999999999574</v>
      </c>
      <c r="H753" s="49">
        <f t="shared" si="742"/>
        <v>1</v>
      </c>
      <c r="I753" s="50">
        <f t="shared" si="742"/>
        <v>3.4999999999999587</v>
      </c>
      <c r="J753" s="105">
        <f t="shared" si="735"/>
        <v>20.999999999999453</v>
      </c>
      <c r="K753" s="121">
        <f t="shared" si="736"/>
        <v>40.249999999999453</v>
      </c>
      <c r="L753" s="55">
        <f t="shared" si="740"/>
        <v>9.4163231057898448E+44</v>
      </c>
      <c r="M753" s="52">
        <f t="shared" si="741"/>
        <v>149.40000000000009</v>
      </c>
      <c r="N753" s="56">
        <v>747</v>
      </c>
      <c r="Q753" s="46"/>
      <c r="R753" s="52"/>
      <c r="S753" s="60"/>
    </row>
    <row r="754" spans="1:19">
      <c r="A754" s="52">
        <f t="shared" si="734"/>
        <v>45337946588.665489</v>
      </c>
      <c r="B754" s="52">
        <v>0</v>
      </c>
      <c r="C754" s="73">
        <f t="shared" si="738"/>
        <v>19.25</v>
      </c>
      <c r="D754" s="77"/>
      <c r="E754" s="49">
        <f t="shared" si="742"/>
        <v>0.50000000000000033</v>
      </c>
      <c r="F754" s="49">
        <f t="shared" si="742"/>
        <v>5.9999999999999147</v>
      </c>
      <c r="G754" s="49">
        <f t="shared" si="742"/>
        <v>2.9999999999999574</v>
      </c>
      <c r="H754" s="49">
        <f t="shared" si="742"/>
        <v>1</v>
      </c>
      <c r="I754" s="50">
        <f t="shared" si="742"/>
        <v>3.4999999999999587</v>
      </c>
      <c r="J754" s="105">
        <f t="shared" si="735"/>
        <v>20.999999999999453</v>
      </c>
      <c r="K754" s="121">
        <f t="shared" si="736"/>
        <v>40.249999999999453</v>
      </c>
      <c r="L754" s="55">
        <f t="shared" si="740"/>
        <v>1.0816514861741367E+45</v>
      </c>
      <c r="M754" s="52">
        <f t="shared" si="741"/>
        <v>149.60000000000008</v>
      </c>
      <c r="N754" s="56">
        <v>748</v>
      </c>
      <c r="Q754" s="46"/>
      <c r="R754" s="52"/>
      <c r="S754" s="60"/>
    </row>
    <row r="755" spans="1:19">
      <c r="A755" s="52">
        <f t="shared" si="734"/>
        <v>46936785822.239227</v>
      </c>
      <c r="B755" s="52">
        <v>0</v>
      </c>
      <c r="C755" s="73">
        <f t="shared" si="738"/>
        <v>19.25</v>
      </c>
      <c r="D755" s="77"/>
      <c r="E755" s="49">
        <f t="shared" si="742"/>
        <v>0.50000000000000033</v>
      </c>
      <c r="F755" s="49">
        <f t="shared" si="742"/>
        <v>5.9999999999999147</v>
      </c>
      <c r="G755" s="49">
        <f t="shared" si="742"/>
        <v>2.9999999999999574</v>
      </c>
      <c r="H755" s="49">
        <f t="shared" si="742"/>
        <v>1</v>
      </c>
      <c r="I755" s="50">
        <f t="shared" si="742"/>
        <v>3.4999999999999587</v>
      </c>
      <c r="J755" s="105">
        <f t="shared" si="735"/>
        <v>20.999999999999453</v>
      </c>
      <c r="K755" s="121">
        <f t="shared" si="736"/>
        <v>40.249999999999453</v>
      </c>
      <c r="L755" s="55">
        <f t="shared" si="740"/>
        <v>1.2424912828483288E+45</v>
      </c>
      <c r="M755" s="52">
        <f t="shared" si="741"/>
        <v>149.80000000000007</v>
      </c>
      <c r="N755" s="56">
        <v>749</v>
      </c>
      <c r="Q755" s="46"/>
      <c r="R755" s="52"/>
      <c r="S755" s="60"/>
    </row>
    <row r="756" spans="1:19">
      <c r="A756" s="52">
        <f t="shared" si="734"/>
        <v>48592007999.619545</v>
      </c>
      <c r="B756" s="52">
        <v>0</v>
      </c>
      <c r="C756" s="73">
        <f t="shared" si="738"/>
        <v>19.25</v>
      </c>
      <c r="D756" s="77"/>
      <c r="E756" s="49">
        <f t="shared" si="742"/>
        <v>0.50000000000000033</v>
      </c>
      <c r="F756" s="49">
        <f t="shared" si="742"/>
        <v>5.9999999999999147</v>
      </c>
      <c r="G756" s="49">
        <f t="shared" si="742"/>
        <v>2.9999999999999574</v>
      </c>
      <c r="H756" s="49">
        <f t="shared" si="742"/>
        <v>1</v>
      </c>
      <c r="I756" s="50">
        <f t="shared" si="742"/>
        <v>3.4999999999999587</v>
      </c>
      <c r="J756" s="105">
        <f t="shared" si="735"/>
        <v>20.999999999999453</v>
      </c>
      <c r="K756" s="121">
        <f t="shared" si="736"/>
        <v>40.249999999999453</v>
      </c>
      <c r="L756" s="55">
        <f t="shared" si="740"/>
        <v>1.4272476927060312E+45</v>
      </c>
      <c r="M756" s="52">
        <f t="shared" si="741"/>
        <v>150.00000000000009</v>
      </c>
      <c r="N756" s="56">
        <v>750</v>
      </c>
      <c r="Q756" s="46"/>
      <c r="R756" s="52"/>
      <c r="S756" s="60"/>
    </row>
    <row r="757" spans="1:19">
      <c r="A757" s="52">
        <f t="shared" si="734"/>
        <v>50305601461.025749</v>
      </c>
      <c r="B757" s="52">
        <v>0</v>
      </c>
      <c r="C757" s="73">
        <f t="shared" si="738"/>
        <v>19.25</v>
      </c>
      <c r="D757" s="77"/>
      <c r="E757" s="49">
        <f t="shared" si="742"/>
        <v>0.50000000000000033</v>
      </c>
      <c r="F757" s="49">
        <f t="shared" si="742"/>
        <v>5.9999999999999147</v>
      </c>
      <c r="G757" s="49">
        <f t="shared" si="742"/>
        <v>2.9999999999999574</v>
      </c>
      <c r="H757" s="49">
        <f t="shared" si="742"/>
        <v>1</v>
      </c>
      <c r="I757" s="50">
        <f t="shared" si="742"/>
        <v>3.4999999999999587</v>
      </c>
      <c r="J757" s="105">
        <f t="shared" si="735"/>
        <v>20.999999999999453</v>
      </c>
      <c r="K757" s="121">
        <f t="shared" si="736"/>
        <v>40.249999999999453</v>
      </c>
      <c r="L757" s="55">
        <f t="shared" si="740"/>
        <v>1.6394770767847317E+45</v>
      </c>
      <c r="M757" s="52">
        <f t="shared" si="741"/>
        <v>150.20000000000007</v>
      </c>
      <c r="N757" s="56">
        <v>751</v>
      </c>
      <c r="Q757" s="46"/>
      <c r="R757" s="52"/>
      <c r="S757" s="60"/>
    </row>
    <row r="758" spans="1:19">
      <c r="A758" s="52">
        <f t="shared" si="734"/>
        <v>52079624665.343506</v>
      </c>
      <c r="B758" s="52">
        <v>0</v>
      </c>
      <c r="C758" s="73">
        <f t="shared" si="738"/>
        <v>19.25</v>
      </c>
      <c r="D758" s="77"/>
      <c r="E758" s="49">
        <f t="shared" si="742"/>
        <v>0.50000000000000033</v>
      </c>
      <c r="F758" s="49">
        <f t="shared" si="742"/>
        <v>5.9999999999999147</v>
      </c>
      <c r="G758" s="49">
        <f t="shared" si="742"/>
        <v>2.9999999999999574</v>
      </c>
      <c r="H758" s="49">
        <f t="shared" si="742"/>
        <v>1</v>
      </c>
      <c r="I758" s="50">
        <f t="shared" si="742"/>
        <v>3.4999999999999587</v>
      </c>
      <c r="J758" s="105">
        <f t="shared" si="735"/>
        <v>20.999999999999453</v>
      </c>
      <c r="K758" s="121">
        <f t="shared" si="736"/>
        <v>40.249999999999453</v>
      </c>
      <c r="L758" s="55">
        <f t="shared" si="740"/>
        <v>1.8832646211579696E+45</v>
      </c>
      <c r="M758" s="52">
        <f t="shared" si="741"/>
        <v>150.40000000000009</v>
      </c>
      <c r="N758" s="56">
        <v>752</v>
      </c>
      <c r="Q758" s="46"/>
      <c r="R758" s="52"/>
      <c r="S758" s="60"/>
    </row>
    <row r="759" spans="1:19">
      <c r="A759" s="52">
        <f t="shared" si="734"/>
        <v>53916208662.854378</v>
      </c>
      <c r="B759" s="52">
        <v>0</v>
      </c>
      <c r="C759" s="73">
        <f t="shared" si="738"/>
        <v>19.25</v>
      </c>
      <c r="D759" s="77"/>
      <c r="E759" s="49">
        <f t="shared" si="742"/>
        <v>0.50000000000000033</v>
      </c>
      <c r="F759" s="49">
        <f t="shared" si="742"/>
        <v>5.9999999999999147</v>
      </c>
      <c r="G759" s="49">
        <f t="shared" si="742"/>
        <v>2.9999999999999574</v>
      </c>
      <c r="H759" s="49">
        <f t="shared" si="742"/>
        <v>1</v>
      </c>
      <c r="I759" s="50">
        <f t="shared" si="742"/>
        <v>3.4999999999999587</v>
      </c>
      <c r="J759" s="105">
        <f t="shared" si="735"/>
        <v>20.999999999999453</v>
      </c>
      <c r="K759" s="121">
        <f t="shared" si="736"/>
        <v>40.249999999999453</v>
      </c>
      <c r="L759" s="55">
        <f t="shared" si="740"/>
        <v>2.1633029723482738E+45</v>
      </c>
      <c r="M759" s="52">
        <f t="shared" si="741"/>
        <v>150.60000000000008</v>
      </c>
      <c r="N759" s="56">
        <v>753</v>
      </c>
      <c r="Q759" s="46"/>
      <c r="R759" s="52"/>
      <c r="S759" s="60"/>
    </row>
    <row r="760" spans="1:19">
      <c r="A760" s="52">
        <f t="shared" si="734"/>
        <v>55817559655.165756</v>
      </c>
      <c r="B760" s="52">
        <v>0</v>
      </c>
      <c r="C760" s="73">
        <f t="shared" si="738"/>
        <v>19.25</v>
      </c>
      <c r="D760" s="77"/>
      <c r="E760" s="49">
        <f t="shared" ref="E760:I775" si="743">E759</f>
        <v>0.50000000000000033</v>
      </c>
      <c r="F760" s="49">
        <f t="shared" si="743"/>
        <v>5.9999999999999147</v>
      </c>
      <c r="G760" s="49">
        <f t="shared" si="743"/>
        <v>2.9999999999999574</v>
      </c>
      <c r="H760" s="49">
        <f t="shared" si="743"/>
        <v>1</v>
      </c>
      <c r="I760" s="50">
        <f t="shared" si="743"/>
        <v>3.4999999999999587</v>
      </c>
      <c r="J760" s="105">
        <f t="shared" si="735"/>
        <v>20.999999999999453</v>
      </c>
      <c r="K760" s="121">
        <f t="shared" si="736"/>
        <v>40.249999999999453</v>
      </c>
      <c r="L760" s="55">
        <f t="shared" si="740"/>
        <v>2.4849825656966589E+45</v>
      </c>
      <c r="M760" s="52">
        <f t="shared" si="741"/>
        <v>150.80000000000007</v>
      </c>
      <c r="N760" s="56">
        <v>754</v>
      </c>
      <c r="Q760" s="46"/>
      <c r="R760" s="52"/>
      <c r="S760" s="60"/>
    </row>
    <row r="761" spans="1:19">
      <c r="A761" s="52">
        <f t="shared" si="734"/>
        <v>57785961645.416733</v>
      </c>
      <c r="B761" s="52">
        <v>0</v>
      </c>
      <c r="C761" s="73">
        <f t="shared" si="738"/>
        <v>19.25</v>
      </c>
      <c r="D761" s="77"/>
      <c r="E761" s="49">
        <f t="shared" si="743"/>
        <v>0.50000000000000033</v>
      </c>
      <c r="F761" s="49">
        <f t="shared" si="743"/>
        <v>5.9999999999999147</v>
      </c>
      <c r="G761" s="49">
        <f t="shared" si="743"/>
        <v>2.9999999999999574</v>
      </c>
      <c r="H761" s="49">
        <f t="shared" si="743"/>
        <v>1</v>
      </c>
      <c r="I761" s="50">
        <f t="shared" si="743"/>
        <v>3.4999999999999587</v>
      </c>
      <c r="J761" s="105">
        <f t="shared" si="735"/>
        <v>20.999999999999453</v>
      </c>
      <c r="K761" s="121">
        <f t="shared" si="736"/>
        <v>40.249999999999453</v>
      </c>
      <c r="L761" s="55">
        <f t="shared" si="740"/>
        <v>2.8544953854120636E+45</v>
      </c>
      <c r="M761" s="52">
        <f t="shared" si="741"/>
        <v>151.00000000000009</v>
      </c>
      <c r="N761" s="56">
        <v>755</v>
      </c>
      <c r="Q761" s="46"/>
      <c r="R761" s="52"/>
      <c r="S761" s="60"/>
    </row>
    <row r="762" spans="1:19">
      <c r="A762" s="52">
        <f t="shared" si="734"/>
        <v>59823779181.943115</v>
      </c>
      <c r="B762" s="52">
        <v>0</v>
      </c>
      <c r="C762" s="73">
        <f t="shared" si="738"/>
        <v>19.25</v>
      </c>
      <c r="D762" s="77"/>
      <c r="E762" s="49">
        <f t="shared" si="743"/>
        <v>0.50000000000000033</v>
      </c>
      <c r="F762" s="49">
        <f t="shared" si="743"/>
        <v>5.9999999999999147</v>
      </c>
      <c r="G762" s="49">
        <f t="shared" si="743"/>
        <v>2.9999999999999574</v>
      </c>
      <c r="H762" s="49">
        <f t="shared" si="743"/>
        <v>1</v>
      </c>
      <c r="I762" s="50">
        <f t="shared" si="743"/>
        <v>3.4999999999999587</v>
      </c>
      <c r="J762" s="105">
        <f t="shared" si="735"/>
        <v>20.999999999999453</v>
      </c>
      <c r="K762" s="121">
        <f t="shared" si="736"/>
        <v>40.249999999999453</v>
      </c>
      <c r="L762" s="55">
        <f t="shared" si="740"/>
        <v>3.2789541535694654E+45</v>
      </c>
      <c r="M762" s="52">
        <f t="shared" si="741"/>
        <v>151.20000000000007</v>
      </c>
      <c r="N762" s="56">
        <v>756</v>
      </c>
      <c r="Q762" s="46"/>
      <c r="R762" s="52"/>
      <c r="S762" s="60"/>
    </row>
    <row r="763" spans="1:19">
      <c r="A763" s="52">
        <f t="shared" si="734"/>
        <v>61933460198.697731</v>
      </c>
      <c r="B763" s="52">
        <v>0</v>
      </c>
      <c r="C763" s="73">
        <f t="shared" si="738"/>
        <v>19.25</v>
      </c>
      <c r="D763" s="77"/>
      <c r="E763" s="49">
        <f t="shared" si="743"/>
        <v>0.50000000000000033</v>
      </c>
      <c r="F763" s="49">
        <f t="shared" si="743"/>
        <v>5.9999999999999147</v>
      </c>
      <c r="G763" s="49">
        <f t="shared" si="743"/>
        <v>2.9999999999999574</v>
      </c>
      <c r="H763" s="49">
        <f t="shared" si="743"/>
        <v>1</v>
      </c>
      <c r="I763" s="50">
        <f t="shared" si="743"/>
        <v>3.4999999999999587</v>
      </c>
      <c r="J763" s="105">
        <f t="shared" si="735"/>
        <v>20.999999999999453</v>
      </c>
      <c r="K763" s="121">
        <f t="shared" si="736"/>
        <v>40.249999999999453</v>
      </c>
      <c r="L763" s="55">
        <f t="shared" si="740"/>
        <v>3.7665292423159392E+45</v>
      </c>
      <c r="M763" s="52">
        <f t="shared" si="741"/>
        <v>151.40000000000006</v>
      </c>
      <c r="N763" s="56">
        <v>757</v>
      </c>
      <c r="Q763" s="46"/>
      <c r="R763" s="52"/>
      <c r="S763" s="60"/>
    </row>
    <row r="764" spans="1:19">
      <c r="A764" s="52">
        <f t="shared" si="734"/>
        <v>64117538955.837791</v>
      </c>
      <c r="B764" s="52">
        <v>0</v>
      </c>
      <c r="C764" s="73">
        <f t="shared" si="738"/>
        <v>19.25</v>
      </c>
      <c r="D764" s="77"/>
      <c r="E764" s="49">
        <f t="shared" si="743"/>
        <v>0.50000000000000033</v>
      </c>
      <c r="F764" s="49">
        <f t="shared" si="743"/>
        <v>5.9999999999999147</v>
      </c>
      <c r="G764" s="49">
        <f t="shared" si="743"/>
        <v>2.9999999999999574</v>
      </c>
      <c r="H764" s="49">
        <f t="shared" si="743"/>
        <v>1</v>
      </c>
      <c r="I764" s="50">
        <f t="shared" si="743"/>
        <v>3.4999999999999587</v>
      </c>
      <c r="J764" s="105">
        <f t="shared" si="735"/>
        <v>20.999999999999453</v>
      </c>
      <c r="K764" s="121">
        <f t="shared" si="736"/>
        <v>40.249999999999453</v>
      </c>
      <c r="L764" s="55">
        <f t="shared" si="740"/>
        <v>4.3266059446965489E+45</v>
      </c>
      <c r="M764" s="52">
        <f t="shared" si="741"/>
        <v>151.60000000000008</v>
      </c>
      <c r="N764" s="56">
        <v>758</v>
      </c>
      <c r="Q764" s="46"/>
      <c r="R764" s="52"/>
      <c r="S764" s="60"/>
    </row>
    <row r="765" spans="1:19">
      <c r="A765" s="52">
        <f t="shared" si="734"/>
        <v>66378639084.011978</v>
      </c>
      <c r="B765" s="52">
        <v>0</v>
      </c>
      <c r="C765" s="73">
        <f t="shared" si="738"/>
        <v>19.25</v>
      </c>
      <c r="D765" s="77"/>
      <c r="E765" s="49">
        <f t="shared" si="743"/>
        <v>0.50000000000000033</v>
      </c>
      <c r="F765" s="49">
        <f t="shared" si="743"/>
        <v>5.9999999999999147</v>
      </c>
      <c r="G765" s="49">
        <f t="shared" si="743"/>
        <v>2.9999999999999574</v>
      </c>
      <c r="H765" s="49">
        <f t="shared" si="743"/>
        <v>1</v>
      </c>
      <c r="I765" s="50">
        <f t="shared" si="743"/>
        <v>3.4999999999999587</v>
      </c>
      <c r="J765" s="105">
        <f t="shared" si="735"/>
        <v>20.999999999999453</v>
      </c>
      <c r="K765" s="121">
        <f t="shared" si="736"/>
        <v>40.249999999999453</v>
      </c>
      <c r="L765" s="55">
        <f t="shared" si="740"/>
        <v>4.9699651313933203E+45</v>
      </c>
      <c r="M765" s="52">
        <f t="shared" si="741"/>
        <v>151.80000000000007</v>
      </c>
      <c r="N765" s="56">
        <v>759</v>
      </c>
      <c r="Q765" s="46"/>
      <c r="R765" s="52"/>
      <c r="S765" s="60"/>
    </row>
    <row r="766" spans="1:19">
      <c r="A766" s="52">
        <f t="shared" si="734"/>
        <v>68719476736.003952</v>
      </c>
      <c r="B766" s="52">
        <v>0</v>
      </c>
      <c r="C766" s="73">
        <f t="shared" si="738"/>
        <v>19.25</v>
      </c>
      <c r="D766" s="77"/>
      <c r="E766" s="49">
        <f t="shared" si="743"/>
        <v>0.50000000000000033</v>
      </c>
      <c r="F766" s="49">
        <f t="shared" si="743"/>
        <v>5.9999999999999147</v>
      </c>
      <c r="G766" s="49">
        <f t="shared" si="743"/>
        <v>2.9999999999999574</v>
      </c>
      <c r="H766" s="49">
        <f t="shared" si="743"/>
        <v>1</v>
      </c>
      <c r="I766" s="50">
        <f t="shared" si="743"/>
        <v>3.4999999999999587</v>
      </c>
      <c r="J766" s="105">
        <f t="shared" si="735"/>
        <v>20.999999999999453</v>
      </c>
      <c r="K766" s="121">
        <f t="shared" si="736"/>
        <v>40.249999999999453</v>
      </c>
      <c r="L766" s="55">
        <f t="shared" si="740"/>
        <v>5.7089907708241298E+45</v>
      </c>
      <c r="M766" s="52">
        <f t="shared" si="741"/>
        <v>152.00000000000009</v>
      </c>
      <c r="N766" s="56">
        <v>760</v>
      </c>
      <c r="Q766" s="46"/>
      <c r="R766" s="52"/>
      <c r="S766" s="60"/>
    </row>
    <row r="767" spans="1:19">
      <c r="A767" s="52">
        <f t="shared" si="734"/>
        <v>71142863849.518448</v>
      </c>
      <c r="B767" s="52">
        <v>0</v>
      </c>
      <c r="C767" s="73">
        <f t="shared" si="738"/>
        <v>19.25</v>
      </c>
      <c r="D767" s="77"/>
      <c r="E767" s="49">
        <f t="shared" si="743"/>
        <v>0.50000000000000033</v>
      </c>
      <c r="F767" s="49">
        <f t="shared" si="743"/>
        <v>5.9999999999999147</v>
      </c>
      <c r="G767" s="49">
        <f t="shared" si="743"/>
        <v>2.9999999999999574</v>
      </c>
      <c r="H767" s="49">
        <f t="shared" si="743"/>
        <v>1</v>
      </c>
      <c r="I767" s="50">
        <f t="shared" si="743"/>
        <v>3.4999999999999587</v>
      </c>
      <c r="J767" s="105">
        <f t="shared" si="735"/>
        <v>20.999999999999453</v>
      </c>
      <c r="K767" s="121">
        <f t="shared" si="736"/>
        <v>40.249999999999453</v>
      </c>
      <c r="L767" s="55">
        <f t="shared" si="740"/>
        <v>6.5579083071389345E+45</v>
      </c>
      <c r="M767" s="52">
        <f t="shared" si="741"/>
        <v>152.20000000000007</v>
      </c>
      <c r="N767" s="56">
        <v>761</v>
      </c>
      <c r="Q767" s="46"/>
      <c r="R767" s="52"/>
      <c r="S767" s="60"/>
    </row>
    <row r="768" spans="1:19">
      <c r="A768" s="52">
        <f t="shared" si="734"/>
        <v>73651711525.029221</v>
      </c>
      <c r="B768" s="52">
        <v>0</v>
      </c>
      <c r="C768" s="73">
        <f t="shared" si="738"/>
        <v>19.25</v>
      </c>
      <c r="D768" s="77"/>
      <c r="E768" s="49">
        <f t="shared" si="743"/>
        <v>0.50000000000000033</v>
      </c>
      <c r="F768" s="49">
        <f t="shared" si="743"/>
        <v>5.9999999999999147</v>
      </c>
      <c r="G768" s="49">
        <f t="shared" si="743"/>
        <v>2.9999999999999574</v>
      </c>
      <c r="H768" s="49">
        <f t="shared" si="743"/>
        <v>1</v>
      </c>
      <c r="I768" s="50">
        <f t="shared" si="743"/>
        <v>3.4999999999999587</v>
      </c>
      <c r="J768" s="105">
        <f t="shared" si="735"/>
        <v>20.999999999999453</v>
      </c>
      <c r="K768" s="121">
        <f t="shared" si="736"/>
        <v>40.249999999999453</v>
      </c>
      <c r="L768" s="55">
        <f t="shared" si="740"/>
        <v>7.5330584846318821E+45</v>
      </c>
      <c r="M768" s="52">
        <f t="shared" si="741"/>
        <v>152.40000000000006</v>
      </c>
      <c r="N768" s="56">
        <v>762</v>
      </c>
      <c r="Q768" s="46"/>
      <c r="R768" s="52"/>
      <c r="S768" s="60"/>
    </row>
    <row r="769" spans="1:19">
      <c r="A769" s="52">
        <f t="shared" si="734"/>
        <v>76249033522.746475</v>
      </c>
      <c r="B769" s="52">
        <v>0</v>
      </c>
      <c r="C769" s="73">
        <f t="shared" si="738"/>
        <v>19.25</v>
      </c>
      <c r="D769" s="77"/>
      <c r="E769" s="49">
        <f t="shared" si="743"/>
        <v>0.50000000000000033</v>
      </c>
      <c r="F769" s="49">
        <f t="shared" si="743"/>
        <v>5.9999999999999147</v>
      </c>
      <c r="G769" s="49">
        <f t="shared" si="743"/>
        <v>2.9999999999999574</v>
      </c>
      <c r="H769" s="49">
        <f t="shared" si="743"/>
        <v>1</v>
      </c>
      <c r="I769" s="50">
        <f t="shared" si="743"/>
        <v>3.4999999999999587</v>
      </c>
      <c r="J769" s="105">
        <f t="shared" si="735"/>
        <v>20.999999999999453</v>
      </c>
      <c r="K769" s="121">
        <f t="shared" si="736"/>
        <v>40.249999999999453</v>
      </c>
      <c r="L769" s="55">
        <f t="shared" si="740"/>
        <v>8.6532118893931003E+45</v>
      </c>
      <c r="M769" s="52">
        <f t="shared" si="741"/>
        <v>152.60000000000008</v>
      </c>
      <c r="N769" s="56">
        <v>763</v>
      </c>
      <c r="Q769" s="46"/>
      <c r="R769" s="52"/>
      <c r="S769" s="60"/>
    </row>
    <row r="770" spans="1:19">
      <c r="A770" s="52">
        <f t="shared" si="734"/>
        <v>78937949882.90477</v>
      </c>
      <c r="B770" s="52">
        <v>0</v>
      </c>
      <c r="C770" s="73">
        <f t="shared" si="738"/>
        <v>19.25</v>
      </c>
      <c r="D770" s="77"/>
      <c r="E770" s="49">
        <f t="shared" si="743"/>
        <v>0.50000000000000033</v>
      </c>
      <c r="F770" s="49">
        <f t="shared" si="743"/>
        <v>5.9999999999999147</v>
      </c>
      <c r="G770" s="49">
        <f t="shared" si="743"/>
        <v>2.9999999999999574</v>
      </c>
      <c r="H770" s="49">
        <f t="shared" si="743"/>
        <v>1</v>
      </c>
      <c r="I770" s="50">
        <f t="shared" si="743"/>
        <v>3.4999999999999587</v>
      </c>
      <c r="J770" s="105">
        <f t="shared" si="735"/>
        <v>20.999999999999453</v>
      </c>
      <c r="K770" s="121">
        <f t="shared" si="736"/>
        <v>40.249999999999453</v>
      </c>
      <c r="L770" s="55">
        <f t="shared" si="740"/>
        <v>9.9399302627866405E+45</v>
      </c>
      <c r="M770" s="52">
        <f t="shared" si="741"/>
        <v>152.80000000000007</v>
      </c>
      <c r="N770" s="56">
        <v>764</v>
      </c>
      <c r="Q770" s="46"/>
      <c r="R770" s="52"/>
      <c r="S770" s="60"/>
    </row>
    <row r="771" spans="1:19">
      <c r="A771" s="52">
        <f t="shared" si="734"/>
        <v>81721690673.719879</v>
      </c>
      <c r="B771" s="52">
        <v>0</v>
      </c>
      <c r="C771" s="73">
        <f t="shared" si="738"/>
        <v>19.25</v>
      </c>
      <c r="D771" s="77"/>
      <c r="E771" s="49">
        <f t="shared" si="743"/>
        <v>0.50000000000000033</v>
      </c>
      <c r="F771" s="49">
        <f t="shared" si="743"/>
        <v>5.9999999999999147</v>
      </c>
      <c r="G771" s="49">
        <f t="shared" si="743"/>
        <v>2.9999999999999574</v>
      </c>
      <c r="H771" s="49">
        <f t="shared" si="743"/>
        <v>1</v>
      </c>
      <c r="I771" s="50">
        <f t="shared" si="743"/>
        <v>3.4999999999999587</v>
      </c>
      <c r="J771" s="105">
        <f t="shared" si="735"/>
        <v>20.999999999999453</v>
      </c>
      <c r="K771" s="121">
        <f t="shared" si="736"/>
        <v>40.249999999999453</v>
      </c>
      <c r="L771" s="55">
        <f t="shared" si="740"/>
        <v>1.141798154164826E+46</v>
      </c>
      <c r="M771" s="52">
        <f t="shared" si="741"/>
        <v>153.00000000000009</v>
      </c>
      <c r="N771" s="56">
        <v>765</v>
      </c>
      <c r="Q771" s="46"/>
      <c r="R771" s="52"/>
      <c r="S771" s="60"/>
    </row>
    <row r="772" spans="1:19">
      <c r="A772" s="52">
        <f t="shared" si="734"/>
        <v>84603599871.517227</v>
      </c>
      <c r="B772" s="52">
        <v>0</v>
      </c>
      <c r="C772" s="73">
        <f t="shared" si="738"/>
        <v>19.25</v>
      </c>
      <c r="D772" s="77"/>
      <c r="E772" s="49">
        <f t="shared" si="743"/>
        <v>0.50000000000000033</v>
      </c>
      <c r="F772" s="49">
        <f t="shared" si="743"/>
        <v>5.9999999999999147</v>
      </c>
      <c r="G772" s="49">
        <f t="shared" si="743"/>
        <v>2.9999999999999574</v>
      </c>
      <c r="H772" s="49">
        <f t="shared" si="743"/>
        <v>1</v>
      </c>
      <c r="I772" s="50">
        <f t="shared" si="743"/>
        <v>3.4999999999999587</v>
      </c>
      <c r="J772" s="105">
        <f t="shared" si="735"/>
        <v>20.999999999999453</v>
      </c>
      <c r="K772" s="121">
        <f t="shared" si="736"/>
        <v>40.249999999999453</v>
      </c>
      <c r="L772" s="55">
        <f t="shared" si="740"/>
        <v>1.3115816614277869E+46</v>
      </c>
      <c r="M772" s="52">
        <f t="shared" si="741"/>
        <v>153.20000000000007</v>
      </c>
      <c r="N772" s="56">
        <v>766</v>
      </c>
      <c r="Q772" s="46"/>
      <c r="R772" s="52"/>
      <c r="S772" s="60"/>
    </row>
    <row r="773" spans="1:19">
      <c r="A773" s="52">
        <f t="shared" si="734"/>
        <v>87587139377.692688</v>
      </c>
      <c r="B773" s="52">
        <v>0</v>
      </c>
      <c r="C773" s="73">
        <f t="shared" si="738"/>
        <v>19.25</v>
      </c>
      <c r="D773" s="77"/>
      <c r="E773" s="49">
        <f t="shared" si="743"/>
        <v>0.50000000000000033</v>
      </c>
      <c r="F773" s="49">
        <f t="shared" si="743"/>
        <v>5.9999999999999147</v>
      </c>
      <c r="G773" s="49">
        <f t="shared" si="743"/>
        <v>2.9999999999999574</v>
      </c>
      <c r="H773" s="49">
        <f t="shared" si="743"/>
        <v>1</v>
      </c>
      <c r="I773" s="50">
        <f t="shared" si="743"/>
        <v>3.4999999999999587</v>
      </c>
      <c r="J773" s="105">
        <f t="shared" si="735"/>
        <v>20.999999999999453</v>
      </c>
      <c r="K773" s="121">
        <f t="shared" si="736"/>
        <v>40.249999999999453</v>
      </c>
      <c r="L773" s="55">
        <f t="shared" si="740"/>
        <v>1.5066116969263772E+46</v>
      </c>
      <c r="M773" s="52">
        <f t="shared" si="741"/>
        <v>153.40000000000006</v>
      </c>
      <c r="N773" s="56">
        <v>767</v>
      </c>
      <c r="Q773" s="46"/>
      <c r="R773" s="52"/>
      <c r="S773" s="60"/>
    </row>
    <row r="774" spans="1:19">
      <c r="A774" s="52">
        <f t="shared" si="734"/>
        <v>90675893177.331116</v>
      </c>
      <c r="B774" s="52">
        <v>0</v>
      </c>
      <c r="C774" s="73">
        <f t="shared" si="738"/>
        <v>19.25</v>
      </c>
      <c r="D774" s="77"/>
      <c r="E774" s="49">
        <f t="shared" si="743"/>
        <v>0.50000000000000033</v>
      </c>
      <c r="F774" s="49">
        <f t="shared" si="743"/>
        <v>5.9999999999999147</v>
      </c>
      <c r="G774" s="49">
        <f t="shared" si="743"/>
        <v>2.9999999999999574</v>
      </c>
      <c r="H774" s="49">
        <f t="shared" si="743"/>
        <v>1</v>
      </c>
      <c r="I774" s="50">
        <f t="shared" si="743"/>
        <v>3.4999999999999587</v>
      </c>
      <c r="J774" s="105">
        <f t="shared" si="735"/>
        <v>20.999999999999453</v>
      </c>
      <c r="K774" s="121">
        <f t="shared" si="736"/>
        <v>40.249999999999453</v>
      </c>
      <c r="L774" s="55">
        <f t="shared" si="740"/>
        <v>1.7306423778786208E+46</v>
      </c>
      <c r="M774" s="52">
        <f t="shared" si="741"/>
        <v>153.60000000000008</v>
      </c>
      <c r="N774" s="56">
        <v>768</v>
      </c>
      <c r="Q774" s="46"/>
      <c r="R774" s="52"/>
      <c r="S774" s="60"/>
    </row>
    <row r="775" spans="1:19">
      <c r="A775" s="52">
        <f t="shared" ref="A775:A838" si="744">POWER(POWER(2,0.05),N775-40)</f>
        <v>93873571644.478607</v>
      </c>
      <c r="B775" s="52">
        <v>0</v>
      </c>
      <c r="C775" s="73">
        <f t="shared" si="738"/>
        <v>19.25</v>
      </c>
      <c r="D775" s="77"/>
      <c r="E775" s="49">
        <f t="shared" si="743"/>
        <v>0.50000000000000033</v>
      </c>
      <c r="F775" s="49">
        <f t="shared" si="743"/>
        <v>5.9999999999999147</v>
      </c>
      <c r="G775" s="49">
        <f t="shared" si="743"/>
        <v>2.9999999999999574</v>
      </c>
      <c r="H775" s="49">
        <f t="shared" si="743"/>
        <v>1</v>
      </c>
      <c r="I775" s="50">
        <f t="shared" si="743"/>
        <v>3.4999999999999587</v>
      </c>
      <c r="J775" s="105">
        <f t="shared" ref="J775:J838" si="745">I775*G775*H775*2</f>
        <v>20.999999999999453</v>
      </c>
      <c r="K775" s="121">
        <f t="shared" ref="K775:K838" si="746">C775+J775</f>
        <v>40.249999999999453</v>
      </c>
      <c r="L775" s="55">
        <f t="shared" si="740"/>
        <v>1.9879860525573289E+46</v>
      </c>
      <c r="M775" s="52">
        <f t="shared" si="741"/>
        <v>153.80000000000007</v>
      </c>
      <c r="N775" s="56">
        <v>769</v>
      </c>
      <c r="Q775" s="46"/>
      <c r="R775" s="52"/>
      <c r="S775" s="60"/>
    </row>
    <row r="776" spans="1:19">
      <c r="A776" s="52">
        <f t="shared" si="744"/>
        <v>97184015999.239258</v>
      </c>
      <c r="B776" s="52">
        <v>0</v>
      </c>
      <c r="C776" s="73">
        <f t="shared" si="738"/>
        <v>19.25</v>
      </c>
      <c r="D776" s="77"/>
      <c r="E776" s="49">
        <f t="shared" ref="E776:I791" si="747">E775</f>
        <v>0.50000000000000033</v>
      </c>
      <c r="F776" s="49">
        <f t="shared" si="747"/>
        <v>5.9999999999999147</v>
      </c>
      <c r="G776" s="49">
        <f t="shared" si="747"/>
        <v>2.9999999999999574</v>
      </c>
      <c r="H776" s="49">
        <f t="shared" si="747"/>
        <v>1</v>
      </c>
      <c r="I776" s="50">
        <f t="shared" si="747"/>
        <v>3.4999999999999587</v>
      </c>
      <c r="J776" s="105">
        <f t="shared" si="745"/>
        <v>20.999999999999453</v>
      </c>
      <c r="K776" s="121">
        <f t="shared" si="746"/>
        <v>40.249999999999453</v>
      </c>
      <c r="L776" s="55">
        <f t="shared" si="740"/>
        <v>2.2835963083296529E+46</v>
      </c>
      <c r="M776" s="52">
        <f t="shared" si="741"/>
        <v>154.00000000000006</v>
      </c>
      <c r="N776" s="56">
        <v>770</v>
      </c>
      <c r="Q776" s="46"/>
      <c r="R776" s="52"/>
      <c r="S776" s="60"/>
    </row>
    <row r="777" spans="1:19">
      <c r="A777" s="52">
        <f t="shared" si="744"/>
        <v>100611202922.05165</v>
      </c>
      <c r="B777" s="52">
        <v>0</v>
      </c>
      <c r="C777" s="73">
        <f t="shared" si="738"/>
        <v>19.25</v>
      </c>
      <c r="D777" s="77"/>
      <c r="E777" s="49">
        <f t="shared" si="747"/>
        <v>0.50000000000000033</v>
      </c>
      <c r="F777" s="49">
        <f t="shared" si="747"/>
        <v>5.9999999999999147</v>
      </c>
      <c r="G777" s="49">
        <f t="shared" si="747"/>
        <v>2.9999999999999574</v>
      </c>
      <c r="H777" s="49">
        <f t="shared" si="747"/>
        <v>1</v>
      </c>
      <c r="I777" s="50">
        <f t="shared" si="747"/>
        <v>3.4999999999999587</v>
      </c>
      <c r="J777" s="105">
        <f t="shared" si="745"/>
        <v>20.999999999999453</v>
      </c>
      <c r="K777" s="121">
        <f t="shared" si="746"/>
        <v>40.249999999999453</v>
      </c>
      <c r="L777" s="55">
        <f t="shared" si="740"/>
        <v>2.6231633228555748E+46</v>
      </c>
      <c r="M777" s="52">
        <f t="shared" si="741"/>
        <v>154.20000000000007</v>
      </c>
      <c r="N777" s="56">
        <v>771</v>
      </c>
      <c r="Q777" s="46"/>
      <c r="R777" s="52"/>
      <c r="S777" s="60"/>
    </row>
    <row r="778" spans="1:19">
      <c r="A778" s="52">
        <f t="shared" si="744"/>
        <v>104159249330.68718</v>
      </c>
      <c r="B778" s="52">
        <v>0</v>
      </c>
      <c r="C778" s="73">
        <f t="shared" si="738"/>
        <v>19.25</v>
      </c>
      <c r="D778" s="77"/>
      <c r="E778" s="49">
        <f t="shared" si="747"/>
        <v>0.50000000000000033</v>
      </c>
      <c r="F778" s="49">
        <f t="shared" si="747"/>
        <v>5.9999999999999147</v>
      </c>
      <c r="G778" s="49">
        <f t="shared" si="747"/>
        <v>2.9999999999999574</v>
      </c>
      <c r="H778" s="49">
        <f t="shared" si="747"/>
        <v>1</v>
      </c>
      <c r="I778" s="50">
        <f t="shared" si="747"/>
        <v>3.4999999999999587</v>
      </c>
      <c r="J778" s="105">
        <f t="shared" si="745"/>
        <v>20.999999999999453</v>
      </c>
      <c r="K778" s="121">
        <f t="shared" si="746"/>
        <v>40.249999999999453</v>
      </c>
      <c r="L778" s="55">
        <f t="shared" si="740"/>
        <v>3.0132233938527549E+46</v>
      </c>
      <c r="M778" s="52">
        <f t="shared" si="741"/>
        <v>154.40000000000006</v>
      </c>
      <c r="N778" s="56">
        <v>772</v>
      </c>
      <c r="Q778" s="46"/>
      <c r="R778" s="52"/>
      <c r="S778" s="60"/>
    </row>
    <row r="779" spans="1:19">
      <c r="A779" s="52">
        <f t="shared" si="744"/>
        <v>107832417325.70892</v>
      </c>
      <c r="B779" s="52">
        <v>0</v>
      </c>
      <c r="C779" s="73">
        <f t="shared" si="738"/>
        <v>19.25</v>
      </c>
      <c r="D779" s="77"/>
      <c r="E779" s="49">
        <f t="shared" si="747"/>
        <v>0.50000000000000033</v>
      </c>
      <c r="F779" s="49">
        <f t="shared" si="747"/>
        <v>5.9999999999999147</v>
      </c>
      <c r="G779" s="49">
        <f t="shared" si="747"/>
        <v>2.9999999999999574</v>
      </c>
      <c r="H779" s="49">
        <f t="shared" si="747"/>
        <v>1</v>
      </c>
      <c r="I779" s="50">
        <f t="shared" si="747"/>
        <v>3.4999999999999587</v>
      </c>
      <c r="J779" s="105">
        <f t="shared" si="745"/>
        <v>20.999999999999453</v>
      </c>
      <c r="K779" s="121">
        <f t="shared" si="746"/>
        <v>40.249999999999453</v>
      </c>
      <c r="L779" s="55">
        <f t="shared" si="740"/>
        <v>3.4612847557572422E+46</v>
      </c>
      <c r="M779" s="52">
        <f t="shared" si="741"/>
        <v>154.60000000000008</v>
      </c>
      <c r="N779" s="56">
        <v>773</v>
      </c>
      <c r="Q779" s="46"/>
      <c r="R779" s="52"/>
      <c r="S779" s="60"/>
    </row>
    <row r="780" spans="1:19">
      <c r="A780" s="52">
        <f t="shared" si="744"/>
        <v>111635119310.33168</v>
      </c>
      <c r="B780" s="52">
        <v>0</v>
      </c>
      <c r="C780" s="73">
        <f t="shared" si="738"/>
        <v>19.25</v>
      </c>
      <c r="D780" s="77"/>
      <c r="E780" s="49">
        <f t="shared" si="747"/>
        <v>0.50000000000000033</v>
      </c>
      <c r="F780" s="49">
        <f t="shared" si="747"/>
        <v>5.9999999999999147</v>
      </c>
      <c r="G780" s="49">
        <f t="shared" si="747"/>
        <v>2.9999999999999574</v>
      </c>
      <c r="H780" s="49">
        <f t="shared" si="747"/>
        <v>1</v>
      </c>
      <c r="I780" s="50">
        <f t="shared" si="747"/>
        <v>3.4999999999999587</v>
      </c>
      <c r="J780" s="105">
        <f t="shared" si="745"/>
        <v>20.999999999999453</v>
      </c>
      <c r="K780" s="121">
        <f t="shared" si="746"/>
        <v>40.249999999999453</v>
      </c>
      <c r="L780" s="55">
        <f t="shared" si="740"/>
        <v>3.9759721051146582E+46</v>
      </c>
      <c r="M780" s="52">
        <f t="shared" si="741"/>
        <v>154.80000000000007</v>
      </c>
      <c r="N780" s="56">
        <v>774</v>
      </c>
      <c r="Q780" s="46"/>
      <c r="R780" s="52"/>
      <c r="S780" s="60"/>
    </row>
    <row r="781" spans="1:19">
      <c r="A781" s="52">
        <f t="shared" si="744"/>
        <v>115571923290.83365</v>
      </c>
      <c r="B781" s="52">
        <v>0</v>
      </c>
      <c r="C781" s="73">
        <f t="shared" si="738"/>
        <v>19.25</v>
      </c>
      <c r="D781" s="77"/>
      <c r="E781" s="49">
        <f t="shared" si="747"/>
        <v>0.50000000000000033</v>
      </c>
      <c r="F781" s="49">
        <f t="shared" si="747"/>
        <v>5.9999999999999147</v>
      </c>
      <c r="G781" s="49">
        <f t="shared" si="747"/>
        <v>2.9999999999999574</v>
      </c>
      <c r="H781" s="49">
        <f t="shared" si="747"/>
        <v>1</v>
      </c>
      <c r="I781" s="50">
        <f t="shared" si="747"/>
        <v>3.4999999999999587</v>
      </c>
      <c r="J781" s="105">
        <f t="shared" si="745"/>
        <v>20.999999999999453</v>
      </c>
      <c r="K781" s="121">
        <f t="shared" si="746"/>
        <v>40.249999999999453</v>
      </c>
      <c r="L781" s="55">
        <f t="shared" si="740"/>
        <v>4.5671926166593079E+46</v>
      </c>
      <c r="M781" s="52">
        <f t="shared" si="741"/>
        <v>155.00000000000009</v>
      </c>
      <c r="N781" s="56">
        <v>775</v>
      </c>
      <c r="Q781" s="46"/>
      <c r="R781" s="52"/>
      <c r="S781" s="60"/>
    </row>
    <row r="782" spans="1:19">
      <c r="A782" s="52">
        <f t="shared" si="744"/>
        <v>119647558363.88641</v>
      </c>
      <c r="B782" s="52">
        <v>0</v>
      </c>
      <c r="C782" s="73">
        <f t="shared" si="738"/>
        <v>19.25</v>
      </c>
      <c r="D782" s="77"/>
      <c r="E782" s="49">
        <f t="shared" si="747"/>
        <v>0.50000000000000033</v>
      </c>
      <c r="F782" s="49">
        <f t="shared" si="747"/>
        <v>5.9999999999999147</v>
      </c>
      <c r="G782" s="49">
        <f t="shared" si="747"/>
        <v>2.9999999999999574</v>
      </c>
      <c r="H782" s="49">
        <f t="shared" si="747"/>
        <v>1</v>
      </c>
      <c r="I782" s="50">
        <f t="shared" si="747"/>
        <v>3.4999999999999587</v>
      </c>
      <c r="J782" s="105">
        <f t="shared" si="745"/>
        <v>20.999999999999453</v>
      </c>
      <c r="K782" s="121">
        <f t="shared" si="746"/>
        <v>40.249999999999453</v>
      </c>
      <c r="L782" s="55">
        <f t="shared" si="740"/>
        <v>5.2463266457111507E+46</v>
      </c>
      <c r="M782" s="52">
        <f t="shared" si="741"/>
        <v>155.20000000000007</v>
      </c>
      <c r="N782" s="56">
        <v>776</v>
      </c>
      <c r="Q782" s="46"/>
      <c r="R782" s="52"/>
      <c r="S782" s="60"/>
    </row>
    <row r="783" spans="1:19">
      <c r="A783" s="52">
        <f t="shared" si="744"/>
        <v>123866920397.39565</v>
      </c>
      <c r="B783" s="52">
        <v>0</v>
      </c>
      <c r="C783" s="73">
        <f t="shared" si="738"/>
        <v>19.25</v>
      </c>
      <c r="D783" s="77"/>
      <c r="E783" s="49">
        <f t="shared" si="747"/>
        <v>0.50000000000000033</v>
      </c>
      <c r="F783" s="49">
        <f t="shared" si="747"/>
        <v>5.9999999999999147</v>
      </c>
      <c r="G783" s="49">
        <f t="shared" si="747"/>
        <v>2.9999999999999574</v>
      </c>
      <c r="H783" s="49">
        <f t="shared" si="747"/>
        <v>1</v>
      </c>
      <c r="I783" s="50">
        <f t="shared" si="747"/>
        <v>3.4999999999999587</v>
      </c>
      <c r="J783" s="105">
        <f t="shared" si="745"/>
        <v>20.999999999999453</v>
      </c>
      <c r="K783" s="121">
        <f t="shared" si="746"/>
        <v>40.249999999999453</v>
      </c>
      <c r="L783" s="55">
        <f t="shared" si="740"/>
        <v>6.0264467877055128E+46</v>
      </c>
      <c r="M783" s="52">
        <f t="shared" si="741"/>
        <v>155.40000000000009</v>
      </c>
      <c r="N783" s="56">
        <v>777</v>
      </c>
      <c r="Q783" s="46"/>
      <c r="R783" s="52"/>
      <c r="S783" s="60"/>
    </row>
    <row r="784" spans="1:19">
      <c r="A784" s="52">
        <f t="shared" si="744"/>
        <v>128235077911.67581</v>
      </c>
      <c r="B784" s="52">
        <v>0</v>
      </c>
      <c r="C784" s="73">
        <f t="shared" si="738"/>
        <v>19.25</v>
      </c>
      <c r="D784" s="77"/>
      <c r="E784" s="49">
        <f t="shared" si="747"/>
        <v>0.50000000000000033</v>
      </c>
      <c r="F784" s="49">
        <f t="shared" si="747"/>
        <v>5.9999999999999147</v>
      </c>
      <c r="G784" s="49">
        <f t="shared" si="747"/>
        <v>2.9999999999999574</v>
      </c>
      <c r="H784" s="49">
        <f t="shared" si="747"/>
        <v>1</v>
      </c>
      <c r="I784" s="50">
        <f t="shared" si="747"/>
        <v>3.4999999999999587</v>
      </c>
      <c r="J784" s="105">
        <f t="shared" si="745"/>
        <v>20.999999999999453</v>
      </c>
      <c r="K784" s="121">
        <f t="shared" si="746"/>
        <v>40.249999999999453</v>
      </c>
      <c r="L784" s="55">
        <f t="shared" si="740"/>
        <v>6.9225695115144874E+46</v>
      </c>
      <c r="M784" s="52">
        <f t="shared" si="741"/>
        <v>155.60000000000008</v>
      </c>
      <c r="N784" s="56">
        <v>778</v>
      </c>
      <c r="Q784" s="46"/>
      <c r="R784" s="52"/>
      <c r="S784" s="60"/>
    </row>
    <row r="785" spans="1:19">
      <c r="A785" s="52">
        <f t="shared" si="744"/>
        <v>132757278168.02417</v>
      </c>
      <c r="B785" s="52">
        <v>0</v>
      </c>
      <c r="C785" s="73">
        <f t="shared" si="738"/>
        <v>19.25</v>
      </c>
      <c r="D785" s="77"/>
      <c r="E785" s="49">
        <f t="shared" si="747"/>
        <v>0.50000000000000033</v>
      </c>
      <c r="F785" s="49">
        <f t="shared" si="747"/>
        <v>5.9999999999999147</v>
      </c>
      <c r="G785" s="49">
        <f t="shared" si="747"/>
        <v>2.9999999999999574</v>
      </c>
      <c r="H785" s="49">
        <f t="shared" si="747"/>
        <v>1</v>
      </c>
      <c r="I785" s="50">
        <f t="shared" si="747"/>
        <v>3.4999999999999587</v>
      </c>
      <c r="J785" s="105">
        <f t="shared" si="745"/>
        <v>20.999999999999453</v>
      </c>
      <c r="K785" s="121">
        <f t="shared" si="746"/>
        <v>40.249999999999453</v>
      </c>
      <c r="L785" s="55">
        <f t="shared" si="740"/>
        <v>7.9519442102293205E+46</v>
      </c>
      <c r="M785" s="52">
        <f t="shared" si="741"/>
        <v>155.8000000000001</v>
      </c>
      <c r="N785" s="56">
        <v>779</v>
      </c>
      <c r="Q785" s="46"/>
      <c r="R785" s="52"/>
      <c r="S785" s="60"/>
    </row>
    <row r="786" spans="1:19">
      <c r="A786" s="52">
        <f t="shared" si="744"/>
        <v>137438953472.00812</v>
      </c>
      <c r="B786" s="52">
        <v>0</v>
      </c>
      <c r="C786" s="73">
        <f t="shared" si="738"/>
        <v>19.25</v>
      </c>
      <c r="D786" s="77"/>
      <c r="E786" s="49">
        <f t="shared" si="747"/>
        <v>0.50000000000000033</v>
      </c>
      <c r="F786" s="49">
        <f t="shared" si="747"/>
        <v>5.9999999999999147</v>
      </c>
      <c r="G786" s="49">
        <f t="shared" si="747"/>
        <v>2.9999999999999574</v>
      </c>
      <c r="H786" s="49">
        <f t="shared" si="747"/>
        <v>1</v>
      </c>
      <c r="I786" s="50">
        <f t="shared" si="747"/>
        <v>3.4999999999999587</v>
      </c>
      <c r="J786" s="105">
        <f t="shared" si="745"/>
        <v>20.999999999999453</v>
      </c>
      <c r="K786" s="121">
        <f t="shared" si="746"/>
        <v>40.249999999999453</v>
      </c>
      <c r="L786" s="55">
        <f t="shared" si="740"/>
        <v>9.1343852333186199E+46</v>
      </c>
      <c r="M786" s="52">
        <f t="shared" si="741"/>
        <v>156.00000000000009</v>
      </c>
      <c r="N786" s="56">
        <v>780</v>
      </c>
      <c r="Q786" s="46"/>
      <c r="R786" s="52"/>
      <c r="S786" s="60"/>
    </row>
    <row r="787" spans="1:19">
      <c r="A787" s="52">
        <f t="shared" si="744"/>
        <v>142285727699.03711</v>
      </c>
      <c r="B787" s="52">
        <v>0</v>
      </c>
      <c r="C787" s="73">
        <f t="shared" si="738"/>
        <v>19.25</v>
      </c>
      <c r="D787" s="77"/>
      <c r="E787" s="49">
        <f t="shared" si="747"/>
        <v>0.50000000000000033</v>
      </c>
      <c r="F787" s="49">
        <f t="shared" si="747"/>
        <v>5.9999999999999147</v>
      </c>
      <c r="G787" s="49">
        <f t="shared" si="747"/>
        <v>2.9999999999999574</v>
      </c>
      <c r="H787" s="49">
        <f t="shared" si="747"/>
        <v>1</v>
      </c>
      <c r="I787" s="50">
        <f t="shared" si="747"/>
        <v>3.4999999999999587</v>
      </c>
      <c r="J787" s="105">
        <f t="shared" si="745"/>
        <v>20.999999999999453</v>
      </c>
      <c r="K787" s="121">
        <f t="shared" si="746"/>
        <v>40.249999999999453</v>
      </c>
      <c r="L787" s="55">
        <f t="shared" si="740"/>
        <v>1.0492653291422305E+47</v>
      </c>
      <c r="M787" s="52">
        <f t="shared" si="741"/>
        <v>156.2000000000001</v>
      </c>
      <c r="N787" s="56">
        <v>781</v>
      </c>
      <c r="Q787" s="46"/>
      <c r="R787" s="52"/>
      <c r="S787" s="60"/>
    </row>
    <row r="788" spans="1:19">
      <c r="A788" s="52">
        <f t="shared" si="744"/>
        <v>147303423050.05862</v>
      </c>
      <c r="B788" s="52">
        <v>0</v>
      </c>
      <c r="C788" s="73">
        <f t="shared" si="738"/>
        <v>19.25</v>
      </c>
      <c r="D788" s="77"/>
      <c r="E788" s="49">
        <f t="shared" si="747"/>
        <v>0.50000000000000033</v>
      </c>
      <c r="F788" s="49">
        <f t="shared" si="747"/>
        <v>5.9999999999999147</v>
      </c>
      <c r="G788" s="49">
        <f t="shared" si="747"/>
        <v>2.9999999999999574</v>
      </c>
      <c r="H788" s="49">
        <f t="shared" si="747"/>
        <v>1</v>
      </c>
      <c r="I788" s="50">
        <f t="shared" si="747"/>
        <v>3.4999999999999587</v>
      </c>
      <c r="J788" s="105">
        <f t="shared" si="745"/>
        <v>20.999999999999453</v>
      </c>
      <c r="K788" s="121">
        <f t="shared" si="746"/>
        <v>40.249999999999453</v>
      </c>
      <c r="L788" s="55">
        <f t="shared" si="740"/>
        <v>1.2052893575411026E+47</v>
      </c>
      <c r="M788" s="52">
        <f t="shared" si="741"/>
        <v>156.40000000000009</v>
      </c>
      <c r="N788" s="56">
        <v>782</v>
      </c>
      <c r="Q788" s="46"/>
      <c r="R788" s="52"/>
      <c r="S788" s="60"/>
    </row>
    <row r="789" spans="1:19">
      <c r="A789" s="52">
        <f t="shared" si="744"/>
        <v>152498067045.49319</v>
      </c>
      <c r="B789" s="52">
        <v>0</v>
      </c>
      <c r="C789" s="73">
        <f t="shared" si="738"/>
        <v>19.25</v>
      </c>
      <c r="D789" s="77"/>
      <c r="E789" s="49">
        <f t="shared" si="747"/>
        <v>0.50000000000000033</v>
      </c>
      <c r="F789" s="49">
        <f t="shared" si="747"/>
        <v>5.9999999999999147</v>
      </c>
      <c r="G789" s="49">
        <f t="shared" si="747"/>
        <v>2.9999999999999574</v>
      </c>
      <c r="H789" s="49">
        <f t="shared" si="747"/>
        <v>1</v>
      </c>
      <c r="I789" s="50">
        <f t="shared" si="747"/>
        <v>3.4999999999999587</v>
      </c>
      <c r="J789" s="105">
        <f t="shared" si="745"/>
        <v>20.999999999999453</v>
      </c>
      <c r="K789" s="121">
        <f t="shared" si="746"/>
        <v>40.249999999999453</v>
      </c>
      <c r="L789" s="55">
        <f t="shared" si="740"/>
        <v>1.3845139023028981E+47</v>
      </c>
      <c r="M789" s="52">
        <f t="shared" si="741"/>
        <v>156.60000000000008</v>
      </c>
      <c r="N789" s="56">
        <v>783</v>
      </c>
      <c r="Q789" s="46"/>
      <c r="R789" s="52"/>
      <c r="S789" s="60"/>
    </row>
    <row r="790" spans="1:19">
      <c r="A790" s="52">
        <f t="shared" si="744"/>
        <v>157875899765.80978</v>
      </c>
      <c r="B790" s="52">
        <v>0</v>
      </c>
      <c r="C790" s="73">
        <f t="shared" ref="C790:C853" si="748">IF(D790&gt;0,C789+D790,C789)</f>
        <v>19.25</v>
      </c>
      <c r="D790" s="77"/>
      <c r="E790" s="49">
        <f t="shared" si="747"/>
        <v>0.50000000000000033</v>
      </c>
      <c r="F790" s="49">
        <f t="shared" si="747"/>
        <v>5.9999999999999147</v>
      </c>
      <c r="G790" s="49">
        <f t="shared" si="747"/>
        <v>2.9999999999999574</v>
      </c>
      <c r="H790" s="49">
        <f t="shared" si="747"/>
        <v>1</v>
      </c>
      <c r="I790" s="50">
        <f t="shared" si="747"/>
        <v>3.4999999999999587</v>
      </c>
      <c r="J790" s="105">
        <f t="shared" si="745"/>
        <v>20.999999999999453</v>
      </c>
      <c r="K790" s="121">
        <f t="shared" si="746"/>
        <v>40.249999999999453</v>
      </c>
      <c r="L790" s="55">
        <f t="shared" si="740"/>
        <v>1.5903888420458647E+47</v>
      </c>
      <c r="M790" s="52">
        <f t="shared" si="741"/>
        <v>156.8000000000001</v>
      </c>
      <c r="N790" s="56">
        <v>784</v>
      </c>
      <c r="Q790" s="46"/>
      <c r="R790" s="52"/>
      <c r="S790" s="60"/>
    </row>
    <row r="791" spans="1:19">
      <c r="A791" s="52">
        <f t="shared" si="744"/>
        <v>163443381347.44003</v>
      </c>
      <c r="B791" s="52">
        <v>0</v>
      </c>
      <c r="C791" s="73">
        <f t="shared" si="748"/>
        <v>19.25</v>
      </c>
      <c r="D791" s="77"/>
      <c r="E791" s="49">
        <f t="shared" si="747"/>
        <v>0.50000000000000033</v>
      </c>
      <c r="F791" s="49">
        <f t="shared" si="747"/>
        <v>5.9999999999999147</v>
      </c>
      <c r="G791" s="49">
        <f t="shared" si="747"/>
        <v>2.9999999999999574</v>
      </c>
      <c r="H791" s="49">
        <f t="shared" si="747"/>
        <v>1</v>
      </c>
      <c r="I791" s="50">
        <f t="shared" si="747"/>
        <v>3.4999999999999587</v>
      </c>
      <c r="J791" s="105">
        <f t="shared" si="745"/>
        <v>20.999999999999453</v>
      </c>
      <c r="K791" s="121">
        <f t="shared" si="746"/>
        <v>40.249999999999453</v>
      </c>
      <c r="L791" s="55">
        <f t="shared" si="740"/>
        <v>1.8268770466637244E+47</v>
      </c>
      <c r="M791" s="52">
        <f t="shared" si="741"/>
        <v>157.00000000000009</v>
      </c>
      <c r="N791" s="56">
        <v>785</v>
      </c>
      <c r="Q791" s="46"/>
      <c r="R791" s="52"/>
      <c r="S791" s="60"/>
    </row>
    <row r="792" spans="1:19">
      <c r="A792" s="52">
        <f t="shared" si="744"/>
        <v>169207199743.03479</v>
      </c>
      <c r="B792" s="52">
        <v>0</v>
      </c>
      <c r="C792" s="73">
        <f t="shared" si="748"/>
        <v>19.25</v>
      </c>
      <c r="D792" s="77"/>
      <c r="E792" s="49">
        <f t="shared" ref="E792:I807" si="749">E791</f>
        <v>0.50000000000000033</v>
      </c>
      <c r="F792" s="49">
        <f t="shared" si="749"/>
        <v>5.9999999999999147</v>
      </c>
      <c r="G792" s="49">
        <f t="shared" si="749"/>
        <v>2.9999999999999574</v>
      </c>
      <c r="H792" s="49">
        <f t="shared" si="749"/>
        <v>1</v>
      </c>
      <c r="I792" s="50">
        <f t="shared" si="749"/>
        <v>3.4999999999999587</v>
      </c>
      <c r="J792" s="105">
        <f t="shared" si="745"/>
        <v>20.999999999999453</v>
      </c>
      <c r="K792" s="121">
        <f t="shared" si="746"/>
        <v>40.249999999999453</v>
      </c>
      <c r="L792" s="55">
        <f t="shared" si="740"/>
        <v>2.0985306582844615E+47</v>
      </c>
      <c r="M792" s="52">
        <f t="shared" si="741"/>
        <v>157.20000000000007</v>
      </c>
      <c r="N792" s="56">
        <v>786</v>
      </c>
      <c r="Q792" s="46"/>
      <c r="R792" s="52"/>
      <c r="S792" s="60"/>
    </row>
    <row r="793" spans="1:19">
      <c r="A793" s="52">
        <f t="shared" si="744"/>
        <v>175174278755.38565</v>
      </c>
      <c r="B793" s="52">
        <v>0</v>
      </c>
      <c r="C793" s="73">
        <f t="shared" si="748"/>
        <v>19.25</v>
      </c>
      <c r="D793" s="77"/>
      <c r="E793" s="49">
        <f t="shared" si="749"/>
        <v>0.50000000000000033</v>
      </c>
      <c r="F793" s="49">
        <f t="shared" si="749"/>
        <v>5.9999999999999147</v>
      </c>
      <c r="G793" s="49">
        <f t="shared" si="749"/>
        <v>2.9999999999999574</v>
      </c>
      <c r="H793" s="49">
        <f t="shared" si="749"/>
        <v>1</v>
      </c>
      <c r="I793" s="50">
        <f t="shared" si="749"/>
        <v>3.4999999999999587</v>
      </c>
      <c r="J793" s="105">
        <f t="shared" si="745"/>
        <v>20.999999999999453</v>
      </c>
      <c r="K793" s="121">
        <f t="shared" si="746"/>
        <v>40.249999999999453</v>
      </c>
      <c r="L793" s="55">
        <f t="shared" si="740"/>
        <v>2.4105787150822067E+47</v>
      </c>
      <c r="M793" s="52">
        <f t="shared" si="741"/>
        <v>157.40000000000009</v>
      </c>
      <c r="N793" s="56">
        <v>787</v>
      </c>
      <c r="Q793" s="46"/>
      <c r="R793" s="52"/>
      <c r="S793" s="60"/>
    </row>
    <row r="794" spans="1:19">
      <c r="A794" s="52">
        <f t="shared" si="744"/>
        <v>181351786354.6626</v>
      </c>
      <c r="B794" s="52">
        <v>0</v>
      </c>
      <c r="C794" s="73">
        <f t="shared" si="748"/>
        <v>19.25</v>
      </c>
      <c r="D794" s="77"/>
      <c r="E794" s="49">
        <f t="shared" si="749"/>
        <v>0.50000000000000033</v>
      </c>
      <c r="F794" s="49">
        <f t="shared" si="749"/>
        <v>5.9999999999999147</v>
      </c>
      <c r="G794" s="49">
        <f t="shared" si="749"/>
        <v>2.9999999999999574</v>
      </c>
      <c r="H794" s="49">
        <f t="shared" si="749"/>
        <v>1</v>
      </c>
      <c r="I794" s="50">
        <f t="shared" si="749"/>
        <v>3.4999999999999587</v>
      </c>
      <c r="J794" s="105">
        <f t="shared" si="745"/>
        <v>20.999999999999453</v>
      </c>
      <c r="K794" s="121">
        <f t="shared" si="746"/>
        <v>40.249999999999453</v>
      </c>
      <c r="L794" s="55">
        <f t="shared" si="740"/>
        <v>2.769027804605797E+47</v>
      </c>
      <c r="M794" s="52">
        <f t="shared" si="741"/>
        <v>157.60000000000008</v>
      </c>
      <c r="N794" s="56">
        <v>788</v>
      </c>
      <c r="Q794" s="46"/>
      <c r="R794" s="52"/>
      <c r="S794" s="60"/>
    </row>
    <row r="795" spans="1:19">
      <c r="A795" s="52">
        <f t="shared" si="744"/>
        <v>187747143288.95749</v>
      </c>
      <c r="B795" s="52">
        <v>0</v>
      </c>
      <c r="C795" s="73">
        <f t="shared" si="748"/>
        <v>19.25</v>
      </c>
      <c r="D795" s="77"/>
      <c r="E795" s="49">
        <f t="shared" si="749"/>
        <v>0.50000000000000033</v>
      </c>
      <c r="F795" s="49">
        <f t="shared" si="749"/>
        <v>5.9999999999999147</v>
      </c>
      <c r="G795" s="49">
        <f t="shared" si="749"/>
        <v>2.9999999999999574</v>
      </c>
      <c r="H795" s="49">
        <f t="shared" si="749"/>
        <v>1</v>
      </c>
      <c r="I795" s="50">
        <f t="shared" si="749"/>
        <v>3.4999999999999587</v>
      </c>
      <c r="J795" s="105">
        <f t="shared" si="745"/>
        <v>20.999999999999453</v>
      </c>
      <c r="K795" s="121">
        <f t="shared" si="746"/>
        <v>40.249999999999453</v>
      </c>
      <c r="L795" s="55">
        <f t="shared" si="740"/>
        <v>3.1807776840917298E+47</v>
      </c>
      <c r="M795" s="52">
        <f t="shared" si="741"/>
        <v>157.8000000000001</v>
      </c>
      <c r="N795" s="56">
        <v>789</v>
      </c>
      <c r="Q795" s="46"/>
      <c r="R795" s="52"/>
      <c r="S795" s="60"/>
    </row>
    <row r="796" spans="1:19">
      <c r="A796" s="52">
        <f t="shared" si="744"/>
        <v>194368031998.47879</v>
      </c>
      <c r="B796" s="52">
        <v>0</v>
      </c>
      <c r="C796" s="73">
        <f t="shared" si="748"/>
        <v>19.25</v>
      </c>
      <c r="D796" s="77"/>
      <c r="E796" s="49">
        <f t="shared" si="749"/>
        <v>0.50000000000000033</v>
      </c>
      <c r="F796" s="49">
        <f t="shared" si="749"/>
        <v>5.9999999999999147</v>
      </c>
      <c r="G796" s="49">
        <f t="shared" si="749"/>
        <v>2.9999999999999574</v>
      </c>
      <c r="H796" s="49">
        <f t="shared" si="749"/>
        <v>1</v>
      </c>
      <c r="I796" s="50">
        <f t="shared" si="749"/>
        <v>3.4999999999999587</v>
      </c>
      <c r="J796" s="105">
        <f t="shared" si="745"/>
        <v>20.999999999999453</v>
      </c>
      <c r="K796" s="121">
        <f t="shared" si="746"/>
        <v>40.249999999999453</v>
      </c>
      <c r="L796" s="55">
        <f t="shared" si="740"/>
        <v>3.6537540933274488E+47</v>
      </c>
      <c r="M796" s="52">
        <f t="shared" si="741"/>
        <v>158.00000000000009</v>
      </c>
      <c r="N796" s="56">
        <v>790</v>
      </c>
      <c r="Q796" s="46"/>
      <c r="R796" s="52"/>
      <c r="S796" s="60"/>
    </row>
    <row r="797" spans="1:19">
      <c r="A797" s="52">
        <f t="shared" si="744"/>
        <v>201222405844.10361</v>
      </c>
      <c r="B797" s="52">
        <v>0</v>
      </c>
      <c r="C797" s="73">
        <f t="shared" si="748"/>
        <v>19.25</v>
      </c>
      <c r="D797" s="77"/>
      <c r="E797" s="49">
        <f t="shared" si="749"/>
        <v>0.50000000000000033</v>
      </c>
      <c r="F797" s="49">
        <f t="shared" si="749"/>
        <v>5.9999999999999147</v>
      </c>
      <c r="G797" s="49">
        <f t="shared" si="749"/>
        <v>2.9999999999999574</v>
      </c>
      <c r="H797" s="49">
        <f t="shared" si="749"/>
        <v>1</v>
      </c>
      <c r="I797" s="50">
        <f t="shared" si="749"/>
        <v>3.4999999999999587</v>
      </c>
      <c r="J797" s="105">
        <f t="shared" si="745"/>
        <v>20.999999999999453</v>
      </c>
      <c r="K797" s="121">
        <f t="shared" si="746"/>
        <v>40.249999999999453</v>
      </c>
      <c r="L797" s="55">
        <f t="shared" si="740"/>
        <v>4.1970613165689246E+47</v>
      </c>
      <c r="M797" s="52">
        <f t="shared" si="741"/>
        <v>158.20000000000007</v>
      </c>
      <c r="N797" s="56">
        <v>791</v>
      </c>
      <c r="Q797" s="46"/>
      <c r="R797" s="52"/>
      <c r="S797" s="60"/>
    </row>
    <row r="798" spans="1:19">
      <c r="A798" s="52">
        <f t="shared" si="744"/>
        <v>208318498661.37466</v>
      </c>
      <c r="B798" s="52">
        <v>0</v>
      </c>
      <c r="C798" s="73">
        <f t="shared" si="748"/>
        <v>19.25</v>
      </c>
      <c r="D798" s="77"/>
      <c r="E798" s="49">
        <f t="shared" si="749"/>
        <v>0.50000000000000033</v>
      </c>
      <c r="F798" s="49">
        <f t="shared" si="749"/>
        <v>5.9999999999999147</v>
      </c>
      <c r="G798" s="49">
        <f t="shared" si="749"/>
        <v>2.9999999999999574</v>
      </c>
      <c r="H798" s="49">
        <f t="shared" si="749"/>
        <v>1</v>
      </c>
      <c r="I798" s="50">
        <f t="shared" si="749"/>
        <v>3.4999999999999587</v>
      </c>
      <c r="J798" s="105">
        <f t="shared" si="745"/>
        <v>20.999999999999453</v>
      </c>
      <c r="K798" s="121">
        <f t="shared" si="746"/>
        <v>40.249999999999453</v>
      </c>
      <c r="L798" s="55">
        <f t="shared" si="740"/>
        <v>4.8211574301644143E+47</v>
      </c>
      <c r="M798" s="52">
        <f t="shared" si="741"/>
        <v>158.40000000000009</v>
      </c>
      <c r="N798" s="56">
        <v>792</v>
      </c>
      <c r="Q798" s="46"/>
      <c r="R798" s="52"/>
      <c r="S798" s="60"/>
    </row>
    <row r="799" spans="1:19">
      <c r="A799" s="52">
        <f t="shared" si="744"/>
        <v>215664834651.41818</v>
      </c>
      <c r="B799" s="52">
        <v>0</v>
      </c>
      <c r="C799" s="73">
        <f t="shared" si="748"/>
        <v>19.25</v>
      </c>
      <c r="D799" s="77"/>
      <c r="E799" s="49">
        <f t="shared" si="749"/>
        <v>0.50000000000000033</v>
      </c>
      <c r="F799" s="49">
        <f t="shared" si="749"/>
        <v>5.9999999999999147</v>
      </c>
      <c r="G799" s="49">
        <f t="shared" si="749"/>
        <v>2.9999999999999574</v>
      </c>
      <c r="H799" s="49">
        <f t="shared" si="749"/>
        <v>1</v>
      </c>
      <c r="I799" s="50">
        <f t="shared" si="749"/>
        <v>3.4999999999999587</v>
      </c>
      <c r="J799" s="105">
        <f t="shared" si="745"/>
        <v>20.999999999999453</v>
      </c>
      <c r="K799" s="121">
        <f t="shared" si="746"/>
        <v>40.249999999999453</v>
      </c>
      <c r="L799" s="55">
        <f t="shared" si="740"/>
        <v>5.5380556092115964E+47</v>
      </c>
      <c r="M799" s="52">
        <f t="shared" si="741"/>
        <v>158.60000000000008</v>
      </c>
      <c r="N799" s="56">
        <v>793</v>
      </c>
      <c r="Q799" s="46"/>
      <c r="R799" s="52"/>
      <c r="S799" s="60"/>
    </row>
    <row r="800" spans="1:19">
      <c r="A800" s="52">
        <f t="shared" si="744"/>
        <v>223270238620.66373</v>
      </c>
      <c r="B800" s="52">
        <v>0</v>
      </c>
      <c r="C800" s="73">
        <f t="shared" si="748"/>
        <v>19.25</v>
      </c>
      <c r="D800" s="77"/>
      <c r="E800" s="49">
        <f t="shared" si="749"/>
        <v>0.50000000000000033</v>
      </c>
      <c r="F800" s="49">
        <f t="shared" si="749"/>
        <v>5.9999999999999147</v>
      </c>
      <c r="G800" s="49">
        <f t="shared" si="749"/>
        <v>2.9999999999999574</v>
      </c>
      <c r="H800" s="49">
        <f t="shared" si="749"/>
        <v>1</v>
      </c>
      <c r="I800" s="50">
        <f t="shared" si="749"/>
        <v>3.4999999999999587</v>
      </c>
      <c r="J800" s="105">
        <f t="shared" si="745"/>
        <v>20.999999999999453</v>
      </c>
      <c r="K800" s="121">
        <f t="shared" si="746"/>
        <v>40.249999999999453</v>
      </c>
      <c r="L800" s="55">
        <f t="shared" si="740"/>
        <v>6.3615553681834621E+47</v>
      </c>
      <c r="M800" s="52">
        <f t="shared" si="741"/>
        <v>158.80000000000007</v>
      </c>
      <c r="N800" s="56">
        <v>794</v>
      </c>
      <c r="Q800" s="46"/>
      <c r="R800" s="52"/>
      <c r="S800" s="60"/>
    </row>
    <row r="801" spans="1:19">
      <c r="A801" s="52">
        <f t="shared" si="744"/>
        <v>231143846581.66766</v>
      </c>
      <c r="B801" s="52">
        <v>0</v>
      </c>
      <c r="C801" s="73">
        <f t="shared" si="748"/>
        <v>19.25</v>
      </c>
      <c r="D801" s="77"/>
      <c r="E801" s="49">
        <f t="shared" si="749"/>
        <v>0.50000000000000033</v>
      </c>
      <c r="F801" s="49">
        <f t="shared" si="749"/>
        <v>5.9999999999999147</v>
      </c>
      <c r="G801" s="49">
        <f t="shared" si="749"/>
        <v>2.9999999999999574</v>
      </c>
      <c r="H801" s="49">
        <f t="shared" si="749"/>
        <v>1</v>
      </c>
      <c r="I801" s="50">
        <f t="shared" si="749"/>
        <v>3.4999999999999587</v>
      </c>
      <c r="J801" s="105">
        <f t="shared" si="745"/>
        <v>20.999999999999453</v>
      </c>
      <c r="K801" s="121">
        <f t="shared" si="746"/>
        <v>40.249999999999453</v>
      </c>
      <c r="L801" s="55">
        <f t="shared" si="740"/>
        <v>7.3075081866549008E+47</v>
      </c>
      <c r="M801" s="52">
        <f t="shared" si="741"/>
        <v>159.00000000000009</v>
      </c>
      <c r="N801" s="56">
        <v>795</v>
      </c>
      <c r="Q801" s="46"/>
      <c r="R801" s="52"/>
      <c r="S801" s="60"/>
    </row>
    <row r="802" spans="1:19">
      <c r="A802" s="52">
        <f t="shared" si="744"/>
        <v>239295116727.77325</v>
      </c>
      <c r="B802" s="52">
        <v>0</v>
      </c>
      <c r="C802" s="73">
        <f t="shared" si="748"/>
        <v>19.25</v>
      </c>
      <c r="D802" s="77"/>
      <c r="E802" s="49">
        <f t="shared" si="749"/>
        <v>0.50000000000000033</v>
      </c>
      <c r="F802" s="49">
        <f t="shared" si="749"/>
        <v>5.9999999999999147</v>
      </c>
      <c r="G802" s="49">
        <f t="shared" si="749"/>
        <v>2.9999999999999574</v>
      </c>
      <c r="H802" s="49">
        <f t="shared" si="749"/>
        <v>1</v>
      </c>
      <c r="I802" s="50">
        <f t="shared" si="749"/>
        <v>3.4999999999999587</v>
      </c>
      <c r="J802" s="105">
        <f t="shared" si="745"/>
        <v>20.999999999999453</v>
      </c>
      <c r="K802" s="121">
        <f t="shared" si="746"/>
        <v>40.249999999999453</v>
      </c>
      <c r="L802" s="55">
        <f t="shared" ref="L802:L865" si="750">POWER($M$1,N802)</f>
        <v>8.3941226331378524E+47</v>
      </c>
      <c r="M802" s="52">
        <f t="shared" ref="M802:M865" si="751">LOG(L802,2)</f>
        <v>159.20000000000007</v>
      </c>
      <c r="N802" s="56">
        <v>796</v>
      </c>
      <c r="Q802" s="46"/>
      <c r="R802" s="52"/>
      <c r="S802" s="60"/>
    </row>
    <row r="803" spans="1:19">
      <c r="A803" s="52">
        <f t="shared" si="744"/>
        <v>247733840794.79172</v>
      </c>
      <c r="B803" s="52">
        <v>0</v>
      </c>
      <c r="C803" s="73">
        <f t="shared" si="748"/>
        <v>19.25</v>
      </c>
      <c r="D803" s="77"/>
      <c r="E803" s="49">
        <f t="shared" si="749"/>
        <v>0.50000000000000033</v>
      </c>
      <c r="F803" s="49">
        <f t="shared" si="749"/>
        <v>5.9999999999999147</v>
      </c>
      <c r="G803" s="49">
        <f t="shared" si="749"/>
        <v>2.9999999999999574</v>
      </c>
      <c r="H803" s="49">
        <f t="shared" si="749"/>
        <v>1</v>
      </c>
      <c r="I803" s="50">
        <f t="shared" si="749"/>
        <v>3.4999999999999587</v>
      </c>
      <c r="J803" s="105">
        <f t="shared" si="745"/>
        <v>20.999999999999453</v>
      </c>
      <c r="K803" s="121">
        <f t="shared" si="746"/>
        <v>40.249999999999453</v>
      </c>
      <c r="L803" s="55">
        <f t="shared" si="750"/>
        <v>9.6423148603288319E+47</v>
      </c>
      <c r="M803" s="52">
        <f t="shared" si="751"/>
        <v>159.40000000000009</v>
      </c>
      <c r="N803" s="56">
        <v>797</v>
      </c>
      <c r="Q803" s="46"/>
      <c r="R803" s="52"/>
      <c r="S803" s="60"/>
    </row>
    <row r="804" spans="1:19">
      <c r="A804" s="52">
        <f t="shared" si="744"/>
        <v>256470155823.35196</v>
      </c>
      <c r="B804" s="52">
        <v>0</v>
      </c>
      <c r="C804" s="73">
        <f t="shared" si="748"/>
        <v>19.25</v>
      </c>
      <c r="D804" s="77"/>
      <c r="E804" s="49">
        <f t="shared" si="749"/>
        <v>0.50000000000000033</v>
      </c>
      <c r="F804" s="49">
        <f t="shared" si="749"/>
        <v>5.9999999999999147</v>
      </c>
      <c r="G804" s="49">
        <f t="shared" si="749"/>
        <v>2.9999999999999574</v>
      </c>
      <c r="H804" s="49">
        <f t="shared" si="749"/>
        <v>1</v>
      </c>
      <c r="I804" s="50">
        <f t="shared" si="749"/>
        <v>3.4999999999999587</v>
      </c>
      <c r="J804" s="105">
        <f t="shared" si="745"/>
        <v>20.999999999999453</v>
      </c>
      <c r="K804" s="121">
        <f t="shared" si="746"/>
        <v>40.249999999999453</v>
      </c>
      <c r="L804" s="55">
        <f t="shared" si="750"/>
        <v>1.1076111218423193E+48</v>
      </c>
      <c r="M804" s="52">
        <f t="shared" si="751"/>
        <v>159.60000000000008</v>
      </c>
      <c r="N804" s="56">
        <v>798</v>
      </c>
      <c r="Q804" s="46"/>
      <c r="R804" s="52"/>
      <c r="S804" s="60"/>
    </row>
    <row r="805" spans="1:19">
      <c r="A805" s="52">
        <f t="shared" si="744"/>
        <v>265514556336.04874</v>
      </c>
      <c r="B805" s="52">
        <v>0</v>
      </c>
      <c r="C805" s="73">
        <f t="shared" si="748"/>
        <v>19.25</v>
      </c>
      <c r="D805" s="77"/>
      <c r="E805" s="49">
        <f t="shared" si="749"/>
        <v>0.50000000000000033</v>
      </c>
      <c r="F805" s="49">
        <f t="shared" si="749"/>
        <v>5.9999999999999147</v>
      </c>
      <c r="G805" s="49">
        <f t="shared" si="749"/>
        <v>2.9999999999999574</v>
      </c>
      <c r="H805" s="49">
        <f t="shared" si="749"/>
        <v>1</v>
      </c>
      <c r="I805" s="50">
        <f t="shared" si="749"/>
        <v>3.4999999999999587</v>
      </c>
      <c r="J805" s="105">
        <f t="shared" si="745"/>
        <v>20.999999999999453</v>
      </c>
      <c r="K805" s="121">
        <f t="shared" si="746"/>
        <v>40.249999999999453</v>
      </c>
      <c r="L805" s="55">
        <f t="shared" si="750"/>
        <v>1.2723110736366931E+48</v>
      </c>
      <c r="M805" s="52">
        <f t="shared" si="751"/>
        <v>159.80000000000007</v>
      </c>
      <c r="N805" s="56">
        <v>799</v>
      </c>
      <c r="Q805" s="46"/>
      <c r="R805" s="52"/>
      <c r="S805" s="60"/>
    </row>
    <row r="806" spans="1:19">
      <c r="A806" s="52">
        <f t="shared" si="744"/>
        <v>274877906944.01666</v>
      </c>
      <c r="B806" s="52">
        <v>0</v>
      </c>
      <c r="C806" s="73">
        <f t="shared" si="748"/>
        <v>19.25</v>
      </c>
      <c r="D806" s="77"/>
      <c r="E806" s="49">
        <f t="shared" si="749"/>
        <v>0.50000000000000033</v>
      </c>
      <c r="F806" s="49">
        <f t="shared" si="749"/>
        <v>5.9999999999999147</v>
      </c>
      <c r="G806" s="49">
        <f t="shared" si="749"/>
        <v>2.9999999999999574</v>
      </c>
      <c r="H806" s="49">
        <f t="shared" si="749"/>
        <v>1</v>
      </c>
      <c r="I806" s="50">
        <f t="shared" si="749"/>
        <v>3.4999999999999587</v>
      </c>
      <c r="J806" s="105">
        <f t="shared" si="745"/>
        <v>20.999999999999453</v>
      </c>
      <c r="K806" s="121">
        <f t="shared" si="746"/>
        <v>40.249999999999453</v>
      </c>
      <c r="L806" s="55">
        <f t="shared" si="750"/>
        <v>1.4615016373309808E+48</v>
      </c>
      <c r="M806" s="52">
        <f t="shared" si="751"/>
        <v>160.00000000000009</v>
      </c>
      <c r="N806" s="56">
        <v>800</v>
      </c>
      <c r="Q806" s="46"/>
      <c r="R806" s="52"/>
      <c r="S806" s="60"/>
    </row>
    <row r="807" spans="1:19">
      <c r="A807" s="52">
        <f t="shared" si="744"/>
        <v>284571455398.07471</v>
      </c>
      <c r="B807" s="52">
        <v>0</v>
      </c>
      <c r="C807" s="73">
        <f t="shared" si="748"/>
        <v>19.25</v>
      </c>
      <c r="D807" s="77"/>
      <c r="E807" s="49">
        <f t="shared" si="749"/>
        <v>0.50000000000000033</v>
      </c>
      <c r="F807" s="49">
        <f t="shared" si="749"/>
        <v>5.9999999999999147</v>
      </c>
      <c r="G807" s="49">
        <f t="shared" si="749"/>
        <v>2.9999999999999574</v>
      </c>
      <c r="H807" s="49">
        <f t="shared" si="749"/>
        <v>1</v>
      </c>
      <c r="I807" s="50">
        <f t="shared" si="749"/>
        <v>3.4999999999999587</v>
      </c>
      <c r="J807" s="105">
        <f t="shared" si="745"/>
        <v>20.999999999999453</v>
      </c>
      <c r="K807" s="121">
        <f t="shared" si="746"/>
        <v>40.249999999999453</v>
      </c>
      <c r="L807" s="55">
        <f t="shared" si="750"/>
        <v>1.6788245266275711E+48</v>
      </c>
      <c r="M807" s="52">
        <f t="shared" si="751"/>
        <v>160.20000000000007</v>
      </c>
      <c r="N807" s="56">
        <v>801</v>
      </c>
      <c r="Q807" s="46"/>
      <c r="R807" s="52"/>
      <c r="S807" s="60"/>
    </row>
    <row r="808" spans="1:19">
      <c r="A808" s="52">
        <f t="shared" si="744"/>
        <v>294606846100.1178</v>
      </c>
      <c r="B808" s="52">
        <v>0</v>
      </c>
      <c r="C808" s="73">
        <f t="shared" si="748"/>
        <v>19.25</v>
      </c>
      <c r="D808" s="77"/>
      <c r="E808" s="49">
        <f t="shared" ref="E808:I823" si="752">E807</f>
        <v>0.50000000000000033</v>
      </c>
      <c r="F808" s="49">
        <f t="shared" si="752"/>
        <v>5.9999999999999147</v>
      </c>
      <c r="G808" s="49">
        <f t="shared" si="752"/>
        <v>2.9999999999999574</v>
      </c>
      <c r="H808" s="49">
        <f t="shared" si="752"/>
        <v>1</v>
      </c>
      <c r="I808" s="50">
        <f t="shared" si="752"/>
        <v>3.4999999999999587</v>
      </c>
      <c r="J808" s="105">
        <f t="shared" si="745"/>
        <v>20.999999999999453</v>
      </c>
      <c r="K808" s="121">
        <f t="shared" si="746"/>
        <v>40.249999999999453</v>
      </c>
      <c r="L808" s="55">
        <f t="shared" si="750"/>
        <v>1.928462972065767E+48</v>
      </c>
      <c r="M808" s="52">
        <f t="shared" si="751"/>
        <v>160.40000000000009</v>
      </c>
      <c r="N808" s="56">
        <v>802</v>
      </c>
      <c r="Q808" s="46"/>
      <c r="R808" s="52"/>
      <c r="S808" s="60"/>
    </row>
    <row r="809" spans="1:19">
      <c r="A809" s="52">
        <f t="shared" si="744"/>
        <v>304996134090.98688</v>
      </c>
      <c r="B809" s="52">
        <v>0</v>
      </c>
      <c r="C809" s="73">
        <f t="shared" si="748"/>
        <v>19.25</v>
      </c>
      <c r="D809" s="77"/>
      <c r="E809" s="49">
        <f t="shared" si="752"/>
        <v>0.50000000000000033</v>
      </c>
      <c r="F809" s="49">
        <f t="shared" si="752"/>
        <v>5.9999999999999147</v>
      </c>
      <c r="G809" s="49">
        <f t="shared" si="752"/>
        <v>2.9999999999999574</v>
      </c>
      <c r="H809" s="49">
        <f t="shared" si="752"/>
        <v>1</v>
      </c>
      <c r="I809" s="50">
        <f t="shared" si="752"/>
        <v>3.4999999999999587</v>
      </c>
      <c r="J809" s="105">
        <f t="shared" si="745"/>
        <v>20.999999999999453</v>
      </c>
      <c r="K809" s="121">
        <f t="shared" si="746"/>
        <v>40.249999999999453</v>
      </c>
      <c r="L809" s="55">
        <f t="shared" si="750"/>
        <v>2.2152222436846402E+48</v>
      </c>
      <c r="M809" s="52">
        <f t="shared" si="751"/>
        <v>160.60000000000008</v>
      </c>
      <c r="N809" s="56">
        <v>803</v>
      </c>
      <c r="Q809" s="46"/>
      <c r="R809" s="52"/>
      <c r="S809" s="60"/>
    </row>
    <row r="810" spans="1:19">
      <c r="A810" s="52">
        <f t="shared" si="744"/>
        <v>315751799531.62006</v>
      </c>
      <c r="B810" s="52">
        <v>0</v>
      </c>
      <c r="C810" s="73">
        <f t="shared" si="748"/>
        <v>19.25</v>
      </c>
      <c r="D810" s="77"/>
      <c r="E810" s="49">
        <f t="shared" si="752"/>
        <v>0.50000000000000033</v>
      </c>
      <c r="F810" s="49">
        <f t="shared" si="752"/>
        <v>5.9999999999999147</v>
      </c>
      <c r="G810" s="49">
        <f t="shared" si="752"/>
        <v>2.9999999999999574</v>
      </c>
      <c r="H810" s="49">
        <f t="shared" si="752"/>
        <v>1</v>
      </c>
      <c r="I810" s="50">
        <f t="shared" si="752"/>
        <v>3.4999999999999587</v>
      </c>
      <c r="J810" s="105">
        <f t="shared" si="745"/>
        <v>20.999999999999453</v>
      </c>
      <c r="K810" s="121">
        <f t="shared" si="746"/>
        <v>40.249999999999453</v>
      </c>
      <c r="L810" s="55">
        <f t="shared" si="750"/>
        <v>2.5446221472733868E+48</v>
      </c>
      <c r="M810" s="52">
        <f t="shared" si="751"/>
        <v>160.80000000000007</v>
      </c>
      <c r="N810" s="56">
        <v>804</v>
      </c>
      <c r="Q810" s="46"/>
      <c r="R810" s="52"/>
      <c r="S810" s="60"/>
    </row>
    <row r="811" spans="1:19">
      <c r="A811" s="52">
        <f t="shared" si="744"/>
        <v>326886762694.88062</v>
      </c>
      <c r="B811" s="52">
        <v>0</v>
      </c>
      <c r="C811" s="73">
        <f t="shared" si="748"/>
        <v>19.25</v>
      </c>
      <c r="D811" s="77"/>
      <c r="E811" s="49">
        <f t="shared" si="752"/>
        <v>0.50000000000000033</v>
      </c>
      <c r="F811" s="49">
        <f t="shared" si="752"/>
        <v>5.9999999999999147</v>
      </c>
      <c r="G811" s="49">
        <f t="shared" si="752"/>
        <v>2.9999999999999574</v>
      </c>
      <c r="H811" s="49">
        <f t="shared" si="752"/>
        <v>1</v>
      </c>
      <c r="I811" s="50">
        <f t="shared" si="752"/>
        <v>3.4999999999999587</v>
      </c>
      <c r="J811" s="105">
        <f t="shared" si="745"/>
        <v>20.999999999999453</v>
      </c>
      <c r="K811" s="121">
        <f t="shared" si="746"/>
        <v>40.249999999999453</v>
      </c>
      <c r="L811" s="55">
        <f t="shared" si="750"/>
        <v>2.9230032746619623E+48</v>
      </c>
      <c r="M811" s="52">
        <f t="shared" si="751"/>
        <v>161.00000000000009</v>
      </c>
      <c r="N811" s="56">
        <v>805</v>
      </c>
      <c r="Q811" s="46"/>
      <c r="R811" s="52"/>
      <c r="S811" s="60"/>
    </row>
    <row r="812" spans="1:19">
      <c r="A812" s="52">
        <f t="shared" si="744"/>
        <v>338414399486.07007</v>
      </c>
      <c r="B812" s="52">
        <v>0</v>
      </c>
      <c r="C812" s="73">
        <f t="shared" si="748"/>
        <v>19.25</v>
      </c>
      <c r="D812" s="77"/>
      <c r="E812" s="49">
        <f t="shared" si="752"/>
        <v>0.50000000000000033</v>
      </c>
      <c r="F812" s="49">
        <f t="shared" si="752"/>
        <v>5.9999999999999147</v>
      </c>
      <c r="G812" s="49">
        <f t="shared" si="752"/>
        <v>2.9999999999999574</v>
      </c>
      <c r="H812" s="49">
        <f t="shared" si="752"/>
        <v>1</v>
      </c>
      <c r="I812" s="50">
        <f t="shared" si="752"/>
        <v>3.4999999999999587</v>
      </c>
      <c r="J812" s="105">
        <f t="shared" si="745"/>
        <v>20.999999999999453</v>
      </c>
      <c r="K812" s="121">
        <f t="shared" si="746"/>
        <v>40.249999999999453</v>
      </c>
      <c r="L812" s="55">
        <f t="shared" si="750"/>
        <v>3.3576490532551429E+48</v>
      </c>
      <c r="M812" s="52">
        <f t="shared" si="751"/>
        <v>161.20000000000007</v>
      </c>
      <c r="N812" s="56">
        <v>806</v>
      </c>
      <c r="Q812" s="46"/>
      <c r="R812" s="52"/>
      <c r="S812" s="60"/>
    </row>
    <row r="813" spans="1:19">
      <c r="A813" s="52">
        <f t="shared" si="744"/>
        <v>350348557510.77191</v>
      </c>
      <c r="B813" s="52">
        <v>0</v>
      </c>
      <c r="C813" s="73">
        <f t="shared" si="748"/>
        <v>19.25</v>
      </c>
      <c r="D813" s="77"/>
      <c r="E813" s="49">
        <f t="shared" si="752"/>
        <v>0.50000000000000033</v>
      </c>
      <c r="F813" s="49">
        <f t="shared" si="752"/>
        <v>5.9999999999999147</v>
      </c>
      <c r="G813" s="49">
        <f t="shared" si="752"/>
        <v>2.9999999999999574</v>
      </c>
      <c r="H813" s="49">
        <f t="shared" si="752"/>
        <v>1</v>
      </c>
      <c r="I813" s="50">
        <f t="shared" si="752"/>
        <v>3.4999999999999587</v>
      </c>
      <c r="J813" s="105">
        <f t="shared" si="745"/>
        <v>20.999999999999453</v>
      </c>
      <c r="K813" s="121">
        <f t="shared" si="746"/>
        <v>40.249999999999453</v>
      </c>
      <c r="L813" s="55">
        <f t="shared" si="750"/>
        <v>3.8569259441315353E+48</v>
      </c>
      <c r="M813" s="52">
        <f t="shared" si="751"/>
        <v>161.40000000000006</v>
      </c>
      <c r="N813" s="56">
        <v>807</v>
      </c>
      <c r="Q813" s="46"/>
      <c r="R813" s="52"/>
      <c r="S813" s="60"/>
    </row>
    <row r="814" spans="1:19">
      <c r="A814" s="52">
        <f t="shared" si="744"/>
        <v>362703572709.32568</v>
      </c>
      <c r="B814" s="52">
        <v>0</v>
      </c>
      <c r="C814" s="73">
        <f t="shared" si="748"/>
        <v>19.25</v>
      </c>
      <c r="D814" s="77"/>
      <c r="E814" s="49">
        <f t="shared" si="752"/>
        <v>0.50000000000000033</v>
      </c>
      <c r="F814" s="49">
        <f t="shared" si="752"/>
        <v>5.9999999999999147</v>
      </c>
      <c r="G814" s="49">
        <f t="shared" si="752"/>
        <v>2.9999999999999574</v>
      </c>
      <c r="H814" s="49">
        <f t="shared" si="752"/>
        <v>1</v>
      </c>
      <c r="I814" s="50">
        <f t="shared" si="752"/>
        <v>3.4999999999999587</v>
      </c>
      <c r="J814" s="105">
        <f t="shared" si="745"/>
        <v>20.999999999999453</v>
      </c>
      <c r="K814" s="121">
        <f t="shared" si="746"/>
        <v>40.249999999999453</v>
      </c>
      <c r="L814" s="55">
        <f t="shared" si="750"/>
        <v>4.430444487369281E+48</v>
      </c>
      <c r="M814" s="52">
        <f t="shared" si="751"/>
        <v>161.60000000000008</v>
      </c>
      <c r="N814" s="56">
        <v>808</v>
      </c>
      <c r="Q814" s="46"/>
      <c r="R814" s="52"/>
      <c r="S814" s="60"/>
    </row>
    <row r="815" spans="1:19">
      <c r="A815" s="52">
        <f t="shared" si="744"/>
        <v>375494286577.91565</v>
      </c>
      <c r="B815" s="52">
        <v>0</v>
      </c>
      <c r="C815" s="73">
        <f t="shared" si="748"/>
        <v>19.25</v>
      </c>
      <c r="D815" s="77"/>
      <c r="E815" s="49">
        <f t="shared" si="752"/>
        <v>0.50000000000000033</v>
      </c>
      <c r="F815" s="49">
        <f t="shared" si="752"/>
        <v>5.9999999999999147</v>
      </c>
      <c r="G815" s="49">
        <f t="shared" si="752"/>
        <v>2.9999999999999574</v>
      </c>
      <c r="H815" s="49">
        <f t="shared" si="752"/>
        <v>1</v>
      </c>
      <c r="I815" s="50">
        <f t="shared" si="752"/>
        <v>3.4999999999999587</v>
      </c>
      <c r="J815" s="105">
        <f t="shared" si="745"/>
        <v>20.999999999999453</v>
      </c>
      <c r="K815" s="121">
        <f t="shared" si="746"/>
        <v>40.249999999999453</v>
      </c>
      <c r="L815" s="55">
        <f t="shared" si="750"/>
        <v>5.0892442945467755E+48</v>
      </c>
      <c r="M815" s="52">
        <f t="shared" si="751"/>
        <v>161.80000000000007</v>
      </c>
      <c r="N815" s="56">
        <v>809</v>
      </c>
      <c r="Q815" s="46"/>
      <c r="R815" s="52"/>
      <c r="S815" s="60"/>
    </row>
    <row r="816" spans="1:19">
      <c r="A816" s="52">
        <f t="shared" si="744"/>
        <v>388736063996.95825</v>
      </c>
      <c r="B816" s="52">
        <v>0</v>
      </c>
      <c r="C816" s="73">
        <f t="shared" si="748"/>
        <v>19.25</v>
      </c>
      <c r="D816" s="77"/>
      <c r="E816" s="49">
        <f t="shared" si="752"/>
        <v>0.50000000000000033</v>
      </c>
      <c r="F816" s="49">
        <f t="shared" si="752"/>
        <v>5.9999999999999147</v>
      </c>
      <c r="G816" s="49">
        <f t="shared" si="752"/>
        <v>2.9999999999999574</v>
      </c>
      <c r="H816" s="49">
        <f t="shared" si="752"/>
        <v>1</v>
      </c>
      <c r="I816" s="50">
        <f t="shared" si="752"/>
        <v>3.4999999999999587</v>
      </c>
      <c r="J816" s="105">
        <f t="shared" si="745"/>
        <v>20.999999999999453</v>
      </c>
      <c r="K816" s="121">
        <f t="shared" si="746"/>
        <v>40.249999999999453</v>
      </c>
      <c r="L816" s="55">
        <f t="shared" si="750"/>
        <v>5.8460065493239271E+48</v>
      </c>
      <c r="M816" s="52">
        <f t="shared" si="751"/>
        <v>162.00000000000009</v>
      </c>
      <c r="N816" s="56">
        <v>810</v>
      </c>
      <c r="Q816" s="46"/>
      <c r="R816" s="52"/>
      <c r="S816" s="60"/>
    </row>
    <row r="817" spans="1:19">
      <c r="A817" s="52">
        <f t="shared" si="744"/>
        <v>402444811688.20782</v>
      </c>
      <c r="B817" s="52">
        <v>0</v>
      </c>
      <c r="C817" s="73">
        <f t="shared" si="748"/>
        <v>19.25</v>
      </c>
      <c r="D817" s="77"/>
      <c r="E817" s="49">
        <f t="shared" si="752"/>
        <v>0.50000000000000033</v>
      </c>
      <c r="F817" s="49">
        <f t="shared" si="752"/>
        <v>5.9999999999999147</v>
      </c>
      <c r="G817" s="49">
        <f t="shared" si="752"/>
        <v>2.9999999999999574</v>
      </c>
      <c r="H817" s="49">
        <f t="shared" si="752"/>
        <v>1</v>
      </c>
      <c r="I817" s="50">
        <f t="shared" si="752"/>
        <v>3.4999999999999587</v>
      </c>
      <c r="J817" s="105">
        <f t="shared" si="745"/>
        <v>20.999999999999453</v>
      </c>
      <c r="K817" s="121">
        <f t="shared" si="746"/>
        <v>40.249999999999453</v>
      </c>
      <c r="L817" s="55">
        <f t="shared" si="750"/>
        <v>6.7152981065102897E+48</v>
      </c>
      <c r="M817" s="52">
        <f t="shared" si="751"/>
        <v>162.20000000000007</v>
      </c>
      <c r="N817" s="56">
        <v>811</v>
      </c>
      <c r="Q817" s="46"/>
      <c r="R817" s="52"/>
      <c r="S817" s="60"/>
    </row>
    <row r="818" spans="1:19">
      <c r="A818" s="52">
        <f t="shared" si="744"/>
        <v>416636997322.75</v>
      </c>
      <c r="B818" s="52">
        <v>0</v>
      </c>
      <c r="C818" s="73">
        <f t="shared" si="748"/>
        <v>19.25</v>
      </c>
      <c r="D818" s="77"/>
      <c r="E818" s="49">
        <f t="shared" si="752"/>
        <v>0.50000000000000033</v>
      </c>
      <c r="F818" s="49">
        <f t="shared" si="752"/>
        <v>5.9999999999999147</v>
      </c>
      <c r="G818" s="49">
        <f t="shared" si="752"/>
        <v>2.9999999999999574</v>
      </c>
      <c r="H818" s="49">
        <f t="shared" si="752"/>
        <v>1</v>
      </c>
      <c r="I818" s="50">
        <f t="shared" si="752"/>
        <v>3.4999999999999587</v>
      </c>
      <c r="J818" s="105">
        <f t="shared" si="745"/>
        <v>20.999999999999453</v>
      </c>
      <c r="K818" s="121">
        <f t="shared" si="746"/>
        <v>40.249999999999453</v>
      </c>
      <c r="L818" s="55">
        <f t="shared" si="750"/>
        <v>7.7138518882630733E+48</v>
      </c>
      <c r="M818" s="52">
        <f t="shared" si="751"/>
        <v>162.40000000000009</v>
      </c>
      <c r="N818" s="56">
        <v>812</v>
      </c>
      <c r="Q818" s="46"/>
      <c r="R818" s="52"/>
      <c r="S818" s="60"/>
    </row>
    <row r="819" spans="1:19">
      <c r="A819" s="52">
        <f t="shared" si="744"/>
        <v>431329669302.83698</v>
      </c>
      <c r="B819" s="52">
        <v>0</v>
      </c>
      <c r="C819" s="73">
        <f t="shared" si="748"/>
        <v>19.25</v>
      </c>
      <c r="D819" s="77"/>
      <c r="E819" s="49">
        <f t="shared" si="752"/>
        <v>0.50000000000000033</v>
      </c>
      <c r="F819" s="49">
        <f t="shared" si="752"/>
        <v>5.9999999999999147</v>
      </c>
      <c r="G819" s="49">
        <f t="shared" si="752"/>
        <v>2.9999999999999574</v>
      </c>
      <c r="H819" s="49">
        <f t="shared" si="752"/>
        <v>1</v>
      </c>
      <c r="I819" s="50">
        <f t="shared" si="752"/>
        <v>3.4999999999999587</v>
      </c>
      <c r="J819" s="105">
        <f t="shared" si="745"/>
        <v>20.999999999999453</v>
      </c>
      <c r="K819" s="121">
        <f t="shared" si="746"/>
        <v>40.249999999999453</v>
      </c>
      <c r="L819" s="55">
        <f t="shared" si="750"/>
        <v>8.8608889747385646E+48</v>
      </c>
      <c r="M819" s="52">
        <f t="shared" si="751"/>
        <v>162.60000000000008</v>
      </c>
      <c r="N819" s="56">
        <v>813</v>
      </c>
      <c r="Q819" s="46"/>
      <c r="R819" s="52"/>
      <c r="S819" s="60"/>
    </row>
    <row r="820" spans="1:19">
      <c r="A820" s="52">
        <f t="shared" si="744"/>
        <v>446540477241.32806</v>
      </c>
      <c r="B820" s="52">
        <v>0</v>
      </c>
      <c r="C820" s="73">
        <f t="shared" si="748"/>
        <v>19.25</v>
      </c>
      <c r="D820" s="77"/>
      <c r="E820" s="49">
        <f t="shared" si="752"/>
        <v>0.50000000000000033</v>
      </c>
      <c r="F820" s="49">
        <f t="shared" si="752"/>
        <v>5.9999999999999147</v>
      </c>
      <c r="G820" s="49">
        <f t="shared" si="752"/>
        <v>2.9999999999999574</v>
      </c>
      <c r="H820" s="49">
        <f t="shared" si="752"/>
        <v>1</v>
      </c>
      <c r="I820" s="50">
        <f t="shared" si="752"/>
        <v>3.4999999999999587</v>
      </c>
      <c r="J820" s="105">
        <f t="shared" si="745"/>
        <v>20.999999999999453</v>
      </c>
      <c r="K820" s="121">
        <f t="shared" si="746"/>
        <v>40.249999999999453</v>
      </c>
      <c r="L820" s="55">
        <f t="shared" si="750"/>
        <v>1.0178488589093555E+49</v>
      </c>
      <c r="M820" s="52">
        <f t="shared" si="751"/>
        <v>162.8000000000001</v>
      </c>
      <c r="N820" s="56">
        <v>814</v>
      </c>
      <c r="Q820" s="46"/>
      <c r="R820" s="52"/>
      <c r="S820" s="60"/>
    </row>
    <row r="821" spans="1:19">
      <c r="A821" s="52">
        <f t="shared" si="744"/>
        <v>462287693163.33606</v>
      </c>
      <c r="B821" s="52">
        <v>0</v>
      </c>
      <c r="C821" s="73">
        <f t="shared" si="748"/>
        <v>19.25</v>
      </c>
      <c r="D821" s="77"/>
      <c r="E821" s="49">
        <f t="shared" si="752"/>
        <v>0.50000000000000033</v>
      </c>
      <c r="F821" s="49">
        <f t="shared" si="752"/>
        <v>5.9999999999999147</v>
      </c>
      <c r="G821" s="49">
        <f t="shared" si="752"/>
        <v>2.9999999999999574</v>
      </c>
      <c r="H821" s="49">
        <f t="shared" si="752"/>
        <v>1</v>
      </c>
      <c r="I821" s="50">
        <f t="shared" si="752"/>
        <v>3.4999999999999587</v>
      </c>
      <c r="J821" s="105">
        <f t="shared" si="745"/>
        <v>20.999999999999453</v>
      </c>
      <c r="K821" s="121">
        <f t="shared" si="746"/>
        <v>40.249999999999453</v>
      </c>
      <c r="L821" s="55">
        <f t="shared" si="750"/>
        <v>1.1692013098647857E+49</v>
      </c>
      <c r="M821" s="52">
        <f t="shared" si="751"/>
        <v>163.00000000000009</v>
      </c>
      <c r="N821" s="56">
        <v>815</v>
      </c>
      <c r="Q821" s="46"/>
      <c r="R821" s="52"/>
      <c r="S821" s="60"/>
    </row>
    <row r="822" spans="1:19">
      <c r="A822" s="52">
        <f t="shared" si="744"/>
        <v>478590233455.54712</v>
      </c>
      <c r="B822" s="52">
        <v>0</v>
      </c>
      <c r="C822" s="73">
        <f t="shared" si="748"/>
        <v>19.25</v>
      </c>
      <c r="D822" s="77"/>
      <c r="E822" s="49">
        <f t="shared" si="752"/>
        <v>0.50000000000000033</v>
      </c>
      <c r="F822" s="49">
        <f t="shared" si="752"/>
        <v>5.9999999999999147</v>
      </c>
      <c r="G822" s="49">
        <f t="shared" si="752"/>
        <v>2.9999999999999574</v>
      </c>
      <c r="H822" s="49">
        <f t="shared" si="752"/>
        <v>1</v>
      </c>
      <c r="I822" s="50">
        <f t="shared" si="752"/>
        <v>3.4999999999999587</v>
      </c>
      <c r="J822" s="105">
        <f t="shared" si="745"/>
        <v>20.999999999999453</v>
      </c>
      <c r="K822" s="121">
        <f t="shared" si="746"/>
        <v>40.249999999999453</v>
      </c>
      <c r="L822" s="55">
        <f t="shared" si="750"/>
        <v>1.3430596213020582E+49</v>
      </c>
      <c r="M822" s="52">
        <f t="shared" si="751"/>
        <v>163.20000000000007</v>
      </c>
      <c r="N822" s="56">
        <v>816</v>
      </c>
      <c r="Q822" s="46"/>
      <c r="R822" s="52"/>
      <c r="S822" s="60"/>
    </row>
    <row r="823" spans="1:19">
      <c r="A823" s="52">
        <f t="shared" si="744"/>
        <v>495467681589.58417</v>
      </c>
      <c r="B823" s="52">
        <v>0</v>
      </c>
      <c r="C823" s="73">
        <f t="shared" si="748"/>
        <v>19.25</v>
      </c>
      <c r="D823" s="77"/>
      <c r="E823" s="49">
        <f t="shared" si="752"/>
        <v>0.50000000000000033</v>
      </c>
      <c r="F823" s="49">
        <f t="shared" si="752"/>
        <v>5.9999999999999147</v>
      </c>
      <c r="G823" s="49">
        <f t="shared" si="752"/>
        <v>2.9999999999999574</v>
      </c>
      <c r="H823" s="49">
        <f t="shared" si="752"/>
        <v>1</v>
      </c>
      <c r="I823" s="50">
        <f t="shared" si="752"/>
        <v>3.4999999999999587</v>
      </c>
      <c r="J823" s="105">
        <f t="shared" si="745"/>
        <v>20.999999999999453</v>
      </c>
      <c r="K823" s="121">
        <f t="shared" si="746"/>
        <v>40.249999999999453</v>
      </c>
      <c r="L823" s="55">
        <f t="shared" si="750"/>
        <v>1.5427703776526152E+49</v>
      </c>
      <c r="M823" s="52">
        <f t="shared" si="751"/>
        <v>163.40000000000009</v>
      </c>
      <c r="N823" s="56">
        <v>817</v>
      </c>
      <c r="Q823" s="46"/>
      <c r="R823" s="52"/>
      <c r="S823" s="60"/>
    </row>
    <row r="824" spans="1:19">
      <c r="A824" s="52">
        <f t="shared" si="744"/>
        <v>512940311646.70483</v>
      </c>
      <c r="B824" s="52">
        <v>0</v>
      </c>
      <c r="C824" s="73">
        <f t="shared" si="748"/>
        <v>19.25</v>
      </c>
      <c r="D824" s="77"/>
      <c r="E824" s="49">
        <f t="shared" ref="E824:I839" si="753">E823</f>
        <v>0.50000000000000033</v>
      </c>
      <c r="F824" s="49">
        <f t="shared" si="753"/>
        <v>5.9999999999999147</v>
      </c>
      <c r="G824" s="49">
        <f t="shared" si="753"/>
        <v>2.9999999999999574</v>
      </c>
      <c r="H824" s="49">
        <f t="shared" si="753"/>
        <v>1</v>
      </c>
      <c r="I824" s="50">
        <f t="shared" si="753"/>
        <v>3.4999999999999587</v>
      </c>
      <c r="J824" s="105">
        <f t="shared" si="745"/>
        <v>20.999999999999453</v>
      </c>
      <c r="K824" s="121">
        <f t="shared" si="746"/>
        <v>40.249999999999453</v>
      </c>
      <c r="L824" s="55">
        <f t="shared" si="750"/>
        <v>1.7721777949477134E+49</v>
      </c>
      <c r="M824" s="52">
        <f t="shared" si="751"/>
        <v>163.60000000000008</v>
      </c>
      <c r="N824" s="56">
        <v>818</v>
      </c>
      <c r="Q824" s="46"/>
      <c r="R824" s="52"/>
      <c r="S824" s="60"/>
    </row>
    <row r="825" spans="1:19">
      <c r="A825" s="52">
        <f t="shared" si="744"/>
        <v>531029112672.09833</v>
      </c>
      <c r="B825" s="52">
        <v>0</v>
      </c>
      <c r="C825" s="73">
        <f t="shared" si="748"/>
        <v>19.25</v>
      </c>
      <c r="D825" s="77"/>
      <c r="E825" s="49">
        <f t="shared" si="753"/>
        <v>0.50000000000000033</v>
      </c>
      <c r="F825" s="49">
        <f t="shared" si="753"/>
        <v>5.9999999999999147</v>
      </c>
      <c r="G825" s="49">
        <f t="shared" si="753"/>
        <v>2.9999999999999574</v>
      </c>
      <c r="H825" s="49">
        <f t="shared" si="753"/>
        <v>1</v>
      </c>
      <c r="I825" s="50">
        <f t="shared" si="753"/>
        <v>3.4999999999999587</v>
      </c>
      <c r="J825" s="105">
        <f t="shared" si="745"/>
        <v>20.999999999999453</v>
      </c>
      <c r="K825" s="121">
        <f t="shared" si="746"/>
        <v>40.249999999999453</v>
      </c>
      <c r="L825" s="55">
        <f t="shared" si="750"/>
        <v>2.0356977178187115E+49</v>
      </c>
      <c r="M825" s="52">
        <f t="shared" si="751"/>
        <v>163.8000000000001</v>
      </c>
      <c r="N825" s="56">
        <v>819</v>
      </c>
      <c r="Q825" s="46"/>
      <c r="R825" s="52"/>
      <c r="S825" s="60"/>
    </row>
    <row r="826" spans="1:19">
      <c r="A826" s="52">
        <f t="shared" si="744"/>
        <v>549755813888.03418</v>
      </c>
      <c r="B826" s="52">
        <v>0</v>
      </c>
      <c r="C826" s="73">
        <f t="shared" si="748"/>
        <v>19.25</v>
      </c>
      <c r="D826" s="77"/>
      <c r="E826" s="49">
        <f t="shared" si="753"/>
        <v>0.50000000000000033</v>
      </c>
      <c r="F826" s="49">
        <f t="shared" si="753"/>
        <v>5.9999999999999147</v>
      </c>
      <c r="G826" s="49">
        <f t="shared" si="753"/>
        <v>2.9999999999999574</v>
      </c>
      <c r="H826" s="49">
        <f t="shared" si="753"/>
        <v>1</v>
      </c>
      <c r="I826" s="50">
        <f t="shared" si="753"/>
        <v>3.4999999999999587</v>
      </c>
      <c r="J826" s="105">
        <f t="shared" si="745"/>
        <v>20.999999999999453</v>
      </c>
      <c r="K826" s="121">
        <f t="shared" si="746"/>
        <v>40.249999999999453</v>
      </c>
      <c r="L826" s="55">
        <f t="shared" si="750"/>
        <v>2.3384026197295724E+49</v>
      </c>
      <c r="M826" s="52">
        <f t="shared" si="751"/>
        <v>164.00000000000009</v>
      </c>
      <c r="N826" s="56">
        <v>820</v>
      </c>
      <c r="Q826" s="46"/>
      <c r="R826" s="52"/>
      <c r="S826" s="60"/>
    </row>
    <row r="827" spans="1:19">
      <c r="A827" s="52">
        <f t="shared" si="744"/>
        <v>569142910796.15027</v>
      </c>
      <c r="B827" s="52">
        <v>0</v>
      </c>
      <c r="C827" s="73">
        <f t="shared" si="748"/>
        <v>19.25</v>
      </c>
      <c r="D827" s="77"/>
      <c r="E827" s="49">
        <f t="shared" si="753"/>
        <v>0.50000000000000033</v>
      </c>
      <c r="F827" s="49">
        <f t="shared" si="753"/>
        <v>5.9999999999999147</v>
      </c>
      <c r="G827" s="49">
        <f t="shared" si="753"/>
        <v>2.9999999999999574</v>
      </c>
      <c r="H827" s="49">
        <f t="shared" si="753"/>
        <v>1</v>
      </c>
      <c r="I827" s="50">
        <f t="shared" si="753"/>
        <v>3.4999999999999587</v>
      </c>
      <c r="J827" s="105">
        <f t="shared" si="745"/>
        <v>20.999999999999453</v>
      </c>
      <c r="K827" s="121">
        <f t="shared" si="746"/>
        <v>40.249999999999453</v>
      </c>
      <c r="L827" s="55">
        <f t="shared" si="750"/>
        <v>2.6861192426041169E+49</v>
      </c>
      <c r="M827" s="52">
        <f t="shared" si="751"/>
        <v>164.2000000000001</v>
      </c>
      <c r="N827" s="56">
        <v>821</v>
      </c>
      <c r="Q827" s="46"/>
      <c r="R827" s="52"/>
      <c r="S827" s="60"/>
    </row>
    <row r="828" spans="1:19">
      <c r="A828" s="52">
        <f t="shared" si="744"/>
        <v>589213692200.23645</v>
      </c>
      <c r="B828" s="52">
        <v>0</v>
      </c>
      <c r="C828" s="73">
        <f t="shared" si="748"/>
        <v>19.25</v>
      </c>
      <c r="D828" s="77"/>
      <c r="E828" s="49">
        <f t="shared" si="753"/>
        <v>0.50000000000000033</v>
      </c>
      <c r="F828" s="49">
        <f t="shared" si="753"/>
        <v>5.9999999999999147</v>
      </c>
      <c r="G828" s="49">
        <f t="shared" si="753"/>
        <v>2.9999999999999574</v>
      </c>
      <c r="H828" s="49">
        <f t="shared" si="753"/>
        <v>1</v>
      </c>
      <c r="I828" s="50">
        <f t="shared" si="753"/>
        <v>3.4999999999999587</v>
      </c>
      <c r="J828" s="105">
        <f t="shared" si="745"/>
        <v>20.999999999999453</v>
      </c>
      <c r="K828" s="121">
        <f t="shared" si="746"/>
        <v>40.249999999999453</v>
      </c>
      <c r="L828" s="55">
        <f t="shared" si="750"/>
        <v>3.0855407553052304E+49</v>
      </c>
      <c r="M828" s="52">
        <f t="shared" si="751"/>
        <v>164.40000000000009</v>
      </c>
      <c r="N828" s="56">
        <v>822</v>
      </c>
      <c r="Q828" s="46"/>
      <c r="R828" s="52"/>
      <c r="S828" s="60"/>
    </row>
    <row r="829" spans="1:19">
      <c r="A829" s="52">
        <f t="shared" si="744"/>
        <v>609992268181.97473</v>
      </c>
      <c r="B829" s="52">
        <v>0</v>
      </c>
      <c r="C829" s="73">
        <f t="shared" si="748"/>
        <v>19.25</v>
      </c>
      <c r="D829" s="77"/>
      <c r="E829" s="49">
        <f t="shared" si="753"/>
        <v>0.50000000000000033</v>
      </c>
      <c r="F829" s="49">
        <f t="shared" si="753"/>
        <v>5.9999999999999147</v>
      </c>
      <c r="G829" s="49">
        <f t="shared" si="753"/>
        <v>2.9999999999999574</v>
      </c>
      <c r="H829" s="49">
        <f t="shared" si="753"/>
        <v>1</v>
      </c>
      <c r="I829" s="50">
        <f t="shared" si="753"/>
        <v>3.4999999999999587</v>
      </c>
      <c r="J829" s="105">
        <f t="shared" si="745"/>
        <v>20.999999999999453</v>
      </c>
      <c r="K829" s="121">
        <f t="shared" si="746"/>
        <v>40.249999999999453</v>
      </c>
      <c r="L829" s="55">
        <f t="shared" si="750"/>
        <v>3.5443555898954289E+49</v>
      </c>
      <c r="M829" s="52">
        <f t="shared" si="751"/>
        <v>164.60000000000008</v>
      </c>
      <c r="N829" s="56">
        <v>823</v>
      </c>
      <c r="Q829" s="46"/>
      <c r="R829" s="52"/>
      <c r="S829" s="60"/>
    </row>
    <row r="830" spans="1:19">
      <c r="A830" s="52">
        <f t="shared" si="744"/>
        <v>631503599063.24121</v>
      </c>
      <c r="B830" s="52">
        <v>0</v>
      </c>
      <c r="C830" s="73">
        <f t="shared" si="748"/>
        <v>19.25</v>
      </c>
      <c r="D830" s="77"/>
      <c r="E830" s="49">
        <f t="shared" si="753"/>
        <v>0.50000000000000033</v>
      </c>
      <c r="F830" s="49">
        <f t="shared" si="753"/>
        <v>5.9999999999999147</v>
      </c>
      <c r="G830" s="49">
        <f t="shared" si="753"/>
        <v>2.9999999999999574</v>
      </c>
      <c r="H830" s="49">
        <f t="shared" si="753"/>
        <v>1</v>
      </c>
      <c r="I830" s="50">
        <f t="shared" si="753"/>
        <v>3.4999999999999587</v>
      </c>
      <c r="J830" s="105">
        <f t="shared" si="745"/>
        <v>20.999999999999453</v>
      </c>
      <c r="K830" s="121">
        <f t="shared" si="746"/>
        <v>40.249999999999453</v>
      </c>
      <c r="L830" s="55">
        <f t="shared" si="750"/>
        <v>4.0713954356374246E+49</v>
      </c>
      <c r="M830" s="52">
        <f t="shared" si="751"/>
        <v>164.8000000000001</v>
      </c>
      <c r="N830" s="56">
        <v>824</v>
      </c>
      <c r="Q830" s="46"/>
      <c r="R830" s="52"/>
      <c r="S830" s="60"/>
    </row>
    <row r="831" spans="1:19">
      <c r="A831" s="52">
        <f t="shared" si="744"/>
        <v>653773525389.76221</v>
      </c>
      <c r="B831" s="52">
        <v>0</v>
      </c>
      <c r="C831" s="73">
        <f t="shared" si="748"/>
        <v>19.25</v>
      </c>
      <c r="D831" s="77"/>
      <c r="E831" s="49">
        <f t="shared" si="753"/>
        <v>0.50000000000000033</v>
      </c>
      <c r="F831" s="49">
        <f t="shared" si="753"/>
        <v>5.9999999999999147</v>
      </c>
      <c r="G831" s="49">
        <f t="shared" si="753"/>
        <v>2.9999999999999574</v>
      </c>
      <c r="H831" s="49">
        <f t="shared" si="753"/>
        <v>1</v>
      </c>
      <c r="I831" s="50">
        <f t="shared" si="753"/>
        <v>3.4999999999999587</v>
      </c>
      <c r="J831" s="105">
        <f t="shared" si="745"/>
        <v>20.999999999999453</v>
      </c>
      <c r="K831" s="121">
        <f t="shared" si="746"/>
        <v>40.249999999999453</v>
      </c>
      <c r="L831" s="55">
        <f t="shared" si="750"/>
        <v>4.6768052394591469E+49</v>
      </c>
      <c r="M831" s="52">
        <f t="shared" si="751"/>
        <v>165.00000000000009</v>
      </c>
      <c r="N831" s="56">
        <v>825</v>
      </c>
      <c r="Q831" s="46"/>
      <c r="R831" s="52"/>
      <c r="S831" s="60"/>
    </row>
    <row r="832" spans="1:19">
      <c r="A832" s="52">
        <f t="shared" si="744"/>
        <v>676828798972.14111</v>
      </c>
      <c r="B832" s="52">
        <v>0</v>
      </c>
      <c r="C832" s="73">
        <f t="shared" si="748"/>
        <v>19.25</v>
      </c>
      <c r="D832" s="77"/>
      <c r="E832" s="49">
        <f t="shared" si="753"/>
        <v>0.50000000000000033</v>
      </c>
      <c r="F832" s="49">
        <f t="shared" si="753"/>
        <v>5.9999999999999147</v>
      </c>
      <c r="G832" s="49">
        <f t="shared" si="753"/>
        <v>2.9999999999999574</v>
      </c>
      <c r="H832" s="49">
        <f t="shared" si="753"/>
        <v>1</v>
      </c>
      <c r="I832" s="50">
        <f t="shared" si="753"/>
        <v>3.4999999999999587</v>
      </c>
      <c r="J832" s="105">
        <f t="shared" si="745"/>
        <v>20.999999999999453</v>
      </c>
      <c r="K832" s="121">
        <f t="shared" si="746"/>
        <v>40.249999999999453</v>
      </c>
      <c r="L832" s="55">
        <f t="shared" si="750"/>
        <v>5.3722384852082359E+49</v>
      </c>
      <c r="M832" s="52">
        <f t="shared" si="751"/>
        <v>165.2000000000001</v>
      </c>
      <c r="N832" s="56">
        <v>826</v>
      </c>
      <c r="Q832" s="46"/>
      <c r="R832" s="52"/>
      <c r="S832" s="60"/>
    </row>
    <row r="833" spans="1:19">
      <c r="A833" s="52">
        <f t="shared" si="744"/>
        <v>700697115021.54468</v>
      </c>
      <c r="B833" s="52">
        <v>0</v>
      </c>
      <c r="C833" s="73">
        <f t="shared" si="748"/>
        <v>19.25</v>
      </c>
      <c r="D833" s="77"/>
      <c r="E833" s="49">
        <f t="shared" si="753"/>
        <v>0.50000000000000033</v>
      </c>
      <c r="F833" s="49">
        <f t="shared" si="753"/>
        <v>5.9999999999999147</v>
      </c>
      <c r="G833" s="49">
        <f t="shared" si="753"/>
        <v>2.9999999999999574</v>
      </c>
      <c r="H833" s="49">
        <f t="shared" si="753"/>
        <v>1</v>
      </c>
      <c r="I833" s="50">
        <f t="shared" si="753"/>
        <v>3.4999999999999587</v>
      </c>
      <c r="J833" s="105">
        <f t="shared" si="745"/>
        <v>20.999999999999453</v>
      </c>
      <c r="K833" s="121">
        <f t="shared" si="746"/>
        <v>40.249999999999453</v>
      </c>
      <c r="L833" s="55">
        <f t="shared" si="750"/>
        <v>6.1710815106104638E+49</v>
      </c>
      <c r="M833" s="52">
        <f t="shared" si="751"/>
        <v>165.40000000000009</v>
      </c>
      <c r="N833" s="56">
        <v>827</v>
      </c>
      <c r="Q833" s="46"/>
      <c r="R833" s="52"/>
      <c r="S833" s="60"/>
    </row>
    <row r="834" spans="1:19">
      <c r="A834" s="52">
        <f t="shared" si="744"/>
        <v>725407145418.65247</v>
      </c>
      <c r="B834" s="52">
        <v>0</v>
      </c>
      <c r="C834" s="73">
        <f t="shared" si="748"/>
        <v>19.25</v>
      </c>
      <c r="D834" s="77"/>
      <c r="E834" s="49">
        <f t="shared" si="753"/>
        <v>0.50000000000000033</v>
      </c>
      <c r="F834" s="49">
        <f t="shared" si="753"/>
        <v>5.9999999999999147</v>
      </c>
      <c r="G834" s="49">
        <f t="shared" si="753"/>
        <v>2.9999999999999574</v>
      </c>
      <c r="H834" s="49">
        <f t="shared" si="753"/>
        <v>1</v>
      </c>
      <c r="I834" s="50">
        <f t="shared" si="753"/>
        <v>3.4999999999999587</v>
      </c>
      <c r="J834" s="105">
        <f t="shared" si="745"/>
        <v>20.999999999999453</v>
      </c>
      <c r="K834" s="121">
        <f t="shared" si="746"/>
        <v>40.249999999999453</v>
      </c>
      <c r="L834" s="55">
        <f t="shared" si="750"/>
        <v>7.08871117979086E+49</v>
      </c>
      <c r="M834" s="52">
        <f t="shared" si="751"/>
        <v>165.60000000000008</v>
      </c>
      <c r="N834" s="56">
        <v>828</v>
      </c>
      <c r="Q834" s="46"/>
      <c r="R834" s="52"/>
      <c r="S834" s="60"/>
    </row>
    <row r="835" spans="1:19">
      <c r="A835" s="52">
        <f t="shared" si="744"/>
        <v>750988573155.8324</v>
      </c>
      <c r="B835" s="52">
        <v>0</v>
      </c>
      <c r="C835" s="73">
        <f t="shared" si="748"/>
        <v>19.25</v>
      </c>
      <c r="D835" s="77"/>
      <c r="E835" s="49">
        <f t="shared" si="753"/>
        <v>0.50000000000000033</v>
      </c>
      <c r="F835" s="49">
        <f t="shared" si="753"/>
        <v>5.9999999999999147</v>
      </c>
      <c r="G835" s="49">
        <f t="shared" si="753"/>
        <v>2.9999999999999574</v>
      </c>
      <c r="H835" s="49">
        <f t="shared" si="753"/>
        <v>1</v>
      </c>
      <c r="I835" s="50">
        <f t="shared" si="753"/>
        <v>3.4999999999999587</v>
      </c>
      <c r="J835" s="105">
        <f t="shared" si="745"/>
        <v>20.999999999999453</v>
      </c>
      <c r="K835" s="121">
        <f t="shared" si="746"/>
        <v>40.249999999999453</v>
      </c>
      <c r="L835" s="55">
        <f t="shared" si="750"/>
        <v>8.1427908712748502E+49</v>
      </c>
      <c r="M835" s="52">
        <f t="shared" si="751"/>
        <v>165.8000000000001</v>
      </c>
      <c r="N835" s="56">
        <v>829</v>
      </c>
      <c r="Q835" s="46"/>
      <c r="R835" s="52"/>
      <c r="S835" s="60"/>
    </row>
    <row r="836" spans="1:19">
      <c r="A836" s="52">
        <f t="shared" si="744"/>
        <v>777472127993.9176</v>
      </c>
      <c r="B836" s="52">
        <v>0</v>
      </c>
      <c r="C836" s="73">
        <f t="shared" si="748"/>
        <v>19.25</v>
      </c>
      <c r="D836" s="77"/>
      <c r="E836" s="49">
        <f t="shared" si="753"/>
        <v>0.50000000000000033</v>
      </c>
      <c r="F836" s="49">
        <f t="shared" si="753"/>
        <v>5.9999999999999147</v>
      </c>
      <c r="G836" s="49">
        <f t="shared" si="753"/>
        <v>2.9999999999999574</v>
      </c>
      <c r="H836" s="49">
        <f t="shared" si="753"/>
        <v>1</v>
      </c>
      <c r="I836" s="50">
        <f t="shared" si="753"/>
        <v>3.4999999999999587</v>
      </c>
      <c r="J836" s="105">
        <f t="shared" si="745"/>
        <v>20.999999999999453</v>
      </c>
      <c r="K836" s="121">
        <f t="shared" si="746"/>
        <v>40.249999999999453</v>
      </c>
      <c r="L836" s="55">
        <f t="shared" si="750"/>
        <v>9.3536104789182938E+49</v>
      </c>
      <c r="M836" s="52">
        <f t="shared" si="751"/>
        <v>166.00000000000009</v>
      </c>
      <c r="N836" s="56">
        <v>830</v>
      </c>
      <c r="Q836" s="46"/>
      <c r="R836" s="52"/>
      <c r="S836" s="60"/>
    </row>
    <row r="837" spans="1:19">
      <c r="A837" s="52">
        <f t="shared" si="744"/>
        <v>804889623376.41699</v>
      </c>
      <c r="B837" s="52">
        <v>0</v>
      </c>
      <c r="C837" s="73">
        <f t="shared" si="748"/>
        <v>19.25</v>
      </c>
      <c r="D837" s="77"/>
      <c r="E837" s="49">
        <f t="shared" si="753"/>
        <v>0.50000000000000033</v>
      </c>
      <c r="F837" s="49">
        <f t="shared" si="753"/>
        <v>5.9999999999999147</v>
      </c>
      <c r="G837" s="49">
        <f t="shared" si="753"/>
        <v>2.9999999999999574</v>
      </c>
      <c r="H837" s="49">
        <f t="shared" si="753"/>
        <v>1</v>
      </c>
      <c r="I837" s="50">
        <f t="shared" si="753"/>
        <v>3.4999999999999587</v>
      </c>
      <c r="J837" s="105">
        <f t="shared" si="745"/>
        <v>20.999999999999453</v>
      </c>
      <c r="K837" s="121">
        <f t="shared" si="746"/>
        <v>40.249999999999453</v>
      </c>
      <c r="L837" s="55">
        <f t="shared" si="750"/>
        <v>1.0744476970416476E+50</v>
      </c>
      <c r="M837" s="52">
        <f t="shared" si="751"/>
        <v>166.20000000000007</v>
      </c>
      <c r="N837" s="56">
        <v>831</v>
      </c>
      <c r="Q837" s="46"/>
      <c r="R837" s="52"/>
      <c r="S837" s="60"/>
    </row>
    <row r="838" spans="1:19">
      <c r="A838" s="52">
        <f t="shared" si="744"/>
        <v>833273994645.50134</v>
      </c>
      <c r="B838" s="52">
        <v>0</v>
      </c>
      <c r="C838" s="73">
        <f t="shared" si="748"/>
        <v>19.25</v>
      </c>
      <c r="D838" s="77"/>
      <c r="E838" s="49">
        <f t="shared" si="753"/>
        <v>0.50000000000000033</v>
      </c>
      <c r="F838" s="49">
        <f t="shared" si="753"/>
        <v>5.9999999999999147</v>
      </c>
      <c r="G838" s="49">
        <f t="shared" si="753"/>
        <v>2.9999999999999574</v>
      </c>
      <c r="H838" s="49">
        <f t="shared" si="753"/>
        <v>1</v>
      </c>
      <c r="I838" s="50">
        <f t="shared" si="753"/>
        <v>3.4999999999999587</v>
      </c>
      <c r="J838" s="105">
        <f t="shared" si="745"/>
        <v>20.999999999999453</v>
      </c>
      <c r="K838" s="121">
        <f t="shared" si="746"/>
        <v>40.249999999999453</v>
      </c>
      <c r="L838" s="55">
        <f t="shared" si="750"/>
        <v>1.2342163021220934E+50</v>
      </c>
      <c r="M838" s="52">
        <f t="shared" si="751"/>
        <v>166.40000000000009</v>
      </c>
      <c r="N838" s="56">
        <v>832</v>
      </c>
      <c r="Q838" s="46"/>
      <c r="R838" s="52"/>
      <c r="S838" s="60"/>
    </row>
    <row r="839" spans="1:19">
      <c r="A839" s="52">
        <f t="shared" ref="A839:A902" si="754">POWER(POWER(2,0.05),N839-40)</f>
        <v>862659338605.67542</v>
      </c>
      <c r="B839" s="52">
        <v>0</v>
      </c>
      <c r="C839" s="73">
        <f t="shared" si="748"/>
        <v>19.25</v>
      </c>
      <c r="D839" s="77"/>
      <c r="E839" s="49">
        <f t="shared" si="753"/>
        <v>0.50000000000000033</v>
      </c>
      <c r="F839" s="49">
        <f t="shared" si="753"/>
        <v>5.9999999999999147</v>
      </c>
      <c r="G839" s="49">
        <f t="shared" si="753"/>
        <v>2.9999999999999574</v>
      </c>
      <c r="H839" s="49">
        <f t="shared" si="753"/>
        <v>1</v>
      </c>
      <c r="I839" s="50">
        <f t="shared" si="753"/>
        <v>3.4999999999999587</v>
      </c>
      <c r="J839" s="105">
        <f t="shared" ref="J839:J902" si="755">I839*G839*H839*2</f>
        <v>20.999999999999453</v>
      </c>
      <c r="K839" s="121">
        <f t="shared" ref="K839:K902" si="756">C839+J839</f>
        <v>40.249999999999453</v>
      </c>
      <c r="L839" s="55">
        <f t="shared" si="750"/>
        <v>1.4177422359581724E+50</v>
      </c>
      <c r="M839" s="52">
        <f t="shared" si="751"/>
        <v>166.60000000000008</v>
      </c>
      <c r="N839" s="56">
        <v>833</v>
      </c>
      <c r="Q839" s="46"/>
      <c r="R839" s="52"/>
      <c r="S839" s="60"/>
    </row>
    <row r="840" spans="1:19">
      <c r="A840" s="52">
        <f t="shared" si="754"/>
        <v>893080954482.65784</v>
      </c>
      <c r="B840" s="52">
        <v>0</v>
      </c>
      <c r="C840" s="73">
        <f t="shared" si="748"/>
        <v>19.25</v>
      </c>
      <c r="D840" s="77"/>
      <c r="E840" s="49">
        <f t="shared" ref="E840:I855" si="757">E839</f>
        <v>0.50000000000000033</v>
      </c>
      <c r="F840" s="49">
        <f t="shared" si="757"/>
        <v>5.9999999999999147</v>
      </c>
      <c r="G840" s="49">
        <f t="shared" si="757"/>
        <v>2.9999999999999574</v>
      </c>
      <c r="H840" s="49">
        <f t="shared" si="757"/>
        <v>1</v>
      </c>
      <c r="I840" s="50">
        <f t="shared" si="757"/>
        <v>3.4999999999999587</v>
      </c>
      <c r="J840" s="105">
        <f t="shared" si="755"/>
        <v>20.999999999999453</v>
      </c>
      <c r="K840" s="121">
        <f t="shared" si="756"/>
        <v>40.249999999999453</v>
      </c>
      <c r="L840" s="55">
        <f t="shared" si="750"/>
        <v>1.6285581742549711E+50</v>
      </c>
      <c r="M840" s="52">
        <f t="shared" si="751"/>
        <v>166.8000000000001</v>
      </c>
      <c r="N840" s="56">
        <v>834</v>
      </c>
      <c r="Q840" s="46"/>
      <c r="R840" s="52"/>
      <c r="S840" s="60"/>
    </row>
    <row r="841" spans="1:19">
      <c r="A841" s="52">
        <f t="shared" si="754"/>
        <v>924575386326.67346</v>
      </c>
      <c r="B841" s="52">
        <v>0</v>
      </c>
      <c r="C841" s="73">
        <f t="shared" si="748"/>
        <v>19.25</v>
      </c>
      <c r="D841" s="77"/>
      <c r="E841" s="49">
        <f t="shared" si="757"/>
        <v>0.50000000000000033</v>
      </c>
      <c r="F841" s="49">
        <f t="shared" si="757"/>
        <v>5.9999999999999147</v>
      </c>
      <c r="G841" s="49">
        <f t="shared" si="757"/>
        <v>2.9999999999999574</v>
      </c>
      <c r="H841" s="49">
        <f t="shared" si="757"/>
        <v>1</v>
      </c>
      <c r="I841" s="50">
        <f t="shared" si="757"/>
        <v>3.4999999999999587</v>
      </c>
      <c r="J841" s="105">
        <f t="shared" si="755"/>
        <v>20.999999999999453</v>
      </c>
      <c r="K841" s="121">
        <f t="shared" si="756"/>
        <v>40.249999999999453</v>
      </c>
      <c r="L841" s="55">
        <f t="shared" si="750"/>
        <v>1.87072209578366E+50</v>
      </c>
      <c r="M841" s="52">
        <f t="shared" si="751"/>
        <v>167.00000000000009</v>
      </c>
      <c r="N841" s="56">
        <v>835</v>
      </c>
      <c r="Q841" s="46"/>
      <c r="R841" s="52"/>
      <c r="S841" s="60"/>
    </row>
    <row r="842" spans="1:19">
      <c r="A842" s="52">
        <f t="shared" si="754"/>
        <v>957180466911.09583</v>
      </c>
      <c r="B842" s="52">
        <v>0</v>
      </c>
      <c r="C842" s="73">
        <f t="shared" si="748"/>
        <v>19.25</v>
      </c>
      <c r="D842" s="77"/>
      <c r="E842" s="49">
        <f t="shared" si="757"/>
        <v>0.50000000000000033</v>
      </c>
      <c r="F842" s="49">
        <f t="shared" si="757"/>
        <v>5.9999999999999147</v>
      </c>
      <c r="G842" s="49">
        <f t="shared" si="757"/>
        <v>2.9999999999999574</v>
      </c>
      <c r="H842" s="49">
        <f t="shared" si="757"/>
        <v>1</v>
      </c>
      <c r="I842" s="50">
        <f t="shared" si="757"/>
        <v>3.4999999999999587</v>
      </c>
      <c r="J842" s="105">
        <f t="shared" si="755"/>
        <v>20.999999999999453</v>
      </c>
      <c r="K842" s="121">
        <f t="shared" si="756"/>
        <v>40.249999999999453</v>
      </c>
      <c r="L842" s="55">
        <f t="shared" si="750"/>
        <v>2.148895394083296E+50</v>
      </c>
      <c r="M842" s="52">
        <f t="shared" si="751"/>
        <v>167.20000000000007</v>
      </c>
      <c r="N842" s="56">
        <v>836</v>
      </c>
      <c r="Q842" s="46"/>
      <c r="R842" s="52"/>
      <c r="S842" s="60"/>
    </row>
    <row r="843" spans="1:19">
      <c r="A843" s="52">
        <f t="shared" si="754"/>
        <v>990935363179.1698</v>
      </c>
      <c r="B843" s="52">
        <v>0</v>
      </c>
      <c r="C843" s="73">
        <f t="shared" si="748"/>
        <v>19.25</v>
      </c>
      <c r="D843" s="77"/>
      <c r="E843" s="49">
        <f t="shared" si="757"/>
        <v>0.50000000000000033</v>
      </c>
      <c r="F843" s="49">
        <f t="shared" si="757"/>
        <v>5.9999999999999147</v>
      </c>
      <c r="G843" s="49">
        <f t="shared" si="757"/>
        <v>2.9999999999999574</v>
      </c>
      <c r="H843" s="49">
        <f t="shared" si="757"/>
        <v>1</v>
      </c>
      <c r="I843" s="50">
        <f t="shared" si="757"/>
        <v>3.4999999999999587</v>
      </c>
      <c r="J843" s="105">
        <f t="shared" si="755"/>
        <v>20.999999999999453</v>
      </c>
      <c r="K843" s="121">
        <f t="shared" si="756"/>
        <v>40.249999999999453</v>
      </c>
      <c r="L843" s="55">
        <f t="shared" si="750"/>
        <v>2.4684326042441876E+50</v>
      </c>
      <c r="M843" s="52">
        <f t="shared" si="751"/>
        <v>167.40000000000009</v>
      </c>
      <c r="N843" s="56">
        <v>837</v>
      </c>
      <c r="Q843" s="46"/>
      <c r="R843" s="52"/>
      <c r="S843" s="60"/>
    </row>
    <row r="844" spans="1:19">
      <c r="A844" s="52">
        <f t="shared" si="754"/>
        <v>1025880623293.411</v>
      </c>
      <c r="B844" s="52">
        <v>0</v>
      </c>
      <c r="C844" s="73">
        <f t="shared" si="748"/>
        <v>19.25</v>
      </c>
      <c r="D844" s="77"/>
      <c r="E844" s="49">
        <f t="shared" si="757"/>
        <v>0.50000000000000033</v>
      </c>
      <c r="F844" s="49">
        <f t="shared" si="757"/>
        <v>5.9999999999999147</v>
      </c>
      <c r="G844" s="49">
        <f t="shared" si="757"/>
        <v>2.9999999999999574</v>
      </c>
      <c r="H844" s="49">
        <f t="shared" si="757"/>
        <v>1</v>
      </c>
      <c r="I844" s="50">
        <f t="shared" si="757"/>
        <v>3.4999999999999587</v>
      </c>
      <c r="J844" s="105">
        <f t="shared" si="755"/>
        <v>20.999999999999453</v>
      </c>
      <c r="K844" s="121">
        <f t="shared" si="756"/>
        <v>40.249999999999453</v>
      </c>
      <c r="L844" s="55">
        <f t="shared" si="750"/>
        <v>2.8354844719163457E+50</v>
      </c>
      <c r="M844" s="52">
        <f t="shared" si="751"/>
        <v>167.60000000000008</v>
      </c>
      <c r="N844" s="56">
        <v>838</v>
      </c>
      <c r="Q844" s="46"/>
      <c r="R844" s="52"/>
      <c r="S844" s="60"/>
    </row>
    <row r="845" spans="1:19">
      <c r="A845" s="52">
        <f t="shared" si="754"/>
        <v>1062058225344.1984</v>
      </c>
      <c r="B845" s="52">
        <v>0</v>
      </c>
      <c r="C845" s="73">
        <f t="shared" si="748"/>
        <v>19.25</v>
      </c>
      <c r="D845" s="77"/>
      <c r="E845" s="49">
        <f t="shared" si="757"/>
        <v>0.50000000000000033</v>
      </c>
      <c r="F845" s="49">
        <f t="shared" si="757"/>
        <v>5.9999999999999147</v>
      </c>
      <c r="G845" s="49">
        <f t="shared" si="757"/>
        <v>2.9999999999999574</v>
      </c>
      <c r="H845" s="49">
        <f t="shared" si="757"/>
        <v>1</v>
      </c>
      <c r="I845" s="50">
        <f t="shared" si="757"/>
        <v>3.4999999999999587</v>
      </c>
      <c r="J845" s="105">
        <f t="shared" si="755"/>
        <v>20.999999999999453</v>
      </c>
      <c r="K845" s="121">
        <f t="shared" si="756"/>
        <v>40.249999999999453</v>
      </c>
      <c r="L845" s="55">
        <f t="shared" si="750"/>
        <v>3.257116348509943E+50</v>
      </c>
      <c r="M845" s="52">
        <f t="shared" si="751"/>
        <v>167.8000000000001</v>
      </c>
      <c r="N845" s="56">
        <v>839</v>
      </c>
      <c r="Q845" s="46"/>
      <c r="R845" s="52"/>
      <c r="S845" s="60"/>
    </row>
    <row r="846" spans="1:19">
      <c r="A846" s="52">
        <f t="shared" si="754"/>
        <v>1099511627776.0701</v>
      </c>
      <c r="B846" s="52">
        <v>0</v>
      </c>
      <c r="C846" s="73">
        <f t="shared" si="748"/>
        <v>19.25</v>
      </c>
      <c r="D846" s="77"/>
      <c r="E846" s="49">
        <f t="shared" si="757"/>
        <v>0.50000000000000033</v>
      </c>
      <c r="F846" s="49">
        <f t="shared" si="757"/>
        <v>5.9999999999999147</v>
      </c>
      <c r="G846" s="49">
        <f t="shared" si="757"/>
        <v>2.9999999999999574</v>
      </c>
      <c r="H846" s="49">
        <f t="shared" si="757"/>
        <v>1</v>
      </c>
      <c r="I846" s="50">
        <f t="shared" si="757"/>
        <v>3.4999999999999587</v>
      </c>
      <c r="J846" s="105">
        <f t="shared" si="755"/>
        <v>20.999999999999453</v>
      </c>
      <c r="K846" s="121">
        <f t="shared" si="756"/>
        <v>40.249999999999453</v>
      </c>
      <c r="L846" s="55">
        <f t="shared" si="750"/>
        <v>3.7414441915673208E+50</v>
      </c>
      <c r="M846" s="52">
        <f t="shared" si="751"/>
        <v>168.00000000000009</v>
      </c>
      <c r="N846" s="56">
        <v>840</v>
      </c>
      <c r="Q846" s="46"/>
      <c r="R846" s="52"/>
      <c r="S846" s="60"/>
    </row>
    <row r="847" spans="1:19">
      <c r="A847" s="52">
        <f t="shared" si="754"/>
        <v>1138285821592.3022</v>
      </c>
      <c r="B847" s="52">
        <v>0</v>
      </c>
      <c r="C847" s="73">
        <f t="shared" si="748"/>
        <v>19.25</v>
      </c>
      <c r="D847" s="77"/>
      <c r="E847" s="49">
        <f t="shared" si="757"/>
        <v>0.50000000000000033</v>
      </c>
      <c r="F847" s="49">
        <f t="shared" si="757"/>
        <v>5.9999999999999147</v>
      </c>
      <c r="G847" s="49">
        <f t="shared" si="757"/>
        <v>2.9999999999999574</v>
      </c>
      <c r="H847" s="49">
        <f t="shared" si="757"/>
        <v>1</v>
      </c>
      <c r="I847" s="50">
        <f t="shared" si="757"/>
        <v>3.4999999999999587</v>
      </c>
      <c r="J847" s="105">
        <f t="shared" si="755"/>
        <v>20.999999999999453</v>
      </c>
      <c r="K847" s="121">
        <f t="shared" si="756"/>
        <v>40.249999999999453</v>
      </c>
      <c r="L847" s="55">
        <f t="shared" si="750"/>
        <v>4.2977907881665937E+50</v>
      </c>
      <c r="M847" s="52">
        <f t="shared" si="751"/>
        <v>168.20000000000007</v>
      </c>
      <c r="N847" s="56">
        <v>841</v>
      </c>
      <c r="Q847" s="46"/>
      <c r="R847" s="52"/>
      <c r="S847" s="60"/>
    </row>
    <row r="848" spans="1:19">
      <c r="A848" s="52">
        <f t="shared" si="754"/>
        <v>1178427384400.4749</v>
      </c>
      <c r="B848" s="52">
        <v>0</v>
      </c>
      <c r="C848" s="73">
        <f t="shared" si="748"/>
        <v>19.25</v>
      </c>
      <c r="D848" s="77"/>
      <c r="E848" s="49">
        <f t="shared" si="757"/>
        <v>0.50000000000000033</v>
      </c>
      <c r="F848" s="49">
        <f t="shared" si="757"/>
        <v>5.9999999999999147</v>
      </c>
      <c r="G848" s="49">
        <f t="shared" si="757"/>
        <v>2.9999999999999574</v>
      </c>
      <c r="H848" s="49">
        <f t="shared" si="757"/>
        <v>1</v>
      </c>
      <c r="I848" s="50">
        <f t="shared" si="757"/>
        <v>3.4999999999999587</v>
      </c>
      <c r="J848" s="105">
        <f t="shared" si="755"/>
        <v>20.999999999999453</v>
      </c>
      <c r="K848" s="121">
        <f t="shared" si="756"/>
        <v>40.249999999999453</v>
      </c>
      <c r="L848" s="55">
        <f t="shared" si="750"/>
        <v>4.9368652084883769E+50</v>
      </c>
      <c r="M848" s="52">
        <f t="shared" si="751"/>
        <v>168.40000000000009</v>
      </c>
      <c r="N848" s="56">
        <v>842</v>
      </c>
      <c r="Q848" s="46"/>
      <c r="R848" s="52"/>
      <c r="S848" s="60"/>
    </row>
    <row r="849" spans="1:19">
      <c r="A849" s="52">
        <f t="shared" si="754"/>
        <v>1219984536363.9514</v>
      </c>
      <c r="B849" s="52">
        <v>0</v>
      </c>
      <c r="C849" s="73">
        <f t="shared" si="748"/>
        <v>19.25</v>
      </c>
      <c r="D849" s="77"/>
      <c r="E849" s="49">
        <f t="shared" si="757"/>
        <v>0.50000000000000033</v>
      </c>
      <c r="F849" s="49">
        <f t="shared" si="757"/>
        <v>5.9999999999999147</v>
      </c>
      <c r="G849" s="49">
        <f t="shared" si="757"/>
        <v>2.9999999999999574</v>
      </c>
      <c r="H849" s="49">
        <f t="shared" si="757"/>
        <v>1</v>
      </c>
      <c r="I849" s="50">
        <f t="shared" si="757"/>
        <v>3.4999999999999587</v>
      </c>
      <c r="J849" s="105">
        <f t="shared" si="755"/>
        <v>20.999999999999453</v>
      </c>
      <c r="K849" s="121">
        <f t="shared" si="756"/>
        <v>40.249999999999453</v>
      </c>
      <c r="L849" s="55">
        <f t="shared" si="750"/>
        <v>5.6709689438326921E+50</v>
      </c>
      <c r="M849" s="52">
        <f t="shared" si="751"/>
        <v>168.60000000000008</v>
      </c>
      <c r="N849" s="56">
        <v>843</v>
      </c>
      <c r="Q849" s="46"/>
      <c r="R849" s="52"/>
      <c r="S849" s="60"/>
    </row>
    <row r="850" spans="1:19">
      <c r="A850" s="52">
        <f t="shared" si="754"/>
        <v>1263007198126.4844</v>
      </c>
      <c r="B850" s="52">
        <v>0</v>
      </c>
      <c r="C850" s="73">
        <f t="shared" si="748"/>
        <v>19.25</v>
      </c>
      <c r="D850" s="77"/>
      <c r="E850" s="49">
        <f t="shared" si="757"/>
        <v>0.50000000000000033</v>
      </c>
      <c r="F850" s="49">
        <f t="shared" si="757"/>
        <v>5.9999999999999147</v>
      </c>
      <c r="G850" s="49">
        <f t="shared" si="757"/>
        <v>2.9999999999999574</v>
      </c>
      <c r="H850" s="49">
        <f t="shared" si="757"/>
        <v>1</v>
      </c>
      <c r="I850" s="50">
        <f t="shared" si="757"/>
        <v>3.4999999999999587</v>
      </c>
      <c r="J850" s="105">
        <f t="shared" si="755"/>
        <v>20.999999999999453</v>
      </c>
      <c r="K850" s="121">
        <f t="shared" si="756"/>
        <v>40.249999999999453</v>
      </c>
      <c r="L850" s="55">
        <f t="shared" si="750"/>
        <v>6.5142326970198876E+50</v>
      </c>
      <c r="M850" s="52">
        <f t="shared" si="751"/>
        <v>168.80000000000007</v>
      </c>
      <c r="N850" s="56">
        <v>844</v>
      </c>
      <c r="Q850" s="46"/>
      <c r="R850" s="52"/>
      <c r="S850" s="60"/>
    </row>
    <row r="851" spans="1:19">
      <c r="A851" s="52">
        <f t="shared" si="754"/>
        <v>1307547050779.5264</v>
      </c>
      <c r="B851" s="52">
        <v>0</v>
      </c>
      <c r="C851" s="73">
        <f t="shared" si="748"/>
        <v>19.25</v>
      </c>
      <c r="D851" s="77"/>
      <c r="E851" s="49">
        <f t="shared" si="757"/>
        <v>0.50000000000000033</v>
      </c>
      <c r="F851" s="49">
        <f t="shared" si="757"/>
        <v>5.9999999999999147</v>
      </c>
      <c r="G851" s="49">
        <f t="shared" si="757"/>
        <v>2.9999999999999574</v>
      </c>
      <c r="H851" s="49">
        <f t="shared" si="757"/>
        <v>1</v>
      </c>
      <c r="I851" s="50">
        <f t="shared" si="757"/>
        <v>3.4999999999999587</v>
      </c>
      <c r="J851" s="105">
        <f t="shared" si="755"/>
        <v>20.999999999999453</v>
      </c>
      <c r="K851" s="121">
        <f t="shared" si="756"/>
        <v>40.249999999999453</v>
      </c>
      <c r="L851" s="55">
        <f t="shared" si="750"/>
        <v>7.482888383134645E+50</v>
      </c>
      <c r="M851" s="52">
        <f t="shared" si="751"/>
        <v>169.00000000000009</v>
      </c>
      <c r="N851" s="56">
        <v>845</v>
      </c>
      <c r="Q851" s="46"/>
      <c r="R851" s="52"/>
      <c r="S851" s="60"/>
    </row>
    <row r="852" spans="1:19">
      <c r="A852" s="52">
        <f t="shared" si="754"/>
        <v>1353657597944.2842</v>
      </c>
      <c r="B852" s="52">
        <v>0</v>
      </c>
      <c r="C852" s="73">
        <f t="shared" si="748"/>
        <v>19.25</v>
      </c>
      <c r="D852" s="77"/>
      <c r="E852" s="49">
        <f t="shared" si="757"/>
        <v>0.50000000000000033</v>
      </c>
      <c r="F852" s="49">
        <f t="shared" si="757"/>
        <v>5.9999999999999147</v>
      </c>
      <c r="G852" s="49">
        <f t="shared" si="757"/>
        <v>2.9999999999999574</v>
      </c>
      <c r="H852" s="49">
        <f t="shared" si="757"/>
        <v>1</v>
      </c>
      <c r="I852" s="50">
        <f t="shared" si="757"/>
        <v>3.4999999999999587</v>
      </c>
      <c r="J852" s="105">
        <f t="shared" si="755"/>
        <v>20.999999999999453</v>
      </c>
      <c r="K852" s="121">
        <f t="shared" si="756"/>
        <v>40.249999999999453</v>
      </c>
      <c r="L852" s="55">
        <f t="shared" si="750"/>
        <v>8.5955815763331891E+50</v>
      </c>
      <c r="M852" s="52">
        <f t="shared" si="751"/>
        <v>169.20000000000007</v>
      </c>
      <c r="N852" s="56">
        <v>846</v>
      </c>
      <c r="Q852" s="46"/>
      <c r="R852" s="52"/>
      <c r="S852" s="60"/>
    </row>
    <row r="853" spans="1:19">
      <c r="A853" s="52">
        <f t="shared" si="754"/>
        <v>1401394230043.0918</v>
      </c>
      <c r="B853" s="52">
        <v>0</v>
      </c>
      <c r="C853" s="73">
        <f t="shared" si="748"/>
        <v>19.25</v>
      </c>
      <c r="D853" s="77"/>
      <c r="E853" s="49">
        <f t="shared" si="757"/>
        <v>0.50000000000000033</v>
      </c>
      <c r="F853" s="49">
        <f t="shared" si="757"/>
        <v>5.9999999999999147</v>
      </c>
      <c r="G853" s="49">
        <f t="shared" si="757"/>
        <v>2.9999999999999574</v>
      </c>
      <c r="H853" s="49">
        <f t="shared" si="757"/>
        <v>1</v>
      </c>
      <c r="I853" s="50">
        <f t="shared" si="757"/>
        <v>3.4999999999999587</v>
      </c>
      <c r="J853" s="105">
        <f t="shared" si="755"/>
        <v>20.999999999999453</v>
      </c>
      <c r="K853" s="121">
        <f t="shared" si="756"/>
        <v>40.249999999999453</v>
      </c>
      <c r="L853" s="55">
        <f t="shared" si="750"/>
        <v>9.8737304169767554E+50</v>
      </c>
      <c r="M853" s="52">
        <f t="shared" si="751"/>
        <v>169.40000000000009</v>
      </c>
      <c r="N853" s="56">
        <v>847</v>
      </c>
      <c r="Q853" s="46"/>
      <c r="R853" s="52"/>
      <c r="S853" s="60"/>
    </row>
    <row r="854" spans="1:19">
      <c r="A854" s="52">
        <f t="shared" si="754"/>
        <v>1450814290837.3071</v>
      </c>
      <c r="B854" s="52">
        <v>0</v>
      </c>
      <c r="C854" s="73">
        <f t="shared" ref="C854:C906" si="758">IF(D854&gt;0,C853+D854,C853)</f>
        <v>19.25</v>
      </c>
      <c r="D854" s="77"/>
      <c r="E854" s="49">
        <f t="shared" si="757"/>
        <v>0.50000000000000033</v>
      </c>
      <c r="F854" s="49">
        <f t="shared" si="757"/>
        <v>5.9999999999999147</v>
      </c>
      <c r="G854" s="49">
        <f t="shared" si="757"/>
        <v>2.9999999999999574</v>
      </c>
      <c r="H854" s="49">
        <f t="shared" si="757"/>
        <v>1</v>
      </c>
      <c r="I854" s="50">
        <f t="shared" si="757"/>
        <v>3.4999999999999587</v>
      </c>
      <c r="J854" s="105">
        <f t="shared" si="755"/>
        <v>20.999999999999453</v>
      </c>
      <c r="K854" s="121">
        <f t="shared" si="756"/>
        <v>40.249999999999453</v>
      </c>
      <c r="L854" s="55">
        <f t="shared" si="750"/>
        <v>1.1341937887665391E+51</v>
      </c>
      <c r="M854" s="52">
        <f t="shared" si="751"/>
        <v>169.60000000000008</v>
      </c>
      <c r="N854" s="56">
        <v>848</v>
      </c>
      <c r="Q854" s="46"/>
      <c r="R854" s="52"/>
      <c r="S854" s="60"/>
    </row>
    <row r="855" spans="1:19">
      <c r="A855" s="52">
        <f t="shared" si="754"/>
        <v>1501977146311.6672</v>
      </c>
      <c r="B855" s="52">
        <v>0</v>
      </c>
      <c r="C855" s="73">
        <f t="shared" si="758"/>
        <v>19.25</v>
      </c>
      <c r="D855" s="77"/>
      <c r="E855" s="49">
        <f t="shared" si="757"/>
        <v>0.50000000000000033</v>
      </c>
      <c r="F855" s="49">
        <f t="shared" si="757"/>
        <v>5.9999999999999147</v>
      </c>
      <c r="G855" s="49">
        <f t="shared" si="757"/>
        <v>2.9999999999999574</v>
      </c>
      <c r="H855" s="49">
        <f t="shared" si="757"/>
        <v>1</v>
      </c>
      <c r="I855" s="50">
        <f t="shared" si="757"/>
        <v>3.4999999999999587</v>
      </c>
      <c r="J855" s="105">
        <f t="shared" si="755"/>
        <v>20.999999999999453</v>
      </c>
      <c r="K855" s="121">
        <f t="shared" si="756"/>
        <v>40.249999999999453</v>
      </c>
      <c r="L855" s="55">
        <f t="shared" si="750"/>
        <v>1.302846539403978E+51</v>
      </c>
      <c r="M855" s="52">
        <f t="shared" si="751"/>
        <v>169.80000000000007</v>
      </c>
      <c r="N855" s="56">
        <v>849</v>
      </c>
      <c r="Q855" s="46"/>
      <c r="R855" s="52"/>
      <c r="S855" s="60"/>
    </row>
    <row r="856" spans="1:19">
      <c r="A856" s="52">
        <f t="shared" si="754"/>
        <v>1554944255987.8381</v>
      </c>
      <c r="B856" s="52">
        <v>0</v>
      </c>
      <c r="C856" s="73">
        <f t="shared" si="758"/>
        <v>19.25</v>
      </c>
      <c r="D856" s="77"/>
      <c r="E856" s="49">
        <f t="shared" ref="E856:I871" si="759">E855</f>
        <v>0.50000000000000033</v>
      </c>
      <c r="F856" s="49">
        <f t="shared" si="759"/>
        <v>5.9999999999999147</v>
      </c>
      <c r="G856" s="49">
        <f t="shared" si="759"/>
        <v>2.9999999999999574</v>
      </c>
      <c r="H856" s="49">
        <f t="shared" si="759"/>
        <v>1</v>
      </c>
      <c r="I856" s="50">
        <f t="shared" si="759"/>
        <v>3.4999999999999587</v>
      </c>
      <c r="J856" s="105">
        <f t="shared" si="755"/>
        <v>20.999999999999453</v>
      </c>
      <c r="K856" s="121">
        <f t="shared" si="756"/>
        <v>40.249999999999453</v>
      </c>
      <c r="L856" s="55">
        <f t="shared" si="750"/>
        <v>1.4965776766269297E+51</v>
      </c>
      <c r="M856" s="52">
        <f t="shared" si="751"/>
        <v>170.00000000000009</v>
      </c>
      <c r="N856" s="56">
        <v>850</v>
      </c>
      <c r="Q856" s="46"/>
      <c r="R856" s="52"/>
      <c r="S856" s="60"/>
    </row>
    <row r="857" spans="1:19">
      <c r="A857" s="52">
        <f t="shared" si="754"/>
        <v>1609779246752.8364</v>
      </c>
      <c r="B857" s="52">
        <v>0</v>
      </c>
      <c r="C857" s="73">
        <f t="shared" si="758"/>
        <v>19.25</v>
      </c>
      <c r="D857" s="77"/>
      <c r="E857" s="49">
        <f t="shared" si="759"/>
        <v>0.50000000000000033</v>
      </c>
      <c r="F857" s="49">
        <f t="shared" si="759"/>
        <v>5.9999999999999147</v>
      </c>
      <c r="G857" s="49">
        <f t="shared" si="759"/>
        <v>2.9999999999999574</v>
      </c>
      <c r="H857" s="49">
        <f t="shared" si="759"/>
        <v>1</v>
      </c>
      <c r="I857" s="50">
        <f t="shared" si="759"/>
        <v>3.4999999999999587</v>
      </c>
      <c r="J857" s="105">
        <f t="shared" si="755"/>
        <v>20.999999999999453</v>
      </c>
      <c r="K857" s="121">
        <f t="shared" si="756"/>
        <v>40.249999999999453</v>
      </c>
      <c r="L857" s="55">
        <f t="shared" si="750"/>
        <v>1.7191163152666385E+51</v>
      </c>
      <c r="M857" s="52">
        <f t="shared" si="751"/>
        <v>170.20000000000007</v>
      </c>
      <c r="N857" s="56">
        <v>851</v>
      </c>
      <c r="Q857" s="46"/>
      <c r="R857" s="52"/>
      <c r="S857" s="60"/>
    </row>
    <row r="858" spans="1:19">
      <c r="A858" s="52">
        <f t="shared" si="754"/>
        <v>1666547989291.0056</v>
      </c>
      <c r="B858" s="52">
        <v>0</v>
      </c>
      <c r="C858" s="73">
        <f t="shared" si="758"/>
        <v>19.25</v>
      </c>
      <c r="D858" s="77"/>
      <c r="E858" s="49">
        <f t="shared" si="759"/>
        <v>0.50000000000000033</v>
      </c>
      <c r="F858" s="49">
        <f t="shared" si="759"/>
        <v>5.9999999999999147</v>
      </c>
      <c r="G858" s="49">
        <f t="shared" si="759"/>
        <v>2.9999999999999574</v>
      </c>
      <c r="H858" s="49">
        <f t="shared" si="759"/>
        <v>1</v>
      </c>
      <c r="I858" s="50">
        <f t="shared" si="759"/>
        <v>3.4999999999999587</v>
      </c>
      <c r="J858" s="105">
        <f t="shared" si="755"/>
        <v>20.999999999999453</v>
      </c>
      <c r="K858" s="121">
        <f t="shared" si="756"/>
        <v>40.249999999999453</v>
      </c>
      <c r="L858" s="55">
        <f t="shared" si="750"/>
        <v>1.9747460833953521E+51</v>
      </c>
      <c r="M858" s="52">
        <f t="shared" si="751"/>
        <v>170.40000000000009</v>
      </c>
      <c r="N858" s="56">
        <v>852</v>
      </c>
      <c r="Q858" s="46"/>
      <c r="R858" s="52"/>
      <c r="S858" s="60"/>
    </row>
    <row r="859" spans="1:19">
      <c r="A859" s="52">
        <f t="shared" si="754"/>
        <v>1725318677211.3535</v>
      </c>
      <c r="B859" s="52">
        <v>0</v>
      </c>
      <c r="C859" s="73">
        <f t="shared" si="758"/>
        <v>19.25</v>
      </c>
      <c r="D859" s="77"/>
      <c r="E859" s="49">
        <f t="shared" si="759"/>
        <v>0.50000000000000033</v>
      </c>
      <c r="F859" s="49">
        <f t="shared" si="759"/>
        <v>5.9999999999999147</v>
      </c>
      <c r="G859" s="49">
        <f t="shared" si="759"/>
        <v>2.9999999999999574</v>
      </c>
      <c r="H859" s="49">
        <f t="shared" si="759"/>
        <v>1</v>
      </c>
      <c r="I859" s="50">
        <f t="shared" si="759"/>
        <v>3.4999999999999587</v>
      </c>
      <c r="J859" s="105">
        <f t="shared" si="755"/>
        <v>20.999999999999453</v>
      </c>
      <c r="K859" s="121">
        <f t="shared" si="756"/>
        <v>40.249999999999453</v>
      </c>
      <c r="L859" s="55">
        <f t="shared" si="750"/>
        <v>2.2683875775330785E+51</v>
      </c>
      <c r="M859" s="52">
        <f t="shared" si="751"/>
        <v>170.60000000000008</v>
      </c>
      <c r="N859" s="56">
        <v>853</v>
      </c>
      <c r="Q859" s="46"/>
      <c r="R859" s="52"/>
      <c r="S859" s="60"/>
    </row>
    <row r="860" spans="1:19">
      <c r="A860" s="52">
        <f t="shared" si="754"/>
        <v>1786161908965.3184</v>
      </c>
      <c r="B860" s="52">
        <v>0</v>
      </c>
      <c r="C860" s="73">
        <f t="shared" si="758"/>
        <v>19.25</v>
      </c>
      <c r="D860" s="77"/>
      <c r="E860" s="49">
        <f t="shared" si="759"/>
        <v>0.50000000000000033</v>
      </c>
      <c r="F860" s="49">
        <f t="shared" si="759"/>
        <v>5.9999999999999147</v>
      </c>
      <c r="G860" s="49">
        <f t="shared" si="759"/>
        <v>2.9999999999999574</v>
      </c>
      <c r="H860" s="49">
        <f t="shared" si="759"/>
        <v>1</v>
      </c>
      <c r="I860" s="50">
        <f t="shared" si="759"/>
        <v>3.4999999999999587</v>
      </c>
      <c r="J860" s="105">
        <f t="shared" si="755"/>
        <v>20.999999999999453</v>
      </c>
      <c r="K860" s="121">
        <f t="shared" si="756"/>
        <v>40.249999999999453</v>
      </c>
      <c r="L860" s="55">
        <f t="shared" si="750"/>
        <v>2.605693078807957E+51</v>
      </c>
      <c r="M860" s="52">
        <f t="shared" si="751"/>
        <v>170.8000000000001</v>
      </c>
      <c r="N860" s="56">
        <v>854</v>
      </c>
      <c r="Q860" s="46"/>
      <c r="R860" s="52"/>
      <c r="S860" s="60"/>
    </row>
    <row r="861" spans="1:19">
      <c r="A861" s="52">
        <f t="shared" si="754"/>
        <v>1849150772653.3501</v>
      </c>
      <c r="B861" s="52">
        <v>0</v>
      </c>
      <c r="C861" s="73">
        <f t="shared" si="758"/>
        <v>19.25</v>
      </c>
      <c r="D861" s="77"/>
      <c r="E861" s="49">
        <f t="shared" si="759"/>
        <v>0.50000000000000033</v>
      </c>
      <c r="F861" s="49">
        <f t="shared" si="759"/>
        <v>5.9999999999999147</v>
      </c>
      <c r="G861" s="49">
        <f t="shared" si="759"/>
        <v>2.9999999999999574</v>
      </c>
      <c r="H861" s="49">
        <f t="shared" si="759"/>
        <v>1</v>
      </c>
      <c r="I861" s="50">
        <f t="shared" si="759"/>
        <v>3.4999999999999587</v>
      </c>
      <c r="J861" s="105">
        <f t="shared" si="755"/>
        <v>20.999999999999453</v>
      </c>
      <c r="K861" s="121">
        <f t="shared" si="756"/>
        <v>40.249999999999453</v>
      </c>
      <c r="L861" s="55">
        <f t="shared" si="750"/>
        <v>2.99315535325386E+51</v>
      </c>
      <c r="M861" s="52">
        <f t="shared" si="751"/>
        <v>171.00000000000009</v>
      </c>
      <c r="N861" s="56">
        <v>855</v>
      </c>
      <c r="Q861" s="46"/>
      <c r="R861" s="52"/>
      <c r="S861" s="60"/>
    </row>
    <row r="862" spans="1:19">
      <c r="A862" s="52">
        <f t="shared" si="754"/>
        <v>1914360933822.1948</v>
      </c>
      <c r="B862" s="52">
        <v>0</v>
      </c>
      <c r="C862" s="73">
        <f t="shared" si="758"/>
        <v>19.25</v>
      </c>
      <c r="D862" s="77"/>
      <c r="E862" s="49">
        <f t="shared" si="759"/>
        <v>0.50000000000000033</v>
      </c>
      <c r="F862" s="49">
        <f t="shared" si="759"/>
        <v>5.9999999999999147</v>
      </c>
      <c r="G862" s="49">
        <f t="shared" si="759"/>
        <v>2.9999999999999574</v>
      </c>
      <c r="H862" s="49">
        <f t="shared" si="759"/>
        <v>1</v>
      </c>
      <c r="I862" s="50">
        <f t="shared" si="759"/>
        <v>3.4999999999999587</v>
      </c>
      <c r="J862" s="105">
        <f t="shared" si="755"/>
        <v>20.999999999999453</v>
      </c>
      <c r="K862" s="121">
        <f t="shared" si="756"/>
        <v>40.249999999999453</v>
      </c>
      <c r="L862" s="55">
        <f t="shared" si="750"/>
        <v>3.4382326305332783E+51</v>
      </c>
      <c r="M862" s="52">
        <f t="shared" si="751"/>
        <v>171.2000000000001</v>
      </c>
      <c r="N862" s="56">
        <v>856</v>
      </c>
      <c r="Q862" s="46"/>
      <c r="R862" s="52"/>
      <c r="S862" s="60"/>
    </row>
    <row r="863" spans="1:19">
      <c r="A863" s="52">
        <f t="shared" si="754"/>
        <v>1981870726358.343</v>
      </c>
      <c r="B863" s="52">
        <v>0</v>
      </c>
      <c r="C863" s="73">
        <f t="shared" si="758"/>
        <v>19.25</v>
      </c>
      <c r="D863" s="77"/>
      <c r="E863" s="49">
        <f t="shared" si="759"/>
        <v>0.50000000000000033</v>
      </c>
      <c r="F863" s="49">
        <f t="shared" si="759"/>
        <v>5.9999999999999147</v>
      </c>
      <c r="G863" s="49">
        <f t="shared" si="759"/>
        <v>2.9999999999999574</v>
      </c>
      <c r="H863" s="49">
        <f t="shared" si="759"/>
        <v>1</v>
      </c>
      <c r="I863" s="50">
        <f t="shared" si="759"/>
        <v>3.4999999999999587</v>
      </c>
      <c r="J863" s="105">
        <f t="shared" si="755"/>
        <v>20.999999999999453</v>
      </c>
      <c r="K863" s="121">
        <f t="shared" si="756"/>
        <v>40.249999999999453</v>
      </c>
      <c r="L863" s="55">
        <f t="shared" si="750"/>
        <v>3.9494921667907055E+51</v>
      </c>
      <c r="M863" s="52">
        <f t="shared" si="751"/>
        <v>171.40000000000009</v>
      </c>
      <c r="N863" s="56">
        <v>857</v>
      </c>
      <c r="Q863" s="46"/>
      <c r="R863" s="52"/>
      <c r="S863" s="60"/>
    </row>
    <row r="864" spans="1:19">
      <c r="A864" s="52">
        <f t="shared" si="754"/>
        <v>2051761246586.8257</v>
      </c>
      <c r="B864" s="52">
        <v>0</v>
      </c>
      <c r="C864" s="73">
        <f t="shared" si="758"/>
        <v>19.25</v>
      </c>
      <c r="D864" s="77"/>
      <c r="E864" s="49">
        <f t="shared" si="759"/>
        <v>0.50000000000000033</v>
      </c>
      <c r="F864" s="49">
        <f t="shared" si="759"/>
        <v>5.9999999999999147</v>
      </c>
      <c r="G864" s="49">
        <f t="shared" si="759"/>
        <v>2.9999999999999574</v>
      </c>
      <c r="H864" s="49">
        <f t="shared" si="759"/>
        <v>1</v>
      </c>
      <c r="I864" s="50">
        <f t="shared" si="759"/>
        <v>3.4999999999999587</v>
      </c>
      <c r="J864" s="105">
        <f t="shared" si="755"/>
        <v>20.999999999999453</v>
      </c>
      <c r="K864" s="121">
        <f t="shared" si="756"/>
        <v>40.249999999999453</v>
      </c>
      <c r="L864" s="55">
        <f t="shared" si="750"/>
        <v>4.536775155066159E+51</v>
      </c>
      <c r="M864" s="52">
        <f t="shared" si="751"/>
        <v>171.60000000000011</v>
      </c>
      <c r="N864" s="56">
        <v>858</v>
      </c>
      <c r="Q864" s="46"/>
      <c r="R864" s="52"/>
      <c r="S864" s="60"/>
    </row>
    <row r="865" spans="1:19">
      <c r="A865" s="52">
        <f t="shared" si="754"/>
        <v>2124116450688.3999</v>
      </c>
      <c r="B865" s="52">
        <v>0</v>
      </c>
      <c r="C865" s="73">
        <f t="shared" si="758"/>
        <v>19.25</v>
      </c>
      <c r="D865" s="77"/>
      <c r="E865" s="49">
        <f t="shared" si="759"/>
        <v>0.50000000000000033</v>
      </c>
      <c r="F865" s="49">
        <f t="shared" si="759"/>
        <v>5.9999999999999147</v>
      </c>
      <c r="G865" s="49">
        <f t="shared" si="759"/>
        <v>2.9999999999999574</v>
      </c>
      <c r="H865" s="49">
        <f t="shared" si="759"/>
        <v>1</v>
      </c>
      <c r="I865" s="50">
        <f t="shared" si="759"/>
        <v>3.4999999999999587</v>
      </c>
      <c r="J865" s="105">
        <f t="shared" si="755"/>
        <v>20.999999999999453</v>
      </c>
      <c r="K865" s="121">
        <f t="shared" si="756"/>
        <v>40.249999999999453</v>
      </c>
      <c r="L865" s="55">
        <f t="shared" si="750"/>
        <v>5.2113861576159148E+51</v>
      </c>
      <c r="M865" s="52">
        <f t="shared" si="751"/>
        <v>171.8000000000001</v>
      </c>
      <c r="N865" s="56">
        <v>859</v>
      </c>
      <c r="Q865" s="46"/>
      <c r="R865" s="52"/>
      <c r="S865" s="60"/>
    </row>
    <row r="866" spans="1:19">
      <c r="A866" s="52">
        <f t="shared" si="754"/>
        <v>2199023255552.1436</v>
      </c>
      <c r="B866" s="52">
        <v>0</v>
      </c>
      <c r="C866" s="73">
        <f t="shared" si="758"/>
        <v>19.25</v>
      </c>
      <c r="D866" s="77"/>
      <c r="E866" s="49">
        <f t="shared" si="759"/>
        <v>0.50000000000000033</v>
      </c>
      <c r="F866" s="49">
        <f t="shared" si="759"/>
        <v>5.9999999999999147</v>
      </c>
      <c r="G866" s="49">
        <f t="shared" si="759"/>
        <v>2.9999999999999574</v>
      </c>
      <c r="H866" s="49">
        <f t="shared" si="759"/>
        <v>1</v>
      </c>
      <c r="I866" s="50">
        <f t="shared" si="759"/>
        <v>3.4999999999999587</v>
      </c>
      <c r="J866" s="105">
        <f t="shared" si="755"/>
        <v>20.999999999999453</v>
      </c>
      <c r="K866" s="121">
        <f t="shared" si="756"/>
        <v>40.249999999999453</v>
      </c>
      <c r="L866" s="55">
        <f t="shared" ref="L866:L906" si="760">POWER($M$1,N866)</f>
        <v>5.9863107065077213E+51</v>
      </c>
      <c r="M866" s="52">
        <f t="shared" ref="M866:M906" si="761">LOG(L866,2)</f>
        <v>172.00000000000009</v>
      </c>
      <c r="N866" s="56">
        <v>860</v>
      </c>
      <c r="Q866" s="46"/>
      <c r="R866" s="52"/>
      <c r="S866" s="60"/>
    </row>
    <row r="867" spans="1:19">
      <c r="A867" s="52">
        <f t="shared" si="754"/>
        <v>2276571643184.6079</v>
      </c>
      <c r="B867" s="52">
        <v>0</v>
      </c>
      <c r="C867" s="73">
        <f t="shared" si="758"/>
        <v>19.25</v>
      </c>
      <c r="D867" s="77"/>
      <c r="E867" s="49">
        <f t="shared" si="759"/>
        <v>0.50000000000000033</v>
      </c>
      <c r="F867" s="49">
        <f t="shared" si="759"/>
        <v>5.9999999999999147</v>
      </c>
      <c r="G867" s="49">
        <f t="shared" si="759"/>
        <v>2.9999999999999574</v>
      </c>
      <c r="H867" s="49">
        <f t="shared" si="759"/>
        <v>1</v>
      </c>
      <c r="I867" s="50">
        <f t="shared" si="759"/>
        <v>3.4999999999999587</v>
      </c>
      <c r="J867" s="105">
        <f t="shared" si="755"/>
        <v>20.999999999999453</v>
      </c>
      <c r="K867" s="121">
        <f t="shared" si="756"/>
        <v>40.249999999999453</v>
      </c>
      <c r="L867" s="55">
        <f t="shared" si="760"/>
        <v>6.8764652610665593E+51</v>
      </c>
      <c r="M867" s="52">
        <f t="shared" si="761"/>
        <v>172.2000000000001</v>
      </c>
      <c r="N867" s="56">
        <v>861</v>
      </c>
      <c r="Q867" s="46"/>
      <c r="R867" s="52"/>
      <c r="S867" s="60"/>
    </row>
    <row r="868" spans="1:19">
      <c r="A868" s="52">
        <f t="shared" si="754"/>
        <v>2356854768800.9531</v>
      </c>
      <c r="B868" s="52">
        <v>0</v>
      </c>
      <c r="C868" s="73">
        <f t="shared" si="758"/>
        <v>19.25</v>
      </c>
      <c r="D868" s="77"/>
      <c r="E868" s="49">
        <f t="shared" si="759"/>
        <v>0.50000000000000033</v>
      </c>
      <c r="F868" s="49">
        <f t="shared" si="759"/>
        <v>5.9999999999999147</v>
      </c>
      <c r="G868" s="49">
        <f t="shared" si="759"/>
        <v>2.9999999999999574</v>
      </c>
      <c r="H868" s="49">
        <f t="shared" si="759"/>
        <v>1</v>
      </c>
      <c r="I868" s="50">
        <f t="shared" si="759"/>
        <v>3.4999999999999587</v>
      </c>
      <c r="J868" s="105">
        <f t="shared" si="755"/>
        <v>20.999999999999453</v>
      </c>
      <c r="K868" s="121">
        <f t="shared" si="756"/>
        <v>40.249999999999453</v>
      </c>
      <c r="L868" s="55">
        <f t="shared" si="760"/>
        <v>7.898984333581411E+51</v>
      </c>
      <c r="M868" s="52">
        <f t="shared" si="761"/>
        <v>172.40000000000009</v>
      </c>
      <c r="N868" s="56">
        <v>862</v>
      </c>
      <c r="Q868" s="46"/>
      <c r="R868" s="52"/>
      <c r="S868" s="60"/>
    </row>
    <row r="869" spans="1:19">
      <c r="A869" s="52">
        <f t="shared" si="754"/>
        <v>2439969072727.9067</v>
      </c>
      <c r="B869" s="52">
        <v>0</v>
      </c>
      <c r="C869" s="73">
        <f t="shared" si="758"/>
        <v>19.25</v>
      </c>
      <c r="D869" s="77"/>
      <c r="E869" s="49">
        <f t="shared" si="759"/>
        <v>0.50000000000000033</v>
      </c>
      <c r="F869" s="49">
        <f t="shared" si="759"/>
        <v>5.9999999999999147</v>
      </c>
      <c r="G869" s="49">
        <f t="shared" si="759"/>
        <v>2.9999999999999574</v>
      </c>
      <c r="H869" s="49">
        <f t="shared" si="759"/>
        <v>1</v>
      </c>
      <c r="I869" s="50">
        <f t="shared" si="759"/>
        <v>3.4999999999999587</v>
      </c>
      <c r="J869" s="105">
        <f t="shared" si="755"/>
        <v>20.999999999999453</v>
      </c>
      <c r="K869" s="121">
        <f t="shared" si="756"/>
        <v>40.249999999999453</v>
      </c>
      <c r="L869" s="55">
        <f t="shared" si="760"/>
        <v>9.0735503101323207E+51</v>
      </c>
      <c r="M869" s="52">
        <f t="shared" si="761"/>
        <v>172.60000000000011</v>
      </c>
      <c r="N869" s="56">
        <v>863</v>
      </c>
      <c r="Q869" s="46"/>
      <c r="R869" s="52"/>
      <c r="S869" s="60"/>
    </row>
    <row r="870" spans="1:19">
      <c r="A870" s="52">
        <f t="shared" si="754"/>
        <v>2526014396252.9727</v>
      </c>
      <c r="B870" s="52">
        <v>0</v>
      </c>
      <c r="C870" s="73">
        <f t="shared" si="758"/>
        <v>19.25</v>
      </c>
      <c r="D870" s="77"/>
      <c r="E870" s="49">
        <f t="shared" si="759"/>
        <v>0.50000000000000033</v>
      </c>
      <c r="F870" s="49">
        <f t="shared" si="759"/>
        <v>5.9999999999999147</v>
      </c>
      <c r="G870" s="49">
        <f t="shared" si="759"/>
        <v>2.9999999999999574</v>
      </c>
      <c r="H870" s="49">
        <f t="shared" si="759"/>
        <v>1</v>
      </c>
      <c r="I870" s="50">
        <f t="shared" si="759"/>
        <v>3.4999999999999587</v>
      </c>
      <c r="J870" s="105">
        <f t="shared" si="755"/>
        <v>20.999999999999453</v>
      </c>
      <c r="K870" s="121">
        <f t="shared" si="756"/>
        <v>40.249999999999453</v>
      </c>
      <c r="L870" s="55">
        <f t="shared" si="760"/>
        <v>1.0422772315231835E+52</v>
      </c>
      <c r="M870" s="52">
        <f t="shared" si="761"/>
        <v>172.8000000000001</v>
      </c>
      <c r="N870" s="56">
        <v>864</v>
      </c>
      <c r="Q870" s="46"/>
      <c r="R870" s="52"/>
      <c r="S870" s="60"/>
    </row>
    <row r="871" spans="1:19">
      <c r="A871" s="52">
        <f t="shared" si="754"/>
        <v>2615094101559.0576</v>
      </c>
      <c r="B871" s="52">
        <v>0</v>
      </c>
      <c r="C871" s="73">
        <f t="shared" si="758"/>
        <v>19.25</v>
      </c>
      <c r="D871" s="77"/>
      <c r="E871" s="49">
        <f t="shared" si="759"/>
        <v>0.50000000000000033</v>
      </c>
      <c r="F871" s="49">
        <f t="shared" si="759"/>
        <v>5.9999999999999147</v>
      </c>
      <c r="G871" s="49">
        <f t="shared" si="759"/>
        <v>2.9999999999999574</v>
      </c>
      <c r="H871" s="49">
        <f t="shared" si="759"/>
        <v>1</v>
      </c>
      <c r="I871" s="50">
        <f t="shared" si="759"/>
        <v>3.4999999999999587</v>
      </c>
      <c r="J871" s="105">
        <f t="shared" si="755"/>
        <v>20.999999999999453</v>
      </c>
      <c r="K871" s="121">
        <f t="shared" si="756"/>
        <v>40.249999999999453</v>
      </c>
      <c r="L871" s="55">
        <f t="shared" si="760"/>
        <v>1.1972621413015451E+52</v>
      </c>
      <c r="M871" s="52">
        <f t="shared" si="761"/>
        <v>173.00000000000009</v>
      </c>
      <c r="N871" s="56">
        <v>865</v>
      </c>
      <c r="Q871" s="46"/>
      <c r="R871" s="52"/>
      <c r="S871" s="60"/>
    </row>
    <row r="872" spans="1:19">
      <c r="A872" s="52">
        <f t="shared" si="754"/>
        <v>2707315195888.5732</v>
      </c>
      <c r="B872" s="52">
        <v>0</v>
      </c>
      <c r="C872" s="73">
        <f t="shared" si="758"/>
        <v>19.25</v>
      </c>
      <c r="D872" s="77"/>
      <c r="E872" s="49">
        <f t="shared" ref="E872:I887" si="762">E871</f>
        <v>0.50000000000000033</v>
      </c>
      <c r="F872" s="49">
        <f t="shared" si="762"/>
        <v>5.9999999999999147</v>
      </c>
      <c r="G872" s="49">
        <f t="shared" si="762"/>
        <v>2.9999999999999574</v>
      </c>
      <c r="H872" s="49">
        <f t="shared" si="762"/>
        <v>1</v>
      </c>
      <c r="I872" s="50">
        <f t="shared" si="762"/>
        <v>3.4999999999999587</v>
      </c>
      <c r="J872" s="105">
        <f t="shared" si="755"/>
        <v>20.999999999999453</v>
      </c>
      <c r="K872" s="121">
        <f t="shared" si="756"/>
        <v>40.249999999999453</v>
      </c>
      <c r="L872" s="55">
        <f t="shared" si="760"/>
        <v>1.3752930522133121E+52</v>
      </c>
      <c r="M872" s="52">
        <f t="shared" si="761"/>
        <v>173.2000000000001</v>
      </c>
      <c r="N872" s="56">
        <v>866</v>
      </c>
      <c r="Q872" s="46"/>
      <c r="R872" s="52"/>
      <c r="S872" s="60"/>
    </row>
    <row r="873" spans="1:19">
      <c r="A873" s="52">
        <f t="shared" si="754"/>
        <v>2802788460086.188</v>
      </c>
      <c r="B873" s="52">
        <v>0</v>
      </c>
      <c r="C873" s="73">
        <f t="shared" si="758"/>
        <v>19.25</v>
      </c>
      <c r="D873" s="77"/>
      <c r="E873" s="49">
        <f t="shared" si="762"/>
        <v>0.50000000000000033</v>
      </c>
      <c r="F873" s="49">
        <f t="shared" si="762"/>
        <v>5.9999999999999147</v>
      </c>
      <c r="G873" s="49">
        <f t="shared" si="762"/>
        <v>2.9999999999999574</v>
      </c>
      <c r="H873" s="49">
        <f t="shared" si="762"/>
        <v>1</v>
      </c>
      <c r="I873" s="50">
        <f t="shared" si="762"/>
        <v>3.4999999999999587</v>
      </c>
      <c r="J873" s="105">
        <f t="shared" si="755"/>
        <v>20.999999999999453</v>
      </c>
      <c r="K873" s="121">
        <f t="shared" si="756"/>
        <v>40.249999999999453</v>
      </c>
      <c r="L873" s="55">
        <f t="shared" si="760"/>
        <v>1.5797968667162833E+52</v>
      </c>
      <c r="M873" s="52">
        <f t="shared" si="761"/>
        <v>173.40000000000009</v>
      </c>
      <c r="N873" s="56">
        <v>867</v>
      </c>
      <c r="Q873" s="46"/>
      <c r="R873" s="52"/>
      <c r="S873" s="60"/>
    </row>
    <row r="874" spans="1:19">
      <c r="A874" s="52">
        <f t="shared" si="754"/>
        <v>2901628581674.6191</v>
      </c>
      <c r="B874" s="52">
        <v>0</v>
      </c>
      <c r="C874" s="73">
        <f t="shared" si="758"/>
        <v>19.25</v>
      </c>
      <c r="D874" s="77"/>
      <c r="E874" s="49">
        <f t="shared" si="762"/>
        <v>0.50000000000000033</v>
      </c>
      <c r="F874" s="49">
        <f t="shared" si="762"/>
        <v>5.9999999999999147</v>
      </c>
      <c r="G874" s="49">
        <f t="shared" si="762"/>
        <v>2.9999999999999574</v>
      </c>
      <c r="H874" s="49">
        <f t="shared" si="762"/>
        <v>1</v>
      </c>
      <c r="I874" s="50">
        <f t="shared" si="762"/>
        <v>3.4999999999999587</v>
      </c>
      <c r="J874" s="105">
        <f t="shared" si="755"/>
        <v>20.999999999999453</v>
      </c>
      <c r="K874" s="121">
        <f t="shared" si="756"/>
        <v>40.249999999999453</v>
      </c>
      <c r="L874" s="55">
        <f t="shared" si="760"/>
        <v>1.8147100620264647E+52</v>
      </c>
      <c r="M874" s="52">
        <f t="shared" si="761"/>
        <v>173.60000000000008</v>
      </c>
      <c r="N874" s="56">
        <v>868</v>
      </c>
      <c r="Q874" s="46"/>
      <c r="R874" s="52"/>
      <c r="S874" s="60"/>
    </row>
    <row r="875" spans="1:19">
      <c r="A875" s="52">
        <f t="shared" si="754"/>
        <v>3003954292623.3389</v>
      </c>
      <c r="B875" s="52">
        <v>0</v>
      </c>
      <c r="C875" s="73">
        <f t="shared" si="758"/>
        <v>19.25</v>
      </c>
      <c r="D875" s="77"/>
      <c r="E875" s="49">
        <f t="shared" si="762"/>
        <v>0.50000000000000033</v>
      </c>
      <c r="F875" s="49">
        <f t="shared" si="762"/>
        <v>5.9999999999999147</v>
      </c>
      <c r="G875" s="49">
        <f t="shared" si="762"/>
        <v>2.9999999999999574</v>
      </c>
      <c r="H875" s="49">
        <f t="shared" si="762"/>
        <v>1</v>
      </c>
      <c r="I875" s="50">
        <f t="shared" si="762"/>
        <v>3.4999999999999587</v>
      </c>
      <c r="J875" s="105">
        <f t="shared" si="755"/>
        <v>20.999999999999453</v>
      </c>
      <c r="K875" s="121">
        <f t="shared" si="756"/>
        <v>40.249999999999453</v>
      </c>
      <c r="L875" s="55">
        <f t="shared" si="760"/>
        <v>2.0845544630463672E+52</v>
      </c>
      <c r="M875" s="52">
        <f t="shared" si="761"/>
        <v>173.8000000000001</v>
      </c>
      <c r="N875" s="56">
        <v>869</v>
      </c>
      <c r="Q875" s="46"/>
      <c r="R875" s="52"/>
      <c r="S875" s="60"/>
    </row>
    <row r="876" spans="1:19">
      <c r="A876" s="52">
        <f t="shared" si="754"/>
        <v>3109888511975.6807</v>
      </c>
      <c r="B876" s="52">
        <v>0</v>
      </c>
      <c r="C876" s="73">
        <f t="shared" si="758"/>
        <v>19.25</v>
      </c>
      <c r="D876" s="77"/>
      <c r="E876" s="49">
        <f t="shared" si="762"/>
        <v>0.50000000000000033</v>
      </c>
      <c r="F876" s="49">
        <f t="shared" si="762"/>
        <v>5.9999999999999147</v>
      </c>
      <c r="G876" s="49">
        <f t="shared" si="762"/>
        <v>2.9999999999999574</v>
      </c>
      <c r="H876" s="49">
        <f t="shared" si="762"/>
        <v>1</v>
      </c>
      <c r="I876" s="50">
        <f t="shared" si="762"/>
        <v>3.4999999999999587</v>
      </c>
      <c r="J876" s="105">
        <f t="shared" si="755"/>
        <v>20.999999999999453</v>
      </c>
      <c r="K876" s="121">
        <f t="shared" si="756"/>
        <v>40.249999999999453</v>
      </c>
      <c r="L876" s="55">
        <f t="shared" si="760"/>
        <v>2.3945242826030901E+52</v>
      </c>
      <c r="M876" s="52">
        <f t="shared" si="761"/>
        <v>174.00000000000009</v>
      </c>
      <c r="N876" s="56">
        <v>870</v>
      </c>
      <c r="Q876" s="46"/>
      <c r="R876" s="52"/>
      <c r="S876" s="60"/>
    </row>
    <row r="877" spans="1:19">
      <c r="A877" s="52">
        <f t="shared" si="754"/>
        <v>3219558493505.6787</v>
      </c>
      <c r="B877" s="52">
        <v>0</v>
      </c>
      <c r="C877" s="73">
        <f t="shared" si="758"/>
        <v>19.25</v>
      </c>
      <c r="D877" s="77"/>
      <c r="E877" s="49">
        <f t="shared" si="762"/>
        <v>0.50000000000000033</v>
      </c>
      <c r="F877" s="49">
        <f t="shared" si="762"/>
        <v>5.9999999999999147</v>
      </c>
      <c r="G877" s="49">
        <f t="shared" si="762"/>
        <v>2.9999999999999574</v>
      </c>
      <c r="H877" s="49">
        <f t="shared" si="762"/>
        <v>1</v>
      </c>
      <c r="I877" s="50">
        <f t="shared" si="762"/>
        <v>3.4999999999999587</v>
      </c>
      <c r="J877" s="105">
        <f t="shared" si="755"/>
        <v>20.999999999999453</v>
      </c>
      <c r="K877" s="121">
        <f t="shared" si="756"/>
        <v>40.249999999999453</v>
      </c>
      <c r="L877" s="55">
        <f t="shared" si="760"/>
        <v>2.7505861044266258E+52</v>
      </c>
      <c r="M877" s="52">
        <f t="shared" si="761"/>
        <v>174.2000000000001</v>
      </c>
      <c r="N877" s="56">
        <v>871</v>
      </c>
      <c r="Q877" s="46"/>
      <c r="R877" s="52"/>
      <c r="S877" s="60"/>
    </row>
    <row r="878" spans="1:19">
      <c r="A878" s="52">
        <f t="shared" si="754"/>
        <v>3333095978582.0161</v>
      </c>
      <c r="B878" s="52">
        <v>0</v>
      </c>
      <c r="C878" s="73">
        <f t="shared" si="758"/>
        <v>19.25</v>
      </c>
      <c r="D878" s="77"/>
      <c r="E878" s="49">
        <f t="shared" si="762"/>
        <v>0.50000000000000033</v>
      </c>
      <c r="F878" s="49">
        <f t="shared" si="762"/>
        <v>5.9999999999999147</v>
      </c>
      <c r="G878" s="49">
        <f t="shared" si="762"/>
        <v>2.9999999999999574</v>
      </c>
      <c r="H878" s="49">
        <f t="shared" si="762"/>
        <v>1</v>
      </c>
      <c r="I878" s="50">
        <f t="shared" si="762"/>
        <v>3.4999999999999587</v>
      </c>
      <c r="J878" s="105">
        <f t="shared" si="755"/>
        <v>20.999999999999453</v>
      </c>
      <c r="K878" s="121">
        <f t="shared" si="756"/>
        <v>40.249999999999453</v>
      </c>
      <c r="L878" s="55">
        <f t="shared" si="760"/>
        <v>3.1595937334325676E+52</v>
      </c>
      <c r="M878" s="52">
        <f t="shared" si="761"/>
        <v>174.40000000000009</v>
      </c>
      <c r="N878" s="56">
        <v>872</v>
      </c>
      <c r="Q878" s="46"/>
      <c r="R878" s="52"/>
      <c r="S878" s="60"/>
    </row>
    <row r="879" spans="1:19">
      <c r="A879" s="52">
        <f t="shared" si="754"/>
        <v>3450637354422.7129</v>
      </c>
      <c r="B879" s="52">
        <v>0</v>
      </c>
      <c r="C879" s="73">
        <f t="shared" si="758"/>
        <v>19.25</v>
      </c>
      <c r="D879" s="77"/>
      <c r="E879" s="49">
        <f t="shared" si="762"/>
        <v>0.50000000000000033</v>
      </c>
      <c r="F879" s="49">
        <f t="shared" si="762"/>
        <v>5.9999999999999147</v>
      </c>
      <c r="G879" s="49">
        <f t="shared" si="762"/>
        <v>2.9999999999999574</v>
      </c>
      <c r="H879" s="49">
        <f t="shared" si="762"/>
        <v>1</v>
      </c>
      <c r="I879" s="50">
        <f t="shared" si="762"/>
        <v>3.4999999999999587</v>
      </c>
      <c r="J879" s="105">
        <f t="shared" si="755"/>
        <v>20.999999999999453</v>
      </c>
      <c r="K879" s="121">
        <f t="shared" si="756"/>
        <v>40.249999999999453</v>
      </c>
      <c r="L879" s="55">
        <f t="shared" si="760"/>
        <v>3.6294201240529315E+52</v>
      </c>
      <c r="M879" s="52">
        <f t="shared" si="761"/>
        <v>174.60000000000008</v>
      </c>
      <c r="N879" s="56">
        <v>873</v>
      </c>
      <c r="Q879" s="46"/>
      <c r="R879" s="52"/>
      <c r="S879" s="60"/>
    </row>
    <row r="880" spans="1:19">
      <c r="A880" s="52">
        <f t="shared" si="754"/>
        <v>3572323817930.6426</v>
      </c>
      <c r="B880" s="52">
        <v>0</v>
      </c>
      <c r="C880" s="73">
        <f t="shared" si="758"/>
        <v>19.25</v>
      </c>
      <c r="D880" s="77"/>
      <c r="E880" s="49">
        <f t="shared" si="762"/>
        <v>0.50000000000000033</v>
      </c>
      <c r="F880" s="49">
        <f t="shared" si="762"/>
        <v>5.9999999999999147</v>
      </c>
      <c r="G880" s="49">
        <f t="shared" si="762"/>
        <v>2.9999999999999574</v>
      </c>
      <c r="H880" s="49">
        <f t="shared" si="762"/>
        <v>1</v>
      </c>
      <c r="I880" s="50">
        <f t="shared" si="762"/>
        <v>3.4999999999999587</v>
      </c>
      <c r="J880" s="105">
        <f t="shared" si="755"/>
        <v>20.999999999999453</v>
      </c>
      <c r="K880" s="121">
        <f t="shared" si="756"/>
        <v>40.249999999999453</v>
      </c>
      <c r="L880" s="55">
        <f t="shared" si="760"/>
        <v>4.1691089260927366E+52</v>
      </c>
      <c r="M880" s="52">
        <f t="shared" si="761"/>
        <v>174.8000000000001</v>
      </c>
      <c r="N880" s="56">
        <v>874</v>
      </c>
      <c r="Q880" s="46"/>
      <c r="R880" s="52"/>
      <c r="S880" s="60"/>
    </row>
    <row r="881" spans="1:19">
      <c r="A881" s="52">
        <f t="shared" si="754"/>
        <v>3698301545306.7056</v>
      </c>
      <c r="B881" s="52">
        <v>0</v>
      </c>
      <c r="C881" s="73">
        <f t="shared" si="758"/>
        <v>19.25</v>
      </c>
      <c r="D881" s="77"/>
      <c r="E881" s="49">
        <f t="shared" si="762"/>
        <v>0.50000000000000033</v>
      </c>
      <c r="F881" s="49">
        <f t="shared" si="762"/>
        <v>5.9999999999999147</v>
      </c>
      <c r="G881" s="49">
        <f t="shared" si="762"/>
        <v>2.9999999999999574</v>
      </c>
      <c r="H881" s="49">
        <f t="shared" si="762"/>
        <v>1</v>
      </c>
      <c r="I881" s="50">
        <f t="shared" si="762"/>
        <v>3.4999999999999587</v>
      </c>
      <c r="J881" s="105">
        <f t="shared" si="755"/>
        <v>20.999999999999453</v>
      </c>
      <c r="K881" s="121">
        <f t="shared" si="756"/>
        <v>40.249999999999453</v>
      </c>
      <c r="L881" s="55">
        <f t="shared" si="760"/>
        <v>4.7890485652061824E+52</v>
      </c>
      <c r="M881" s="52">
        <f t="shared" si="761"/>
        <v>175.00000000000009</v>
      </c>
      <c r="N881" s="56">
        <v>875</v>
      </c>
      <c r="Q881" s="46"/>
      <c r="R881" s="52"/>
      <c r="S881" s="60"/>
    </row>
    <row r="882" spans="1:19">
      <c r="A882" s="52">
        <f t="shared" si="754"/>
        <v>3828721867644.3955</v>
      </c>
      <c r="B882" s="52">
        <v>0</v>
      </c>
      <c r="C882" s="73">
        <f t="shared" si="758"/>
        <v>19.25</v>
      </c>
      <c r="D882" s="77"/>
      <c r="E882" s="49">
        <f t="shared" si="762"/>
        <v>0.50000000000000033</v>
      </c>
      <c r="F882" s="49">
        <f t="shared" si="762"/>
        <v>5.9999999999999147</v>
      </c>
      <c r="G882" s="49">
        <f t="shared" si="762"/>
        <v>2.9999999999999574</v>
      </c>
      <c r="H882" s="49">
        <f t="shared" si="762"/>
        <v>1</v>
      </c>
      <c r="I882" s="50">
        <f t="shared" si="762"/>
        <v>3.4999999999999587</v>
      </c>
      <c r="J882" s="105">
        <f t="shared" si="755"/>
        <v>20.999999999999453</v>
      </c>
      <c r="K882" s="121">
        <f t="shared" si="756"/>
        <v>40.249999999999453</v>
      </c>
      <c r="L882" s="55">
        <f t="shared" si="760"/>
        <v>5.5011722088532527E+52</v>
      </c>
      <c r="M882" s="52">
        <f t="shared" si="761"/>
        <v>175.2000000000001</v>
      </c>
      <c r="N882" s="56">
        <v>876</v>
      </c>
      <c r="Q882" s="46"/>
      <c r="R882" s="52"/>
      <c r="S882" s="60"/>
    </row>
    <row r="883" spans="1:19">
      <c r="A883" s="52">
        <f t="shared" si="754"/>
        <v>3963741452716.6924</v>
      </c>
      <c r="B883" s="52">
        <v>0</v>
      </c>
      <c r="C883" s="73">
        <f t="shared" si="758"/>
        <v>19.25</v>
      </c>
      <c r="D883" s="77"/>
      <c r="E883" s="49">
        <f t="shared" si="762"/>
        <v>0.50000000000000033</v>
      </c>
      <c r="F883" s="49">
        <f t="shared" si="762"/>
        <v>5.9999999999999147</v>
      </c>
      <c r="G883" s="49">
        <f t="shared" si="762"/>
        <v>2.9999999999999574</v>
      </c>
      <c r="H883" s="49">
        <f t="shared" si="762"/>
        <v>1</v>
      </c>
      <c r="I883" s="50">
        <f t="shared" si="762"/>
        <v>3.4999999999999587</v>
      </c>
      <c r="J883" s="105">
        <f t="shared" si="755"/>
        <v>20.999999999999453</v>
      </c>
      <c r="K883" s="121">
        <f t="shared" si="756"/>
        <v>40.249999999999453</v>
      </c>
      <c r="L883" s="55">
        <f t="shared" si="760"/>
        <v>6.3191874668651373E+52</v>
      </c>
      <c r="M883" s="52">
        <f t="shared" si="761"/>
        <v>175.40000000000009</v>
      </c>
      <c r="N883" s="56">
        <v>877</v>
      </c>
      <c r="Q883" s="46"/>
      <c r="R883" s="52"/>
      <c r="S883" s="60"/>
    </row>
    <row r="884" spans="1:19">
      <c r="A884" s="52">
        <f t="shared" si="754"/>
        <v>4103522493173.6577</v>
      </c>
      <c r="B884" s="52">
        <v>0</v>
      </c>
      <c r="C884" s="73">
        <f t="shared" si="758"/>
        <v>19.25</v>
      </c>
      <c r="D884" s="77"/>
      <c r="E884" s="49">
        <f t="shared" si="762"/>
        <v>0.50000000000000033</v>
      </c>
      <c r="F884" s="49">
        <f t="shared" si="762"/>
        <v>5.9999999999999147</v>
      </c>
      <c r="G884" s="49">
        <f t="shared" si="762"/>
        <v>2.9999999999999574</v>
      </c>
      <c r="H884" s="49">
        <f t="shared" si="762"/>
        <v>1</v>
      </c>
      <c r="I884" s="50">
        <f t="shared" si="762"/>
        <v>3.4999999999999587</v>
      </c>
      <c r="J884" s="105">
        <f t="shared" si="755"/>
        <v>20.999999999999453</v>
      </c>
      <c r="K884" s="121">
        <f t="shared" si="756"/>
        <v>40.249999999999453</v>
      </c>
      <c r="L884" s="55">
        <f t="shared" si="760"/>
        <v>7.258840248105864E+52</v>
      </c>
      <c r="M884" s="52">
        <f t="shared" si="761"/>
        <v>175.60000000000008</v>
      </c>
      <c r="N884" s="56">
        <v>878</v>
      </c>
      <c r="Q884" s="46"/>
      <c r="R884" s="52"/>
      <c r="S884" s="60"/>
    </row>
    <row r="885" spans="1:19">
      <c r="A885" s="52">
        <f t="shared" si="754"/>
        <v>4248232901376.8076</v>
      </c>
      <c r="B885" s="52">
        <v>0</v>
      </c>
      <c r="C885" s="73">
        <f t="shared" si="758"/>
        <v>19.25</v>
      </c>
      <c r="D885" s="77"/>
      <c r="E885" s="49">
        <f t="shared" si="762"/>
        <v>0.50000000000000033</v>
      </c>
      <c r="F885" s="49">
        <f t="shared" si="762"/>
        <v>5.9999999999999147</v>
      </c>
      <c r="G885" s="49">
        <f t="shared" si="762"/>
        <v>2.9999999999999574</v>
      </c>
      <c r="H885" s="49">
        <f t="shared" si="762"/>
        <v>1</v>
      </c>
      <c r="I885" s="50">
        <f t="shared" si="762"/>
        <v>3.4999999999999587</v>
      </c>
      <c r="J885" s="105">
        <f t="shared" si="755"/>
        <v>20.999999999999453</v>
      </c>
      <c r="K885" s="121">
        <f t="shared" si="756"/>
        <v>40.249999999999453</v>
      </c>
      <c r="L885" s="55">
        <f t="shared" si="760"/>
        <v>8.3382178521854753E+52</v>
      </c>
      <c r="M885" s="52">
        <f t="shared" si="761"/>
        <v>175.8000000000001</v>
      </c>
      <c r="N885" s="56">
        <v>879</v>
      </c>
      <c r="Q885" s="46"/>
      <c r="R885" s="52"/>
      <c r="S885" s="60"/>
    </row>
    <row r="886" spans="1:19">
      <c r="A886" s="52">
        <f t="shared" si="754"/>
        <v>4398046511104.2949</v>
      </c>
      <c r="B886" s="52">
        <v>0</v>
      </c>
      <c r="C886" s="73">
        <f t="shared" si="758"/>
        <v>19.25</v>
      </c>
      <c r="D886" s="77"/>
      <c r="E886" s="49">
        <f t="shared" si="762"/>
        <v>0.50000000000000033</v>
      </c>
      <c r="F886" s="49">
        <f t="shared" si="762"/>
        <v>5.9999999999999147</v>
      </c>
      <c r="G886" s="49">
        <f t="shared" si="762"/>
        <v>2.9999999999999574</v>
      </c>
      <c r="H886" s="49">
        <f t="shared" si="762"/>
        <v>1</v>
      </c>
      <c r="I886" s="50">
        <f t="shared" si="762"/>
        <v>3.4999999999999587</v>
      </c>
      <c r="J886" s="105">
        <f t="shared" si="755"/>
        <v>20.999999999999453</v>
      </c>
      <c r="K886" s="121">
        <f t="shared" si="756"/>
        <v>40.249999999999453</v>
      </c>
      <c r="L886" s="55">
        <f t="shared" si="760"/>
        <v>9.5780971304123668E+52</v>
      </c>
      <c r="M886" s="52">
        <f t="shared" si="761"/>
        <v>176.00000000000009</v>
      </c>
      <c r="N886" s="56">
        <v>880</v>
      </c>
      <c r="Q886" s="46"/>
      <c r="R886" s="52"/>
      <c r="S886" s="60"/>
    </row>
    <row r="887" spans="1:19">
      <c r="A887" s="52">
        <f t="shared" si="754"/>
        <v>4553143286369.2236</v>
      </c>
      <c r="B887" s="52">
        <v>0</v>
      </c>
      <c r="C887" s="73">
        <f t="shared" si="758"/>
        <v>19.25</v>
      </c>
      <c r="D887" s="77"/>
      <c r="E887" s="49">
        <f t="shared" si="762"/>
        <v>0.50000000000000033</v>
      </c>
      <c r="F887" s="49">
        <f t="shared" si="762"/>
        <v>5.9999999999999147</v>
      </c>
      <c r="G887" s="49">
        <f t="shared" si="762"/>
        <v>2.9999999999999574</v>
      </c>
      <c r="H887" s="49">
        <f t="shared" si="762"/>
        <v>1</v>
      </c>
      <c r="I887" s="50">
        <f t="shared" si="762"/>
        <v>3.4999999999999587</v>
      </c>
      <c r="J887" s="105">
        <f t="shared" si="755"/>
        <v>20.999999999999453</v>
      </c>
      <c r="K887" s="121">
        <f t="shared" si="756"/>
        <v>40.249999999999453</v>
      </c>
      <c r="L887" s="55">
        <f t="shared" si="760"/>
        <v>1.1002344417706508E+53</v>
      </c>
      <c r="M887" s="52">
        <f t="shared" si="761"/>
        <v>176.20000000000007</v>
      </c>
      <c r="N887" s="56">
        <v>881</v>
      </c>
      <c r="Q887" s="46"/>
      <c r="R887" s="52"/>
      <c r="S887" s="60"/>
    </row>
    <row r="888" spans="1:19">
      <c r="A888" s="52">
        <f t="shared" si="754"/>
        <v>4713709537601.9141</v>
      </c>
      <c r="B888" s="52">
        <v>0</v>
      </c>
      <c r="C888" s="73">
        <f t="shared" si="758"/>
        <v>19.25</v>
      </c>
      <c r="D888" s="77"/>
      <c r="E888" s="49">
        <f t="shared" ref="E888:I903" si="763">E887</f>
        <v>0.50000000000000033</v>
      </c>
      <c r="F888" s="49">
        <f t="shared" si="763"/>
        <v>5.9999999999999147</v>
      </c>
      <c r="G888" s="49">
        <f t="shared" si="763"/>
        <v>2.9999999999999574</v>
      </c>
      <c r="H888" s="49">
        <f t="shared" si="763"/>
        <v>1</v>
      </c>
      <c r="I888" s="50">
        <f t="shared" si="763"/>
        <v>3.4999999999999587</v>
      </c>
      <c r="J888" s="105">
        <f t="shared" si="755"/>
        <v>20.999999999999453</v>
      </c>
      <c r="K888" s="121">
        <f t="shared" si="756"/>
        <v>40.249999999999453</v>
      </c>
      <c r="L888" s="55">
        <f t="shared" si="760"/>
        <v>1.2638374933730277E+53</v>
      </c>
      <c r="M888" s="52">
        <f t="shared" si="761"/>
        <v>176.40000000000009</v>
      </c>
      <c r="N888" s="56">
        <v>882</v>
      </c>
      <c r="Q888" s="46"/>
      <c r="R888" s="52"/>
      <c r="S888" s="60"/>
    </row>
    <row r="889" spans="1:19">
      <c r="A889" s="52">
        <f t="shared" si="754"/>
        <v>4879938145455.8213</v>
      </c>
      <c r="B889" s="52">
        <v>0</v>
      </c>
      <c r="C889" s="73">
        <f t="shared" si="758"/>
        <v>19.25</v>
      </c>
      <c r="D889" s="77"/>
      <c r="E889" s="49">
        <f t="shared" si="763"/>
        <v>0.50000000000000033</v>
      </c>
      <c r="F889" s="49">
        <f t="shared" si="763"/>
        <v>5.9999999999999147</v>
      </c>
      <c r="G889" s="49">
        <f t="shared" si="763"/>
        <v>2.9999999999999574</v>
      </c>
      <c r="H889" s="49">
        <f t="shared" si="763"/>
        <v>1</v>
      </c>
      <c r="I889" s="50">
        <f t="shared" si="763"/>
        <v>3.4999999999999587</v>
      </c>
      <c r="J889" s="105">
        <f t="shared" si="755"/>
        <v>20.999999999999453</v>
      </c>
      <c r="K889" s="121">
        <f t="shared" si="756"/>
        <v>40.249999999999453</v>
      </c>
      <c r="L889" s="55">
        <f t="shared" si="760"/>
        <v>1.4517680496211734E+53</v>
      </c>
      <c r="M889" s="52">
        <f t="shared" si="761"/>
        <v>176.60000000000008</v>
      </c>
      <c r="N889" s="56">
        <v>883</v>
      </c>
      <c r="Q889" s="46"/>
      <c r="R889" s="52"/>
      <c r="S889" s="60"/>
    </row>
    <row r="890" spans="1:19">
      <c r="A890" s="52">
        <f t="shared" si="754"/>
        <v>5052028792505.9541</v>
      </c>
      <c r="B890" s="52">
        <v>0</v>
      </c>
      <c r="C890" s="73">
        <f t="shared" si="758"/>
        <v>19.25</v>
      </c>
      <c r="D890" s="77"/>
      <c r="E890" s="49">
        <f t="shared" si="763"/>
        <v>0.50000000000000033</v>
      </c>
      <c r="F890" s="49">
        <f t="shared" si="763"/>
        <v>5.9999999999999147</v>
      </c>
      <c r="G890" s="49">
        <f t="shared" si="763"/>
        <v>2.9999999999999574</v>
      </c>
      <c r="H890" s="49">
        <f t="shared" si="763"/>
        <v>1</v>
      </c>
      <c r="I890" s="50">
        <f t="shared" si="763"/>
        <v>3.4999999999999587</v>
      </c>
      <c r="J890" s="105">
        <f t="shared" si="755"/>
        <v>20.999999999999453</v>
      </c>
      <c r="K890" s="121">
        <f t="shared" si="756"/>
        <v>40.249999999999453</v>
      </c>
      <c r="L890" s="55">
        <f t="shared" si="760"/>
        <v>1.6676435704370959E+53</v>
      </c>
      <c r="M890" s="52">
        <f t="shared" si="761"/>
        <v>176.8000000000001</v>
      </c>
      <c r="N890" s="56">
        <v>884</v>
      </c>
      <c r="Q890" s="46"/>
      <c r="R890" s="52"/>
      <c r="S890" s="60"/>
    </row>
    <row r="891" spans="1:19">
      <c r="A891" s="52">
        <f t="shared" si="754"/>
        <v>5230188203118.123</v>
      </c>
      <c r="B891" s="52">
        <v>0</v>
      </c>
      <c r="C891" s="73">
        <f t="shared" si="758"/>
        <v>19.25</v>
      </c>
      <c r="D891" s="77"/>
      <c r="E891" s="49">
        <f t="shared" si="763"/>
        <v>0.50000000000000033</v>
      </c>
      <c r="F891" s="49">
        <f t="shared" si="763"/>
        <v>5.9999999999999147</v>
      </c>
      <c r="G891" s="49">
        <f t="shared" si="763"/>
        <v>2.9999999999999574</v>
      </c>
      <c r="H891" s="49">
        <f t="shared" si="763"/>
        <v>1</v>
      </c>
      <c r="I891" s="50">
        <f t="shared" si="763"/>
        <v>3.4999999999999587</v>
      </c>
      <c r="J891" s="105">
        <f t="shared" si="755"/>
        <v>20.999999999999453</v>
      </c>
      <c r="K891" s="121">
        <f t="shared" si="756"/>
        <v>40.249999999999453</v>
      </c>
      <c r="L891" s="55">
        <f t="shared" si="760"/>
        <v>1.9156194260824742E+53</v>
      </c>
      <c r="M891" s="52">
        <f t="shared" si="761"/>
        <v>177.00000000000009</v>
      </c>
      <c r="N891" s="56">
        <v>885</v>
      </c>
      <c r="Q891" s="46"/>
      <c r="R891" s="52"/>
      <c r="S891" s="60"/>
    </row>
    <row r="892" spans="1:19">
      <c r="A892" s="52">
        <f t="shared" si="754"/>
        <v>5414630391777.1553</v>
      </c>
      <c r="B892" s="52">
        <v>0</v>
      </c>
      <c r="C892" s="73">
        <f t="shared" si="758"/>
        <v>19.25</v>
      </c>
      <c r="D892" s="77"/>
      <c r="E892" s="49">
        <f t="shared" si="763"/>
        <v>0.50000000000000033</v>
      </c>
      <c r="F892" s="49">
        <f t="shared" si="763"/>
        <v>5.9999999999999147</v>
      </c>
      <c r="G892" s="49">
        <f t="shared" si="763"/>
        <v>2.9999999999999574</v>
      </c>
      <c r="H892" s="49">
        <f t="shared" si="763"/>
        <v>1</v>
      </c>
      <c r="I892" s="50">
        <f t="shared" si="763"/>
        <v>3.4999999999999587</v>
      </c>
      <c r="J892" s="105">
        <f t="shared" si="755"/>
        <v>20.999999999999453</v>
      </c>
      <c r="K892" s="121">
        <f t="shared" si="756"/>
        <v>40.249999999999453</v>
      </c>
      <c r="L892" s="55">
        <f t="shared" si="760"/>
        <v>2.2004688835413024E+53</v>
      </c>
      <c r="M892" s="52">
        <f t="shared" si="761"/>
        <v>177.20000000000007</v>
      </c>
      <c r="N892" s="56">
        <v>886</v>
      </c>
      <c r="Q892" s="46"/>
      <c r="R892" s="52"/>
      <c r="S892" s="60"/>
    </row>
    <row r="893" spans="1:19">
      <c r="A893" s="52">
        <f t="shared" si="754"/>
        <v>5605576920172.3848</v>
      </c>
      <c r="B893" s="52">
        <v>0</v>
      </c>
      <c r="C893" s="73">
        <f t="shared" si="758"/>
        <v>19.25</v>
      </c>
      <c r="D893" s="77"/>
      <c r="E893" s="49">
        <f t="shared" si="763"/>
        <v>0.50000000000000033</v>
      </c>
      <c r="F893" s="49">
        <f t="shared" si="763"/>
        <v>5.9999999999999147</v>
      </c>
      <c r="G893" s="49">
        <f t="shared" si="763"/>
        <v>2.9999999999999574</v>
      </c>
      <c r="H893" s="49">
        <f t="shared" si="763"/>
        <v>1</v>
      </c>
      <c r="I893" s="50">
        <f t="shared" si="763"/>
        <v>3.4999999999999587</v>
      </c>
      <c r="J893" s="105">
        <f t="shared" si="755"/>
        <v>20.999999999999453</v>
      </c>
      <c r="K893" s="121">
        <f t="shared" si="756"/>
        <v>40.249999999999453</v>
      </c>
      <c r="L893" s="55">
        <f t="shared" si="760"/>
        <v>2.527674986746057E+53</v>
      </c>
      <c r="M893" s="52">
        <f t="shared" si="761"/>
        <v>177.40000000000009</v>
      </c>
      <c r="N893" s="56">
        <v>887</v>
      </c>
      <c r="Q893" s="46"/>
      <c r="R893" s="52"/>
      <c r="S893" s="60"/>
    </row>
    <row r="894" spans="1:19">
      <c r="A894" s="52">
        <f t="shared" si="754"/>
        <v>5803257163349.248</v>
      </c>
      <c r="B894" s="52">
        <v>0</v>
      </c>
      <c r="C894" s="73">
        <f t="shared" si="758"/>
        <v>19.25</v>
      </c>
      <c r="D894" s="77"/>
      <c r="E894" s="49">
        <f t="shared" si="763"/>
        <v>0.50000000000000033</v>
      </c>
      <c r="F894" s="49">
        <f t="shared" si="763"/>
        <v>5.9999999999999147</v>
      </c>
      <c r="G894" s="49">
        <f t="shared" si="763"/>
        <v>2.9999999999999574</v>
      </c>
      <c r="H894" s="49">
        <f t="shared" si="763"/>
        <v>1</v>
      </c>
      <c r="I894" s="50">
        <f t="shared" si="763"/>
        <v>3.4999999999999587</v>
      </c>
      <c r="J894" s="105">
        <f t="shared" si="755"/>
        <v>20.999999999999453</v>
      </c>
      <c r="K894" s="121">
        <f t="shared" si="756"/>
        <v>40.249999999999453</v>
      </c>
      <c r="L894" s="55">
        <f t="shared" si="760"/>
        <v>2.9035360992423473E+53</v>
      </c>
      <c r="M894" s="52">
        <f t="shared" si="761"/>
        <v>177.60000000000008</v>
      </c>
      <c r="N894" s="56">
        <v>888</v>
      </c>
      <c r="Q894" s="46"/>
      <c r="R894" s="52"/>
      <c r="S894" s="60"/>
    </row>
    <row r="895" spans="1:19">
      <c r="A895" s="52">
        <f t="shared" si="754"/>
        <v>6007908585246.6885</v>
      </c>
      <c r="B895" s="52">
        <v>0</v>
      </c>
      <c r="C895" s="73">
        <f t="shared" si="758"/>
        <v>19.25</v>
      </c>
      <c r="D895" s="77"/>
      <c r="E895" s="49">
        <f t="shared" si="763"/>
        <v>0.50000000000000033</v>
      </c>
      <c r="F895" s="49">
        <f t="shared" si="763"/>
        <v>5.9999999999999147</v>
      </c>
      <c r="G895" s="49">
        <f t="shared" si="763"/>
        <v>2.9999999999999574</v>
      </c>
      <c r="H895" s="49">
        <f t="shared" si="763"/>
        <v>1</v>
      </c>
      <c r="I895" s="50">
        <f t="shared" si="763"/>
        <v>3.4999999999999587</v>
      </c>
      <c r="J895" s="105">
        <f t="shared" si="755"/>
        <v>20.999999999999453</v>
      </c>
      <c r="K895" s="121">
        <f t="shared" si="756"/>
        <v>40.249999999999453</v>
      </c>
      <c r="L895" s="55">
        <f t="shared" si="760"/>
        <v>3.3352871408741939E+53</v>
      </c>
      <c r="M895" s="52">
        <f t="shared" si="761"/>
        <v>177.80000000000007</v>
      </c>
      <c r="N895" s="56">
        <v>889</v>
      </c>
      <c r="Q895" s="46"/>
      <c r="R895" s="52"/>
      <c r="S895" s="60"/>
    </row>
    <row r="896" spans="1:19">
      <c r="A896" s="52">
        <f t="shared" si="754"/>
        <v>6219777023951.3711</v>
      </c>
      <c r="B896" s="52">
        <v>0</v>
      </c>
      <c r="C896" s="73">
        <f t="shared" si="758"/>
        <v>19.25</v>
      </c>
      <c r="D896" s="77"/>
      <c r="E896" s="49">
        <f t="shared" si="763"/>
        <v>0.50000000000000033</v>
      </c>
      <c r="F896" s="49">
        <f t="shared" si="763"/>
        <v>5.9999999999999147</v>
      </c>
      <c r="G896" s="49">
        <f t="shared" si="763"/>
        <v>2.9999999999999574</v>
      </c>
      <c r="H896" s="49">
        <f t="shared" si="763"/>
        <v>1</v>
      </c>
      <c r="I896" s="50">
        <f t="shared" si="763"/>
        <v>3.4999999999999587</v>
      </c>
      <c r="J896" s="105">
        <f t="shared" si="755"/>
        <v>20.999999999999453</v>
      </c>
      <c r="K896" s="121">
        <f t="shared" si="756"/>
        <v>40.249999999999453</v>
      </c>
      <c r="L896" s="55">
        <f t="shared" si="760"/>
        <v>3.8312388521649493E+53</v>
      </c>
      <c r="M896" s="52">
        <f t="shared" si="761"/>
        <v>178.00000000000009</v>
      </c>
      <c r="N896" s="56">
        <v>890</v>
      </c>
      <c r="Q896" s="46"/>
      <c r="R896" s="52"/>
      <c r="S896" s="60"/>
    </row>
    <row r="897" spans="1:19">
      <c r="A897" s="52">
        <f t="shared" si="754"/>
        <v>6439116987011.3662</v>
      </c>
      <c r="B897" s="52">
        <v>0</v>
      </c>
      <c r="C897" s="73">
        <f t="shared" si="758"/>
        <v>19.25</v>
      </c>
      <c r="D897" s="77"/>
      <c r="E897" s="49">
        <f t="shared" si="763"/>
        <v>0.50000000000000033</v>
      </c>
      <c r="F897" s="49">
        <f t="shared" si="763"/>
        <v>5.9999999999999147</v>
      </c>
      <c r="G897" s="49">
        <f t="shared" si="763"/>
        <v>2.9999999999999574</v>
      </c>
      <c r="H897" s="49">
        <f t="shared" si="763"/>
        <v>1</v>
      </c>
      <c r="I897" s="50">
        <f t="shared" si="763"/>
        <v>3.4999999999999587</v>
      </c>
      <c r="J897" s="105">
        <f t="shared" si="755"/>
        <v>20.999999999999453</v>
      </c>
      <c r="K897" s="121">
        <f t="shared" si="756"/>
        <v>40.249999999999453</v>
      </c>
      <c r="L897" s="55">
        <f t="shared" si="760"/>
        <v>4.4009377670826064E+53</v>
      </c>
      <c r="M897" s="52">
        <f t="shared" si="761"/>
        <v>178.20000000000007</v>
      </c>
      <c r="N897" s="56">
        <v>891</v>
      </c>
      <c r="Q897" s="46"/>
      <c r="R897" s="52"/>
      <c r="S897" s="60"/>
    </row>
    <row r="898" spans="1:19">
      <c r="A898" s="52">
        <f t="shared" si="754"/>
        <v>6666191957164.043</v>
      </c>
      <c r="B898" s="52">
        <v>0</v>
      </c>
      <c r="C898" s="73">
        <f t="shared" si="758"/>
        <v>19.25</v>
      </c>
      <c r="D898" s="77"/>
      <c r="E898" s="49">
        <f t="shared" si="763"/>
        <v>0.50000000000000033</v>
      </c>
      <c r="F898" s="49">
        <f t="shared" si="763"/>
        <v>5.9999999999999147</v>
      </c>
      <c r="G898" s="49">
        <f t="shared" si="763"/>
        <v>2.9999999999999574</v>
      </c>
      <c r="H898" s="49">
        <f t="shared" si="763"/>
        <v>1</v>
      </c>
      <c r="I898" s="50">
        <f t="shared" si="763"/>
        <v>3.4999999999999587</v>
      </c>
      <c r="J898" s="105">
        <f t="shared" si="755"/>
        <v>20.999999999999453</v>
      </c>
      <c r="K898" s="121">
        <f t="shared" si="756"/>
        <v>40.249999999999453</v>
      </c>
      <c r="L898" s="55">
        <f t="shared" si="760"/>
        <v>5.0553499734921141E+53</v>
      </c>
      <c r="M898" s="52">
        <f t="shared" si="761"/>
        <v>178.40000000000009</v>
      </c>
      <c r="N898" s="56">
        <v>892</v>
      </c>
      <c r="Q898" s="46"/>
      <c r="R898" s="52"/>
      <c r="S898" s="60"/>
    </row>
    <row r="899" spans="1:19">
      <c r="A899" s="52">
        <f t="shared" si="754"/>
        <v>6901274708845.4365</v>
      </c>
      <c r="B899" s="52">
        <v>0</v>
      </c>
      <c r="C899" s="73">
        <f t="shared" si="758"/>
        <v>19.25</v>
      </c>
      <c r="D899" s="77"/>
      <c r="E899" s="49">
        <f t="shared" si="763"/>
        <v>0.50000000000000033</v>
      </c>
      <c r="F899" s="49">
        <f t="shared" si="763"/>
        <v>5.9999999999999147</v>
      </c>
      <c r="G899" s="49">
        <f t="shared" si="763"/>
        <v>2.9999999999999574</v>
      </c>
      <c r="H899" s="49">
        <f t="shared" si="763"/>
        <v>1</v>
      </c>
      <c r="I899" s="50">
        <f t="shared" si="763"/>
        <v>3.4999999999999587</v>
      </c>
      <c r="J899" s="105">
        <f t="shared" si="755"/>
        <v>20.999999999999453</v>
      </c>
      <c r="K899" s="121">
        <f t="shared" si="756"/>
        <v>40.249999999999453</v>
      </c>
      <c r="L899" s="55">
        <f t="shared" si="760"/>
        <v>5.8070721984846972E+53</v>
      </c>
      <c r="M899" s="52">
        <f t="shared" si="761"/>
        <v>178.60000000000008</v>
      </c>
      <c r="N899" s="56">
        <v>893</v>
      </c>
      <c r="Q899" s="46"/>
      <c r="R899" s="52"/>
      <c r="S899" s="60"/>
    </row>
    <row r="900" spans="1:19">
      <c r="A900" s="52">
        <f t="shared" si="754"/>
        <v>7144647635861.2949</v>
      </c>
      <c r="B900" s="52">
        <v>0</v>
      </c>
      <c r="C900" s="73">
        <f t="shared" si="758"/>
        <v>19.25</v>
      </c>
      <c r="D900" s="77"/>
      <c r="E900" s="49">
        <f t="shared" si="763"/>
        <v>0.50000000000000033</v>
      </c>
      <c r="F900" s="49">
        <f t="shared" si="763"/>
        <v>5.9999999999999147</v>
      </c>
      <c r="G900" s="49">
        <f t="shared" si="763"/>
        <v>2.9999999999999574</v>
      </c>
      <c r="H900" s="49">
        <f t="shared" si="763"/>
        <v>1</v>
      </c>
      <c r="I900" s="50">
        <f t="shared" si="763"/>
        <v>3.4999999999999587</v>
      </c>
      <c r="J900" s="105">
        <f t="shared" si="755"/>
        <v>20.999999999999453</v>
      </c>
      <c r="K900" s="121">
        <f t="shared" si="756"/>
        <v>40.249999999999453</v>
      </c>
      <c r="L900" s="55">
        <f t="shared" si="760"/>
        <v>6.6705742817483879E+53</v>
      </c>
      <c r="M900" s="52">
        <f t="shared" si="761"/>
        <v>178.8000000000001</v>
      </c>
      <c r="N900" s="56">
        <v>894</v>
      </c>
      <c r="Q900" s="46"/>
      <c r="R900" s="52"/>
      <c r="S900" s="60"/>
    </row>
    <row r="901" spans="1:19">
      <c r="A901" s="52">
        <f t="shared" si="754"/>
        <v>7396603090613.4248</v>
      </c>
      <c r="B901" s="52">
        <v>0</v>
      </c>
      <c r="C901" s="73">
        <f t="shared" si="758"/>
        <v>19.25</v>
      </c>
      <c r="D901" s="77"/>
      <c r="E901" s="49">
        <f t="shared" si="763"/>
        <v>0.50000000000000033</v>
      </c>
      <c r="F901" s="49">
        <f t="shared" si="763"/>
        <v>5.9999999999999147</v>
      </c>
      <c r="G901" s="49">
        <f t="shared" si="763"/>
        <v>2.9999999999999574</v>
      </c>
      <c r="H901" s="49">
        <f t="shared" si="763"/>
        <v>1</v>
      </c>
      <c r="I901" s="50">
        <f t="shared" si="763"/>
        <v>3.4999999999999587</v>
      </c>
      <c r="J901" s="105">
        <f t="shared" si="755"/>
        <v>20.999999999999453</v>
      </c>
      <c r="K901" s="121">
        <f t="shared" si="756"/>
        <v>40.249999999999453</v>
      </c>
      <c r="L901" s="55">
        <f t="shared" si="760"/>
        <v>7.662477704329902E+53</v>
      </c>
      <c r="M901" s="52">
        <f t="shared" si="761"/>
        <v>179.00000000000009</v>
      </c>
      <c r="N901" s="56">
        <v>895</v>
      </c>
      <c r="Q901" s="46"/>
      <c r="R901" s="52"/>
      <c r="S901" s="60"/>
    </row>
    <row r="902" spans="1:19">
      <c r="A902" s="52">
        <f t="shared" si="754"/>
        <v>7657443735288.8027</v>
      </c>
      <c r="B902" s="52">
        <v>0</v>
      </c>
      <c r="C902" s="73">
        <f t="shared" si="758"/>
        <v>19.25</v>
      </c>
      <c r="D902" s="77"/>
      <c r="E902" s="49">
        <f t="shared" si="763"/>
        <v>0.50000000000000033</v>
      </c>
      <c r="F902" s="49">
        <f t="shared" si="763"/>
        <v>5.9999999999999147</v>
      </c>
      <c r="G902" s="49">
        <f t="shared" si="763"/>
        <v>2.9999999999999574</v>
      </c>
      <c r="H902" s="49">
        <f t="shared" si="763"/>
        <v>1</v>
      </c>
      <c r="I902" s="50">
        <f t="shared" si="763"/>
        <v>3.4999999999999587</v>
      </c>
      <c r="J902" s="105">
        <f t="shared" si="755"/>
        <v>20.999999999999453</v>
      </c>
      <c r="K902" s="121">
        <f t="shared" si="756"/>
        <v>40.249999999999453</v>
      </c>
      <c r="L902" s="55">
        <f t="shared" si="760"/>
        <v>8.8018755341652163E+53</v>
      </c>
      <c r="M902" s="52">
        <f t="shared" si="761"/>
        <v>179.2000000000001</v>
      </c>
      <c r="N902" s="56">
        <v>896</v>
      </c>
      <c r="Q902" s="46"/>
      <c r="R902" s="52"/>
      <c r="S902" s="60"/>
    </row>
    <row r="903" spans="1:19">
      <c r="A903" s="52">
        <f t="shared" ref="A903:A906" si="764">POWER(POWER(2,0.05),N903-40)</f>
        <v>7927482905433.3965</v>
      </c>
      <c r="B903" s="52">
        <v>0</v>
      </c>
      <c r="C903" s="73">
        <f t="shared" si="758"/>
        <v>19.25</v>
      </c>
      <c r="D903" s="77"/>
      <c r="E903" s="49">
        <f t="shared" si="763"/>
        <v>0.50000000000000033</v>
      </c>
      <c r="F903" s="49">
        <f t="shared" si="763"/>
        <v>5.9999999999999147</v>
      </c>
      <c r="G903" s="49">
        <f t="shared" si="763"/>
        <v>2.9999999999999574</v>
      </c>
      <c r="H903" s="49">
        <f t="shared" si="763"/>
        <v>1</v>
      </c>
      <c r="I903" s="50">
        <f t="shared" si="763"/>
        <v>3.4999999999999587</v>
      </c>
      <c r="J903" s="105">
        <f t="shared" ref="J903:J906" si="765">I903*G903*H903*2</f>
        <v>20.999999999999453</v>
      </c>
      <c r="K903" s="121">
        <f t="shared" ref="K903:K906" si="766">C903+J903</f>
        <v>40.249999999999453</v>
      </c>
      <c r="L903" s="55">
        <f t="shared" si="760"/>
        <v>1.0110699946984233E+54</v>
      </c>
      <c r="M903" s="52">
        <f t="shared" si="761"/>
        <v>179.40000000000009</v>
      </c>
      <c r="N903" s="56">
        <v>897</v>
      </c>
      <c r="Q903" s="46"/>
      <c r="R903" s="52"/>
      <c r="S903" s="60"/>
    </row>
    <row r="904" spans="1:19">
      <c r="A904" s="52">
        <f t="shared" si="764"/>
        <v>8207044986347.3291</v>
      </c>
      <c r="B904" s="52">
        <v>0</v>
      </c>
      <c r="C904" s="73">
        <f t="shared" si="758"/>
        <v>19.25</v>
      </c>
      <c r="D904" s="77"/>
      <c r="E904" s="49">
        <f t="shared" ref="E904:I906" si="767">E903</f>
        <v>0.50000000000000033</v>
      </c>
      <c r="F904" s="49">
        <f t="shared" si="767"/>
        <v>5.9999999999999147</v>
      </c>
      <c r="G904" s="49">
        <f t="shared" si="767"/>
        <v>2.9999999999999574</v>
      </c>
      <c r="H904" s="49">
        <f t="shared" si="767"/>
        <v>1</v>
      </c>
      <c r="I904" s="50">
        <f t="shared" si="767"/>
        <v>3.4999999999999587</v>
      </c>
      <c r="J904" s="105">
        <f t="shared" si="765"/>
        <v>20.999999999999453</v>
      </c>
      <c r="K904" s="121">
        <f t="shared" si="766"/>
        <v>40.249999999999453</v>
      </c>
      <c r="L904" s="55">
        <f t="shared" si="760"/>
        <v>1.1614144396969398E+54</v>
      </c>
      <c r="M904" s="52">
        <f t="shared" si="761"/>
        <v>179.60000000000011</v>
      </c>
      <c r="N904" s="56">
        <v>898</v>
      </c>
      <c r="Q904" s="46"/>
      <c r="R904" s="52"/>
      <c r="S904" s="60"/>
    </row>
    <row r="905" spans="1:19">
      <c r="A905" s="52">
        <f t="shared" si="764"/>
        <v>8496465802753.627</v>
      </c>
      <c r="B905" s="52">
        <v>0</v>
      </c>
      <c r="C905" s="73">
        <f t="shared" si="758"/>
        <v>19.25</v>
      </c>
      <c r="D905" s="77"/>
      <c r="E905" s="49">
        <f t="shared" si="767"/>
        <v>0.50000000000000033</v>
      </c>
      <c r="F905" s="49">
        <f t="shared" si="767"/>
        <v>5.9999999999999147</v>
      </c>
      <c r="G905" s="49">
        <f t="shared" si="767"/>
        <v>2.9999999999999574</v>
      </c>
      <c r="H905" s="49">
        <f t="shared" si="767"/>
        <v>1</v>
      </c>
      <c r="I905" s="50">
        <f t="shared" si="767"/>
        <v>3.4999999999999587</v>
      </c>
      <c r="J905" s="105">
        <f t="shared" si="765"/>
        <v>20.999999999999453</v>
      </c>
      <c r="K905" s="121">
        <f t="shared" si="766"/>
        <v>40.249999999999453</v>
      </c>
      <c r="L905" s="55">
        <f t="shared" si="760"/>
        <v>1.3341148563496779E+54</v>
      </c>
      <c r="M905" s="52">
        <f t="shared" si="761"/>
        <v>179.8000000000001</v>
      </c>
      <c r="N905" s="56">
        <v>899</v>
      </c>
      <c r="Q905" s="46"/>
      <c r="R905" s="52"/>
      <c r="S905" s="60"/>
    </row>
    <row r="906" spans="1:19">
      <c r="A906" s="52">
        <f t="shared" si="764"/>
        <v>8796093022208.6035</v>
      </c>
      <c r="B906" s="52">
        <v>0</v>
      </c>
      <c r="C906" s="73">
        <f t="shared" si="758"/>
        <v>19.25</v>
      </c>
      <c r="D906" s="77"/>
      <c r="E906" s="49">
        <f t="shared" si="767"/>
        <v>0.50000000000000033</v>
      </c>
      <c r="F906" s="49">
        <f t="shared" si="767"/>
        <v>5.9999999999999147</v>
      </c>
      <c r="G906" s="49">
        <f t="shared" si="767"/>
        <v>2.9999999999999574</v>
      </c>
      <c r="H906" s="49">
        <f t="shared" si="767"/>
        <v>1</v>
      </c>
      <c r="I906" s="50">
        <f t="shared" si="767"/>
        <v>3.4999999999999587</v>
      </c>
      <c r="J906" s="105">
        <f t="shared" si="765"/>
        <v>20.999999999999453</v>
      </c>
      <c r="K906" s="121">
        <f t="shared" si="766"/>
        <v>40.249999999999453</v>
      </c>
      <c r="L906" s="55">
        <f t="shared" si="760"/>
        <v>1.5324955408659811E+54</v>
      </c>
      <c r="M906" s="52">
        <f t="shared" si="761"/>
        <v>180.00000000000011</v>
      </c>
      <c r="N906" s="56">
        <v>900</v>
      </c>
      <c r="Q906" s="46"/>
      <c r="R906" s="52"/>
      <c r="S906" s="60"/>
    </row>
    <row r="907" spans="1:19">
      <c r="C907" s="78"/>
      <c r="D907" s="77"/>
      <c r="E907" s="51"/>
      <c r="F907" s="51"/>
      <c r="G907" s="51"/>
      <c r="H907" s="51"/>
      <c r="I907" s="51"/>
      <c r="J907" s="106"/>
      <c r="K907" s="106"/>
    </row>
    <row r="908" spans="1:19">
      <c r="C908" s="78"/>
      <c r="D908" s="77"/>
    </row>
    <row r="909" spans="1:19">
      <c r="C909" s="78"/>
      <c r="D909" s="77"/>
    </row>
    <row r="910" spans="1:19">
      <c r="C910" s="78"/>
      <c r="D910" s="77"/>
    </row>
    <row r="911" spans="1:19">
      <c r="C911" s="78"/>
      <c r="D911" s="77"/>
    </row>
    <row r="912" spans="1:19">
      <c r="C912" s="78"/>
      <c r="D912" s="77"/>
    </row>
    <row r="913" spans="3:4">
      <c r="C913" s="78"/>
      <c r="D913" s="77"/>
    </row>
    <row r="914" spans="3:4">
      <c r="C914" s="78"/>
      <c r="D914" s="77"/>
    </row>
    <row r="915" spans="3:4">
      <c r="C915" s="78"/>
      <c r="D915" s="77"/>
    </row>
    <row r="916" spans="3:4">
      <c r="C916" s="78"/>
      <c r="D916" s="77"/>
    </row>
    <row r="917" spans="3:4">
      <c r="C917" s="78"/>
      <c r="D917" s="77"/>
    </row>
    <row r="918" spans="3:4">
      <c r="C918" s="78"/>
      <c r="D918" s="77"/>
    </row>
    <row r="919" spans="3:4">
      <c r="C919" s="78"/>
      <c r="D919" s="77"/>
    </row>
    <row r="920" spans="3:4">
      <c r="C920" s="78"/>
      <c r="D920" s="77"/>
    </row>
    <row r="921" spans="3:4">
      <c r="C921" s="78"/>
      <c r="D921" s="77"/>
    </row>
    <row r="922" spans="3:4">
      <c r="C922" s="78"/>
      <c r="D922" s="77"/>
    </row>
    <row r="923" spans="3:4">
      <c r="C923" s="78"/>
      <c r="D923" s="77"/>
    </row>
    <row r="924" spans="3:4">
      <c r="C924" s="78"/>
      <c r="D924" s="77"/>
    </row>
    <row r="925" spans="3:4">
      <c r="C925" s="78"/>
      <c r="D925" s="77"/>
    </row>
    <row r="926" spans="3:4">
      <c r="C926" s="78"/>
      <c r="D926" s="77"/>
    </row>
    <row r="927" spans="3:4">
      <c r="C927" s="78"/>
      <c r="D927" s="77"/>
    </row>
    <row r="928" spans="3:4">
      <c r="C928" s="78"/>
      <c r="D928" s="77"/>
    </row>
    <row r="929" spans="3:4">
      <c r="C929" s="78"/>
      <c r="D929" s="77"/>
    </row>
    <row r="930" spans="3:4">
      <c r="C930" s="78"/>
      <c r="D930" s="77"/>
    </row>
    <row r="931" spans="3:4">
      <c r="C931" s="78"/>
      <c r="D931" s="77"/>
    </row>
    <row r="932" spans="3:4">
      <c r="C932" s="78"/>
      <c r="D932" s="77"/>
    </row>
    <row r="933" spans="3:4">
      <c r="C933" s="78"/>
      <c r="D933" s="77"/>
    </row>
    <row r="934" spans="3:4">
      <c r="C934" s="78"/>
      <c r="D934" s="77"/>
    </row>
    <row r="935" spans="3:4">
      <c r="C935" s="78"/>
      <c r="D935" s="77"/>
    </row>
    <row r="936" spans="3:4">
      <c r="C936" s="78"/>
      <c r="D936" s="77"/>
    </row>
    <row r="937" spans="3:4">
      <c r="C937" s="78"/>
      <c r="D937" s="77"/>
    </row>
    <row r="938" spans="3:4">
      <c r="C938" s="78"/>
      <c r="D938" s="77"/>
    </row>
    <row r="939" spans="3:4">
      <c r="C939" s="78"/>
      <c r="D939" s="77"/>
    </row>
    <row r="940" spans="3:4">
      <c r="C940" s="78"/>
      <c r="D940" s="77"/>
    </row>
    <row r="941" spans="3:4">
      <c r="C941" s="78"/>
      <c r="D941" s="77"/>
    </row>
    <row r="942" spans="3:4">
      <c r="C942" s="78"/>
      <c r="D942" s="77"/>
    </row>
    <row r="943" spans="3:4">
      <c r="C943" s="78"/>
      <c r="D943" s="77"/>
    </row>
    <row r="944" spans="3:4">
      <c r="C944" s="78"/>
      <c r="D944" s="77"/>
    </row>
    <row r="945" spans="3:4">
      <c r="C945" s="78"/>
      <c r="D945" s="77"/>
    </row>
    <row r="946" spans="3:4">
      <c r="C946" s="78"/>
      <c r="D946" s="77"/>
    </row>
    <row r="947" spans="3:4">
      <c r="C947" s="78"/>
      <c r="D947" s="77"/>
    </row>
    <row r="948" spans="3:4">
      <c r="C948" s="78"/>
      <c r="D948" s="77"/>
    </row>
    <row r="949" spans="3:4">
      <c r="C949" s="78"/>
      <c r="D949" s="77"/>
    </row>
    <row r="950" spans="3:4">
      <c r="C950" s="78"/>
      <c r="D950" s="77"/>
    </row>
    <row r="951" spans="3:4">
      <c r="C951" s="78"/>
      <c r="D951" s="77"/>
    </row>
    <row r="952" spans="3:4">
      <c r="C952" s="78"/>
      <c r="D952" s="77"/>
    </row>
    <row r="953" spans="3:4">
      <c r="C953" s="78"/>
      <c r="D953" s="77"/>
    </row>
    <row r="954" spans="3:4">
      <c r="C954" s="78"/>
      <c r="D954" s="77"/>
    </row>
    <row r="955" spans="3:4">
      <c r="C955" s="78"/>
      <c r="D955" s="77"/>
    </row>
    <row r="956" spans="3:4">
      <c r="C956" s="78"/>
      <c r="D956" s="77"/>
    </row>
    <row r="957" spans="3:4">
      <c r="C957" s="78"/>
      <c r="D957" s="77"/>
    </row>
    <row r="958" spans="3:4">
      <c r="C958" s="78"/>
      <c r="D958" s="77"/>
    </row>
    <row r="959" spans="3:4">
      <c r="C959" s="78"/>
      <c r="D959" s="77"/>
    </row>
    <row r="960" spans="3:4">
      <c r="C960" s="78"/>
      <c r="D960" s="77"/>
    </row>
    <row r="961" spans="3:4">
      <c r="C961" s="78"/>
      <c r="D961" s="77"/>
    </row>
    <row r="962" spans="3:4">
      <c r="C962" s="78"/>
      <c r="D962" s="77"/>
    </row>
    <row r="963" spans="3:4">
      <c r="C963" s="78"/>
      <c r="D963" s="77"/>
    </row>
    <row r="964" spans="3:4">
      <c r="C964" s="78"/>
      <c r="D964" s="77"/>
    </row>
    <row r="965" spans="3:4">
      <c r="C965" s="78"/>
      <c r="D965" s="77"/>
    </row>
    <row r="966" spans="3:4">
      <c r="C966" s="78"/>
      <c r="D966" s="77"/>
    </row>
    <row r="967" spans="3:4">
      <c r="C967" s="78"/>
      <c r="D967" s="77"/>
    </row>
  </sheetData>
  <phoneticPr fontId="2" type="noConversion"/>
  <conditionalFormatting sqref="AK5:AK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1048576 AY5:AY1048576 BJ5:BJ1048576 BU5:BU1048576 CF5:CF1048576 CQ5:CQ1048576 DB5:DB1048576 AN5:AN1048576 DM5:DM1048576">
    <cfRule type="cellIs" dxfId="13" priority="646" operator="greaterThan">
      <formula>1</formula>
    </cfRule>
  </conditionalFormatting>
  <conditionalFormatting sqref="AV5:AV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17:CX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7:CX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17:DI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7:DI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T17:DT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5:DU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T7:DT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17:DI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J5:DJ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7:DI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17:CX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7:CX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17:CX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Y5:CY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7:CX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17:CM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5:CN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7:CM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17:CB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5:CC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7:CB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17:BQ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5:BR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7:BQ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:BF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5:BG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7:BF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17:AU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V5:AV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5:AK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6:AJ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5:O1048576">
    <cfRule type="expression" dxfId="12" priority="15">
      <formula>Q5&gt;1</formula>
    </cfRule>
  </conditionalFormatting>
  <conditionalFormatting sqref="Q5:Q1048576">
    <cfRule type="cellIs" dxfId="11" priority="14" operator="greaterThan">
      <formula>1</formula>
    </cfRule>
  </conditionalFormatting>
  <conditionalFormatting sqref="Y5:Y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7:X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5:AA1048576">
    <cfRule type="expression" dxfId="10" priority="11">
      <formula>AC5&gt;1</formula>
    </cfRule>
  </conditionalFormatting>
  <conditionalFormatting sqref="AL5:AL1048576">
    <cfRule type="expression" dxfId="9" priority="10">
      <formula>AN5&gt;1</formula>
    </cfRule>
  </conditionalFormatting>
  <conditionalFormatting sqref="AW5:AW1048576">
    <cfRule type="expression" dxfId="8" priority="9">
      <formula>AY5&gt;1</formula>
    </cfRule>
  </conditionalFormatting>
  <conditionalFormatting sqref="BH5:BH1048576">
    <cfRule type="expression" dxfId="7" priority="8">
      <formula>BJ5&gt;1</formula>
    </cfRule>
  </conditionalFormatting>
  <conditionalFormatting sqref="BS5:BS1048576">
    <cfRule type="expression" dxfId="6" priority="7">
      <formula>BU5&gt;1</formula>
    </cfRule>
  </conditionalFormatting>
  <conditionalFormatting sqref="CD5:CD1048576">
    <cfRule type="expression" dxfId="5" priority="6">
      <formula>CF5&gt;1</formula>
    </cfRule>
  </conditionalFormatting>
  <conditionalFormatting sqref="CO5:CO1048576">
    <cfRule type="expression" dxfId="4" priority="5">
      <formula>CQ5&gt;1</formula>
    </cfRule>
  </conditionalFormatting>
  <conditionalFormatting sqref="CZ5:CZ1048576">
    <cfRule type="expression" dxfId="3" priority="4">
      <formula>DB5&gt;1</formula>
    </cfRule>
  </conditionalFormatting>
  <conditionalFormatting sqref="DK5:DK1048576">
    <cfRule type="expression" dxfId="2" priority="3">
      <formula>DM5&gt;1</formula>
    </cfRule>
  </conditionalFormatting>
  <conditionalFormatting sqref="J6:J906">
    <cfRule type="expression" dxfId="1" priority="2">
      <formula>C6&lt;J6</formula>
    </cfRule>
  </conditionalFormatting>
  <conditionalFormatting sqref="N6:N406">
    <cfRule type="expression" dxfId="0" priority="1">
      <formula>MOD(N6,5)=0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D43" sqref="D43"/>
    </sheetView>
  </sheetViews>
  <sheetFormatPr defaultRowHeight="16.5"/>
  <cols>
    <col min="1" max="1" width="9" style="5"/>
    <col min="2" max="2" width="9" style="5" customWidth="1"/>
    <col min="3" max="3" width="4.625" style="5" customWidth="1"/>
  </cols>
  <sheetData>
    <row r="1" spans="1:19">
      <c r="A1" s="5" t="s">
        <v>3</v>
      </c>
      <c r="B1" s="5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8" t="s">
        <v>33</v>
      </c>
      <c r="M2" s="18" t="s">
        <v>34</v>
      </c>
      <c r="N2" s="18" t="s">
        <v>35</v>
      </c>
      <c r="O2" s="18" t="s">
        <v>36</v>
      </c>
      <c r="P2" s="19" t="s">
        <v>41</v>
      </c>
      <c r="Q2" s="21" t="s">
        <v>43</v>
      </c>
      <c r="R2" s="21" t="s">
        <v>45</v>
      </c>
      <c r="S2" s="23"/>
    </row>
    <row r="3" spans="1:19">
      <c r="E3" s="20" t="s">
        <v>37</v>
      </c>
      <c r="F3" s="19">
        <v>0</v>
      </c>
      <c r="G3" s="25">
        <v>15</v>
      </c>
      <c r="H3" s="25">
        <v>37</v>
      </c>
      <c r="I3" s="25">
        <v>65</v>
      </c>
      <c r="J3" s="25">
        <v>95</v>
      </c>
      <c r="K3" s="25">
        <v>142</v>
      </c>
      <c r="L3" s="25">
        <v>187</v>
      </c>
      <c r="M3" s="25">
        <v>232</v>
      </c>
      <c r="N3" s="25">
        <v>283</v>
      </c>
      <c r="O3" s="44">
        <v>338</v>
      </c>
      <c r="P3" s="22">
        <v>408</v>
      </c>
      <c r="Q3" s="22">
        <v>493</v>
      </c>
      <c r="S3" s="24"/>
    </row>
    <row r="4" spans="1:19" ht="27.75">
      <c r="E4" s="20" t="s">
        <v>38</v>
      </c>
      <c r="F4" s="24">
        <f t="shared" ref="F4" si="0">F3/5</f>
        <v>0</v>
      </c>
      <c r="G4" s="24">
        <f t="shared" ref="G4:Q4" si="1">G3/5</f>
        <v>3</v>
      </c>
      <c r="H4" s="24">
        <f t="shared" si="1"/>
        <v>7.4</v>
      </c>
      <c r="I4" s="24">
        <f t="shared" si="1"/>
        <v>13</v>
      </c>
      <c r="J4" s="24">
        <f t="shared" si="1"/>
        <v>19</v>
      </c>
      <c r="K4" s="24">
        <f t="shared" si="1"/>
        <v>28.4</v>
      </c>
      <c r="L4" s="24">
        <f t="shared" si="1"/>
        <v>37.4</v>
      </c>
      <c r="M4" s="24">
        <f t="shared" si="1"/>
        <v>46.4</v>
      </c>
      <c r="N4" s="24">
        <f t="shared" si="1"/>
        <v>56.6</v>
      </c>
      <c r="O4" s="24">
        <f t="shared" si="1"/>
        <v>67.599999999999994</v>
      </c>
      <c r="P4" s="24">
        <f t="shared" si="1"/>
        <v>81.599999999999994</v>
      </c>
      <c r="Q4" s="24">
        <f t="shared" si="1"/>
        <v>98.6</v>
      </c>
    </row>
    <row r="5" spans="1:19" ht="25.5">
      <c r="C5" s="5" t="s">
        <v>1</v>
      </c>
      <c r="E5" s="4" t="s">
        <v>39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9">
      <c r="A6" s="5">
        <v>1</v>
      </c>
      <c r="B6" s="5">
        <f>LOG(A6,2)</f>
        <v>0</v>
      </c>
      <c r="E6" t="s">
        <v>47</v>
      </c>
      <c r="F6">
        <f t="shared" ref="F6" si="2">1+F3/200</f>
        <v>1</v>
      </c>
      <c r="G6">
        <f t="shared" ref="G6:Q6" si="3">1+G3/200</f>
        <v>1.075</v>
      </c>
      <c r="H6">
        <f t="shared" si="3"/>
        <v>1.1850000000000001</v>
      </c>
      <c r="I6">
        <f t="shared" si="3"/>
        <v>1.325</v>
      </c>
      <c r="J6">
        <f t="shared" si="3"/>
        <v>1.4750000000000001</v>
      </c>
      <c r="K6">
        <f t="shared" si="3"/>
        <v>1.71</v>
      </c>
      <c r="L6">
        <f t="shared" si="3"/>
        <v>1.9350000000000001</v>
      </c>
      <c r="M6">
        <f t="shared" si="3"/>
        <v>2.16</v>
      </c>
      <c r="N6">
        <f t="shared" si="3"/>
        <v>2.415</v>
      </c>
      <c r="O6">
        <f t="shared" si="3"/>
        <v>2.69</v>
      </c>
      <c r="P6">
        <f t="shared" si="3"/>
        <v>3.04</v>
      </c>
      <c r="Q6">
        <f t="shared" si="3"/>
        <v>3.4649999999999999</v>
      </c>
    </row>
    <row r="7" spans="1:19">
      <c r="A7" s="5">
        <f t="shared" ref="A7:A70" si="4">POWER($B$1,C7)</f>
        <v>1.1486983549970351</v>
      </c>
      <c r="B7" s="5">
        <f>LOG(A7,2)</f>
        <v>0.20000000000000012</v>
      </c>
      <c r="C7" s="5">
        <v>1</v>
      </c>
      <c r="E7" t="s">
        <v>48</v>
      </c>
      <c r="F7">
        <f>F6</f>
        <v>1</v>
      </c>
      <c r="G7">
        <f>F7+G6</f>
        <v>2.0750000000000002</v>
      </c>
      <c r="H7">
        <f t="shared" ref="H7" si="5">G7+H6</f>
        <v>3.2600000000000002</v>
      </c>
      <c r="I7">
        <f t="shared" ref="I7" si="6">H7+I6</f>
        <v>4.585</v>
      </c>
      <c r="J7">
        <f t="shared" ref="J7" si="7">I7+J6</f>
        <v>6.0600000000000005</v>
      </c>
      <c r="K7">
        <f t="shared" ref="K7" si="8">J7+K6</f>
        <v>7.7700000000000005</v>
      </c>
      <c r="L7">
        <f t="shared" ref="L7" si="9">K7+L6</f>
        <v>9.7050000000000001</v>
      </c>
      <c r="M7">
        <f t="shared" ref="M7" si="10">L7+M6</f>
        <v>11.865</v>
      </c>
      <c r="N7">
        <f t="shared" ref="N7" si="11">M7+N6</f>
        <v>14.280000000000001</v>
      </c>
      <c r="O7">
        <f t="shared" ref="O7" si="12">N7+O6</f>
        <v>16.970000000000002</v>
      </c>
      <c r="P7">
        <f t="shared" ref="P7" si="13">O7+P6</f>
        <v>20.010000000000002</v>
      </c>
      <c r="Q7">
        <f t="shared" ref="Q7" si="14">P7+Q6</f>
        <v>23.475000000000001</v>
      </c>
    </row>
    <row r="8" spans="1:19">
      <c r="A8" s="5">
        <f t="shared" si="4"/>
        <v>1.3195079107728944</v>
      </c>
      <c r="B8" s="5">
        <f t="shared" ref="B8:B71" si="15">LOG(A8,2)</f>
        <v>0.40000000000000024</v>
      </c>
      <c r="C8" s="5">
        <v>2</v>
      </c>
    </row>
    <row r="9" spans="1:19">
      <c r="A9" s="5">
        <f t="shared" si="4"/>
        <v>1.5157165665103984</v>
      </c>
      <c r="B9" s="5">
        <f t="shared" si="15"/>
        <v>0.60000000000000031</v>
      </c>
      <c r="C9" s="5">
        <v>3</v>
      </c>
      <c r="G9">
        <f t="shared" ref="G9:Q9" si="16">G3-F3</f>
        <v>15</v>
      </c>
      <c r="H9">
        <f t="shared" si="16"/>
        <v>22</v>
      </c>
      <c r="I9">
        <f t="shared" si="16"/>
        <v>28</v>
      </c>
      <c r="J9">
        <f t="shared" si="16"/>
        <v>30</v>
      </c>
      <c r="K9">
        <f t="shared" si="16"/>
        <v>47</v>
      </c>
      <c r="L9">
        <f t="shared" si="16"/>
        <v>45</v>
      </c>
      <c r="M9">
        <f t="shared" si="16"/>
        <v>45</v>
      </c>
      <c r="N9">
        <f t="shared" si="16"/>
        <v>51</v>
      </c>
      <c r="O9">
        <f t="shared" si="16"/>
        <v>55</v>
      </c>
      <c r="P9">
        <f t="shared" si="16"/>
        <v>70</v>
      </c>
      <c r="Q9">
        <f t="shared" si="16"/>
        <v>85</v>
      </c>
    </row>
    <row r="10" spans="1:19">
      <c r="A10" s="5">
        <f t="shared" si="4"/>
        <v>1.7411011265922487</v>
      </c>
      <c r="B10" s="5">
        <f t="shared" si="15"/>
        <v>0.80000000000000049</v>
      </c>
      <c r="C10" s="5">
        <v>4</v>
      </c>
    </row>
    <row r="11" spans="1:19">
      <c r="A11" s="5">
        <f t="shared" si="4"/>
        <v>2.0000000000000004</v>
      </c>
      <c r="B11" s="5">
        <f t="shared" si="15"/>
        <v>1.0000000000000002</v>
      </c>
      <c r="C11" s="5">
        <v>5</v>
      </c>
      <c r="G11">
        <f>G6*8</f>
        <v>8.6</v>
      </c>
      <c r="H11">
        <f t="shared" ref="H11:Q11" si="17">H6*8</f>
        <v>9.48</v>
      </c>
      <c r="I11">
        <f t="shared" si="17"/>
        <v>10.6</v>
      </c>
      <c r="J11">
        <f t="shared" si="17"/>
        <v>11.8</v>
      </c>
      <c r="K11">
        <f t="shared" si="17"/>
        <v>13.68</v>
      </c>
      <c r="L11">
        <f t="shared" si="17"/>
        <v>15.48</v>
      </c>
      <c r="M11">
        <f t="shared" si="17"/>
        <v>17.28</v>
      </c>
      <c r="N11">
        <f t="shared" si="17"/>
        <v>19.32</v>
      </c>
      <c r="O11">
        <f t="shared" si="17"/>
        <v>21.52</v>
      </c>
      <c r="P11">
        <f t="shared" si="17"/>
        <v>24.32</v>
      </c>
      <c r="Q11">
        <f t="shared" si="17"/>
        <v>27.72</v>
      </c>
    </row>
    <row r="12" spans="1:19">
      <c r="A12" s="5">
        <f t="shared" si="4"/>
        <v>2.2973967099940706</v>
      </c>
      <c r="B12" s="5">
        <f t="shared" si="15"/>
        <v>1.2000000000000006</v>
      </c>
      <c r="C12" s="5">
        <v>6</v>
      </c>
      <c r="G12">
        <f>G11-G6</f>
        <v>7.5249999999999995</v>
      </c>
      <c r="H12">
        <f t="shared" ref="H12:Q12" si="18">H11-H6</f>
        <v>8.2949999999999999</v>
      </c>
      <c r="I12">
        <f t="shared" si="18"/>
        <v>9.2750000000000004</v>
      </c>
      <c r="J12">
        <f t="shared" si="18"/>
        <v>10.325000000000001</v>
      </c>
      <c r="K12">
        <f t="shared" si="18"/>
        <v>11.969999999999999</v>
      </c>
      <c r="L12">
        <f t="shared" si="18"/>
        <v>13.545</v>
      </c>
      <c r="M12">
        <f t="shared" si="18"/>
        <v>15.120000000000001</v>
      </c>
      <c r="N12">
        <f t="shared" si="18"/>
        <v>16.905000000000001</v>
      </c>
      <c r="O12">
        <f t="shared" si="18"/>
        <v>18.829999999999998</v>
      </c>
      <c r="P12">
        <f t="shared" si="18"/>
        <v>21.28</v>
      </c>
      <c r="Q12">
        <f t="shared" si="18"/>
        <v>24.254999999999999</v>
      </c>
    </row>
    <row r="13" spans="1:19">
      <c r="A13" s="5">
        <f t="shared" si="4"/>
        <v>2.6390158215457897</v>
      </c>
      <c r="B13" s="5">
        <f t="shared" si="15"/>
        <v>1.4000000000000008</v>
      </c>
      <c r="C13" s="5">
        <v>7</v>
      </c>
      <c r="O13">
        <f>Q7*POWER(1.3,1)</f>
        <v>30.517500000000002</v>
      </c>
      <c r="P13">
        <f>Q7*POWER(1.3,2)</f>
        <v>39.672750000000008</v>
      </c>
      <c r="Q13">
        <f>Q7*POWER(1.3,3)</f>
        <v>51.574575000000017</v>
      </c>
    </row>
    <row r="14" spans="1:19">
      <c r="A14" s="5">
        <f t="shared" si="4"/>
        <v>3.0314331330207978</v>
      </c>
      <c r="B14" s="5">
        <f t="shared" si="15"/>
        <v>1.600000000000001</v>
      </c>
      <c r="C14" s="5">
        <v>8</v>
      </c>
      <c r="O14">
        <f>O13-$Q$7</f>
        <v>7.0425000000000004</v>
      </c>
      <c r="P14">
        <f>P13-$Q$7</f>
        <v>16.197750000000006</v>
      </c>
      <c r="Q14">
        <f>Q13-$Q$7</f>
        <v>28.099575000000016</v>
      </c>
    </row>
    <row r="15" spans="1:19">
      <c r="A15" s="5">
        <f t="shared" si="4"/>
        <v>3.4822022531844987</v>
      </c>
      <c r="B15" s="5">
        <f t="shared" si="15"/>
        <v>1.8000000000000009</v>
      </c>
      <c r="C15" s="5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5">
        <f t="shared" si="4"/>
        <v>4.0000000000000027</v>
      </c>
      <c r="B16" s="5">
        <f t="shared" si="15"/>
        <v>2.0000000000000009</v>
      </c>
      <c r="C16" s="6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5">
        <f t="shared" si="4"/>
        <v>4.5947934199881431</v>
      </c>
      <c r="B17" s="5">
        <f t="shared" si="15"/>
        <v>2.2000000000000011</v>
      </c>
      <c r="C17" s="5">
        <v>11</v>
      </c>
    </row>
    <row r="18" spans="1:19">
      <c r="A18" s="5">
        <f t="shared" si="4"/>
        <v>5.2780316430915812</v>
      </c>
      <c r="B18" s="5">
        <f t="shared" si="15"/>
        <v>2.4000000000000012</v>
      </c>
      <c r="C18" s="5">
        <v>12</v>
      </c>
    </row>
    <row r="19" spans="1:19">
      <c r="A19" s="5">
        <f t="shared" si="4"/>
        <v>6.0628662660415973</v>
      </c>
      <c r="B19" s="5">
        <f t="shared" si="15"/>
        <v>2.6000000000000014</v>
      </c>
      <c r="C19" s="5">
        <v>13</v>
      </c>
    </row>
    <row r="20" spans="1:19">
      <c r="A20" s="5">
        <f t="shared" si="4"/>
        <v>6.9644045063689983</v>
      </c>
      <c r="B20" s="5">
        <f t="shared" si="15"/>
        <v>2.8000000000000012</v>
      </c>
      <c r="C20" s="5">
        <v>14</v>
      </c>
    </row>
    <row r="21" spans="1:19">
      <c r="A21" s="5">
        <f t="shared" si="4"/>
        <v>8.0000000000000071</v>
      </c>
      <c r="B21" s="5">
        <f t="shared" si="15"/>
        <v>3.0000000000000013</v>
      </c>
      <c r="C21" s="5">
        <v>15</v>
      </c>
      <c r="I21">
        <f>POWER(2,13)</f>
        <v>8192</v>
      </c>
    </row>
    <row r="22" spans="1:19">
      <c r="A22" s="5">
        <f t="shared" si="4"/>
        <v>9.1895868399762897</v>
      </c>
      <c r="B22" s="5">
        <f t="shared" si="15"/>
        <v>3.200000000000002</v>
      </c>
      <c r="C22" s="5">
        <v>16</v>
      </c>
    </row>
    <row r="23" spans="1:19">
      <c r="A23" s="5">
        <f t="shared" si="4"/>
        <v>10.556063286183166</v>
      </c>
      <c r="B23" s="5">
        <f t="shared" si="15"/>
        <v>3.4000000000000017</v>
      </c>
      <c r="C23" s="5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5">
        <f t="shared" si="4"/>
        <v>12.125732532083198</v>
      </c>
      <c r="B24" s="5">
        <f t="shared" si="15"/>
        <v>3.6000000000000019</v>
      </c>
      <c r="C24" s="5">
        <v>18</v>
      </c>
      <c r="E24" s="18" t="s">
        <v>27</v>
      </c>
      <c r="F24" t="s">
        <v>155</v>
      </c>
      <c r="G24" s="18" t="s">
        <v>28</v>
      </c>
      <c r="H24" s="18" t="s">
        <v>29</v>
      </c>
      <c r="I24" s="18" t="s">
        <v>30</v>
      </c>
      <c r="J24" s="18" t="s">
        <v>31</v>
      </c>
      <c r="K24" s="18" t="s">
        <v>32</v>
      </c>
      <c r="L24" s="18" t="s">
        <v>33</v>
      </c>
      <c r="M24" s="18" t="s">
        <v>34</v>
      </c>
      <c r="N24" s="18" t="s">
        <v>35</v>
      </c>
      <c r="O24" s="18" t="s">
        <v>36</v>
      </c>
      <c r="P24" s="19" t="s">
        <v>41</v>
      </c>
      <c r="Q24" s="21" t="s">
        <v>43</v>
      </c>
      <c r="R24" s="21" t="s">
        <v>43</v>
      </c>
      <c r="S24" s="23"/>
    </row>
    <row r="25" spans="1:19">
      <c r="A25" s="5">
        <f t="shared" si="4"/>
        <v>13.928809012738004</v>
      </c>
      <c r="B25" s="5">
        <f t="shared" si="15"/>
        <v>3.800000000000002</v>
      </c>
      <c r="C25" s="5">
        <v>19</v>
      </c>
      <c r="E25" s="20" t="s">
        <v>37</v>
      </c>
      <c r="F25" s="19">
        <v>0</v>
      </c>
      <c r="G25" s="25">
        <v>0</v>
      </c>
      <c r="H25" s="25">
        <v>15</v>
      </c>
      <c r="I25" s="25">
        <v>35</v>
      </c>
      <c r="J25" s="25">
        <v>60</v>
      </c>
      <c r="K25" s="25">
        <v>90</v>
      </c>
      <c r="L25" s="25">
        <v>125</v>
      </c>
      <c r="M25" s="25">
        <v>165</v>
      </c>
      <c r="N25" s="25">
        <v>210</v>
      </c>
      <c r="O25" s="44">
        <v>260</v>
      </c>
      <c r="P25" s="22">
        <v>315</v>
      </c>
      <c r="Q25" s="22">
        <v>375</v>
      </c>
      <c r="R25" s="22">
        <v>440</v>
      </c>
      <c r="S25" s="24"/>
    </row>
    <row r="26" spans="1:19" ht="27.75">
      <c r="A26" s="5">
        <f t="shared" si="4"/>
        <v>16.000000000000021</v>
      </c>
      <c r="B26" s="5">
        <f t="shared" si="15"/>
        <v>4.0000000000000018</v>
      </c>
      <c r="C26" s="6">
        <v>20</v>
      </c>
      <c r="E26" s="20" t="s">
        <v>38</v>
      </c>
      <c r="F26" s="24">
        <f t="shared" ref="F26:Q26" si="19">F25/5</f>
        <v>0</v>
      </c>
      <c r="G26" s="24">
        <f t="shared" si="19"/>
        <v>0</v>
      </c>
      <c r="H26" s="24">
        <f t="shared" si="19"/>
        <v>3</v>
      </c>
      <c r="I26" s="24">
        <f t="shared" si="19"/>
        <v>7</v>
      </c>
      <c r="J26" s="24">
        <f t="shared" si="19"/>
        <v>12</v>
      </c>
      <c r="K26" s="24">
        <f t="shared" si="19"/>
        <v>18</v>
      </c>
      <c r="L26" s="24">
        <f t="shared" si="19"/>
        <v>25</v>
      </c>
      <c r="M26" s="24">
        <f t="shared" si="19"/>
        <v>33</v>
      </c>
      <c r="N26" s="24">
        <f t="shared" si="19"/>
        <v>42</v>
      </c>
      <c r="O26" s="24">
        <f t="shared" si="19"/>
        <v>52</v>
      </c>
      <c r="P26" s="24">
        <f t="shared" si="19"/>
        <v>63</v>
      </c>
      <c r="Q26" s="24">
        <f t="shared" si="19"/>
        <v>75</v>
      </c>
      <c r="R26" s="24">
        <f t="shared" ref="R26" si="20">R25/5</f>
        <v>88</v>
      </c>
    </row>
    <row r="27" spans="1:19" ht="25.5">
      <c r="A27" s="5">
        <f t="shared" si="4"/>
        <v>18.379173679952583</v>
      </c>
      <c r="B27" s="5">
        <f t="shared" si="15"/>
        <v>4.200000000000002</v>
      </c>
      <c r="C27" s="5">
        <v>21</v>
      </c>
      <c r="E27" s="4" t="s">
        <v>39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9">
      <c r="A28" s="5">
        <f t="shared" si="4"/>
        <v>21.112126572366336</v>
      </c>
      <c r="B28" s="5">
        <f t="shared" si="15"/>
        <v>4.4000000000000021</v>
      </c>
      <c r="C28" s="5">
        <v>22</v>
      </c>
      <c r="E28" t="s">
        <v>47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5">
        <f t="shared" si="4"/>
        <v>24.251465064166407</v>
      </c>
      <c r="B29" s="5">
        <f t="shared" si="15"/>
        <v>4.6000000000000023</v>
      </c>
      <c r="C29" s="5">
        <v>23</v>
      </c>
      <c r="E29" t="s">
        <v>48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5">
        <f t="shared" si="4"/>
        <v>27.857618025476015</v>
      </c>
      <c r="B30" s="5">
        <f t="shared" si="15"/>
        <v>4.8000000000000025</v>
      </c>
      <c r="C30" s="5">
        <v>24</v>
      </c>
    </row>
    <row r="31" spans="1:19">
      <c r="A31" s="5">
        <f t="shared" si="4"/>
        <v>32.000000000000057</v>
      </c>
      <c r="B31" s="5">
        <f t="shared" si="15"/>
        <v>5.0000000000000027</v>
      </c>
      <c r="C31" s="5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5">
        <f t="shared" si="4"/>
        <v>36.75834735990518</v>
      </c>
      <c r="B32" s="5">
        <f t="shared" si="15"/>
        <v>5.2000000000000028</v>
      </c>
      <c r="C32" s="5">
        <v>26</v>
      </c>
    </row>
    <row r="33" spans="1:18">
      <c r="A33" s="5">
        <f t="shared" si="4"/>
        <v>42.224253144732685</v>
      </c>
      <c r="B33" s="5">
        <f t="shared" si="15"/>
        <v>5.400000000000003</v>
      </c>
      <c r="C33" s="5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5">
        <f t="shared" si="4"/>
        <v>48.502930128332828</v>
      </c>
      <c r="B34" s="5">
        <f t="shared" si="15"/>
        <v>5.6000000000000032</v>
      </c>
      <c r="C34" s="5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5">
        <f t="shared" si="4"/>
        <v>55.715236050952051</v>
      </c>
      <c r="B35" s="5">
        <f t="shared" si="15"/>
        <v>5.8000000000000034</v>
      </c>
      <c r="C35" s="5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5">
        <f t="shared" si="4"/>
        <v>64.000000000000114</v>
      </c>
      <c r="B36" s="5">
        <f t="shared" si="15"/>
        <v>6.0000000000000027</v>
      </c>
      <c r="C36" s="6">
        <v>30</v>
      </c>
      <c r="O36">
        <f>O35-$Q$7</f>
        <v>1.5500000000000007</v>
      </c>
      <c r="P36">
        <f>P35-$Q$7</f>
        <v>9.0575000000000045</v>
      </c>
      <c r="Q36">
        <f>Q35-$Q$7</f>
        <v>18.817250000000008</v>
      </c>
      <c r="R36">
        <f>R35-$Q$7</f>
        <v>25.847650000000009</v>
      </c>
    </row>
    <row r="37" spans="1:18">
      <c r="A37" s="5">
        <f t="shared" si="4"/>
        <v>73.516694719810388</v>
      </c>
      <c r="B37" s="5">
        <f t="shared" si="15"/>
        <v>6.2000000000000037</v>
      </c>
      <c r="C37" s="5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5">
        <f t="shared" si="4"/>
        <v>84.448506289465413</v>
      </c>
      <c r="B38" s="5">
        <f t="shared" si="15"/>
        <v>6.4000000000000039</v>
      </c>
      <c r="C38" s="5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5">
        <f t="shared" si="4"/>
        <v>97.005860256665699</v>
      </c>
      <c r="B39" s="5">
        <f t="shared" si="15"/>
        <v>6.6000000000000032</v>
      </c>
      <c r="C39" s="5">
        <v>33</v>
      </c>
    </row>
    <row r="40" spans="1:18">
      <c r="A40" s="5">
        <f t="shared" si="4"/>
        <v>111.43047210190414</v>
      </c>
      <c r="B40" s="5">
        <f t="shared" si="15"/>
        <v>6.8000000000000034</v>
      </c>
      <c r="C40" s="5">
        <v>34</v>
      </c>
    </row>
    <row r="41" spans="1:18">
      <c r="A41" s="5">
        <f t="shared" si="4"/>
        <v>128.00000000000031</v>
      </c>
      <c r="B41" s="5">
        <f t="shared" si="15"/>
        <v>7.0000000000000036</v>
      </c>
      <c r="C41" s="5">
        <v>35</v>
      </c>
    </row>
    <row r="42" spans="1:18">
      <c r="A42" s="5">
        <f t="shared" si="4"/>
        <v>147.03338943962083</v>
      </c>
      <c r="B42" s="5">
        <f t="shared" si="15"/>
        <v>7.2000000000000037</v>
      </c>
      <c r="C42" s="5">
        <v>36</v>
      </c>
    </row>
    <row r="43" spans="1:18">
      <c r="A43" s="5">
        <f t="shared" si="4"/>
        <v>168.89701257893086</v>
      </c>
      <c r="B43" s="5">
        <f t="shared" si="15"/>
        <v>7.4000000000000039</v>
      </c>
      <c r="C43" s="5">
        <v>37</v>
      </c>
      <c r="I43">
        <f>POWER(2,13)</f>
        <v>8192</v>
      </c>
    </row>
    <row r="44" spans="1:18">
      <c r="A44" s="5">
        <f t="shared" si="4"/>
        <v>194.01172051333143</v>
      </c>
      <c r="B44" s="5">
        <f t="shared" si="15"/>
        <v>7.6000000000000041</v>
      </c>
      <c r="C44" s="5">
        <v>38</v>
      </c>
    </row>
    <row r="45" spans="1:18">
      <c r="A45" s="5">
        <f t="shared" si="4"/>
        <v>222.86094420380837</v>
      </c>
      <c r="B45" s="5">
        <f t="shared" si="15"/>
        <v>7.8000000000000034</v>
      </c>
      <c r="C45" s="5">
        <v>39</v>
      </c>
    </row>
    <row r="46" spans="1:18">
      <c r="A46" s="5">
        <f t="shared" si="4"/>
        <v>256.00000000000068</v>
      </c>
      <c r="B46" s="5">
        <f t="shared" si="15"/>
        <v>8.0000000000000036</v>
      </c>
      <c r="C46" s="6">
        <v>40</v>
      </c>
    </row>
    <row r="47" spans="1:18">
      <c r="A47" s="5">
        <f t="shared" si="4"/>
        <v>294.06677887924178</v>
      </c>
      <c r="B47" s="5">
        <f t="shared" si="15"/>
        <v>8.2000000000000046</v>
      </c>
      <c r="C47" s="5">
        <v>41</v>
      </c>
    </row>
    <row r="48" spans="1:18">
      <c r="A48" s="5">
        <f t="shared" si="4"/>
        <v>337.79402515786188</v>
      </c>
      <c r="B48" s="5">
        <f t="shared" si="15"/>
        <v>8.4000000000000039</v>
      </c>
      <c r="C48" s="5">
        <v>42</v>
      </c>
    </row>
    <row r="49" spans="1:3">
      <c r="A49" s="5">
        <f t="shared" si="4"/>
        <v>388.02344102666302</v>
      </c>
      <c r="B49" s="5">
        <f t="shared" si="15"/>
        <v>8.6000000000000032</v>
      </c>
      <c r="C49" s="5">
        <v>43</v>
      </c>
    </row>
    <row r="50" spans="1:3">
      <c r="A50" s="5">
        <f t="shared" si="4"/>
        <v>445.72188840761686</v>
      </c>
      <c r="B50" s="5">
        <f t="shared" si="15"/>
        <v>8.8000000000000043</v>
      </c>
      <c r="C50" s="5">
        <v>44</v>
      </c>
    </row>
    <row r="51" spans="1:3">
      <c r="A51" s="5">
        <f t="shared" si="4"/>
        <v>512.00000000000148</v>
      </c>
      <c r="B51" s="5">
        <f t="shared" si="15"/>
        <v>9.0000000000000036</v>
      </c>
      <c r="C51" s="5">
        <v>45</v>
      </c>
    </row>
    <row r="52" spans="1:3">
      <c r="A52" s="5">
        <f t="shared" si="4"/>
        <v>588.13355775848368</v>
      </c>
      <c r="B52" s="5">
        <f t="shared" si="15"/>
        <v>9.2000000000000046</v>
      </c>
      <c r="C52" s="5">
        <v>46</v>
      </c>
    </row>
    <row r="53" spans="1:3">
      <c r="A53" s="5">
        <f t="shared" si="4"/>
        <v>675.58805031572388</v>
      </c>
      <c r="B53" s="5">
        <f t="shared" si="15"/>
        <v>9.4000000000000039</v>
      </c>
      <c r="C53" s="5">
        <v>47</v>
      </c>
    </row>
    <row r="54" spans="1:3">
      <c r="A54" s="5">
        <f t="shared" si="4"/>
        <v>776.04688205332627</v>
      </c>
      <c r="B54" s="5">
        <f t="shared" si="15"/>
        <v>9.600000000000005</v>
      </c>
      <c r="C54" s="5">
        <v>48</v>
      </c>
    </row>
    <row r="55" spans="1:3">
      <c r="A55" s="5">
        <f t="shared" si="4"/>
        <v>891.44377681523406</v>
      </c>
      <c r="B55" s="5">
        <f t="shared" si="15"/>
        <v>9.800000000000006</v>
      </c>
      <c r="C55" s="5">
        <v>49</v>
      </c>
    </row>
    <row r="56" spans="1:3">
      <c r="A56" s="5">
        <f t="shared" si="4"/>
        <v>1024.0000000000034</v>
      </c>
      <c r="B56" s="5">
        <f t="shared" si="15"/>
        <v>10.000000000000005</v>
      </c>
      <c r="C56" s="6">
        <v>50</v>
      </c>
    </row>
    <row r="57" spans="1:3">
      <c r="A57" s="5">
        <f t="shared" si="4"/>
        <v>1176.2671155169678</v>
      </c>
      <c r="B57" s="5">
        <f t="shared" si="15"/>
        <v>10.200000000000005</v>
      </c>
      <c r="C57" s="5">
        <v>51</v>
      </c>
    </row>
    <row r="58" spans="1:3">
      <c r="A58" s="5">
        <f t="shared" si="4"/>
        <v>1351.1761006314484</v>
      </c>
      <c r="B58" s="5">
        <f t="shared" si="15"/>
        <v>10.400000000000006</v>
      </c>
      <c r="C58" s="5">
        <v>52</v>
      </c>
    </row>
    <row r="59" spans="1:3">
      <c r="A59" s="5">
        <f t="shared" si="4"/>
        <v>1552.093764106653</v>
      </c>
      <c r="B59" s="5">
        <f t="shared" si="15"/>
        <v>10.600000000000005</v>
      </c>
      <c r="C59" s="5">
        <v>53</v>
      </c>
    </row>
    <row r="60" spans="1:3">
      <c r="A60" s="5">
        <f t="shared" si="4"/>
        <v>1782.8875536304683</v>
      </c>
      <c r="B60" s="5">
        <f t="shared" si="15"/>
        <v>10.800000000000006</v>
      </c>
      <c r="C60" s="5">
        <v>54</v>
      </c>
    </row>
    <row r="61" spans="1:3">
      <c r="A61" s="5">
        <f t="shared" si="4"/>
        <v>2048.0000000000077</v>
      </c>
      <c r="B61" s="5">
        <f t="shared" si="15"/>
        <v>11.000000000000005</v>
      </c>
      <c r="C61" s="5">
        <v>55</v>
      </c>
    </row>
    <row r="62" spans="1:3">
      <c r="A62" s="5">
        <f t="shared" si="4"/>
        <v>2352.5342310339365</v>
      </c>
      <c r="B62" s="5">
        <f t="shared" si="15"/>
        <v>11.200000000000006</v>
      </c>
      <c r="C62" s="5">
        <v>56</v>
      </c>
    </row>
    <row r="63" spans="1:3">
      <c r="A63" s="5">
        <f t="shared" si="4"/>
        <v>2702.3522012628982</v>
      </c>
      <c r="B63" s="5">
        <f t="shared" si="15"/>
        <v>11.400000000000006</v>
      </c>
      <c r="C63" s="5">
        <v>57</v>
      </c>
    </row>
    <row r="64" spans="1:3">
      <c r="A64" s="5">
        <f t="shared" si="4"/>
        <v>3104.1875282133069</v>
      </c>
      <c r="B64" s="5">
        <f t="shared" si="15"/>
        <v>11.600000000000007</v>
      </c>
      <c r="C64" s="5">
        <v>58</v>
      </c>
    </row>
    <row r="65" spans="1:3">
      <c r="A65" s="5">
        <f t="shared" si="4"/>
        <v>3565.7751072609381</v>
      </c>
      <c r="B65" s="5">
        <f t="shared" si="15"/>
        <v>11.800000000000008</v>
      </c>
      <c r="C65" s="5">
        <v>59</v>
      </c>
    </row>
    <row r="66" spans="1:3">
      <c r="A66" s="5">
        <f t="shared" si="4"/>
        <v>4096.0000000000164</v>
      </c>
      <c r="B66" s="5">
        <f t="shared" si="15"/>
        <v>12.000000000000007</v>
      </c>
      <c r="C66" s="6">
        <v>60</v>
      </c>
    </row>
    <row r="67" spans="1:3">
      <c r="A67" s="5">
        <f t="shared" si="4"/>
        <v>4705.068462067874</v>
      </c>
      <c r="B67" s="5">
        <f t="shared" si="15"/>
        <v>12.200000000000006</v>
      </c>
      <c r="C67" s="5">
        <v>61</v>
      </c>
    </row>
    <row r="68" spans="1:3">
      <c r="A68" s="5">
        <f t="shared" si="4"/>
        <v>5404.7044025257965</v>
      </c>
      <c r="B68" s="5">
        <f t="shared" si="15"/>
        <v>12.400000000000007</v>
      </c>
      <c r="C68" s="5">
        <v>62</v>
      </c>
    </row>
    <row r="69" spans="1:3">
      <c r="A69" s="5">
        <f t="shared" si="4"/>
        <v>6208.3750564266165</v>
      </c>
      <c r="B69" s="5">
        <f t="shared" si="15"/>
        <v>12.600000000000007</v>
      </c>
      <c r="C69" s="5">
        <v>63</v>
      </c>
    </row>
    <row r="70" spans="1:3">
      <c r="A70" s="5">
        <f t="shared" si="4"/>
        <v>7131.5502145218798</v>
      </c>
      <c r="B70" s="5">
        <f t="shared" si="15"/>
        <v>12.800000000000008</v>
      </c>
      <c r="C70" s="5">
        <v>64</v>
      </c>
    </row>
    <row r="71" spans="1:3">
      <c r="A71" s="5">
        <f t="shared" ref="A71:A134" si="48">POWER($B$1,C71)</f>
        <v>8192.0000000000364</v>
      </c>
      <c r="B71" s="5">
        <f t="shared" si="15"/>
        <v>13.000000000000007</v>
      </c>
      <c r="C71" s="5">
        <v>65</v>
      </c>
    </row>
    <row r="72" spans="1:3">
      <c r="A72" s="5">
        <f t="shared" si="48"/>
        <v>9410.1369241357534</v>
      </c>
      <c r="B72" s="5">
        <f t="shared" ref="B72:B135" si="49">LOG(A72,2)</f>
        <v>13.200000000000006</v>
      </c>
      <c r="C72" s="5">
        <v>66</v>
      </c>
    </row>
    <row r="73" spans="1:3">
      <c r="A73" s="5">
        <f t="shared" si="48"/>
        <v>10809.408805051598</v>
      </c>
      <c r="B73" s="5">
        <f t="shared" si="49"/>
        <v>13.400000000000007</v>
      </c>
      <c r="C73" s="5">
        <v>67</v>
      </c>
    </row>
    <row r="74" spans="1:3">
      <c r="A74" s="5">
        <f t="shared" si="48"/>
        <v>12416.750112853239</v>
      </c>
      <c r="B74" s="5">
        <f t="shared" si="49"/>
        <v>13.600000000000007</v>
      </c>
      <c r="C74" s="5">
        <v>68</v>
      </c>
    </row>
    <row r="75" spans="1:3">
      <c r="A75" s="5">
        <f t="shared" si="48"/>
        <v>14263.100429043763</v>
      </c>
      <c r="B75" s="5">
        <f t="shared" si="49"/>
        <v>13.800000000000008</v>
      </c>
      <c r="C75" s="5">
        <v>69</v>
      </c>
    </row>
    <row r="76" spans="1:3">
      <c r="A76" s="5">
        <f t="shared" si="48"/>
        <v>16384.000000000076</v>
      </c>
      <c r="B76" s="5">
        <f t="shared" si="49"/>
        <v>14.000000000000007</v>
      </c>
      <c r="C76" s="6">
        <v>70</v>
      </c>
    </row>
    <row r="77" spans="1:3">
      <c r="A77" s="5">
        <f t="shared" si="48"/>
        <v>18820.27384827151</v>
      </c>
      <c r="B77" s="5">
        <f t="shared" si="49"/>
        <v>14.200000000000008</v>
      </c>
      <c r="C77" s="5">
        <v>71</v>
      </c>
    </row>
    <row r="78" spans="1:3">
      <c r="A78" s="5">
        <f t="shared" si="48"/>
        <v>21618.817610103204</v>
      </c>
      <c r="B78" s="5">
        <f t="shared" si="49"/>
        <v>14.400000000000007</v>
      </c>
      <c r="C78" s="5">
        <v>72</v>
      </c>
    </row>
    <row r="79" spans="1:3">
      <c r="A79" s="5">
        <f t="shared" si="48"/>
        <v>24833.500225706484</v>
      </c>
      <c r="B79" s="5">
        <f t="shared" si="49"/>
        <v>14.600000000000007</v>
      </c>
      <c r="C79" s="5">
        <v>73</v>
      </c>
    </row>
    <row r="80" spans="1:3">
      <c r="A80" s="5">
        <f t="shared" si="48"/>
        <v>28526.200858087537</v>
      </c>
      <c r="B80" s="5">
        <f t="shared" si="49"/>
        <v>14.800000000000008</v>
      </c>
      <c r="C80" s="5">
        <v>74</v>
      </c>
    </row>
    <row r="81" spans="1:3">
      <c r="A81" s="5">
        <f t="shared" si="48"/>
        <v>32768.00000000016</v>
      </c>
      <c r="B81" s="5">
        <f t="shared" si="49"/>
        <v>15.000000000000007</v>
      </c>
      <c r="C81" s="5">
        <v>75</v>
      </c>
    </row>
    <row r="82" spans="1:3">
      <c r="A82" s="5">
        <f t="shared" si="48"/>
        <v>37640.547696543035</v>
      </c>
      <c r="B82" s="5">
        <f t="shared" si="49"/>
        <v>15.200000000000008</v>
      </c>
      <c r="C82" s="5">
        <v>76</v>
      </c>
    </row>
    <row r="83" spans="1:3">
      <c r="A83" s="5">
        <f t="shared" si="48"/>
        <v>43237.635220206423</v>
      </c>
      <c r="B83" s="5">
        <f t="shared" si="49"/>
        <v>15.400000000000007</v>
      </c>
      <c r="C83" s="5">
        <v>77</v>
      </c>
    </row>
    <row r="84" spans="1:3">
      <c r="A84" s="5">
        <f t="shared" si="48"/>
        <v>49667.000451412976</v>
      </c>
      <c r="B84" s="5">
        <f t="shared" si="49"/>
        <v>15.600000000000007</v>
      </c>
      <c r="C84" s="5">
        <v>78</v>
      </c>
    </row>
    <row r="85" spans="1:3">
      <c r="A85" s="5">
        <f t="shared" si="48"/>
        <v>57052.401716175089</v>
      </c>
      <c r="B85" s="5">
        <f t="shared" si="49"/>
        <v>15.800000000000008</v>
      </c>
      <c r="C85" s="5">
        <v>79</v>
      </c>
    </row>
    <row r="86" spans="1:3">
      <c r="A86" s="5">
        <f t="shared" si="48"/>
        <v>65536.000000000349</v>
      </c>
      <c r="B86" s="5">
        <f t="shared" si="49"/>
        <v>16.000000000000007</v>
      </c>
      <c r="C86" s="6">
        <v>80</v>
      </c>
    </row>
    <row r="87" spans="1:3">
      <c r="A87" s="5">
        <f t="shared" si="48"/>
        <v>75281.0953930861</v>
      </c>
      <c r="B87" s="5">
        <f t="shared" si="49"/>
        <v>16.200000000000006</v>
      </c>
      <c r="C87" s="5">
        <v>81</v>
      </c>
    </row>
    <row r="88" spans="1:3">
      <c r="A88" s="5">
        <f t="shared" si="48"/>
        <v>86475.270440412874</v>
      </c>
      <c r="B88" s="5">
        <f t="shared" si="49"/>
        <v>16.400000000000009</v>
      </c>
      <c r="C88" s="5">
        <v>82</v>
      </c>
    </row>
    <row r="89" spans="1:3">
      <c r="A89" s="5">
        <f t="shared" si="48"/>
        <v>99334.000902825996</v>
      </c>
      <c r="B89" s="5">
        <f t="shared" si="49"/>
        <v>16.600000000000009</v>
      </c>
      <c r="C89" s="5">
        <v>83</v>
      </c>
    </row>
    <row r="90" spans="1:3">
      <c r="A90" s="5">
        <f t="shared" si="48"/>
        <v>114104.80343235022</v>
      </c>
      <c r="B90" s="5">
        <f t="shared" si="49"/>
        <v>16.800000000000008</v>
      </c>
      <c r="C90" s="5">
        <v>84</v>
      </c>
    </row>
    <row r="91" spans="1:3">
      <c r="A91" s="5">
        <f t="shared" si="48"/>
        <v>131072.00000000073</v>
      </c>
      <c r="B91" s="5">
        <f t="shared" si="49"/>
        <v>17.000000000000007</v>
      </c>
      <c r="C91" s="5">
        <v>85</v>
      </c>
    </row>
    <row r="92" spans="1:3">
      <c r="A92" s="5">
        <f t="shared" si="48"/>
        <v>150562.19078617223</v>
      </c>
      <c r="B92" s="5">
        <f t="shared" si="49"/>
        <v>17.200000000000006</v>
      </c>
      <c r="C92" s="5">
        <v>86</v>
      </c>
    </row>
    <row r="93" spans="1:3">
      <c r="A93" s="5">
        <f t="shared" si="48"/>
        <v>172950.54088082581</v>
      </c>
      <c r="B93" s="5">
        <f t="shared" si="49"/>
        <v>17.400000000000009</v>
      </c>
      <c r="C93" s="5">
        <v>87</v>
      </c>
    </row>
    <row r="94" spans="1:3">
      <c r="A94" s="5">
        <f t="shared" si="48"/>
        <v>198668.00180565205</v>
      </c>
      <c r="B94" s="5">
        <f t="shared" si="49"/>
        <v>17.600000000000009</v>
      </c>
      <c r="C94" s="5">
        <v>88</v>
      </c>
    </row>
    <row r="95" spans="1:3">
      <c r="A95" s="5">
        <f t="shared" si="48"/>
        <v>228209.60686470056</v>
      </c>
      <c r="B95" s="5">
        <f t="shared" si="49"/>
        <v>17.800000000000011</v>
      </c>
      <c r="C95" s="5">
        <v>89</v>
      </c>
    </row>
    <row r="96" spans="1:3">
      <c r="A96" s="5">
        <f t="shared" si="48"/>
        <v>262144.00000000157</v>
      </c>
      <c r="B96" s="5">
        <f t="shared" si="49"/>
        <v>18.000000000000007</v>
      </c>
      <c r="C96" s="6">
        <v>90</v>
      </c>
    </row>
    <row r="97" spans="1:3">
      <c r="A97" s="5">
        <f t="shared" si="48"/>
        <v>301124.38157234452</v>
      </c>
      <c r="B97" s="5">
        <f t="shared" si="49"/>
        <v>18.200000000000006</v>
      </c>
      <c r="C97" s="5">
        <v>91</v>
      </c>
    </row>
    <row r="98" spans="1:3">
      <c r="A98" s="5">
        <f t="shared" si="48"/>
        <v>345901.08176165173</v>
      </c>
      <c r="B98" s="5">
        <f t="shared" si="49"/>
        <v>18.400000000000009</v>
      </c>
      <c r="C98" s="5">
        <v>92</v>
      </c>
    </row>
    <row r="99" spans="1:3">
      <c r="A99" s="5">
        <f t="shared" si="48"/>
        <v>397336.00361130427</v>
      </c>
      <c r="B99" s="5">
        <f t="shared" si="49"/>
        <v>18.600000000000012</v>
      </c>
      <c r="C99" s="5">
        <v>93</v>
      </c>
    </row>
    <row r="100" spans="1:3">
      <c r="A100" s="5">
        <f t="shared" si="48"/>
        <v>456419.21372940112</v>
      </c>
      <c r="B100" s="5">
        <f t="shared" si="49"/>
        <v>18.800000000000011</v>
      </c>
      <c r="C100" s="5">
        <v>94</v>
      </c>
    </row>
    <row r="101" spans="1:3">
      <c r="A101" s="5">
        <f t="shared" si="48"/>
        <v>524288.00000000338</v>
      </c>
      <c r="B101" s="5">
        <f t="shared" si="49"/>
        <v>19.000000000000011</v>
      </c>
      <c r="C101" s="5">
        <v>95</v>
      </c>
    </row>
    <row r="102" spans="1:3">
      <c r="A102" s="5">
        <f t="shared" si="48"/>
        <v>602248.76314468938</v>
      </c>
      <c r="B102" s="5">
        <f t="shared" si="49"/>
        <v>19.20000000000001</v>
      </c>
      <c r="C102" s="5">
        <v>96</v>
      </c>
    </row>
    <row r="103" spans="1:3">
      <c r="A103" s="5">
        <f t="shared" si="48"/>
        <v>691802.16352330381</v>
      </c>
      <c r="B103" s="5">
        <f t="shared" si="49"/>
        <v>19.400000000000009</v>
      </c>
      <c r="C103" s="5">
        <v>97</v>
      </c>
    </row>
    <row r="104" spans="1:3">
      <c r="A104" s="5">
        <f t="shared" si="48"/>
        <v>794672.00722260878</v>
      </c>
      <c r="B104" s="5">
        <f t="shared" si="49"/>
        <v>19.600000000000012</v>
      </c>
      <c r="C104" s="5">
        <v>98</v>
      </c>
    </row>
    <row r="105" spans="1:3">
      <c r="A105" s="5">
        <f t="shared" si="48"/>
        <v>912838.42745880282</v>
      </c>
      <c r="B105" s="5">
        <f t="shared" si="49"/>
        <v>19.800000000000011</v>
      </c>
      <c r="C105" s="5">
        <v>99</v>
      </c>
    </row>
    <row r="106" spans="1:3">
      <c r="A106" s="5">
        <f t="shared" si="48"/>
        <v>1048576.000000007</v>
      </c>
      <c r="B106" s="5">
        <f t="shared" si="49"/>
        <v>20.000000000000011</v>
      </c>
      <c r="C106" s="6">
        <v>100</v>
      </c>
    </row>
    <row r="107" spans="1:3">
      <c r="A107" s="5">
        <f t="shared" si="48"/>
        <v>1204497.526289379</v>
      </c>
      <c r="B107" s="5">
        <f t="shared" si="49"/>
        <v>20.20000000000001</v>
      </c>
      <c r="C107" s="5">
        <v>101</v>
      </c>
    </row>
    <row r="108" spans="1:3">
      <c r="A108" s="5">
        <f t="shared" si="48"/>
        <v>1383604.3270466076</v>
      </c>
      <c r="B108" s="5">
        <f t="shared" si="49"/>
        <v>20.400000000000009</v>
      </c>
      <c r="C108" s="5">
        <v>102</v>
      </c>
    </row>
    <row r="109" spans="1:3">
      <c r="A109" s="5">
        <f t="shared" si="48"/>
        <v>1589344.0144452183</v>
      </c>
      <c r="B109" s="5">
        <f t="shared" si="49"/>
        <v>20.600000000000012</v>
      </c>
      <c r="C109" s="5">
        <v>103</v>
      </c>
    </row>
    <row r="110" spans="1:3">
      <c r="A110" s="5">
        <f t="shared" si="48"/>
        <v>1825676.8549176061</v>
      </c>
      <c r="B110" s="5">
        <f t="shared" si="49"/>
        <v>20.800000000000011</v>
      </c>
      <c r="C110" s="5">
        <v>104</v>
      </c>
    </row>
    <row r="111" spans="1:3">
      <c r="A111" s="5">
        <f t="shared" si="48"/>
        <v>2097152.0000000149</v>
      </c>
      <c r="B111" s="5">
        <f t="shared" si="49"/>
        <v>21.000000000000011</v>
      </c>
      <c r="C111" s="5">
        <v>105</v>
      </c>
    </row>
    <row r="112" spans="1:3">
      <c r="A112" s="5">
        <f t="shared" si="48"/>
        <v>2408995.0525787589</v>
      </c>
      <c r="B112" s="5">
        <f t="shared" si="49"/>
        <v>21.20000000000001</v>
      </c>
      <c r="C112" s="5">
        <v>106</v>
      </c>
    </row>
    <row r="113" spans="1:3">
      <c r="A113" s="5">
        <f t="shared" si="48"/>
        <v>2767208.6540932166</v>
      </c>
      <c r="B113" s="5">
        <f t="shared" si="49"/>
        <v>21.400000000000013</v>
      </c>
      <c r="C113" s="5">
        <v>107</v>
      </c>
    </row>
    <row r="114" spans="1:3">
      <c r="A114" s="5">
        <f t="shared" si="48"/>
        <v>3178688.0288904374</v>
      </c>
      <c r="B114" s="5">
        <f t="shared" si="49"/>
        <v>21.600000000000012</v>
      </c>
      <c r="C114" s="5">
        <v>108</v>
      </c>
    </row>
    <row r="115" spans="1:3">
      <c r="A115" s="5">
        <f t="shared" si="48"/>
        <v>3651353.7098352131</v>
      </c>
      <c r="B115" s="5">
        <f t="shared" si="49"/>
        <v>21.800000000000011</v>
      </c>
      <c r="C115" s="5">
        <v>109</v>
      </c>
    </row>
    <row r="116" spans="1:3">
      <c r="A116" s="5">
        <f t="shared" si="48"/>
        <v>4194304.0000000307</v>
      </c>
      <c r="B116" s="5">
        <f t="shared" si="49"/>
        <v>22.000000000000011</v>
      </c>
      <c r="C116" s="6">
        <v>110</v>
      </c>
    </row>
    <row r="117" spans="1:3">
      <c r="A117" s="5">
        <f t="shared" si="48"/>
        <v>4817990.1051575188</v>
      </c>
      <c r="B117" s="5">
        <f t="shared" si="49"/>
        <v>22.20000000000001</v>
      </c>
      <c r="C117" s="5">
        <v>111</v>
      </c>
    </row>
    <row r="118" spans="1:3">
      <c r="A118" s="5">
        <f t="shared" si="48"/>
        <v>5534417.3081864351</v>
      </c>
      <c r="B118" s="5">
        <f t="shared" si="49"/>
        <v>22.400000000000013</v>
      </c>
      <c r="C118" s="5">
        <v>112</v>
      </c>
    </row>
    <row r="119" spans="1:3">
      <c r="A119" s="5">
        <f t="shared" si="48"/>
        <v>6357376.0577808768</v>
      </c>
      <c r="B119" s="5">
        <f t="shared" si="49"/>
        <v>22.600000000000012</v>
      </c>
      <c r="C119" s="5">
        <v>113</v>
      </c>
    </row>
    <row r="120" spans="1:3">
      <c r="A120" s="5">
        <f t="shared" si="48"/>
        <v>7302707.4196704291</v>
      </c>
      <c r="B120" s="5">
        <f t="shared" si="49"/>
        <v>22.800000000000011</v>
      </c>
      <c r="C120" s="5">
        <v>114</v>
      </c>
    </row>
    <row r="121" spans="1:3">
      <c r="A121" s="5">
        <f t="shared" si="48"/>
        <v>8388608.0000000652</v>
      </c>
      <c r="B121" s="5">
        <f t="shared" si="49"/>
        <v>23.000000000000011</v>
      </c>
      <c r="C121" s="5">
        <v>115</v>
      </c>
    </row>
    <row r="122" spans="1:3">
      <c r="A122" s="5">
        <f t="shared" si="48"/>
        <v>9635980.2103150431</v>
      </c>
      <c r="B122" s="5">
        <f t="shared" si="49"/>
        <v>23.200000000000014</v>
      </c>
      <c r="C122" s="5">
        <v>116</v>
      </c>
    </row>
    <row r="123" spans="1:3">
      <c r="A123" s="5">
        <f t="shared" si="48"/>
        <v>11068834.616372872</v>
      </c>
      <c r="B123" s="5">
        <f t="shared" si="49"/>
        <v>23.400000000000013</v>
      </c>
      <c r="C123" s="5">
        <v>117</v>
      </c>
    </row>
    <row r="124" spans="1:3">
      <c r="A124" s="5">
        <f t="shared" si="48"/>
        <v>12714752.115561755</v>
      </c>
      <c r="B124" s="5">
        <f t="shared" si="49"/>
        <v>23.600000000000016</v>
      </c>
      <c r="C124" s="5">
        <v>118</v>
      </c>
    </row>
    <row r="125" spans="1:3">
      <c r="A125" s="5">
        <f t="shared" si="48"/>
        <v>14605414.839340866</v>
      </c>
      <c r="B125" s="5">
        <f t="shared" si="49"/>
        <v>23.800000000000011</v>
      </c>
      <c r="C125" s="5">
        <v>119</v>
      </c>
    </row>
    <row r="126" spans="1:3">
      <c r="A126" s="5">
        <f t="shared" si="48"/>
        <v>16777216.000000134</v>
      </c>
      <c r="B126" s="5">
        <f t="shared" si="49"/>
        <v>24.000000000000014</v>
      </c>
      <c r="C126" s="6">
        <v>120</v>
      </c>
    </row>
    <row r="127" spans="1:3">
      <c r="A127" s="5">
        <f t="shared" si="48"/>
        <v>19271960.420630097</v>
      </c>
      <c r="B127" s="5">
        <f t="shared" si="49"/>
        <v>24.20000000000001</v>
      </c>
      <c r="C127" s="5">
        <v>121</v>
      </c>
    </row>
    <row r="128" spans="1:3">
      <c r="A128" s="5">
        <f t="shared" si="48"/>
        <v>22137669.232745752</v>
      </c>
      <c r="B128" s="5">
        <f t="shared" si="49"/>
        <v>24.400000000000013</v>
      </c>
      <c r="C128" s="5">
        <v>122</v>
      </c>
    </row>
    <row r="129" spans="1:3">
      <c r="A129" s="5">
        <f t="shared" si="48"/>
        <v>25429504.231123522</v>
      </c>
      <c r="B129" s="5">
        <f t="shared" si="49"/>
        <v>24.600000000000012</v>
      </c>
      <c r="C129" s="5">
        <v>123</v>
      </c>
    </row>
    <row r="130" spans="1:3">
      <c r="A130" s="5">
        <f t="shared" si="48"/>
        <v>29210829.678681735</v>
      </c>
      <c r="B130" s="5">
        <f t="shared" si="49"/>
        <v>24.800000000000015</v>
      </c>
      <c r="C130" s="5">
        <v>124</v>
      </c>
    </row>
    <row r="131" spans="1:3">
      <c r="A131" s="5">
        <f t="shared" si="48"/>
        <v>33554432.000000276</v>
      </c>
      <c r="B131" s="5">
        <f t="shared" si="49"/>
        <v>25.000000000000011</v>
      </c>
      <c r="C131" s="5">
        <v>125</v>
      </c>
    </row>
    <row r="132" spans="1:3">
      <c r="A132" s="5">
        <f t="shared" si="48"/>
        <v>38543920.841260195</v>
      </c>
      <c r="B132" s="5">
        <f t="shared" si="49"/>
        <v>25.200000000000014</v>
      </c>
      <c r="C132" s="5">
        <v>126</v>
      </c>
    </row>
    <row r="133" spans="1:3">
      <c r="A133" s="5">
        <f t="shared" si="48"/>
        <v>44275338.465491526</v>
      </c>
      <c r="B133" s="5">
        <f t="shared" si="49"/>
        <v>25.400000000000013</v>
      </c>
      <c r="C133" s="5">
        <v>127</v>
      </c>
    </row>
    <row r="134" spans="1:3">
      <c r="A134" s="5">
        <f t="shared" si="48"/>
        <v>50859008.462247066</v>
      </c>
      <c r="B134" s="5">
        <f t="shared" si="49"/>
        <v>25.600000000000016</v>
      </c>
      <c r="C134" s="5">
        <v>128</v>
      </c>
    </row>
    <row r="135" spans="1:3">
      <c r="A135" s="5">
        <f t="shared" ref="A135:A198" si="50">POWER($B$1,C135)</f>
        <v>58421659.357363492</v>
      </c>
      <c r="B135" s="5">
        <f t="shared" si="49"/>
        <v>25.800000000000011</v>
      </c>
      <c r="C135" s="5">
        <v>129</v>
      </c>
    </row>
    <row r="136" spans="1:3">
      <c r="A136" s="5">
        <f t="shared" si="50"/>
        <v>67108864.000000581</v>
      </c>
      <c r="B136" s="5">
        <f t="shared" ref="B136:B199" si="51">LOG(A136,2)</f>
        <v>26.000000000000014</v>
      </c>
      <c r="C136" s="6">
        <v>130</v>
      </c>
    </row>
    <row r="137" spans="1:3">
      <c r="A137" s="5">
        <f t="shared" si="50"/>
        <v>77087841.682520419</v>
      </c>
      <c r="B137" s="5">
        <f t="shared" si="51"/>
        <v>26.200000000000014</v>
      </c>
      <c r="C137" s="5">
        <v>131</v>
      </c>
    </row>
    <row r="138" spans="1:3">
      <c r="A138" s="5">
        <f t="shared" si="50"/>
        <v>88550676.930983081</v>
      </c>
      <c r="B138" s="5">
        <f t="shared" si="51"/>
        <v>26.400000000000013</v>
      </c>
      <c r="C138" s="5">
        <v>132</v>
      </c>
    </row>
    <row r="139" spans="1:3">
      <c r="A139" s="5">
        <f t="shared" si="50"/>
        <v>101718016.92449416</v>
      </c>
      <c r="B139" s="5">
        <f t="shared" si="51"/>
        <v>26.600000000000012</v>
      </c>
      <c r="C139" s="5">
        <v>133</v>
      </c>
    </row>
    <row r="140" spans="1:3">
      <c r="A140" s="5">
        <f t="shared" si="50"/>
        <v>116843318.71472701</v>
      </c>
      <c r="B140" s="5">
        <f t="shared" si="51"/>
        <v>26.800000000000015</v>
      </c>
      <c r="C140" s="5">
        <v>134</v>
      </c>
    </row>
    <row r="141" spans="1:3">
      <c r="A141" s="5">
        <f t="shared" si="50"/>
        <v>134217728.00000122</v>
      </c>
      <c r="B141" s="5">
        <f t="shared" si="51"/>
        <v>27.000000000000011</v>
      </c>
      <c r="C141" s="5">
        <v>135</v>
      </c>
    </row>
    <row r="142" spans="1:3">
      <c r="A142" s="5">
        <f t="shared" si="50"/>
        <v>154175683.3650409</v>
      </c>
      <c r="B142" s="5">
        <f t="shared" si="51"/>
        <v>27.200000000000014</v>
      </c>
      <c r="C142" s="5">
        <v>136</v>
      </c>
    </row>
    <row r="143" spans="1:3">
      <c r="A143" s="5">
        <f t="shared" si="50"/>
        <v>177101353.86196622</v>
      </c>
      <c r="B143" s="5">
        <f t="shared" si="51"/>
        <v>27.400000000000013</v>
      </c>
      <c r="C143" s="5">
        <v>137</v>
      </c>
    </row>
    <row r="144" spans="1:3">
      <c r="A144" s="5">
        <f t="shared" si="50"/>
        <v>203436033.84898841</v>
      </c>
      <c r="B144" s="5">
        <f t="shared" si="51"/>
        <v>27.600000000000016</v>
      </c>
      <c r="C144" s="5">
        <v>138</v>
      </c>
    </row>
    <row r="145" spans="1:3">
      <c r="A145" s="5">
        <f t="shared" si="50"/>
        <v>233686637.42945412</v>
      </c>
      <c r="B145" s="5">
        <f t="shared" si="51"/>
        <v>27.800000000000011</v>
      </c>
      <c r="C145" s="5">
        <v>139</v>
      </c>
    </row>
    <row r="146" spans="1:3">
      <c r="A146" s="5">
        <f t="shared" si="50"/>
        <v>268435456.0000025</v>
      </c>
      <c r="B146" s="5">
        <f t="shared" si="51"/>
        <v>28.000000000000014</v>
      </c>
      <c r="C146" s="6">
        <v>140</v>
      </c>
    </row>
    <row r="147" spans="1:3">
      <c r="A147" s="5">
        <f t="shared" si="50"/>
        <v>308351366.73008186</v>
      </c>
      <c r="B147" s="5">
        <f t="shared" si="51"/>
        <v>28.200000000000014</v>
      </c>
      <c r="C147" s="5">
        <v>141</v>
      </c>
    </row>
    <row r="148" spans="1:3">
      <c r="A148" s="5">
        <f t="shared" si="50"/>
        <v>354202707.7239325</v>
      </c>
      <c r="B148" s="5">
        <f t="shared" si="51"/>
        <v>28.400000000000016</v>
      </c>
      <c r="C148" s="5">
        <v>142</v>
      </c>
    </row>
    <row r="149" spans="1:3">
      <c r="A149" s="5">
        <f t="shared" si="50"/>
        <v>406872067.69797689</v>
      </c>
      <c r="B149" s="5">
        <f t="shared" si="51"/>
        <v>28.600000000000012</v>
      </c>
      <c r="C149" s="5">
        <v>143</v>
      </c>
    </row>
    <row r="150" spans="1:3">
      <c r="A150" s="5">
        <f t="shared" si="50"/>
        <v>467373274.85890841</v>
      </c>
      <c r="B150" s="5">
        <f t="shared" si="51"/>
        <v>28.800000000000015</v>
      </c>
      <c r="C150" s="5">
        <v>144</v>
      </c>
    </row>
    <row r="151" spans="1:3">
      <c r="A151" s="5">
        <f t="shared" si="50"/>
        <v>536870912.00000525</v>
      </c>
      <c r="B151" s="5">
        <f t="shared" si="51"/>
        <v>29.000000000000018</v>
      </c>
      <c r="C151" s="5">
        <v>145</v>
      </c>
    </row>
    <row r="152" spans="1:3">
      <c r="A152" s="5">
        <f t="shared" si="50"/>
        <v>616702733.46016395</v>
      </c>
      <c r="B152" s="5">
        <f t="shared" si="51"/>
        <v>29.200000000000014</v>
      </c>
      <c r="C152" s="5">
        <v>146</v>
      </c>
    </row>
    <row r="153" spans="1:3">
      <c r="A153" s="5">
        <f t="shared" si="50"/>
        <v>708405415.44786537</v>
      </c>
      <c r="B153" s="5">
        <f t="shared" si="51"/>
        <v>29.400000000000016</v>
      </c>
      <c r="C153" s="5">
        <v>147</v>
      </c>
    </row>
    <row r="154" spans="1:3">
      <c r="A154" s="5">
        <f t="shared" si="50"/>
        <v>813744135.39595413</v>
      </c>
      <c r="B154" s="5">
        <f t="shared" si="51"/>
        <v>29.600000000000016</v>
      </c>
      <c r="C154" s="5">
        <v>148</v>
      </c>
    </row>
    <row r="155" spans="1:3">
      <c r="A155" s="5">
        <f t="shared" si="50"/>
        <v>934746549.71781695</v>
      </c>
      <c r="B155" s="5">
        <f t="shared" si="51"/>
        <v>29.800000000000018</v>
      </c>
      <c r="C155" s="5">
        <v>149</v>
      </c>
    </row>
    <row r="156" spans="1:3">
      <c r="A156" s="5">
        <f t="shared" si="50"/>
        <v>1073741824.0000107</v>
      </c>
      <c r="B156" s="5">
        <f t="shared" si="51"/>
        <v>30.000000000000014</v>
      </c>
      <c r="C156" s="6">
        <v>150</v>
      </c>
    </row>
    <row r="157" spans="1:3">
      <c r="A157" s="5">
        <f t="shared" si="50"/>
        <v>1233405466.9203284</v>
      </c>
      <c r="B157" s="5">
        <f t="shared" si="51"/>
        <v>30.200000000000017</v>
      </c>
      <c r="C157" s="5">
        <v>151</v>
      </c>
    </row>
    <row r="158" spans="1:3">
      <c r="A158" s="5">
        <f t="shared" si="50"/>
        <v>1416810830.895731</v>
      </c>
      <c r="B158" s="5">
        <f t="shared" si="51"/>
        <v>30.400000000000016</v>
      </c>
      <c r="C158" s="5">
        <v>152</v>
      </c>
    </row>
    <row r="159" spans="1:3">
      <c r="A159" s="5">
        <f t="shared" si="50"/>
        <v>1627488270.791909</v>
      </c>
      <c r="B159" s="5">
        <f t="shared" si="51"/>
        <v>30.600000000000019</v>
      </c>
      <c r="C159" s="5">
        <v>153</v>
      </c>
    </row>
    <row r="160" spans="1:3">
      <c r="A160" s="5">
        <f t="shared" si="50"/>
        <v>1869493099.4356346</v>
      </c>
      <c r="B160" s="5">
        <f t="shared" si="51"/>
        <v>30.800000000000015</v>
      </c>
      <c r="C160" s="5">
        <v>154</v>
      </c>
    </row>
    <row r="161" spans="1:3">
      <c r="A161" s="5">
        <f t="shared" si="50"/>
        <v>2147483648.0000219</v>
      </c>
      <c r="B161" s="5">
        <f t="shared" si="51"/>
        <v>31.000000000000018</v>
      </c>
      <c r="C161" s="5">
        <v>155</v>
      </c>
    </row>
    <row r="162" spans="1:3">
      <c r="A162" s="5">
        <f t="shared" si="50"/>
        <v>2466810933.8406577</v>
      </c>
      <c r="B162" s="5">
        <f t="shared" si="51"/>
        <v>31.200000000000014</v>
      </c>
      <c r="C162" s="5">
        <v>156</v>
      </c>
    </row>
    <row r="163" spans="1:3">
      <c r="A163" s="5">
        <f t="shared" si="50"/>
        <v>2833621661.7914634</v>
      </c>
      <c r="B163" s="5">
        <f t="shared" si="51"/>
        <v>31.400000000000016</v>
      </c>
      <c r="C163" s="5">
        <v>157</v>
      </c>
    </row>
    <row r="164" spans="1:3">
      <c r="A164" s="5">
        <f t="shared" si="50"/>
        <v>3254976541.583818</v>
      </c>
      <c r="B164" s="5">
        <f t="shared" si="51"/>
        <v>31.600000000000016</v>
      </c>
      <c r="C164" s="5">
        <v>158</v>
      </c>
    </row>
    <row r="165" spans="1:3">
      <c r="A165" s="5">
        <f t="shared" si="50"/>
        <v>3738986198.8712707</v>
      </c>
      <c r="B165" s="5">
        <f t="shared" si="51"/>
        <v>31.800000000000018</v>
      </c>
      <c r="C165" s="5">
        <v>159</v>
      </c>
    </row>
    <row r="166" spans="1:3">
      <c r="A166" s="5">
        <f t="shared" si="50"/>
        <v>4294967296.0000458</v>
      </c>
      <c r="B166" s="5">
        <f t="shared" si="51"/>
        <v>32.000000000000014</v>
      </c>
      <c r="C166" s="6">
        <v>160</v>
      </c>
    </row>
    <row r="167" spans="1:3">
      <c r="A167" s="5">
        <f t="shared" si="50"/>
        <v>4933621867.6813173</v>
      </c>
      <c r="B167" s="5">
        <f t="shared" si="51"/>
        <v>32.200000000000017</v>
      </c>
      <c r="C167" s="5">
        <v>161</v>
      </c>
    </row>
    <row r="168" spans="1:3">
      <c r="A168" s="5">
        <f t="shared" si="50"/>
        <v>5667243323.5829287</v>
      </c>
      <c r="B168" s="5">
        <f t="shared" si="51"/>
        <v>32.400000000000013</v>
      </c>
      <c r="C168" s="5">
        <v>162</v>
      </c>
    </row>
    <row r="169" spans="1:3">
      <c r="A169" s="5">
        <f t="shared" si="50"/>
        <v>6509953083.1676407</v>
      </c>
      <c r="B169" s="5">
        <f t="shared" si="51"/>
        <v>32.600000000000016</v>
      </c>
      <c r="C169" s="5">
        <v>163</v>
      </c>
    </row>
    <row r="170" spans="1:3">
      <c r="A170" s="5">
        <f t="shared" si="50"/>
        <v>7477972397.7425442</v>
      </c>
      <c r="B170" s="5">
        <f t="shared" si="51"/>
        <v>32.800000000000018</v>
      </c>
      <c r="C170" s="5">
        <v>164</v>
      </c>
    </row>
    <row r="171" spans="1:3">
      <c r="A171" s="5">
        <f t="shared" si="50"/>
        <v>8589934592.0000935</v>
      </c>
      <c r="B171" s="5">
        <f t="shared" si="51"/>
        <v>33.000000000000021</v>
      </c>
      <c r="C171" s="5">
        <v>165</v>
      </c>
    </row>
    <row r="172" spans="1:3">
      <c r="A172" s="5">
        <f t="shared" si="50"/>
        <v>9867243735.3626366</v>
      </c>
      <c r="B172" s="5">
        <f t="shared" si="51"/>
        <v>33.200000000000017</v>
      </c>
      <c r="C172" s="5">
        <v>166</v>
      </c>
    </row>
    <row r="173" spans="1:3">
      <c r="A173" s="5">
        <f t="shared" si="50"/>
        <v>11334486647.165861</v>
      </c>
      <c r="B173" s="5">
        <f t="shared" si="51"/>
        <v>33.40000000000002</v>
      </c>
      <c r="C173" s="5">
        <v>167</v>
      </c>
    </row>
    <row r="174" spans="1:3">
      <c r="A174" s="5">
        <f t="shared" si="50"/>
        <v>13019906166.335283</v>
      </c>
      <c r="B174" s="5">
        <f t="shared" si="51"/>
        <v>33.600000000000016</v>
      </c>
      <c r="C174" s="5">
        <v>168</v>
      </c>
    </row>
    <row r="175" spans="1:3">
      <c r="A175" s="5">
        <f t="shared" si="50"/>
        <v>14955944795.485094</v>
      </c>
      <c r="B175" s="5">
        <f t="shared" si="51"/>
        <v>33.800000000000018</v>
      </c>
      <c r="C175" s="5">
        <v>169</v>
      </c>
    </row>
    <row r="176" spans="1:3">
      <c r="A176" s="5">
        <f t="shared" si="50"/>
        <v>17179869184.000195</v>
      </c>
      <c r="B176" s="5">
        <f t="shared" si="51"/>
        <v>34.000000000000014</v>
      </c>
      <c r="C176" s="6">
        <v>170</v>
      </c>
    </row>
    <row r="177" spans="1:3">
      <c r="A177" s="5">
        <f t="shared" si="50"/>
        <v>19734487470.725281</v>
      </c>
      <c r="B177" s="5">
        <f t="shared" si="51"/>
        <v>34.200000000000017</v>
      </c>
      <c r="C177" s="5">
        <v>171</v>
      </c>
    </row>
    <row r="178" spans="1:3">
      <c r="A178" s="5">
        <f t="shared" si="50"/>
        <v>22668973294.33173</v>
      </c>
      <c r="B178" s="5">
        <f t="shared" si="51"/>
        <v>34.400000000000013</v>
      </c>
      <c r="C178" s="5">
        <v>172</v>
      </c>
    </row>
    <row r="179" spans="1:3">
      <c r="A179" s="5">
        <f t="shared" si="50"/>
        <v>26039812332.670574</v>
      </c>
      <c r="B179" s="5">
        <f t="shared" si="51"/>
        <v>34.600000000000016</v>
      </c>
      <c r="C179" s="5">
        <v>173</v>
      </c>
    </row>
    <row r="180" spans="1:3">
      <c r="A180" s="5">
        <f t="shared" si="50"/>
        <v>29911889590.970196</v>
      </c>
      <c r="B180" s="5">
        <f t="shared" si="51"/>
        <v>34.800000000000018</v>
      </c>
      <c r="C180" s="5">
        <v>174</v>
      </c>
    </row>
    <row r="181" spans="1:3">
      <c r="A181" s="5">
        <f t="shared" si="50"/>
        <v>34359738368.000397</v>
      </c>
      <c r="B181" s="5">
        <f t="shared" si="51"/>
        <v>35.000000000000021</v>
      </c>
      <c r="C181" s="5">
        <v>175</v>
      </c>
    </row>
    <row r="182" spans="1:3">
      <c r="A182" s="5">
        <f t="shared" si="50"/>
        <v>39468974941.450569</v>
      </c>
      <c r="B182" s="5">
        <f t="shared" si="51"/>
        <v>35.200000000000017</v>
      </c>
      <c r="C182" s="5">
        <v>176</v>
      </c>
    </row>
    <row r="183" spans="1:3">
      <c r="A183" s="5">
        <f t="shared" si="50"/>
        <v>45337946588.663475</v>
      </c>
      <c r="B183" s="5">
        <f t="shared" si="51"/>
        <v>35.40000000000002</v>
      </c>
      <c r="C183" s="5">
        <v>177</v>
      </c>
    </row>
    <row r="184" spans="1:3">
      <c r="A184" s="5">
        <f t="shared" si="50"/>
        <v>52079624665.341171</v>
      </c>
      <c r="B184" s="5">
        <f t="shared" si="51"/>
        <v>35.600000000000016</v>
      </c>
      <c r="C184" s="5">
        <v>178</v>
      </c>
    </row>
    <row r="185" spans="1:3">
      <c r="A185" s="5">
        <f t="shared" si="50"/>
        <v>59823779181.940414</v>
      </c>
      <c r="B185" s="5">
        <f t="shared" si="51"/>
        <v>35.800000000000018</v>
      </c>
      <c r="C185" s="5">
        <v>179</v>
      </c>
    </row>
    <row r="186" spans="1:3">
      <c r="A186" s="5">
        <f t="shared" si="50"/>
        <v>68719476736.000824</v>
      </c>
      <c r="B186" s="5">
        <f t="shared" si="51"/>
        <v>36.000000000000014</v>
      </c>
      <c r="C186" s="6">
        <v>180</v>
      </c>
    </row>
    <row r="187" spans="1:3">
      <c r="A187" s="5">
        <f t="shared" si="50"/>
        <v>78937949882.901169</v>
      </c>
      <c r="B187" s="5">
        <f t="shared" si="51"/>
        <v>36.200000000000017</v>
      </c>
      <c r="C187" s="5">
        <v>181</v>
      </c>
    </row>
    <row r="188" spans="1:3">
      <c r="A188" s="5">
        <f t="shared" si="50"/>
        <v>90675893177.326965</v>
      </c>
      <c r="B188" s="5">
        <f t="shared" si="51"/>
        <v>36.400000000000013</v>
      </c>
      <c r="C188" s="5">
        <v>182</v>
      </c>
    </row>
    <row r="189" spans="1:3">
      <c r="A189" s="5">
        <f t="shared" si="50"/>
        <v>104159249330.68239</v>
      </c>
      <c r="B189" s="5">
        <f t="shared" si="51"/>
        <v>36.600000000000016</v>
      </c>
      <c r="C189" s="5">
        <v>183</v>
      </c>
    </row>
    <row r="190" spans="1:3">
      <c r="A190" s="5">
        <f t="shared" si="50"/>
        <v>119647558363.88087</v>
      </c>
      <c r="B190" s="5">
        <f t="shared" si="51"/>
        <v>36.800000000000018</v>
      </c>
      <c r="C190" s="5">
        <v>184</v>
      </c>
    </row>
    <row r="191" spans="1:3">
      <c r="A191" s="5">
        <f t="shared" si="50"/>
        <v>137438953472.00174</v>
      </c>
      <c r="B191" s="5">
        <f t="shared" si="51"/>
        <v>37.000000000000021</v>
      </c>
      <c r="C191" s="5">
        <v>185</v>
      </c>
    </row>
    <row r="192" spans="1:3">
      <c r="A192" s="5">
        <f t="shared" si="50"/>
        <v>157875899765.80237</v>
      </c>
      <c r="B192" s="5">
        <f t="shared" si="51"/>
        <v>37.200000000000024</v>
      </c>
      <c r="C192" s="5">
        <v>186</v>
      </c>
    </row>
    <row r="193" spans="1:3">
      <c r="A193" s="5">
        <f t="shared" si="50"/>
        <v>181351786354.65399</v>
      </c>
      <c r="B193" s="5">
        <f t="shared" si="51"/>
        <v>37.40000000000002</v>
      </c>
      <c r="C193" s="5">
        <v>187</v>
      </c>
    </row>
    <row r="194" spans="1:3">
      <c r="A194" s="5">
        <f t="shared" si="50"/>
        <v>208318498661.36481</v>
      </c>
      <c r="B194" s="5">
        <f t="shared" si="51"/>
        <v>37.600000000000023</v>
      </c>
      <c r="C194" s="5">
        <v>188</v>
      </c>
    </row>
    <row r="195" spans="1:3">
      <c r="A195" s="5">
        <f t="shared" si="50"/>
        <v>239295116727.76178</v>
      </c>
      <c r="B195" s="5">
        <f t="shared" si="51"/>
        <v>37.800000000000018</v>
      </c>
      <c r="C195" s="5">
        <v>189</v>
      </c>
    </row>
    <row r="196" spans="1:3">
      <c r="A196" s="5">
        <f t="shared" si="50"/>
        <v>274877906944.00348</v>
      </c>
      <c r="B196" s="5">
        <f t="shared" si="51"/>
        <v>38.000000000000021</v>
      </c>
      <c r="C196" s="6">
        <v>190</v>
      </c>
    </row>
    <row r="197" spans="1:3">
      <c r="A197" s="5">
        <f t="shared" si="50"/>
        <v>315751799531.60492</v>
      </c>
      <c r="B197" s="5">
        <f t="shared" si="51"/>
        <v>38.200000000000017</v>
      </c>
      <c r="C197" s="5">
        <v>191</v>
      </c>
    </row>
    <row r="198" spans="1:3">
      <c r="A198" s="5">
        <f t="shared" si="50"/>
        <v>362703572709.30817</v>
      </c>
      <c r="B198" s="5">
        <f t="shared" si="51"/>
        <v>38.40000000000002</v>
      </c>
      <c r="C198" s="5">
        <v>192</v>
      </c>
    </row>
    <row r="199" spans="1:3">
      <c r="A199" s="5">
        <f t="shared" ref="A199:A262" si="52">POWER($B$1,C199)</f>
        <v>416636997322.7298</v>
      </c>
      <c r="B199" s="5">
        <f t="shared" si="51"/>
        <v>38.600000000000016</v>
      </c>
      <c r="C199" s="5">
        <v>193</v>
      </c>
    </row>
    <row r="200" spans="1:3">
      <c r="A200" s="5">
        <f t="shared" si="52"/>
        <v>478590233455.52386</v>
      </c>
      <c r="B200" s="5">
        <f t="shared" ref="B200:B263" si="53">LOG(A200,2)</f>
        <v>38.800000000000018</v>
      </c>
      <c r="C200" s="5">
        <v>194</v>
      </c>
    </row>
    <row r="201" spans="1:3">
      <c r="A201" s="5">
        <f t="shared" si="52"/>
        <v>549755813888.0072</v>
      </c>
      <c r="B201" s="5">
        <f t="shared" si="53"/>
        <v>39.000000000000021</v>
      </c>
      <c r="C201" s="5">
        <v>195</v>
      </c>
    </row>
    <row r="202" spans="1:3">
      <c r="A202" s="5">
        <f t="shared" si="52"/>
        <v>631503599063.21008</v>
      </c>
      <c r="B202" s="5">
        <f t="shared" si="53"/>
        <v>39.200000000000024</v>
      </c>
      <c r="C202" s="5">
        <v>196</v>
      </c>
    </row>
    <row r="203" spans="1:3">
      <c r="A203" s="5">
        <f t="shared" si="52"/>
        <v>725407145418.61646</v>
      </c>
      <c r="B203" s="5">
        <f t="shared" si="53"/>
        <v>39.40000000000002</v>
      </c>
      <c r="C203" s="5">
        <v>197</v>
      </c>
    </row>
    <row r="204" spans="1:3">
      <c r="A204" s="5">
        <f t="shared" si="52"/>
        <v>833273994645.45984</v>
      </c>
      <c r="B204" s="5">
        <f t="shared" si="53"/>
        <v>39.600000000000023</v>
      </c>
      <c r="C204" s="5">
        <v>198</v>
      </c>
    </row>
    <row r="205" spans="1:3">
      <c r="A205" s="5">
        <f t="shared" si="52"/>
        <v>957180466911.04785</v>
      </c>
      <c r="B205" s="5">
        <f t="shared" si="53"/>
        <v>39.800000000000018</v>
      </c>
      <c r="C205" s="5">
        <v>199</v>
      </c>
    </row>
    <row r="206" spans="1:3">
      <c r="A206" s="5">
        <f t="shared" si="52"/>
        <v>1099511627776.0146</v>
      </c>
      <c r="B206" s="5">
        <f t="shared" si="53"/>
        <v>40.000000000000021</v>
      </c>
      <c r="C206" s="6">
        <v>200</v>
      </c>
    </row>
    <row r="207" spans="1:3">
      <c r="A207" s="5">
        <f t="shared" si="52"/>
        <v>1263007198126.4204</v>
      </c>
      <c r="B207" s="5">
        <f t="shared" si="53"/>
        <v>40.200000000000017</v>
      </c>
      <c r="C207" s="5">
        <v>201</v>
      </c>
    </row>
    <row r="208" spans="1:3">
      <c r="A208" s="5">
        <f t="shared" si="52"/>
        <v>1450814290837.2336</v>
      </c>
      <c r="B208" s="5">
        <f t="shared" si="53"/>
        <v>40.40000000000002</v>
      </c>
      <c r="C208" s="5">
        <v>202</v>
      </c>
    </row>
    <row r="209" spans="1:3">
      <c r="A209" s="5">
        <f t="shared" si="52"/>
        <v>1666547989290.9199</v>
      </c>
      <c r="B209" s="5">
        <f t="shared" si="53"/>
        <v>40.600000000000023</v>
      </c>
      <c r="C209" s="5">
        <v>203</v>
      </c>
    </row>
    <row r="210" spans="1:3">
      <c r="A210" s="5">
        <f t="shared" si="52"/>
        <v>1914360933822.0964</v>
      </c>
      <c r="B210" s="5">
        <f t="shared" si="53"/>
        <v>40.800000000000018</v>
      </c>
      <c r="C210" s="5">
        <v>204</v>
      </c>
    </row>
    <row r="211" spans="1:3">
      <c r="A211" s="5">
        <f t="shared" si="52"/>
        <v>2199023255552.0303</v>
      </c>
      <c r="B211" s="5">
        <f t="shared" si="53"/>
        <v>41.000000000000021</v>
      </c>
      <c r="C211" s="5">
        <v>205</v>
      </c>
    </row>
    <row r="212" spans="1:3">
      <c r="A212" s="5">
        <f t="shared" si="52"/>
        <v>2526014396252.8413</v>
      </c>
      <c r="B212" s="5">
        <f t="shared" si="53"/>
        <v>41.200000000000024</v>
      </c>
      <c r="C212" s="5">
        <v>206</v>
      </c>
    </row>
    <row r="213" spans="1:3">
      <c r="A213" s="5">
        <f t="shared" si="52"/>
        <v>2901628581674.4678</v>
      </c>
      <c r="B213" s="5">
        <f t="shared" si="53"/>
        <v>41.40000000000002</v>
      </c>
      <c r="C213" s="5">
        <v>207</v>
      </c>
    </row>
    <row r="214" spans="1:3">
      <c r="A214" s="5">
        <f t="shared" si="52"/>
        <v>3333095978581.8413</v>
      </c>
      <c r="B214" s="5">
        <f t="shared" si="53"/>
        <v>41.600000000000023</v>
      </c>
      <c r="C214" s="5">
        <v>208</v>
      </c>
    </row>
    <row r="215" spans="1:3">
      <c r="A215" s="5">
        <f t="shared" si="52"/>
        <v>3828721867644.1943</v>
      </c>
      <c r="B215" s="5">
        <f t="shared" si="53"/>
        <v>41.800000000000018</v>
      </c>
      <c r="C215" s="5">
        <v>209</v>
      </c>
    </row>
    <row r="216" spans="1:3">
      <c r="A216" s="5">
        <f t="shared" si="52"/>
        <v>4398046511104.0615</v>
      </c>
      <c r="B216" s="5">
        <f t="shared" si="53"/>
        <v>42.000000000000021</v>
      </c>
      <c r="C216" s="6">
        <v>210</v>
      </c>
    </row>
    <row r="217" spans="1:3">
      <c r="A217" s="5">
        <f t="shared" si="52"/>
        <v>5052028792505.6846</v>
      </c>
      <c r="B217" s="5">
        <f t="shared" si="53"/>
        <v>42.200000000000017</v>
      </c>
      <c r="C217" s="5">
        <v>211</v>
      </c>
    </row>
    <row r="218" spans="1:3">
      <c r="A218" s="5">
        <f t="shared" si="52"/>
        <v>5803257163348.9385</v>
      </c>
      <c r="B218" s="5">
        <f t="shared" si="53"/>
        <v>42.40000000000002</v>
      </c>
      <c r="C218" s="5">
        <v>212</v>
      </c>
    </row>
    <row r="219" spans="1:3">
      <c r="A219" s="5">
        <f t="shared" si="52"/>
        <v>6666191957163.6846</v>
      </c>
      <c r="B219" s="5">
        <f t="shared" si="53"/>
        <v>42.600000000000023</v>
      </c>
      <c r="C219" s="5">
        <v>213</v>
      </c>
    </row>
    <row r="220" spans="1:3">
      <c r="A220" s="5">
        <f t="shared" si="52"/>
        <v>7657443735288.3906</v>
      </c>
      <c r="B220" s="5">
        <f t="shared" si="53"/>
        <v>42.800000000000026</v>
      </c>
      <c r="C220" s="5">
        <v>214</v>
      </c>
    </row>
    <row r="221" spans="1:3">
      <c r="A221" s="5">
        <f t="shared" si="52"/>
        <v>8796093022208.127</v>
      </c>
      <c r="B221" s="5">
        <f t="shared" si="53"/>
        <v>43.000000000000021</v>
      </c>
      <c r="C221" s="5">
        <v>215</v>
      </c>
    </row>
    <row r="222" spans="1:3">
      <c r="A222" s="5">
        <f t="shared" si="52"/>
        <v>10104057585011.373</v>
      </c>
      <c r="B222" s="5">
        <f t="shared" si="53"/>
        <v>43.200000000000024</v>
      </c>
      <c r="C222" s="5">
        <v>216</v>
      </c>
    </row>
    <row r="223" spans="1:3">
      <c r="A223" s="5">
        <f t="shared" si="52"/>
        <v>11606514326697.883</v>
      </c>
      <c r="B223" s="5">
        <f t="shared" si="53"/>
        <v>43.400000000000027</v>
      </c>
      <c r="C223" s="5">
        <v>217</v>
      </c>
    </row>
    <row r="224" spans="1:3">
      <c r="A224" s="5">
        <f t="shared" si="52"/>
        <v>13332383914327.375</v>
      </c>
      <c r="B224" s="5">
        <f t="shared" si="53"/>
        <v>43.600000000000023</v>
      </c>
      <c r="C224" s="5">
        <v>218</v>
      </c>
    </row>
    <row r="225" spans="1:3">
      <c r="A225" s="5">
        <f t="shared" si="52"/>
        <v>15314887470576.785</v>
      </c>
      <c r="B225" s="5">
        <f t="shared" si="53"/>
        <v>43.800000000000026</v>
      </c>
      <c r="C225" s="5">
        <v>219</v>
      </c>
    </row>
    <row r="226" spans="1:3">
      <c r="A226" s="5">
        <f t="shared" si="52"/>
        <v>17592186044416.258</v>
      </c>
      <c r="B226" s="5">
        <f t="shared" si="53"/>
        <v>44.000000000000021</v>
      </c>
      <c r="C226" s="6">
        <v>220</v>
      </c>
    </row>
    <row r="227" spans="1:3">
      <c r="A227" s="5">
        <f t="shared" si="52"/>
        <v>20208115170022.754</v>
      </c>
      <c r="B227" s="5">
        <f t="shared" si="53"/>
        <v>44.200000000000024</v>
      </c>
      <c r="C227" s="5">
        <v>221</v>
      </c>
    </row>
    <row r="228" spans="1:3">
      <c r="A228" s="5">
        <f t="shared" si="52"/>
        <v>23213028653395.766</v>
      </c>
      <c r="B228" s="5">
        <f t="shared" si="53"/>
        <v>44.40000000000002</v>
      </c>
      <c r="C228" s="5">
        <v>222</v>
      </c>
    </row>
    <row r="229" spans="1:3">
      <c r="A229" s="5">
        <f t="shared" si="52"/>
        <v>26664767828654.762</v>
      </c>
      <c r="B229" s="5">
        <f t="shared" si="53"/>
        <v>44.600000000000023</v>
      </c>
      <c r="C229" s="5">
        <v>223</v>
      </c>
    </row>
    <row r="230" spans="1:3">
      <c r="A230" s="5">
        <f t="shared" si="52"/>
        <v>30629774941153.586</v>
      </c>
      <c r="B230" s="5">
        <f t="shared" si="53"/>
        <v>44.800000000000026</v>
      </c>
      <c r="C230" s="5">
        <v>224</v>
      </c>
    </row>
    <row r="231" spans="1:3">
      <c r="A231" s="5">
        <f t="shared" si="52"/>
        <v>35184372088832.539</v>
      </c>
      <c r="B231" s="5">
        <f t="shared" si="53"/>
        <v>45.000000000000028</v>
      </c>
      <c r="C231" s="5">
        <v>225</v>
      </c>
    </row>
    <row r="232" spans="1:3">
      <c r="A232" s="5">
        <f t="shared" si="52"/>
        <v>40416230340045.523</v>
      </c>
      <c r="B232" s="5">
        <f t="shared" si="53"/>
        <v>45.200000000000024</v>
      </c>
      <c r="C232" s="5">
        <v>226</v>
      </c>
    </row>
    <row r="233" spans="1:3">
      <c r="A233" s="5">
        <f t="shared" si="52"/>
        <v>46426057306791.555</v>
      </c>
      <c r="B233" s="5">
        <f t="shared" si="53"/>
        <v>45.400000000000027</v>
      </c>
      <c r="C233" s="5">
        <v>227</v>
      </c>
    </row>
    <row r="234" spans="1:3">
      <c r="A234" s="5">
        <f t="shared" si="52"/>
        <v>53329535657309.531</v>
      </c>
      <c r="B234" s="5">
        <f t="shared" si="53"/>
        <v>45.600000000000023</v>
      </c>
      <c r="C234" s="5">
        <v>228</v>
      </c>
    </row>
    <row r="235" spans="1:3">
      <c r="A235" s="5">
        <f t="shared" si="52"/>
        <v>61259549882307.187</v>
      </c>
      <c r="B235" s="5">
        <f t="shared" si="53"/>
        <v>45.800000000000026</v>
      </c>
      <c r="C235" s="5">
        <v>229</v>
      </c>
    </row>
    <row r="236" spans="1:3">
      <c r="A236" s="5">
        <f t="shared" si="52"/>
        <v>70368744177665.078</v>
      </c>
      <c r="B236" s="5">
        <f t="shared" si="53"/>
        <v>46.000000000000021</v>
      </c>
      <c r="C236" s="6">
        <v>230</v>
      </c>
    </row>
    <row r="237" spans="1:3">
      <c r="A237" s="5">
        <f t="shared" si="52"/>
        <v>80832460680091.078</v>
      </c>
      <c r="B237" s="5">
        <f t="shared" si="53"/>
        <v>46.200000000000024</v>
      </c>
      <c r="C237" s="5">
        <v>231</v>
      </c>
    </row>
    <row r="238" spans="1:3">
      <c r="A238" s="5">
        <f t="shared" si="52"/>
        <v>92852114613583.141</v>
      </c>
      <c r="B238" s="5">
        <f t="shared" si="53"/>
        <v>46.400000000000027</v>
      </c>
      <c r="C238" s="5">
        <v>232</v>
      </c>
    </row>
    <row r="239" spans="1:3">
      <c r="A239" s="5">
        <f t="shared" si="52"/>
        <v>106659071314619.12</v>
      </c>
      <c r="B239" s="5">
        <f t="shared" si="53"/>
        <v>46.600000000000023</v>
      </c>
      <c r="C239" s="5">
        <v>233</v>
      </c>
    </row>
    <row r="240" spans="1:3">
      <c r="A240" s="5">
        <f t="shared" si="52"/>
        <v>122519099764614.42</v>
      </c>
      <c r="B240" s="5">
        <f t="shared" si="53"/>
        <v>46.800000000000026</v>
      </c>
      <c r="C240" s="5">
        <v>234</v>
      </c>
    </row>
    <row r="241" spans="1:3">
      <c r="A241" s="5">
        <f t="shared" si="52"/>
        <v>140737488355330.22</v>
      </c>
      <c r="B241" s="5">
        <f t="shared" si="53"/>
        <v>47.000000000000028</v>
      </c>
      <c r="C241" s="5">
        <v>235</v>
      </c>
    </row>
    <row r="242" spans="1:3">
      <c r="A242" s="5">
        <f t="shared" si="52"/>
        <v>161664921360182.22</v>
      </c>
      <c r="B242" s="5">
        <f t="shared" si="53"/>
        <v>47.200000000000031</v>
      </c>
      <c r="C242" s="5">
        <v>236</v>
      </c>
    </row>
    <row r="243" spans="1:3">
      <c r="A243" s="5">
        <f t="shared" si="52"/>
        <v>185704229227166.31</v>
      </c>
      <c r="B243" s="5">
        <f t="shared" si="53"/>
        <v>47.40000000000002</v>
      </c>
      <c r="C243" s="5">
        <v>237</v>
      </c>
    </row>
    <row r="244" spans="1:3">
      <c r="A244" s="5">
        <f t="shared" si="52"/>
        <v>213318142629238.28</v>
      </c>
      <c r="B244" s="5">
        <f t="shared" si="53"/>
        <v>47.600000000000023</v>
      </c>
      <c r="C244" s="5">
        <v>238</v>
      </c>
    </row>
    <row r="245" spans="1:3">
      <c r="A245" s="5">
        <f t="shared" si="52"/>
        <v>245038199529228.87</v>
      </c>
      <c r="B245" s="5">
        <f t="shared" si="53"/>
        <v>47.800000000000026</v>
      </c>
      <c r="C245" s="5">
        <v>239</v>
      </c>
    </row>
    <row r="246" spans="1:3">
      <c r="A246" s="5">
        <f t="shared" si="52"/>
        <v>281474976710660.56</v>
      </c>
      <c r="B246" s="5">
        <f t="shared" si="53"/>
        <v>48.000000000000028</v>
      </c>
      <c r="C246" s="6">
        <v>240</v>
      </c>
    </row>
    <row r="247" spans="1:3">
      <c r="A247" s="5">
        <f t="shared" si="52"/>
        <v>323329842720364.5</v>
      </c>
      <c r="B247" s="5">
        <f t="shared" si="53"/>
        <v>48.200000000000017</v>
      </c>
      <c r="C247" s="5">
        <v>241</v>
      </c>
    </row>
    <row r="248" spans="1:3">
      <c r="A248" s="5">
        <f t="shared" si="52"/>
        <v>371408458454332.81</v>
      </c>
      <c r="B248" s="5">
        <f t="shared" si="53"/>
        <v>48.40000000000002</v>
      </c>
      <c r="C248" s="5">
        <v>242</v>
      </c>
    </row>
    <row r="249" spans="1:3">
      <c r="A249" s="5">
        <f t="shared" si="52"/>
        <v>426636285258476.75</v>
      </c>
      <c r="B249" s="5">
        <f t="shared" si="53"/>
        <v>48.600000000000023</v>
      </c>
      <c r="C249" s="5">
        <v>243</v>
      </c>
    </row>
    <row r="250" spans="1:3">
      <c r="A250" s="5">
        <f t="shared" si="52"/>
        <v>490076399058458.06</v>
      </c>
      <c r="B250" s="5">
        <f t="shared" si="53"/>
        <v>48.800000000000026</v>
      </c>
      <c r="C250" s="5">
        <v>244</v>
      </c>
    </row>
    <row r="251" spans="1:3">
      <c r="A251" s="5">
        <f t="shared" si="52"/>
        <v>562949953421321.12</v>
      </c>
      <c r="B251" s="5">
        <f t="shared" si="53"/>
        <v>49.000000000000021</v>
      </c>
      <c r="C251" s="5">
        <v>245</v>
      </c>
    </row>
    <row r="252" spans="1:3">
      <c r="A252" s="5">
        <f t="shared" si="52"/>
        <v>646659685440729.12</v>
      </c>
      <c r="B252" s="5">
        <f t="shared" si="53"/>
        <v>49.200000000000024</v>
      </c>
      <c r="C252" s="5">
        <v>246</v>
      </c>
    </row>
    <row r="253" spans="1:3">
      <c r="A253" s="5">
        <f t="shared" si="52"/>
        <v>742816916908666</v>
      </c>
      <c r="B253" s="5">
        <f t="shared" si="53"/>
        <v>49.400000000000027</v>
      </c>
      <c r="C253" s="5">
        <v>247</v>
      </c>
    </row>
    <row r="254" spans="1:3">
      <c r="A254" s="5">
        <f t="shared" si="52"/>
        <v>853272570516953.75</v>
      </c>
      <c r="B254" s="5">
        <f t="shared" si="53"/>
        <v>49.60000000000003</v>
      </c>
      <c r="C254" s="5">
        <v>248</v>
      </c>
    </row>
    <row r="255" spans="1:3">
      <c r="A255" s="5">
        <f t="shared" si="52"/>
        <v>980152798116916.62</v>
      </c>
      <c r="B255" s="5">
        <f t="shared" si="53"/>
        <v>49.800000000000033</v>
      </c>
      <c r="C255" s="5">
        <v>249</v>
      </c>
    </row>
    <row r="256" spans="1:3">
      <c r="A256" s="5">
        <f t="shared" si="52"/>
        <v>1125899906842642.8</v>
      </c>
      <c r="B256" s="5">
        <f t="shared" si="53"/>
        <v>50.000000000000021</v>
      </c>
      <c r="C256" s="6">
        <v>250</v>
      </c>
    </row>
    <row r="257" spans="1:3">
      <c r="A257" s="5">
        <f t="shared" si="52"/>
        <v>1293319370881458.7</v>
      </c>
      <c r="B257" s="5">
        <f t="shared" si="53"/>
        <v>50.200000000000024</v>
      </c>
      <c r="C257" s="5">
        <v>251</v>
      </c>
    </row>
    <row r="258" spans="1:3">
      <c r="A258" s="5">
        <f t="shared" si="52"/>
        <v>1485633833817332</v>
      </c>
      <c r="B258" s="5">
        <f t="shared" si="53"/>
        <v>50.400000000000027</v>
      </c>
      <c r="C258" s="5">
        <v>252</v>
      </c>
    </row>
    <row r="259" spans="1:3">
      <c r="A259" s="5">
        <f t="shared" si="52"/>
        <v>1706545141033907.7</v>
      </c>
      <c r="B259" s="5">
        <f t="shared" si="53"/>
        <v>50.600000000000023</v>
      </c>
      <c r="C259" s="5">
        <v>253</v>
      </c>
    </row>
    <row r="260" spans="1:3">
      <c r="A260" s="5">
        <f t="shared" si="52"/>
        <v>1960305596233833.2</v>
      </c>
      <c r="B260" s="5">
        <f t="shared" si="53"/>
        <v>50.800000000000026</v>
      </c>
      <c r="C260" s="5">
        <v>254</v>
      </c>
    </row>
    <row r="261" spans="1:3">
      <c r="A261" s="5">
        <f t="shared" si="52"/>
        <v>2251799813685286.5</v>
      </c>
      <c r="B261" s="5">
        <f t="shared" si="53"/>
        <v>51.000000000000028</v>
      </c>
      <c r="C261" s="5">
        <v>255</v>
      </c>
    </row>
    <row r="262" spans="1:3">
      <c r="A262" s="5">
        <f t="shared" si="52"/>
        <v>2586638741762918.5</v>
      </c>
      <c r="B262" s="5">
        <f t="shared" si="53"/>
        <v>51.200000000000031</v>
      </c>
      <c r="C262" s="5">
        <v>256</v>
      </c>
    </row>
    <row r="263" spans="1:3">
      <c r="A263" s="5">
        <f t="shared" ref="A263:A326" si="54">POWER($B$1,C263)</f>
        <v>2971267667634665</v>
      </c>
      <c r="B263" s="5">
        <f t="shared" si="53"/>
        <v>51.400000000000034</v>
      </c>
      <c r="C263" s="5">
        <v>257</v>
      </c>
    </row>
    <row r="264" spans="1:3">
      <c r="A264" s="5">
        <f t="shared" si="54"/>
        <v>3413090282067817</v>
      </c>
      <c r="B264" s="5">
        <f t="shared" ref="B264:B327" si="55">LOG(A264,2)</f>
        <v>51.600000000000023</v>
      </c>
      <c r="C264" s="5">
        <v>258</v>
      </c>
    </row>
    <row r="265" spans="1:3">
      <c r="A265" s="5">
        <f t="shared" si="54"/>
        <v>3920611192467668</v>
      </c>
      <c r="B265" s="5">
        <f t="shared" si="55"/>
        <v>51.800000000000026</v>
      </c>
      <c r="C265" s="5">
        <v>259</v>
      </c>
    </row>
    <row r="266" spans="1:3">
      <c r="A266" s="5">
        <f t="shared" si="54"/>
        <v>4503599627370574</v>
      </c>
      <c r="B266" s="5">
        <f t="shared" si="55"/>
        <v>52.000000000000028</v>
      </c>
      <c r="C266" s="6">
        <v>260</v>
      </c>
    </row>
    <row r="267" spans="1:3">
      <c r="A267" s="5">
        <f t="shared" si="54"/>
        <v>5173277483525838</v>
      </c>
      <c r="B267" s="5">
        <f t="shared" si="55"/>
        <v>52.200000000000031</v>
      </c>
      <c r="C267" s="5">
        <v>261</v>
      </c>
    </row>
    <row r="268" spans="1:3">
      <c r="A268" s="5">
        <f t="shared" si="54"/>
        <v>5942535335269331</v>
      </c>
      <c r="B268" s="5">
        <f t="shared" si="55"/>
        <v>52.400000000000027</v>
      </c>
      <c r="C268" s="5">
        <v>262</v>
      </c>
    </row>
    <row r="269" spans="1:3">
      <c r="A269" s="5">
        <f t="shared" si="54"/>
        <v>6826180564135636</v>
      </c>
      <c r="B269" s="5">
        <f t="shared" si="55"/>
        <v>52.60000000000003</v>
      </c>
      <c r="C269" s="5">
        <v>263</v>
      </c>
    </row>
    <row r="270" spans="1:3">
      <c r="A270" s="5">
        <f t="shared" si="54"/>
        <v>7841222384935338</v>
      </c>
      <c r="B270" s="5">
        <f t="shared" si="55"/>
        <v>52.800000000000026</v>
      </c>
      <c r="C270" s="5">
        <v>264</v>
      </c>
    </row>
    <row r="271" spans="1:3">
      <c r="A271" s="5">
        <f t="shared" si="54"/>
        <v>9007199254741152</v>
      </c>
      <c r="B271" s="5">
        <f t="shared" si="55"/>
        <v>53.000000000000028</v>
      </c>
      <c r="C271" s="5">
        <v>265</v>
      </c>
    </row>
    <row r="272" spans="1:3">
      <c r="A272" s="5">
        <f t="shared" si="54"/>
        <v>1.034655496705168E+16</v>
      </c>
      <c r="B272" s="5">
        <f t="shared" si="55"/>
        <v>53.200000000000024</v>
      </c>
      <c r="C272" s="5">
        <v>266</v>
      </c>
    </row>
    <row r="273" spans="1:3">
      <c r="A273" s="5">
        <f t="shared" si="54"/>
        <v>1.1885070670538668E+16</v>
      </c>
      <c r="B273" s="5">
        <f t="shared" si="55"/>
        <v>53.400000000000027</v>
      </c>
      <c r="C273" s="5">
        <v>267</v>
      </c>
    </row>
    <row r="274" spans="1:3">
      <c r="A274" s="5">
        <f t="shared" si="54"/>
        <v>1.3652361128271278E+16</v>
      </c>
      <c r="B274" s="5">
        <f t="shared" si="55"/>
        <v>53.60000000000003</v>
      </c>
      <c r="C274" s="5">
        <v>268</v>
      </c>
    </row>
    <row r="275" spans="1:3">
      <c r="A275" s="5">
        <f t="shared" si="54"/>
        <v>1.5682444769870682E+16</v>
      </c>
      <c r="B275" s="5">
        <f t="shared" si="55"/>
        <v>53.800000000000033</v>
      </c>
      <c r="C275" s="5">
        <v>269</v>
      </c>
    </row>
    <row r="276" spans="1:3">
      <c r="A276" s="5">
        <f t="shared" si="54"/>
        <v>1.8014398509482304E+16</v>
      </c>
      <c r="B276" s="5">
        <f t="shared" si="55"/>
        <v>54.000000000000021</v>
      </c>
      <c r="C276" s="6">
        <v>270</v>
      </c>
    </row>
    <row r="277" spans="1:3">
      <c r="A277" s="5">
        <f t="shared" si="54"/>
        <v>2.0693109934103368E+16</v>
      </c>
      <c r="B277" s="5">
        <f t="shared" si="55"/>
        <v>54.200000000000024</v>
      </c>
      <c r="C277" s="5">
        <v>271</v>
      </c>
    </row>
    <row r="278" spans="1:3">
      <c r="A278" s="5">
        <f t="shared" si="54"/>
        <v>2.3770141341077344E+16</v>
      </c>
      <c r="B278" s="5">
        <f t="shared" si="55"/>
        <v>54.400000000000027</v>
      </c>
      <c r="C278" s="5">
        <v>272</v>
      </c>
    </row>
    <row r="279" spans="1:3">
      <c r="A279" s="5">
        <f t="shared" si="54"/>
        <v>2.7304722256542564E+16</v>
      </c>
      <c r="B279" s="5">
        <f t="shared" si="55"/>
        <v>54.60000000000003</v>
      </c>
      <c r="C279" s="5">
        <v>273</v>
      </c>
    </row>
    <row r="280" spans="1:3">
      <c r="A280" s="5">
        <f t="shared" si="54"/>
        <v>3.1364889539741372E+16</v>
      </c>
      <c r="B280" s="5">
        <f t="shared" si="55"/>
        <v>54.800000000000026</v>
      </c>
      <c r="C280" s="5">
        <v>274</v>
      </c>
    </row>
    <row r="281" spans="1:3">
      <c r="A281" s="5">
        <f t="shared" si="54"/>
        <v>3.6028797018964632E+16</v>
      </c>
      <c r="B281" s="5">
        <f t="shared" si="55"/>
        <v>55.000000000000028</v>
      </c>
      <c r="C281" s="5">
        <v>275</v>
      </c>
    </row>
    <row r="282" spans="1:3">
      <c r="A282" s="5">
        <f t="shared" si="54"/>
        <v>4.1386219868206752E+16</v>
      </c>
      <c r="B282" s="5">
        <f t="shared" si="55"/>
        <v>55.200000000000031</v>
      </c>
      <c r="C282" s="5">
        <v>276</v>
      </c>
    </row>
    <row r="283" spans="1:3">
      <c r="A283" s="5">
        <f t="shared" si="54"/>
        <v>4.7540282682154696E+16</v>
      </c>
      <c r="B283" s="5">
        <f t="shared" si="55"/>
        <v>55.400000000000034</v>
      </c>
      <c r="C283" s="5">
        <v>277</v>
      </c>
    </row>
    <row r="284" spans="1:3">
      <c r="A284" s="5">
        <f t="shared" si="54"/>
        <v>5.4609444513085136E+16</v>
      </c>
      <c r="B284" s="5">
        <f t="shared" si="55"/>
        <v>55.600000000000023</v>
      </c>
      <c r="C284" s="5">
        <v>278</v>
      </c>
    </row>
    <row r="285" spans="1:3">
      <c r="A285" s="5">
        <f t="shared" si="54"/>
        <v>6.2729779079482768E+16</v>
      </c>
      <c r="B285" s="5">
        <f t="shared" si="55"/>
        <v>55.800000000000026</v>
      </c>
      <c r="C285" s="5">
        <v>279</v>
      </c>
    </row>
    <row r="286" spans="1:3">
      <c r="A286" s="5">
        <f t="shared" si="54"/>
        <v>7.205759403792928E+16</v>
      </c>
      <c r="B286" s="5">
        <f t="shared" si="55"/>
        <v>56.000000000000028</v>
      </c>
      <c r="C286" s="6">
        <v>280</v>
      </c>
    </row>
    <row r="287" spans="1:3">
      <c r="A287" s="5">
        <f t="shared" si="54"/>
        <v>8.2772439736413536E+16</v>
      </c>
      <c r="B287" s="5">
        <f t="shared" si="55"/>
        <v>56.200000000000031</v>
      </c>
      <c r="C287" s="5">
        <v>281</v>
      </c>
    </row>
    <row r="288" spans="1:3">
      <c r="A288" s="5">
        <f t="shared" si="54"/>
        <v>9.5080565364309424E+16</v>
      </c>
      <c r="B288" s="5">
        <f t="shared" si="55"/>
        <v>56.400000000000027</v>
      </c>
      <c r="C288" s="5">
        <v>282</v>
      </c>
    </row>
    <row r="289" spans="1:3">
      <c r="A289" s="5">
        <f t="shared" si="54"/>
        <v>1.092188890261703E+17</v>
      </c>
      <c r="B289" s="5">
        <f t="shared" si="55"/>
        <v>56.60000000000003</v>
      </c>
      <c r="C289" s="5">
        <v>283</v>
      </c>
    </row>
    <row r="290" spans="1:3">
      <c r="A290" s="5">
        <f t="shared" si="54"/>
        <v>1.2545955815896558E+17</v>
      </c>
      <c r="B290" s="5">
        <f t="shared" si="55"/>
        <v>56.800000000000033</v>
      </c>
      <c r="C290" s="5">
        <v>284</v>
      </c>
    </row>
    <row r="291" spans="1:3">
      <c r="A291" s="5">
        <f t="shared" si="54"/>
        <v>1.4411518807585862E+17</v>
      </c>
      <c r="B291" s="5">
        <f t="shared" si="55"/>
        <v>57.000000000000036</v>
      </c>
      <c r="C291" s="5">
        <v>285</v>
      </c>
    </row>
    <row r="292" spans="1:3">
      <c r="A292" s="5">
        <f t="shared" si="54"/>
        <v>1.6554487947282707E+17</v>
      </c>
      <c r="B292" s="5">
        <f t="shared" si="55"/>
        <v>57.200000000000024</v>
      </c>
      <c r="C292" s="5">
        <v>286</v>
      </c>
    </row>
    <row r="293" spans="1:3">
      <c r="A293" s="5">
        <f t="shared" si="54"/>
        <v>1.9016113072861894E+17</v>
      </c>
      <c r="B293" s="5">
        <f t="shared" si="55"/>
        <v>57.400000000000027</v>
      </c>
      <c r="C293" s="5">
        <v>287</v>
      </c>
    </row>
    <row r="294" spans="1:3">
      <c r="A294" s="5">
        <f t="shared" si="54"/>
        <v>2.1843777805234074E+17</v>
      </c>
      <c r="B294" s="5">
        <f t="shared" si="55"/>
        <v>57.60000000000003</v>
      </c>
      <c r="C294" s="5">
        <v>288</v>
      </c>
    </row>
    <row r="295" spans="1:3">
      <c r="A295" s="5">
        <f t="shared" si="54"/>
        <v>2.5091911631793126E+17</v>
      </c>
      <c r="B295" s="5">
        <f t="shared" si="55"/>
        <v>57.800000000000033</v>
      </c>
      <c r="C295" s="5">
        <v>289</v>
      </c>
    </row>
    <row r="296" spans="1:3">
      <c r="A296" s="5">
        <f t="shared" si="54"/>
        <v>2.8823037615171731E+17</v>
      </c>
      <c r="B296" s="5">
        <f t="shared" si="55"/>
        <v>58.000000000000036</v>
      </c>
      <c r="C296" s="6">
        <v>290</v>
      </c>
    </row>
    <row r="297" spans="1:3">
      <c r="A297" s="5">
        <f t="shared" si="54"/>
        <v>3.310897589456544E+17</v>
      </c>
      <c r="B297" s="5">
        <f t="shared" si="55"/>
        <v>58.200000000000024</v>
      </c>
      <c r="C297" s="5">
        <v>291</v>
      </c>
    </row>
    <row r="298" spans="1:3">
      <c r="A298" s="5">
        <f t="shared" si="54"/>
        <v>3.8032226145723802E+17</v>
      </c>
      <c r="B298" s="5">
        <f t="shared" si="55"/>
        <v>58.400000000000027</v>
      </c>
      <c r="C298" s="5">
        <v>292</v>
      </c>
    </row>
    <row r="299" spans="1:3">
      <c r="A299" s="5">
        <f t="shared" si="54"/>
        <v>4.3687555610468154E+17</v>
      </c>
      <c r="B299" s="5">
        <f t="shared" si="55"/>
        <v>58.60000000000003</v>
      </c>
      <c r="C299" s="5">
        <v>293</v>
      </c>
    </row>
    <row r="300" spans="1:3">
      <c r="A300" s="5">
        <f t="shared" si="54"/>
        <v>5.0183823263586259E+17</v>
      </c>
      <c r="B300" s="5">
        <f t="shared" si="55"/>
        <v>58.800000000000033</v>
      </c>
      <c r="C300" s="5">
        <v>294</v>
      </c>
    </row>
    <row r="301" spans="1:3">
      <c r="A301" s="5">
        <f t="shared" si="54"/>
        <v>5.7646075230343488E+17</v>
      </c>
      <c r="B301" s="5">
        <f t="shared" si="55"/>
        <v>59.000000000000028</v>
      </c>
      <c r="C301" s="5">
        <v>295</v>
      </c>
    </row>
    <row r="302" spans="1:3">
      <c r="A302" s="5">
        <f t="shared" si="54"/>
        <v>6.6217951789130893E+17</v>
      </c>
      <c r="B302" s="5">
        <f t="shared" si="55"/>
        <v>59.200000000000031</v>
      </c>
      <c r="C302" s="5">
        <v>296</v>
      </c>
    </row>
    <row r="303" spans="1:3">
      <c r="A303" s="5">
        <f t="shared" si="54"/>
        <v>7.6064452291447629E+17</v>
      </c>
      <c r="B303" s="5">
        <f t="shared" si="55"/>
        <v>59.400000000000034</v>
      </c>
      <c r="C303" s="5">
        <v>297</v>
      </c>
    </row>
    <row r="304" spans="1:3">
      <c r="A304" s="5">
        <f t="shared" si="54"/>
        <v>8.7375111220936346E+17</v>
      </c>
      <c r="B304" s="5">
        <f t="shared" si="55"/>
        <v>59.600000000000037</v>
      </c>
      <c r="C304" s="5">
        <v>298</v>
      </c>
    </row>
    <row r="305" spans="1:3">
      <c r="A305" s="5">
        <f t="shared" si="54"/>
        <v>1.0036764652717257E+18</v>
      </c>
      <c r="B305" s="5">
        <f t="shared" si="55"/>
        <v>59.800000000000026</v>
      </c>
      <c r="C305" s="5">
        <v>299</v>
      </c>
    </row>
    <row r="306" spans="1:3">
      <c r="A306" s="5">
        <f t="shared" si="54"/>
        <v>1.15292150460687E+18</v>
      </c>
      <c r="B306" s="5">
        <f t="shared" si="55"/>
        <v>60.000000000000028</v>
      </c>
      <c r="C306" s="6">
        <v>300</v>
      </c>
    </row>
    <row r="307" spans="1:3">
      <c r="A307" s="5">
        <f t="shared" si="54"/>
        <v>1.3243590357826181E+18</v>
      </c>
      <c r="B307" s="5">
        <f t="shared" si="55"/>
        <v>60.200000000000031</v>
      </c>
      <c r="C307" s="5">
        <v>301</v>
      </c>
    </row>
    <row r="308" spans="1:3">
      <c r="A308" s="5">
        <f t="shared" si="54"/>
        <v>1.5212890458289531E+18</v>
      </c>
      <c r="B308" s="5">
        <f t="shared" si="55"/>
        <v>60.400000000000034</v>
      </c>
      <c r="C308" s="5">
        <v>302</v>
      </c>
    </row>
    <row r="309" spans="1:3">
      <c r="A309" s="5">
        <f t="shared" si="54"/>
        <v>1.7475022244187272E+18</v>
      </c>
      <c r="B309" s="5">
        <f t="shared" si="55"/>
        <v>60.60000000000003</v>
      </c>
      <c r="C309" s="5">
        <v>303</v>
      </c>
    </row>
    <row r="310" spans="1:3">
      <c r="A310" s="5">
        <f t="shared" si="54"/>
        <v>2.0073529305434519E+18</v>
      </c>
      <c r="B310" s="5">
        <f t="shared" si="55"/>
        <v>60.800000000000033</v>
      </c>
      <c r="C310" s="5">
        <v>304</v>
      </c>
    </row>
    <row r="311" spans="1:3">
      <c r="A311" s="5">
        <f t="shared" si="54"/>
        <v>2.3058430092137411E+18</v>
      </c>
      <c r="B311" s="5">
        <f t="shared" si="55"/>
        <v>61.000000000000036</v>
      </c>
      <c r="C311" s="5">
        <v>305</v>
      </c>
    </row>
    <row r="312" spans="1:3">
      <c r="A312" s="5">
        <f t="shared" si="54"/>
        <v>2.6487180715652372E+18</v>
      </c>
      <c r="B312" s="5">
        <f t="shared" si="55"/>
        <v>61.200000000000038</v>
      </c>
      <c r="C312" s="5">
        <v>306</v>
      </c>
    </row>
    <row r="313" spans="1:3">
      <c r="A313" s="5">
        <f t="shared" si="54"/>
        <v>3.0425780916579072E+18</v>
      </c>
      <c r="B313" s="5">
        <f t="shared" si="55"/>
        <v>61.400000000000027</v>
      </c>
      <c r="C313" s="5">
        <v>307</v>
      </c>
    </row>
    <row r="314" spans="1:3">
      <c r="A314" s="5">
        <f t="shared" si="54"/>
        <v>3.4950044488374564E+18</v>
      </c>
      <c r="B314" s="5">
        <f t="shared" si="55"/>
        <v>61.60000000000003</v>
      </c>
      <c r="C314" s="5">
        <v>308</v>
      </c>
    </row>
    <row r="315" spans="1:3">
      <c r="A315" s="5">
        <f t="shared" si="54"/>
        <v>4.0147058610869048E+18</v>
      </c>
      <c r="B315" s="5">
        <f t="shared" si="55"/>
        <v>61.800000000000033</v>
      </c>
      <c r="C315" s="5">
        <v>309</v>
      </c>
    </row>
    <row r="316" spans="1:3">
      <c r="A316" s="5">
        <f t="shared" si="54"/>
        <v>4.6116860184274821E+18</v>
      </c>
      <c r="B316" s="5">
        <f t="shared" si="55"/>
        <v>62.000000000000036</v>
      </c>
      <c r="C316" s="5">
        <v>310</v>
      </c>
    </row>
    <row r="317" spans="1:3">
      <c r="A317" s="5">
        <f t="shared" si="54"/>
        <v>5.2974361431304776E+18</v>
      </c>
      <c r="B317" s="5">
        <f t="shared" si="55"/>
        <v>62.200000000000031</v>
      </c>
      <c r="C317" s="5">
        <v>311</v>
      </c>
    </row>
    <row r="318" spans="1:3">
      <c r="A318" s="5">
        <f t="shared" si="54"/>
        <v>6.0851561833158164E+18</v>
      </c>
      <c r="B318" s="5">
        <f t="shared" si="55"/>
        <v>62.400000000000027</v>
      </c>
      <c r="C318" s="5">
        <v>312</v>
      </c>
    </row>
    <row r="319" spans="1:3">
      <c r="A319" s="5">
        <f t="shared" si="54"/>
        <v>6.9900088976749158E+18</v>
      </c>
      <c r="B319" s="5">
        <f t="shared" si="55"/>
        <v>62.60000000000003</v>
      </c>
      <c r="C319" s="5">
        <v>313</v>
      </c>
    </row>
    <row r="320" spans="1:3">
      <c r="A320" s="5">
        <f t="shared" si="54"/>
        <v>8.0294117221738127E+18</v>
      </c>
      <c r="B320" s="5">
        <f t="shared" si="55"/>
        <v>62.800000000000033</v>
      </c>
      <c r="C320" s="5">
        <v>314</v>
      </c>
    </row>
    <row r="321" spans="1:3">
      <c r="A321" s="5">
        <f t="shared" si="54"/>
        <v>9.2233720368549683E+18</v>
      </c>
      <c r="B321" s="5">
        <f t="shared" si="55"/>
        <v>63.000000000000028</v>
      </c>
      <c r="C321" s="5">
        <v>315</v>
      </c>
    </row>
    <row r="322" spans="1:3">
      <c r="A322" s="5">
        <f t="shared" si="54"/>
        <v>1.0594872286260957E+19</v>
      </c>
      <c r="B322" s="5">
        <f t="shared" si="55"/>
        <v>63.200000000000031</v>
      </c>
      <c r="C322" s="5">
        <v>316</v>
      </c>
    </row>
    <row r="323" spans="1:3">
      <c r="A323" s="5">
        <f t="shared" si="54"/>
        <v>1.2170312366631635E+19</v>
      </c>
      <c r="B323" s="5">
        <f t="shared" si="55"/>
        <v>63.400000000000034</v>
      </c>
      <c r="C323" s="5">
        <v>317</v>
      </c>
    </row>
    <row r="324" spans="1:3">
      <c r="A324" s="5">
        <f t="shared" si="54"/>
        <v>1.3980017795349832E+19</v>
      </c>
      <c r="B324" s="5">
        <f t="shared" si="55"/>
        <v>63.600000000000037</v>
      </c>
      <c r="C324" s="5">
        <v>318</v>
      </c>
    </row>
    <row r="325" spans="1:3">
      <c r="A325" s="5">
        <f t="shared" si="54"/>
        <v>1.6058823444347632E+19</v>
      </c>
      <c r="B325" s="5">
        <f t="shared" si="55"/>
        <v>63.800000000000026</v>
      </c>
      <c r="C325" s="5">
        <v>319</v>
      </c>
    </row>
    <row r="326" spans="1:3">
      <c r="A326" s="5">
        <f t="shared" si="54"/>
        <v>1.8446744073709945E+19</v>
      </c>
      <c r="B326" s="5">
        <f t="shared" si="55"/>
        <v>64.000000000000028</v>
      </c>
      <c r="C326" s="5">
        <v>320</v>
      </c>
    </row>
    <row r="327" spans="1:3">
      <c r="A327" s="5">
        <f t="shared" ref="A327:A390" si="56">POWER($B$1,C327)</f>
        <v>2.1189744572521923E+19</v>
      </c>
      <c r="B327" s="5">
        <f t="shared" si="55"/>
        <v>64.200000000000031</v>
      </c>
      <c r="C327" s="5">
        <v>321</v>
      </c>
    </row>
    <row r="328" spans="1:3">
      <c r="A328" s="5">
        <f t="shared" si="56"/>
        <v>2.4340624733263286E+19</v>
      </c>
      <c r="B328" s="5">
        <f t="shared" ref="B328:B391" si="57">LOG(A328,2)</f>
        <v>64.400000000000034</v>
      </c>
      <c r="C328" s="5">
        <v>322</v>
      </c>
    </row>
    <row r="329" spans="1:3">
      <c r="A329" s="5">
        <f t="shared" si="56"/>
        <v>2.796003559069968E+19</v>
      </c>
      <c r="B329" s="5">
        <f t="shared" si="57"/>
        <v>64.600000000000023</v>
      </c>
      <c r="C329" s="5">
        <v>323</v>
      </c>
    </row>
    <row r="330" spans="1:3">
      <c r="A330" s="5">
        <f t="shared" si="56"/>
        <v>3.2117646888695276E+19</v>
      </c>
      <c r="B330" s="5">
        <f t="shared" si="57"/>
        <v>64.800000000000026</v>
      </c>
      <c r="C330" s="5">
        <v>324</v>
      </c>
    </row>
    <row r="331" spans="1:3">
      <c r="A331" s="5">
        <f t="shared" si="56"/>
        <v>3.6893488147419906E+19</v>
      </c>
      <c r="B331" s="5">
        <f t="shared" si="57"/>
        <v>65.000000000000028</v>
      </c>
      <c r="C331" s="5">
        <v>325</v>
      </c>
    </row>
    <row r="332" spans="1:3">
      <c r="A332" s="5">
        <f t="shared" si="56"/>
        <v>4.2379489145043853E+19</v>
      </c>
      <c r="B332" s="5">
        <f t="shared" si="57"/>
        <v>65.200000000000031</v>
      </c>
      <c r="C332" s="5">
        <v>326</v>
      </c>
    </row>
    <row r="333" spans="1:3">
      <c r="A333" s="5">
        <f t="shared" si="56"/>
        <v>4.8681249466526581E+19</v>
      </c>
      <c r="B333" s="5">
        <f t="shared" si="57"/>
        <v>65.400000000000034</v>
      </c>
      <c r="C333" s="5">
        <v>327</v>
      </c>
    </row>
    <row r="334" spans="1:3">
      <c r="A334" s="5">
        <f t="shared" si="56"/>
        <v>5.5920071181399376E+19</v>
      </c>
      <c r="B334" s="5">
        <f t="shared" si="57"/>
        <v>65.600000000000037</v>
      </c>
      <c r="C334" s="5">
        <v>328</v>
      </c>
    </row>
    <row r="335" spans="1:3">
      <c r="A335" s="5">
        <f t="shared" si="56"/>
        <v>6.4235293777390576E+19</v>
      </c>
      <c r="B335" s="5">
        <f t="shared" si="57"/>
        <v>65.80000000000004</v>
      </c>
      <c r="C335" s="5">
        <v>329</v>
      </c>
    </row>
    <row r="336" spans="1:3">
      <c r="A336" s="5">
        <f t="shared" si="56"/>
        <v>7.3786976294839828E+19</v>
      </c>
      <c r="B336" s="5">
        <f t="shared" si="57"/>
        <v>66.000000000000043</v>
      </c>
      <c r="C336" s="5">
        <v>330</v>
      </c>
    </row>
    <row r="337" spans="1:3">
      <c r="A337" s="5">
        <f t="shared" si="56"/>
        <v>8.4758978290087723E+19</v>
      </c>
      <c r="B337" s="5">
        <f t="shared" si="57"/>
        <v>66.200000000000045</v>
      </c>
      <c r="C337" s="5">
        <v>331</v>
      </c>
    </row>
    <row r="338" spans="1:3">
      <c r="A338" s="5">
        <f t="shared" si="56"/>
        <v>9.7362498933053194E+19</v>
      </c>
      <c r="B338" s="5">
        <f t="shared" si="57"/>
        <v>66.400000000000034</v>
      </c>
      <c r="C338" s="5">
        <v>332</v>
      </c>
    </row>
    <row r="339" spans="1:3">
      <c r="A339" s="5">
        <f t="shared" si="56"/>
        <v>1.1184014236279878E+20</v>
      </c>
      <c r="B339" s="5">
        <f t="shared" si="57"/>
        <v>66.600000000000037</v>
      </c>
      <c r="C339" s="5">
        <v>333</v>
      </c>
    </row>
    <row r="340" spans="1:3">
      <c r="A340" s="5">
        <f t="shared" si="56"/>
        <v>1.2847058755478117E+20</v>
      </c>
      <c r="B340" s="5">
        <f t="shared" si="57"/>
        <v>66.80000000000004</v>
      </c>
      <c r="C340" s="5">
        <v>334</v>
      </c>
    </row>
    <row r="341" spans="1:3">
      <c r="A341" s="5">
        <f t="shared" si="56"/>
        <v>1.4757395258967969E+20</v>
      </c>
      <c r="B341" s="5">
        <f t="shared" si="57"/>
        <v>67.000000000000043</v>
      </c>
      <c r="C341" s="5">
        <v>335</v>
      </c>
    </row>
    <row r="342" spans="1:3">
      <c r="A342" s="5">
        <f t="shared" si="56"/>
        <v>1.6951795658017554E+20</v>
      </c>
      <c r="B342" s="5">
        <f t="shared" si="57"/>
        <v>67.200000000000031</v>
      </c>
      <c r="C342" s="5">
        <v>336</v>
      </c>
    </row>
    <row r="343" spans="1:3">
      <c r="A343" s="5">
        <f t="shared" si="56"/>
        <v>1.9472499786610645E+20</v>
      </c>
      <c r="B343" s="5">
        <f t="shared" si="57"/>
        <v>67.400000000000034</v>
      </c>
      <c r="C343" s="5">
        <v>337</v>
      </c>
    </row>
    <row r="344" spans="1:3">
      <c r="A344" s="5">
        <f t="shared" si="56"/>
        <v>2.2368028472559767E+20</v>
      </c>
      <c r="B344" s="5">
        <f t="shared" si="57"/>
        <v>67.600000000000037</v>
      </c>
      <c r="C344" s="5">
        <v>338</v>
      </c>
    </row>
    <row r="345" spans="1:3">
      <c r="A345" s="5">
        <f t="shared" si="56"/>
        <v>2.5694117510956243E+20</v>
      </c>
      <c r="B345" s="5">
        <f t="shared" si="57"/>
        <v>67.80000000000004</v>
      </c>
      <c r="C345" s="5">
        <v>339</v>
      </c>
    </row>
    <row r="346" spans="1:3">
      <c r="A346" s="5">
        <f t="shared" si="56"/>
        <v>2.9514790517935951E+20</v>
      </c>
      <c r="B346" s="5">
        <f t="shared" si="57"/>
        <v>68.000000000000028</v>
      </c>
      <c r="C346" s="5">
        <v>340</v>
      </c>
    </row>
    <row r="347" spans="1:3">
      <c r="A347" s="5">
        <f t="shared" si="56"/>
        <v>3.3903591316035115E+20</v>
      </c>
      <c r="B347" s="5">
        <f t="shared" si="57"/>
        <v>68.200000000000031</v>
      </c>
      <c r="C347" s="5">
        <v>341</v>
      </c>
    </row>
    <row r="348" spans="1:3">
      <c r="A348" s="5">
        <f t="shared" si="56"/>
        <v>3.8944999573221304E+20</v>
      </c>
      <c r="B348" s="5">
        <f t="shared" si="57"/>
        <v>68.400000000000034</v>
      </c>
      <c r="C348" s="5">
        <v>342</v>
      </c>
    </row>
    <row r="349" spans="1:3">
      <c r="A349" s="5">
        <f t="shared" si="56"/>
        <v>4.4736056945119547E+20</v>
      </c>
      <c r="B349" s="5">
        <f t="shared" si="57"/>
        <v>68.600000000000037</v>
      </c>
      <c r="C349" s="5">
        <v>343</v>
      </c>
    </row>
    <row r="350" spans="1:3">
      <c r="A350" s="5">
        <f t="shared" si="56"/>
        <v>5.1388235021912506E+20</v>
      </c>
      <c r="B350" s="5">
        <f t="shared" si="57"/>
        <v>68.800000000000026</v>
      </c>
      <c r="C350" s="5">
        <v>344</v>
      </c>
    </row>
    <row r="351" spans="1:3">
      <c r="A351" s="5">
        <f t="shared" si="56"/>
        <v>5.9029581035871928E+20</v>
      </c>
      <c r="B351" s="5">
        <f t="shared" si="57"/>
        <v>69.000000000000028</v>
      </c>
      <c r="C351" s="5">
        <v>345</v>
      </c>
    </row>
    <row r="352" spans="1:3">
      <c r="A352" s="5">
        <f t="shared" si="56"/>
        <v>6.7807182632070257E+20</v>
      </c>
      <c r="B352" s="5">
        <f t="shared" si="57"/>
        <v>69.200000000000031</v>
      </c>
      <c r="C352" s="5">
        <v>346</v>
      </c>
    </row>
    <row r="353" spans="1:3">
      <c r="A353" s="5">
        <f t="shared" si="56"/>
        <v>7.7889999146442621E+20</v>
      </c>
      <c r="B353" s="5">
        <f t="shared" si="57"/>
        <v>69.400000000000034</v>
      </c>
      <c r="C353" s="5">
        <v>347</v>
      </c>
    </row>
    <row r="354" spans="1:3">
      <c r="A354" s="5">
        <f t="shared" si="56"/>
        <v>8.9472113890239119E+20</v>
      </c>
      <c r="B354" s="5">
        <f t="shared" si="57"/>
        <v>69.600000000000037</v>
      </c>
      <c r="C354" s="5">
        <v>348</v>
      </c>
    </row>
    <row r="355" spans="1:3">
      <c r="A355" s="5">
        <f t="shared" si="56"/>
        <v>1.0277647004382505E+21</v>
      </c>
      <c r="B355" s="5">
        <f t="shared" si="57"/>
        <v>69.80000000000004</v>
      </c>
      <c r="C355" s="5">
        <v>349</v>
      </c>
    </row>
    <row r="356" spans="1:3">
      <c r="A356" s="5">
        <f t="shared" si="56"/>
        <v>1.1805916207174386E+21</v>
      </c>
      <c r="B356" s="5">
        <f t="shared" si="57"/>
        <v>70.000000000000043</v>
      </c>
      <c r="C356" s="5">
        <v>350</v>
      </c>
    </row>
    <row r="357" spans="1:3">
      <c r="A357" s="5">
        <f t="shared" si="56"/>
        <v>1.3561436526414057E+21</v>
      </c>
      <c r="B357" s="5">
        <f t="shared" si="57"/>
        <v>70.200000000000045</v>
      </c>
      <c r="C357" s="5">
        <v>351</v>
      </c>
    </row>
    <row r="358" spans="1:3">
      <c r="A358" s="5">
        <f t="shared" si="56"/>
        <v>1.5577999829288532E+21</v>
      </c>
      <c r="B358" s="5">
        <f t="shared" si="57"/>
        <v>70.400000000000034</v>
      </c>
      <c r="C358" s="5">
        <v>352</v>
      </c>
    </row>
    <row r="359" spans="1:3">
      <c r="A359" s="5">
        <f t="shared" si="56"/>
        <v>1.7894422778047834E+21</v>
      </c>
      <c r="B359" s="5">
        <f t="shared" si="57"/>
        <v>70.600000000000037</v>
      </c>
      <c r="C359" s="5">
        <v>353</v>
      </c>
    </row>
    <row r="360" spans="1:3">
      <c r="A360" s="5">
        <f t="shared" si="56"/>
        <v>2.0555294008765016E+21</v>
      </c>
      <c r="B360" s="5">
        <f t="shared" si="57"/>
        <v>70.80000000000004</v>
      </c>
      <c r="C360" s="5">
        <v>354</v>
      </c>
    </row>
    <row r="361" spans="1:3">
      <c r="A361" s="5">
        <f t="shared" si="56"/>
        <v>2.3611832414348787E+21</v>
      </c>
      <c r="B361" s="5">
        <f t="shared" si="57"/>
        <v>71.000000000000043</v>
      </c>
      <c r="C361" s="5">
        <v>355</v>
      </c>
    </row>
    <row r="362" spans="1:3">
      <c r="A362" s="5">
        <f t="shared" si="56"/>
        <v>2.7122873052828119E+21</v>
      </c>
      <c r="B362" s="5">
        <f t="shared" si="57"/>
        <v>71.200000000000031</v>
      </c>
      <c r="C362" s="5">
        <v>356</v>
      </c>
    </row>
    <row r="363" spans="1:3">
      <c r="A363" s="5">
        <f t="shared" si="56"/>
        <v>3.1155999658577069E+21</v>
      </c>
      <c r="B363" s="5">
        <f t="shared" si="57"/>
        <v>71.400000000000034</v>
      </c>
      <c r="C363" s="5">
        <v>357</v>
      </c>
    </row>
    <row r="364" spans="1:3">
      <c r="A364" s="5">
        <f t="shared" si="56"/>
        <v>3.5788845556095669E+21</v>
      </c>
      <c r="B364" s="5">
        <f t="shared" si="57"/>
        <v>71.600000000000037</v>
      </c>
      <c r="C364" s="5">
        <v>358</v>
      </c>
    </row>
    <row r="365" spans="1:3">
      <c r="A365" s="5">
        <f t="shared" si="56"/>
        <v>4.1110588017530052E+21</v>
      </c>
      <c r="B365" s="5">
        <f t="shared" si="57"/>
        <v>71.80000000000004</v>
      </c>
      <c r="C365" s="5">
        <v>359</v>
      </c>
    </row>
    <row r="366" spans="1:3">
      <c r="A366" s="5">
        <f t="shared" si="56"/>
        <v>4.7223664828697585E+21</v>
      </c>
      <c r="B366" s="5">
        <f t="shared" si="57"/>
        <v>72.000000000000028</v>
      </c>
      <c r="C366" s="5">
        <v>360</v>
      </c>
    </row>
    <row r="367" spans="1:3">
      <c r="A367" s="5">
        <f t="shared" si="56"/>
        <v>5.4245746105656269E+21</v>
      </c>
      <c r="B367" s="5">
        <f t="shared" si="57"/>
        <v>72.200000000000031</v>
      </c>
      <c r="C367" s="5">
        <v>361</v>
      </c>
    </row>
    <row r="368" spans="1:3">
      <c r="A368" s="5">
        <f t="shared" si="56"/>
        <v>6.231199931715417E+21</v>
      </c>
      <c r="B368" s="5">
        <f t="shared" si="57"/>
        <v>72.400000000000034</v>
      </c>
      <c r="C368" s="5">
        <v>362</v>
      </c>
    </row>
    <row r="369" spans="1:3">
      <c r="A369" s="5">
        <f t="shared" si="56"/>
        <v>7.1577691112191369E+21</v>
      </c>
      <c r="B369" s="5">
        <f t="shared" si="57"/>
        <v>72.600000000000037</v>
      </c>
      <c r="C369" s="5">
        <v>363</v>
      </c>
    </row>
    <row r="370" spans="1:3">
      <c r="A370" s="5">
        <f t="shared" si="56"/>
        <v>8.2221176035060126E+21</v>
      </c>
      <c r="B370" s="5">
        <f t="shared" si="57"/>
        <v>72.80000000000004</v>
      </c>
      <c r="C370" s="5">
        <v>364</v>
      </c>
    </row>
    <row r="371" spans="1:3">
      <c r="A371" s="5">
        <f t="shared" si="56"/>
        <v>9.4447329657395211E+21</v>
      </c>
      <c r="B371" s="5">
        <f t="shared" si="57"/>
        <v>73.000000000000028</v>
      </c>
      <c r="C371" s="5">
        <v>365</v>
      </c>
    </row>
    <row r="372" spans="1:3">
      <c r="A372" s="5">
        <f t="shared" si="56"/>
        <v>1.0849149221131256E+22</v>
      </c>
      <c r="B372" s="5">
        <f t="shared" si="57"/>
        <v>73.200000000000031</v>
      </c>
      <c r="C372" s="5">
        <v>366</v>
      </c>
    </row>
    <row r="373" spans="1:3">
      <c r="A373" s="5">
        <f t="shared" si="56"/>
        <v>1.2462399863430836E+22</v>
      </c>
      <c r="B373" s="5">
        <f t="shared" si="57"/>
        <v>73.400000000000034</v>
      </c>
      <c r="C373" s="5">
        <v>367</v>
      </c>
    </row>
    <row r="374" spans="1:3">
      <c r="A374" s="5">
        <f t="shared" si="56"/>
        <v>1.4315538222438278E+22</v>
      </c>
      <c r="B374" s="5">
        <f t="shared" si="57"/>
        <v>73.600000000000037</v>
      </c>
      <c r="C374" s="5">
        <v>368</v>
      </c>
    </row>
    <row r="375" spans="1:3">
      <c r="A375" s="5">
        <f t="shared" si="56"/>
        <v>1.6444235207012029E+22</v>
      </c>
      <c r="B375" s="5">
        <f t="shared" si="57"/>
        <v>73.80000000000004</v>
      </c>
      <c r="C375" s="5">
        <v>369</v>
      </c>
    </row>
    <row r="376" spans="1:3">
      <c r="A376" s="5">
        <f t="shared" si="56"/>
        <v>1.8889465931479046E+22</v>
      </c>
      <c r="B376" s="5">
        <f t="shared" si="57"/>
        <v>74.000000000000043</v>
      </c>
      <c r="C376" s="5">
        <v>370</v>
      </c>
    </row>
    <row r="377" spans="1:3">
      <c r="A377" s="5">
        <f t="shared" si="56"/>
        <v>2.169829844226252E+22</v>
      </c>
      <c r="B377" s="5">
        <f t="shared" si="57"/>
        <v>74.200000000000045</v>
      </c>
      <c r="C377" s="5">
        <v>371</v>
      </c>
    </row>
    <row r="378" spans="1:3">
      <c r="A378" s="5">
        <f t="shared" si="56"/>
        <v>2.4924799726861685E+22</v>
      </c>
      <c r="B378" s="5">
        <f t="shared" si="57"/>
        <v>74.400000000000048</v>
      </c>
      <c r="C378" s="5">
        <v>372</v>
      </c>
    </row>
    <row r="379" spans="1:3">
      <c r="A379" s="5">
        <f t="shared" si="56"/>
        <v>2.8631076444876564E+22</v>
      </c>
      <c r="B379" s="5">
        <f t="shared" si="57"/>
        <v>74.600000000000037</v>
      </c>
      <c r="C379" s="5">
        <v>373</v>
      </c>
    </row>
    <row r="380" spans="1:3">
      <c r="A380" s="5">
        <f t="shared" si="56"/>
        <v>3.2888470414024067E+22</v>
      </c>
      <c r="B380" s="5">
        <f t="shared" si="57"/>
        <v>74.80000000000004</v>
      </c>
      <c r="C380" s="5">
        <v>374</v>
      </c>
    </row>
    <row r="381" spans="1:3">
      <c r="A381" s="5">
        <f t="shared" si="56"/>
        <v>3.7778931862958118E+22</v>
      </c>
      <c r="B381" s="5">
        <f t="shared" si="57"/>
        <v>75.000000000000043</v>
      </c>
      <c r="C381" s="5">
        <v>375</v>
      </c>
    </row>
    <row r="382" spans="1:3">
      <c r="A382" s="5">
        <f t="shared" si="56"/>
        <v>4.3396596884525048E+22</v>
      </c>
      <c r="B382" s="5">
        <f t="shared" si="57"/>
        <v>75.200000000000045</v>
      </c>
      <c r="C382" s="5">
        <v>376</v>
      </c>
    </row>
    <row r="383" spans="1:3">
      <c r="A383" s="5">
        <f t="shared" si="56"/>
        <v>4.9849599453723403E+22</v>
      </c>
      <c r="B383" s="5">
        <f t="shared" si="57"/>
        <v>75.400000000000034</v>
      </c>
      <c r="C383" s="5">
        <v>377</v>
      </c>
    </row>
    <row r="384" spans="1:3">
      <c r="A384" s="5">
        <f t="shared" si="56"/>
        <v>5.7262152889753145E+22</v>
      </c>
      <c r="B384" s="5">
        <f t="shared" si="57"/>
        <v>75.600000000000037</v>
      </c>
      <c r="C384" s="5">
        <v>378</v>
      </c>
    </row>
    <row r="385" spans="1:3">
      <c r="A385" s="5">
        <f t="shared" si="56"/>
        <v>6.5776940828048159E+22</v>
      </c>
      <c r="B385" s="5">
        <f t="shared" si="57"/>
        <v>75.80000000000004</v>
      </c>
      <c r="C385" s="5">
        <v>379</v>
      </c>
    </row>
    <row r="386" spans="1:3">
      <c r="A386" s="5">
        <f t="shared" si="56"/>
        <v>7.5557863725916236E+22</v>
      </c>
      <c r="B386" s="5">
        <f t="shared" si="57"/>
        <v>76.000000000000043</v>
      </c>
      <c r="C386" s="5">
        <v>380</v>
      </c>
    </row>
    <row r="387" spans="1:3">
      <c r="A387" s="5">
        <f t="shared" si="56"/>
        <v>8.679319376905013E+22</v>
      </c>
      <c r="B387" s="5">
        <f t="shared" si="57"/>
        <v>76.200000000000031</v>
      </c>
      <c r="C387" s="5">
        <v>381</v>
      </c>
    </row>
    <row r="388" spans="1:3">
      <c r="A388" s="5">
        <f t="shared" si="56"/>
        <v>9.9699198907446806E+22</v>
      </c>
      <c r="B388" s="5">
        <f t="shared" si="57"/>
        <v>76.400000000000034</v>
      </c>
      <c r="C388" s="5">
        <v>382</v>
      </c>
    </row>
    <row r="389" spans="1:3">
      <c r="A389" s="5">
        <f t="shared" si="56"/>
        <v>1.1452430577950634E+23</v>
      </c>
      <c r="B389" s="5">
        <f t="shared" si="57"/>
        <v>76.600000000000037</v>
      </c>
      <c r="C389" s="5">
        <v>383</v>
      </c>
    </row>
    <row r="390" spans="1:3">
      <c r="A390" s="5">
        <f t="shared" si="56"/>
        <v>1.3155388165609637E+23</v>
      </c>
      <c r="B390" s="5">
        <f t="shared" si="57"/>
        <v>76.80000000000004</v>
      </c>
      <c r="C390" s="5">
        <v>384</v>
      </c>
    </row>
    <row r="391" spans="1:3">
      <c r="A391" s="5">
        <f t="shared" ref="A391:A454" si="58">POWER($B$1,C391)</f>
        <v>1.5111572745183254E+23</v>
      </c>
      <c r="B391" s="5">
        <f t="shared" si="57"/>
        <v>77.000000000000028</v>
      </c>
      <c r="C391" s="5">
        <v>385</v>
      </c>
    </row>
    <row r="392" spans="1:3">
      <c r="A392" s="5">
        <f t="shared" si="58"/>
        <v>1.7358638753810033E+23</v>
      </c>
      <c r="B392" s="5">
        <f t="shared" ref="B392:B455" si="59">LOG(A392,2)</f>
        <v>77.200000000000031</v>
      </c>
      <c r="C392" s="5">
        <v>386</v>
      </c>
    </row>
    <row r="393" spans="1:3">
      <c r="A393" s="5">
        <f t="shared" si="58"/>
        <v>1.9939839781489368E+23</v>
      </c>
      <c r="B393" s="5">
        <f t="shared" si="59"/>
        <v>77.400000000000034</v>
      </c>
      <c r="C393" s="5">
        <v>387</v>
      </c>
    </row>
    <row r="394" spans="1:3">
      <c r="A394" s="5">
        <f t="shared" si="58"/>
        <v>2.2904861155901278E+23</v>
      </c>
      <c r="B394" s="5">
        <f t="shared" si="59"/>
        <v>77.600000000000037</v>
      </c>
      <c r="C394" s="5">
        <v>388</v>
      </c>
    </row>
    <row r="395" spans="1:3">
      <c r="A395" s="5">
        <f t="shared" si="58"/>
        <v>2.6310776331219284E+23</v>
      </c>
      <c r="B395" s="5">
        <f t="shared" si="59"/>
        <v>77.80000000000004</v>
      </c>
      <c r="C395" s="5">
        <v>389</v>
      </c>
    </row>
    <row r="396" spans="1:3">
      <c r="A396" s="5">
        <f t="shared" si="58"/>
        <v>3.0223145490366515E+23</v>
      </c>
      <c r="B396" s="5">
        <f t="shared" si="59"/>
        <v>78.000000000000043</v>
      </c>
      <c r="C396" s="5">
        <v>390</v>
      </c>
    </row>
    <row r="397" spans="1:3">
      <c r="A397" s="5">
        <f t="shared" si="58"/>
        <v>3.4717277507620079E+23</v>
      </c>
      <c r="B397" s="5">
        <f t="shared" si="59"/>
        <v>78.200000000000045</v>
      </c>
      <c r="C397" s="5">
        <v>391</v>
      </c>
    </row>
    <row r="398" spans="1:3">
      <c r="A398" s="5">
        <f t="shared" si="58"/>
        <v>3.9879679562978749E+23</v>
      </c>
      <c r="B398" s="5">
        <f t="shared" si="59"/>
        <v>78.400000000000048</v>
      </c>
      <c r="C398" s="5">
        <v>392</v>
      </c>
    </row>
    <row r="399" spans="1:3">
      <c r="A399" s="5">
        <f t="shared" si="58"/>
        <v>4.580972231180257E+23</v>
      </c>
      <c r="B399" s="5">
        <f t="shared" si="59"/>
        <v>78.600000000000037</v>
      </c>
      <c r="C399" s="5">
        <v>393</v>
      </c>
    </row>
    <row r="400" spans="1:3">
      <c r="A400" s="5">
        <f t="shared" si="58"/>
        <v>5.2621552662438588E+23</v>
      </c>
      <c r="B400" s="5">
        <f t="shared" si="59"/>
        <v>78.80000000000004</v>
      </c>
      <c r="C400" s="5">
        <v>394</v>
      </c>
    </row>
    <row r="401" spans="1:3">
      <c r="A401" s="5">
        <f t="shared" si="58"/>
        <v>6.0446290980733056E+23</v>
      </c>
      <c r="B401" s="5">
        <f t="shared" si="59"/>
        <v>79.000000000000043</v>
      </c>
      <c r="C401" s="5">
        <v>395</v>
      </c>
    </row>
    <row r="402" spans="1:3">
      <c r="A402" s="5">
        <f t="shared" si="58"/>
        <v>6.9434555015240171E+23</v>
      </c>
      <c r="B402" s="5">
        <f t="shared" si="59"/>
        <v>79.200000000000045</v>
      </c>
      <c r="C402" s="5">
        <v>396</v>
      </c>
    </row>
    <row r="403" spans="1:3">
      <c r="A403" s="5">
        <f t="shared" si="58"/>
        <v>7.9759359125957512E+23</v>
      </c>
      <c r="B403" s="5">
        <f t="shared" si="59"/>
        <v>79.400000000000034</v>
      </c>
      <c r="C403" s="5">
        <v>397</v>
      </c>
    </row>
    <row r="404" spans="1:3">
      <c r="A404" s="5">
        <f t="shared" si="58"/>
        <v>9.1619444623605154E+23</v>
      </c>
      <c r="B404" s="5">
        <f t="shared" si="59"/>
        <v>79.600000000000037</v>
      </c>
      <c r="C404" s="5">
        <v>398</v>
      </c>
    </row>
    <row r="405" spans="1:3">
      <c r="A405" s="5">
        <f t="shared" si="58"/>
        <v>1.0524310532487719E+24</v>
      </c>
      <c r="B405" s="5">
        <f t="shared" si="59"/>
        <v>79.80000000000004</v>
      </c>
      <c r="C405" s="5">
        <v>399</v>
      </c>
    </row>
    <row r="406" spans="1:3">
      <c r="A406" s="5">
        <f t="shared" si="58"/>
        <v>1.2089258196146617E+24</v>
      </c>
      <c r="B406" s="5">
        <f t="shared" si="59"/>
        <v>80.000000000000043</v>
      </c>
      <c r="C406" s="5">
        <v>400</v>
      </c>
    </row>
    <row r="407" spans="1:3">
      <c r="A407" s="5">
        <f t="shared" si="58"/>
        <v>1.3886911003048042E+24</v>
      </c>
      <c r="B407" s="5">
        <f t="shared" si="59"/>
        <v>80.200000000000045</v>
      </c>
      <c r="C407" s="5">
        <v>401</v>
      </c>
    </row>
    <row r="408" spans="1:3">
      <c r="A408" s="5">
        <f t="shared" si="58"/>
        <v>1.5951871825191511E+24</v>
      </c>
      <c r="B408" s="5">
        <f t="shared" si="59"/>
        <v>80.400000000000034</v>
      </c>
      <c r="C408" s="5">
        <v>402</v>
      </c>
    </row>
    <row r="409" spans="1:3">
      <c r="A409" s="5">
        <f t="shared" si="58"/>
        <v>1.8323888924721041E+24</v>
      </c>
      <c r="B409" s="5">
        <f t="shared" si="59"/>
        <v>80.600000000000037</v>
      </c>
      <c r="C409" s="5">
        <v>403</v>
      </c>
    </row>
    <row r="410" spans="1:3">
      <c r="A410" s="5">
        <f t="shared" si="58"/>
        <v>2.1048621064975449E+24</v>
      </c>
      <c r="B410" s="5">
        <f t="shared" si="59"/>
        <v>80.80000000000004</v>
      </c>
      <c r="C410" s="5">
        <v>404</v>
      </c>
    </row>
    <row r="411" spans="1:3">
      <c r="A411" s="5">
        <f t="shared" si="58"/>
        <v>2.4178516392293233E+24</v>
      </c>
      <c r="B411" s="5">
        <f t="shared" si="59"/>
        <v>81.000000000000043</v>
      </c>
      <c r="C411" s="5">
        <v>405</v>
      </c>
    </row>
    <row r="412" spans="1:3">
      <c r="A412" s="5">
        <f t="shared" si="58"/>
        <v>2.777382200609609E+24</v>
      </c>
      <c r="B412" s="5">
        <f t="shared" si="59"/>
        <v>81.200000000000045</v>
      </c>
      <c r="C412" s="5">
        <v>406</v>
      </c>
    </row>
    <row r="413" spans="1:3">
      <c r="A413" s="5">
        <f t="shared" si="58"/>
        <v>3.1903743650383032E+24</v>
      </c>
      <c r="B413" s="5">
        <f t="shared" si="59"/>
        <v>81.400000000000048</v>
      </c>
      <c r="C413" s="5">
        <v>407</v>
      </c>
    </row>
    <row r="414" spans="1:3">
      <c r="A414" s="5">
        <f t="shared" si="58"/>
        <v>3.6647777849442088E+24</v>
      </c>
      <c r="B414" s="5">
        <f t="shared" si="59"/>
        <v>81.600000000000037</v>
      </c>
      <c r="C414" s="5">
        <v>408</v>
      </c>
    </row>
    <row r="415" spans="1:3">
      <c r="A415" s="5">
        <f t="shared" si="58"/>
        <v>4.2097242129950913E+24</v>
      </c>
      <c r="B415" s="5">
        <f t="shared" si="59"/>
        <v>81.80000000000004</v>
      </c>
      <c r="C415" s="5">
        <v>409</v>
      </c>
    </row>
    <row r="416" spans="1:3">
      <c r="A416" s="5">
        <f t="shared" si="58"/>
        <v>4.8357032784586488E+24</v>
      </c>
      <c r="B416" s="5">
        <f t="shared" si="59"/>
        <v>82.000000000000043</v>
      </c>
      <c r="C416" s="5">
        <v>410</v>
      </c>
    </row>
    <row r="417" spans="1:3">
      <c r="A417" s="5">
        <f t="shared" si="58"/>
        <v>5.5547644012192191E+24</v>
      </c>
      <c r="B417" s="5">
        <f t="shared" si="59"/>
        <v>82.200000000000045</v>
      </c>
      <c r="C417" s="5">
        <v>411</v>
      </c>
    </row>
    <row r="418" spans="1:3">
      <c r="A418" s="5">
        <f t="shared" si="58"/>
        <v>6.3807487300766085E+24</v>
      </c>
      <c r="B418" s="5">
        <f t="shared" si="59"/>
        <v>82.400000000000048</v>
      </c>
      <c r="C418" s="5">
        <v>412</v>
      </c>
    </row>
    <row r="419" spans="1:3">
      <c r="A419" s="5">
        <f t="shared" si="58"/>
        <v>7.3295555698884209E+24</v>
      </c>
      <c r="B419" s="5">
        <f t="shared" si="59"/>
        <v>82.600000000000051</v>
      </c>
      <c r="C419" s="5">
        <v>413</v>
      </c>
    </row>
    <row r="420" spans="1:3">
      <c r="A420" s="5">
        <f t="shared" si="58"/>
        <v>8.4194484259901826E+24</v>
      </c>
      <c r="B420" s="5">
        <f t="shared" si="59"/>
        <v>82.80000000000004</v>
      </c>
      <c r="C420" s="5">
        <v>414</v>
      </c>
    </row>
    <row r="421" spans="1:3">
      <c r="A421" s="5">
        <f t="shared" si="58"/>
        <v>9.6714065569173018E+24</v>
      </c>
      <c r="B421" s="5">
        <f t="shared" si="59"/>
        <v>83.000000000000043</v>
      </c>
      <c r="C421" s="5">
        <v>415</v>
      </c>
    </row>
    <row r="422" spans="1:3">
      <c r="A422" s="5">
        <f t="shared" si="58"/>
        <v>1.1109528802438442E+25</v>
      </c>
      <c r="B422" s="5">
        <f t="shared" si="59"/>
        <v>83.200000000000045</v>
      </c>
      <c r="C422" s="5">
        <v>416</v>
      </c>
    </row>
    <row r="423" spans="1:3">
      <c r="A423" s="5">
        <f t="shared" si="58"/>
        <v>1.2761497460153223E+25</v>
      </c>
      <c r="B423" s="5">
        <f t="shared" si="59"/>
        <v>83.400000000000048</v>
      </c>
      <c r="C423" s="5">
        <v>417</v>
      </c>
    </row>
    <row r="424" spans="1:3">
      <c r="A424" s="5">
        <f t="shared" si="58"/>
        <v>1.4659111139776846E+25</v>
      </c>
      <c r="B424" s="5">
        <f t="shared" si="59"/>
        <v>83.600000000000037</v>
      </c>
      <c r="C424" s="5">
        <v>418</v>
      </c>
    </row>
    <row r="425" spans="1:3">
      <c r="A425" s="5">
        <f t="shared" si="58"/>
        <v>1.6838896851980378E+25</v>
      </c>
      <c r="B425" s="5">
        <f t="shared" si="59"/>
        <v>83.80000000000004</v>
      </c>
      <c r="C425" s="5">
        <v>419</v>
      </c>
    </row>
    <row r="426" spans="1:3">
      <c r="A426" s="5">
        <f t="shared" si="58"/>
        <v>1.9342813113834608E+25</v>
      </c>
      <c r="B426" s="5">
        <f t="shared" si="59"/>
        <v>84.000000000000043</v>
      </c>
      <c r="C426" s="5">
        <v>420</v>
      </c>
    </row>
    <row r="427" spans="1:3">
      <c r="A427" s="5">
        <f t="shared" si="58"/>
        <v>2.2219057604876889E+25</v>
      </c>
      <c r="B427" s="5">
        <f t="shared" si="59"/>
        <v>84.200000000000045</v>
      </c>
      <c r="C427" s="5">
        <v>421</v>
      </c>
    </row>
    <row r="428" spans="1:3">
      <c r="A428" s="5">
        <f t="shared" si="58"/>
        <v>2.5522994920306451E+25</v>
      </c>
      <c r="B428" s="5">
        <f t="shared" si="59"/>
        <v>84.400000000000034</v>
      </c>
      <c r="C428" s="5">
        <v>422</v>
      </c>
    </row>
    <row r="429" spans="1:3">
      <c r="A429" s="5">
        <f t="shared" si="58"/>
        <v>2.9318222279553705E+25</v>
      </c>
      <c r="B429" s="5">
        <f t="shared" si="59"/>
        <v>84.600000000000037</v>
      </c>
      <c r="C429" s="5">
        <v>423</v>
      </c>
    </row>
    <row r="430" spans="1:3">
      <c r="A430" s="5">
        <f t="shared" si="58"/>
        <v>3.3677793703960761E+25</v>
      </c>
      <c r="B430" s="5">
        <f t="shared" si="59"/>
        <v>84.80000000000004</v>
      </c>
      <c r="C430" s="5">
        <v>424</v>
      </c>
    </row>
    <row r="431" spans="1:3">
      <c r="A431" s="5">
        <f t="shared" si="58"/>
        <v>3.8685626227669233E+25</v>
      </c>
      <c r="B431" s="5">
        <f t="shared" si="59"/>
        <v>85.000000000000043</v>
      </c>
      <c r="C431" s="5">
        <v>425</v>
      </c>
    </row>
    <row r="432" spans="1:3">
      <c r="A432" s="5">
        <f t="shared" si="58"/>
        <v>4.4438115209753804E+25</v>
      </c>
      <c r="B432" s="5">
        <f t="shared" si="59"/>
        <v>85.200000000000045</v>
      </c>
      <c r="C432" s="5">
        <v>426</v>
      </c>
    </row>
    <row r="433" spans="1:3">
      <c r="A433" s="5">
        <f t="shared" si="58"/>
        <v>5.104598984061292E+25</v>
      </c>
      <c r="B433" s="5">
        <f t="shared" si="59"/>
        <v>85.400000000000048</v>
      </c>
      <c r="C433" s="5">
        <v>427</v>
      </c>
    </row>
    <row r="434" spans="1:3">
      <c r="A434" s="5">
        <f t="shared" si="58"/>
        <v>5.8636444559107427E+25</v>
      </c>
      <c r="B434" s="5">
        <f t="shared" si="59"/>
        <v>85.600000000000051</v>
      </c>
      <c r="C434" s="5">
        <v>428</v>
      </c>
    </row>
    <row r="435" spans="1:3">
      <c r="A435" s="5">
        <f t="shared" si="58"/>
        <v>6.7355587407921538E+25</v>
      </c>
      <c r="B435" s="5">
        <f t="shared" si="59"/>
        <v>85.800000000000054</v>
      </c>
      <c r="C435" s="5">
        <v>429</v>
      </c>
    </row>
    <row r="436" spans="1:3">
      <c r="A436" s="5">
        <f t="shared" si="58"/>
        <v>7.7371252455338483E+25</v>
      </c>
      <c r="B436" s="5">
        <f t="shared" si="59"/>
        <v>86.000000000000043</v>
      </c>
      <c r="C436" s="5">
        <v>430</v>
      </c>
    </row>
    <row r="437" spans="1:3">
      <c r="A437" s="5">
        <f t="shared" si="58"/>
        <v>8.8876230419507626E+25</v>
      </c>
      <c r="B437" s="5">
        <f t="shared" si="59"/>
        <v>86.200000000000045</v>
      </c>
      <c r="C437" s="5">
        <v>431</v>
      </c>
    </row>
    <row r="438" spans="1:3">
      <c r="A438" s="5">
        <f t="shared" si="58"/>
        <v>1.0209197968122586E+26</v>
      </c>
      <c r="B438" s="5">
        <f t="shared" si="59"/>
        <v>86.400000000000048</v>
      </c>
      <c r="C438" s="5">
        <v>432</v>
      </c>
    </row>
    <row r="439" spans="1:3">
      <c r="A439" s="5">
        <f t="shared" si="58"/>
        <v>1.1727288911821489E+26</v>
      </c>
      <c r="B439" s="5">
        <f t="shared" si="59"/>
        <v>86.600000000000051</v>
      </c>
      <c r="C439" s="5">
        <v>433</v>
      </c>
    </row>
    <row r="440" spans="1:3">
      <c r="A440" s="5">
        <f t="shared" si="58"/>
        <v>1.3471117481584315E+26</v>
      </c>
      <c r="B440" s="5">
        <f t="shared" si="59"/>
        <v>86.800000000000054</v>
      </c>
      <c r="C440" s="5">
        <v>434</v>
      </c>
    </row>
    <row r="441" spans="1:3">
      <c r="A441" s="5">
        <f t="shared" si="58"/>
        <v>1.5474250491067704E+26</v>
      </c>
      <c r="B441" s="5">
        <f t="shared" si="59"/>
        <v>87.000000000000043</v>
      </c>
      <c r="C441" s="5">
        <v>435</v>
      </c>
    </row>
    <row r="442" spans="1:3">
      <c r="A442" s="5">
        <f t="shared" si="58"/>
        <v>1.7775246083901532E+26</v>
      </c>
      <c r="B442" s="5">
        <f t="shared" si="59"/>
        <v>87.200000000000045</v>
      </c>
      <c r="C442" s="5">
        <v>436</v>
      </c>
    </row>
    <row r="443" spans="1:3">
      <c r="A443" s="5">
        <f t="shared" si="58"/>
        <v>2.0418395936245182E+26</v>
      </c>
      <c r="B443" s="5">
        <f t="shared" si="59"/>
        <v>87.400000000000048</v>
      </c>
      <c r="C443" s="5">
        <v>437</v>
      </c>
    </row>
    <row r="444" spans="1:3">
      <c r="A444" s="5">
        <f t="shared" si="58"/>
        <v>2.3454577823642981E+26</v>
      </c>
      <c r="B444" s="5">
        <f t="shared" si="59"/>
        <v>87.600000000000051</v>
      </c>
      <c r="C444" s="5">
        <v>438</v>
      </c>
    </row>
    <row r="445" spans="1:3">
      <c r="A445" s="5">
        <f t="shared" si="58"/>
        <v>2.6942234963168639E+26</v>
      </c>
      <c r="B445" s="5">
        <f t="shared" si="59"/>
        <v>87.80000000000004</v>
      </c>
      <c r="C445" s="5">
        <v>439</v>
      </c>
    </row>
    <row r="446" spans="1:3">
      <c r="A446" s="5">
        <f t="shared" si="58"/>
        <v>3.0948500982135421E+26</v>
      </c>
      <c r="B446" s="5">
        <f t="shared" si="59"/>
        <v>88.000000000000043</v>
      </c>
      <c r="C446" s="5">
        <v>440</v>
      </c>
    </row>
    <row r="447" spans="1:3">
      <c r="A447" s="5">
        <f t="shared" si="58"/>
        <v>3.5550492167803085E+26</v>
      </c>
      <c r="B447" s="5">
        <f t="shared" si="59"/>
        <v>88.200000000000045</v>
      </c>
      <c r="C447" s="5">
        <v>441</v>
      </c>
    </row>
    <row r="448" spans="1:3">
      <c r="A448" s="5">
        <f t="shared" si="58"/>
        <v>4.083679187249037E+26</v>
      </c>
      <c r="B448" s="5">
        <f t="shared" si="59"/>
        <v>88.400000000000048</v>
      </c>
      <c r="C448" s="5">
        <v>442</v>
      </c>
    </row>
    <row r="449" spans="1:3">
      <c r="A449" s="5">
        <f t="shared" si="58"/>
        <v>4.6909155647285983E+26</v>
      </c>
      <c r="B449" s="5">
        <f t="shared" si="59"/>
        <v>88.600000000000037</v>
      </c>
      <c r="C449" s="5">
        <v>443</v>
      </c>
    </row>
    <row r="450" spans="1:3">
      <c r="A450" s="5">
        <f t="shared" si="58"/>
        <v>5.3884469926337286E+26</v>
      </c>
      <c r="B450" s="5">
        <f t="shared" si="59"/>
        <v>88.80000000000004</v>
      </c>
      <c r="C450" s="5">
        <v>444</v>
      </c>
    </row>
    <row r="451" spans="1:3">
      <c r="A451" s="5">
        <f t="shared" si="58"/>
        <v>6.1897001964270842E+26</v>
      </c>
      <c r="B451" s="5">
        <f t="shared" si="59"/>
        <v>89.000000000000043</v>
      </c>
      <c r="C451" s="5">
        <v>445</v>
      </c>
    </row>
    <row r="452" spans="1:3">
      <c r="A452" s="5">
        <f t="shared" si="58"/>
        <v>7.1100984335606169E+26</v>
      </c>
      <c r="B452" s="5">
        <f t="shared" si="59"/>
        <v>89.200000000000045</v>
      </c>
      <c r="C452" s="5">
        <v>446</v>
      </c>
    </row>
    <row r="453" spans="1:3">
      <c r="A453" s="5">
        <f t="shared" si="58"/>
        <v>8.1673583744980781E+26</v>
      </c>
      <c r="B453" s="5">
        <f t="shared" si="59"/>
        <v>89.400000000000048</v>
      </c>
      <c r="C453" s="5">
        <v>447</v>
      </c>
    </row>
    <row r="454" spans="1:3">
      <c r="A454" s="5">
        <f t="shared" si="58"/>
        <v>9.3818311294572007E+26</v>
      </c>
      <c r="B454" s="5">
        <f t="shared" si="59"/>
        <v>89.600000000000051</v>
      </c>
      <c r="C454" s="5">
        <v>448</v>
      </c>
    </row>
    <row r="455" spans="1:3">
      <c r="A455" s="5">
        <f t="shared" ref="A455:A518" si="60">POWER($B$1,C455)</f>
        <v>1.0776893985267463E+27</v>
      </c>
      <c r="B455" s="5">
        <f t="shared" si="59"/>
        <v>89.800000000000054</v>
      </c>
      <c r="C455" s="5">
        <v>449</v>
      </c>
    </row>
    <row r="456" spans="1:3">
      <c r="A456" s="5">
        <f t="shared" si="60"/>
        <v>1.2379400392854177E+27</v>
      </c>
      <c r="B456" s="5">
        <f t="shared" ref="B456:B519" si="61">LOG(A456,2)</f>
        <v>90.000000000000057</v>
      </c>
      <c r="C456" s="5">
        <v>450</v>
      </c>
    </row>
    <row r="457" spans="1:3">
      <c r="A457" s="5">
        <f t="shared" si="60"/>
        <v>1.4220196867121242E+27</v>
      </c>
      <c r="B457" s="5">
        <f t="shared" si="61"/>
        <v>90.200000000000045</v>
      </c>
      <c r="C457" s="5">
        <v>451</v>
      </c>
    </row>
    <row r="458" spans="1:3">
      <c r="A458" s="5">
        <f t="shared" si="60"/>
        <v>1.6334716748996162E+27</v>
      </c>
      <c r="B458" s="5">
        <f t="shared" si="61"/>
        <v>90.400000000000048</v>
      </c>
      <c r="C458" s="5">
        <v>452</v>
      </c>
    </row>
    <row r="459" spans="1:3">
      <c r="A459" s="5">
        <f t="shared" si="60"/>
        <v>1.8763662258914404E+27</v>
      </c>
      <c r="B459" s="5">
        <f t="shared" si="61"/>
        <v>90.600000000000051</v>
      </c>
      <c r="C459" s="5">
        <v>453</v>
      </c>
    </row>
    <row r="460" spans="1:3">
      <c r="A460" s="5">
        <f t="shared" si="60"/>
        <v>2.1553787970534931E+27</v>
      </c>
      <c r="B460" s="5">
        <f t="shared" si="61"/>
        <v>90.800000000000054</v>
      </c>
      <c r="C460" s="5">
        <v>454</v>
      </c>
    </row>
    <row r="461" spans="1:3">
      <c r="A461" s="5">
        <f t="shared" si="60"/>
        <v>2.4758800785708359E+27</v>
      </c>
      <c r="B461" s="5">
        <f t="shared" si="61"/>
        <v>91.000000000000043</v>
      </c>
      <c r="C461" s="5">
        <v>455</v>
      </c>
    </row>
    <row r="462" spans="1:3">
      <c r="A462" s="5">
        <f t="shared" si="60"/>
        <v>2.844039373424249E+27</v>
      </c>
      <c r="B462" s="5">
        <f t="shared" si="61"/>
        <v>91.200000000000045</v>
      </c>
      <c r="C462" s="5">
        <v>456</v>
      </c>
    </row>
    <row r="463" spans="1:3">
      <c r="A463" s="5">
        <f t="shared" si="60"/>
        <v>3.2669433497992334E+27</v>
      </c>
      <c r="B463" s="5">
        <f t="shared" si="61"/>
        <v>91.400000000000048</v>
      </c>
      <c r="C463" s="5">
        <v>457</v>
      </c>
    </row>
    <row r="464" spans="1:3">
      <c r="A464" s="5">
        <f t="shared" si="60"/>
        <v>3.752732451782883E+27</v>
      </c>
      <c r="B464" s="5">
        <f t="shared" si="61"/>
        <v>91.600000000000051</v>
      </c>
      <c r="C464" s="5">
        <v>458</v>
      </c>
    </row>
    <row r="465" spans="1:3">
      <c r="A465" s="5">
        <f t="shared" si="60"/>
        <v>4.3107575941069867E+27</v>
      </c>
      <c r="B465" s="5">
        <f t="shared" si="61"/>
        <v>91.80000000000004</v>
      </c>
      <c r="C465" s="5">
        <v>459</v>
      </c>
    </row>
    <row r="466" spans="1:3">
      <c r="A466" s="5">
        <f t="shared" si="60"/>
        <v>4.9517601571416728E+27</v>
      </c>
      <c r="B466" s="5">
        <f t="shared" si="61"/>
        <v>92.000000000000043</v>
      </c>
      <c r="C466" s="5">
        <v>460</v>
      </c>
    </row>
    <row r="467" spans="1:3">
      <c r="A467" s="5">
        <f t="shared" si="60"/>
        <v>5.6880787468485001E+27</v>
      </c>
      <c r="B467" s="5">
        <f t="shared" si="61"/>
        <v>92.200000000000045</v>
      </c>
      <c r="C467" s="5">
        <v>461</v>
      </c>
    </row>
    <row r="468" spans="1:3">
      <c r="A468" s="5">
        <f t="shared" si="60"/>
        <v>6.533886699598468E+27</v>
      </c>
      <c r="B468" s="5">
        <f t="shared" si="61"/>
        <v>92.400000000000048</v>
      </c>
      <c r="C468" s="5">
        <v>462</v>
      </c>
    </row>
    <row r="469" spans="1:3">
      <c r="A469" s="5">
        <f t="shared" si="60"/>
        <v>7.5054649035657672E+27</v>
      </c>
      <c r="B469" s="5">
        <f t="shared" si="61"/>
        <v>92.600000000000037</v>
      </c>
      <c r="C469" s="5">
        <v>463</v>
      </c>
    </row>
    <row r="470" spans="1:3">
      <c r="A470" s="5">
        <f t="shared" si="60"/>
        <v>8.6215151882139778E+27</v>
      </c>
      <c r="B470" s="5">
        <f t="shared" si="61"/>
        <v>92.800000000000054</v>
      </c>
      <c r="C470" s="5">
        <v>464</v>
      </c>
    </row>
    <row r="471" spans="1:3">
      <c r="A471" s="5">
        <f t="shared" si="60"/>
        <v>9.9035203142833501E+27</v>
      </c>
      <c r="B471" s="5">
        <f t="shared" si="61"/>
        <v>93.000000000000043</v>
      </c>
      <c r="C471" s="5">
        <v>465</v>
      </c>
    </row>
    <row r="472" spans="1:3">
      <c r="A472" s="5">
        <f t="shared" si="60"/>
        <v>1.1376157493697002E+28</v>
      </c>
      <c r="B472" s="5">
        <f t="shared" si="61"/>
        <v>93.200000000000045</v>
      </c>
      <c r="C472" s="5">
        <v>466</v>
      </c>
    </row>
    <row r="473" spans="1:3">
      <c r="A473" s="5">
        <f t="shared" si="60"/>
        <v>1.306777339919694E+28</v>
      </c>
      <c r="B473" s="5">
        <f t="shared" si="61"/>
        <v>93.400000000000048</v>
      </c>
      <c r="C473" s="5">
        <v>467</v>
      </c>
    </row>
    <row r="474" spans="1:3">
      <c r="A474" s="5">
        <f t="shared" si="60"/>
        <v>1.5010929807131541E+28</v>
      </c>
      <c r="B474" s="5">
        <f t="shared" si="61"/>
        <v>93.600000000000051</v>
      </c>
      <c r="C474" s="5">
        <v>468</v>
      </c>
    </row>
    <row r="475" spans="1:3">
      <c r="A475" s="5">
        <f t="shared" si="60"/>
        <v>1.724303037642796E+28</v>
      </c>
      <c r="B475" s="5">
        <f t="shared" si="61"/>
        <v>93.80000000000004</v>
      </c>
      <c r="C475" s="5">
        <v>469</v>
      </c>
    </row>
    <row r="476" spans="1:3">
      <c r="A476" s="5">
        <f t="shared" si="60"/>
        <v>1.9807040628566705E+28</v>
      </c>
      <c r="B476" s="5">
        <f t="shared" si="61"/>
        <v>94.000000000000057</v>
      </c>
      <c r="C476" s="5">
        <v>470</v>
      </c>
    </row>
    <row r="477" spans="1:3">
      <c r="A477" s="5">
        <f t="shared" si="60"/>
        <v>2.2752314987394018E+28</v>
      </c>
      <c r="B477" s="5">
        <f t="shared" si="61"/>
        <v>94.200000000000045</v>
      </c>
      <c r="C477" s="5">
        <v>471</v>
      </c>
    </row>
    <row r="478" spans="1:3">
      <c r="A478" s="5">
        <f t="shared" si="60"/>
        <v>2.613554679839389E+28</v>
      </c>
      <c r="B478" s="5">
        <f t="shared" si="61"/>
        <v>94.400000000000063</v>
      </c>
      <c r="C478" s="5">
        <v>472</v>
      </c>
    </row>
    <row r="479" spans="1:3">
      <c r="A479" s="5">
        <f t="shared" si="60"/>
        <v>3.0021859614263099E+28</v>
      </c>
      <c r="B479" s="5">
        <f t="shared" si="61"/>
        <v>94.600000000000051</v>
      </c>
      <c r="C479" s="5">
        <v>473</v>
      </c>
    </row>
    <row r="480" spans="1:3">
      <c r="A480" s="5">
        <f t="shared" si="60"/>
        <v>3.4486060752855938E+28</v>
      </c>
      <c r="B480" s="5">
        <f t="shared" si="61"/>
        <v>94.80000000000004</v>
      </c>
      <c r="C480" s="5">
        <v>474</v>
      </c>
    </row>
    <row r="481" spans="1:3">
      <c r="A481" s="5">
        <f t="shared" si="60"/>
        <v>3.9614081257133418E+28</v>
      </c>
      <c r="B481" s="5">
        <f t="shared" si="61"/>
        <v>95.000000000000057</v>
      </c>
      <c r="C481" s="5">
        <v>475</v>
      </c>
    </row>
    <row r="482" spans="1:3">
      <c r="A482" s="5">
        <f t="shared" si="60"/>
        <v>4.5504629974788045E+28</v>
      </c>
      <c r="B482" s="5">
        <f t="shared" si="61"/>
        <v>95.200000000000045</v>
      </c>
      <c r="C482" s="5">
        <v>476</v>
      </c>
    </row>
    <row r="483" spans="1:3">
      <c r="A483" s="5">
        <f t="shared" si="60"/>
        <v>5.2271093596787806E+28</v>
      </c>
      <c r="B483" s="5">
        <f t="shared" si="61"/>
        <v>95.400000000000063</v>
      </c>
      <c r="C483" s="5">
        <v>477</v>
      </c>
    </row>
    <row r="484" spans="1:3">
      <c r="A484" s="5">
        <f t="shared" si="60"/>
        <v>6.0043719228526199E+28</v>
      </c>
      <c r="B484" s="5">
        <f t="shared" si="61"/>
        <v>95.600000000000051</v>
      </c>
      <c r="C484" s="5">
        <v>478</v>
      </c>
    </row>
    <row r="485" spans="1:3">
      <c r="A485" s="5">
        <f t="shared" si="60"/>
        <v>6.8972121505711902E+28</v>
      </c>
      <c r="B485" s="5">
        <f t="shared" si="61"/>
        <v>95.80000000000004</v>
      </c>
      <c r="C485" s="5">
        <v>479</v>
      </c>
    </row>
    <row r="486" spans="1:3">
      <c r="A486" s="5">
        <f t="shared" si="60"/>
        <v>7.9228162514266888E+28</v>
      </c>
      <c r="B486" s="5">
        <f t="shared" si="61"/>
        <v>96.000000000000057</v>
      </c>
      <c r="C486" s="5">
        <v>480</v>
      </c>
    </row>
    <row r="487" spans="1:3">
      <c r="A487" s="5">
        <f t="shared" si="60"/>
        <v>9.1009259949576143E+28</v>
      </c>
      <c r="B487" s="5">
        <f t="shared" si="61"/>
        <v>96.200000000000045</v>
      </c>
      <c r="C487" s="5">
        <v>481</v>
      </c>
    </row>
    <row r="488" spans="1:3">
      <c r="A488" s="5">
        <f t="shared" si="60"/>
        <v>1.0454218719357565E+29</v>
      </c>
      <c r="B488" s="5">
        <f t="shared" si="61"/>
        <v>96.400000000000034</v>
      </c>
      <c r="C488" s="5">
        <v>482</v>
      </c>
    </row>
    <row r="489" spans="1:3">
      <c r="A489" s="5">
        <f t="shared" si="60"/>
        <v>1.2008743845705245E+29</v>
      </c>
      <c r="B489" s="5">
        <f t="shared" si="61"/>
        <v>96.600000000000051</v>
      </c>
      <c r="C489" s="5">
        <v>483</v>
      </c>
    </row>
    <row r="490" spans="1:3">
      <c r="A490" s="5">
        <f t="shared" si="60"/>
        <v>1.3794424301142382E+29</v>
      </c>
      <c r="B490" s="5">
        <f t="shared" si="61"/>
        <v>96.80000000000004</v>
      </c>
      <c r="C490" s="5">
        <v>484</v>
      </c>
    </row>
    <row r="491" spans="1:3">
      <c r="A491" s="5">
        <f t="shared" si="60"/>
        <v>1.5845632502853381E+29</v>
      </c>
      <c r="B491" s="5">
        <f t="shared" si="61"/>
        <v>97.000000000000057</v>
      </c>
      <c r="C491" s="5">
        <v>485</v>
      </c>
    </row>
    <row r="492" spans="1:3">
      <c r="A492" s="5">
        <f t="shared" si="60"/>
        <v>1.8201851989915229E+29</v>
      </c>
      <c r="B492" s="5">
        <f t="shared" si="61"/>
        <v>97.200000000000045</v>
      </c>
      <c r="C492" s="5">
        <v>486</v>
      </c>
    </row>
    <row r="493" spans="1:3">
      <c r="A493" s="5">
        <f t="shared" si="60"/>
        <v>2.0908437438715136E+29</v>
      </c>
      <c r="B493" s="5">
        <f t="shared" si="61"/>
        <v>97.400000000000048</v>
      </c>
      <c r="C493" s="5">
        <v>487</v>
      </c>
    </row>
    <row r="494" spans="1:3">
      <c r="A494" s="5">
        <f t="shared" si="60"/>
        <v>2.4017487691410501E+29</v>
      </c>
      <c r="B494" s="5">
        <f t="shared" si="61"/>
        <v>97.600000000000051</v>
      </c>
      <c r="C494" s="5">
        <v>488</v>
      </c>
    </row>
    <row r="495" spans="1:3">
      <c r="A495" s="5">
        <f t="shared" si="60"/>
        <v>2.7588848602284782E+29</v>
      </c>
      <c r="B495" s="5">
        <f t="shared" si="61"/>
        <v>97.800000000000054</v>
      </c>
      <c r="C495" s="5">
        <v>489</v>
      </c>
    </row>
    <row r="496" spans="1:3">
      <c r="A496" s="5">
        <f t="shared" si="60"/>
        <v>3.1691265005706776E+29</v>
      </c>
      <c r="B496" s="5">
        <f t="shared" si="61"/>
        <v>98.000000000000043</v>
      </c>
      <c r="C496" s="5">
        <v>490</v>
      </c>
    </row>
    <row r="497" spans="1:3">
      <c r="A497" s="5">
        <f t="shared" si="60"/>
        <v>3.6403703979830478E+29</v>
      </c>
      <c r="B497" s="5">
        <f t="shared" si="61"/>
        <v>98.20000000000006</v>
      </c>
      <c r="C497" s="5">
        <v>491</v>
      </c>
    </row>
    <row r="498" spans="1:3">
      <c r="A498" s="5">
        <f t="shared" si="60"/>
        <v>4.1816874877430287E+29</v>
      </c>
      <c r="B498" s="5">
        <f t="shared" si="61"/>
        <v>98.400000000000048</v>
      </c>
      <c r="C498" s="5">
        <v>492</v>
      </c>
    </row>
    <row r="499" spans="1:3">
      <c r="A499" s="5">
        <f t="shared" si="60"/>
        <v>4.8034975382821008E+29</v>
      </c>
      <c r="B499" s="5">
        <f t="shared" si="61"/>
        <v>98.600000000000065</v>
      </c>
      <c r="C499" s="5">
        <v>493</v>
      </c>
    </row>
    <row r="500" spans="1:3">
      <c r="A500" s="5">
        <f t="shared" si="60"/>
        <v>5.517769720456957E+29</v>
      </c>
      <c r="B500" s="5">
        <f t="shared" si="61"/>
        <v>98.800000000000054</v>
      </c>
      <c r="C500" s="5">
        <v>494</v>
      </c>
    </row>
    <row r="501" spans="1:3">
      <c r="A501" s="5">
        <f t="shared" si="60"/>
        <v>6.3382530011413553E+29</v>
      </c>
      <c r="B501" s="5">
        <f t="shared" si="61"/>
        <v>99.000000000000043</v>
      </c>
      <c r="C501" s="5">
        <v>495</v>
      </c>
    </row>
    <row r="502" spans="1:3">
      <c r="A502" s="5">
        <f t="shared" si="60"/>
        <v>7.2807407959660985E+29</v>
      </c>
      <c r="B502" s="5">
        <f t="shared" si="61"/>
        <v>99.20000000000006</v>
      </c>
      <c r="C502" s="5">
        <v>496</v>
      </c>
    </row>
    <row r="503" spans="1:3">
      <c r="A503" s="5">
        <f t="shared" si="60"/>
        <v>8.3633749754860601E+29</v>
      </c>
      <c r="B503" s="5">
        <f t="shared" si="61"/>
        <v>99.400000000000048</v>
      </c>
      <c r="C503" s="5">
        <v>497</v>
      </c>
    </row>
    <row r="504" spans="1:3">
      <c r="A504" s="5">
        <f t="shared" si="60"/>
        <v>9.6069950765642059E+29</v>
      </c>
      <c r="B504" s="5">
        <f t="shared" si="61"/>
        <v>99.600000000000037</v>
      </c>
      <c r="C504" s="5">
        <v>498</v>
      </c>
    </row>
    <row r="505" spans="1:3">
      <c r="A505" s="5">
        <f t="shared" si="60"/>
        <v>1.1035539440913918E+30</v>
      </c>
      <c r="B505" s="5">
        <f t="shared" si="61"/>
        <v>99.800000000000054</v>
      </c>
      <c r="C505" s="5">
        <v>499</v>
      </c>
    </row>
    <row r="506" spans="1:3">
      <c r="A506" s="5">
        <f t="shared" si="60"/>
        <v>1.2676506002282719E+30</v>
      </c>
      <c r="B506" s="5">
        <f t="shared" si="61"/>
        <v>100.00000000000004</v>
      </c>
      <c r="C506" s="5">
        <v>500</v>
      </c>
    </row>
    <row r="507" spans="1:3">
      <c r="A507" s="5">
        <f t="shared" si="60"/>
        <v>1.4561481591932197E+30</v>
      </c>
      <c r="B507" s="5">
        <f t="shared" si="61"/>
        <v>100.20000000000006</v>
      </c>
      <c r="C507" s="5">
        <v>501</v>
      </c>
    </row>
    <row r="508" spans="1:3">
      <c r="A508" s="5">
        <f t="shared" si="60"/>
        <v>1.6726749950972123E+30</v>
      </c>
      <c r="B508" s="5">
        <f t="shared" si="61"/>
        <v>100.40000000000005</v>
      </c>
      <c r="C508" s="5">
        <v>502</v>
      </c>
    </row>
    <row r="509" spans="1:3">
      <c r="A509" s="5">
        <f t="shared" si="60"/>
        <v>1.9213990153128423E+30</v>
      </c>
      <c r="B509" s="5">
        <f t="shared" si="61"/>
        <v>100.60000000000005</v>
      </c>
      <c r="C509" s="5">
        <v>503</v>
      </c>
    </row>
    <row r="510" spans="1:3">
      <c r="A510" s="5">
        <f t="shared" si="60"/>
        <v>2.2071078881827845E+30</v>
      </c>
      <c r="B510" s="5">
        <f t="shared" si="61"/>
        <v>100.80000000000005</v>
      </c>
      <c r="C510" s="5">
        <v>504</v>
      </c>
    </row>
    <row r="511" spans="1:3">
      <c r="A511" s="5">
        <f t="shared" si="60"/>
        <v>2.5353012004565449E+30</v>
      </c>
      <c r="B511" s="5">
        <f t="shared" si="61"/>
        <v>101.00000000000004</v>
      </c>
      <c r="C511" s="5">
        <v>505</v>
      </c>
    </row>
    <row r="512" spans="1:3">
      <c r="A512" s="5">
        <f t="shared" si="60"/>
        <v>2.9122963183864405E+30</v>
      </c>
      <c r="B512" s="5">
        <f t="shared" si="61"/>
        <v>101.20000000000005</v>
      </c>
      <c r="C512" s="5">
        <v>506</v>
      </c>
    </row>
    <row r="513" spans="1:3">
      <c r="A513" s="5">
        <f t="shared" si="60"/>
        <v>3.3453499901944257E+30</v>
      </c>
      <c r="B513" s="5">
        <f t="shared" si="61"/>
        <v>101.40000000000005</v>
      </c>
      <c r="C513" s="5">
        <v>507</v>
      </c>
    </row>
    <row r="514" spans="1:3">
      <c r="A514" s="5">
        <f t="shared" si="60"/>
        <v>3.8427980306256846E+30</v>
      </c>
      <c r="B514" s="5">
        <f t="shared" si="61"/>
        <v>101.60000000000005</v>
      </c>
      <c r="C514" s="5">
        <v>508</v>
      </c>
    </row>
    <row r="515" spans="1:3">
      <c r="A515" s="5">
        <f t="shared" si="60"/>
        <v>4.4142157763655696E+30</v>
      </c>
      <c r="B515" s="5">
        <f t="shared" si="61"/>
        <v>101.80000000000005</v>
      </c>
      <c r="C515" s="5">
        <v>509</v>
      </c>
    </row>
    <row r="516" spans="1:3">
      <c r="A516" s="5">
        <f t="shared" si="60"/>
        <v>5.0706024009130899E+30</v>
      </c>
      <c r="B516" s="5">
        <f t="shared" si="61"/>
        <v>102.00000000000006</v>
      </c>
      <c r="C516" s="5">
        <v>510</v>
      </c>
    </row>
    <row r="517" spans="1:3">
      <c r="A517" s="5">
        <f t="shared" si="60"/>
        <v>5.8245926367728833E+30</v>
      </c>
      <c r="B517" s="5">
        <f t="shared" si="61"/>
        <v>102.20000000000005</v>
      </c>
      <c r="C517" s="5">
        <v>511</v>
      </c>
    </row>
    <row r="518" spans="1:3">
      <c r="A518" s="5">
        <f t="shared" si="60"/>
        <v>6.6906999803888537E+30</v>
      </c>
      <c r="B518" s="5">
        <f t="shared" si="61"/>
        <v>102.40000000000006</v>
      </c>
      <c r="C518" s="5">
        <v>512</v>
      </c>
    </row>
    <row r="519" spans="1:3">
      <c r="A519" s="5">
        <f t="shared" ref="A519:A545" si="62">POWER($B$1,C519)</f>
        <v>7.6855960612513715E+30</v>
      </c>
      <c r="B519" s="5">
        <f t="shared" si="61"/>
        <v>102.60000000000005</v>
      </c>
      <c r="C519" s="5">
        <v>513</v>
      </c>
    </row>
    <row r="520" spans="1:3">
      <c r="A520" s="5">
        <f t="shared" si="62"/>
        <v>8.8284315527311425E+30</v>
      </c>
      <c r="B520" s="5">
        <f t="shared" ref="B520:B545" si="63">LOG(A520,2)</f>
        <v>102.80000000000007</v>
      </c>
      <c r="C520" s="5">
        <v>514</v>
      </c>
    </row>
    <row r="521" spans="1:3">
      <c r="A521" s="5">
        <f t="shared" si="62"/>
        <v>1.0141204801826184E+31</v>
      </c>
      <c r="B521" s="5">
        <f t="shared" si="63"/>
        <v>103.00000000000006</v>
      </c>
      <c r="C521" s="5">
        <v>515</v>
      </c>
    </row>
    <row r="522" spans="1:3">
      <c r="A522" s="5">
        <f t="shared" si="62"/>
        <v>1.1649185273545769E+31</v>
      </c>
      <c r="B522" s="5">
        <f t="shared" si="63"/>
        <v>103.20000000000005</v>
      </c>
      <c r="C522" s="5">
        <v>516</v>
      </c>
    </row>
    <row r="523" spans="1:3">
      <c r="A523" s="5">
        <f t="shared" si="62"/>
        <v>1.338139996077771E+31</v>
      </c>
      <c r="B523" s="5">
        <f t="shared" si="63"/>
        <v>103.40000000000006</v>
      </c>
      <c r="C523" s="5">
        <v>517</v>
      </c>
    </row>
    <row r="524" spans="1:3">
      <c r="A524" s="5">
        <f t="shared" si="62"/>
        <v>1.5371192122502745E+31</v>
      </c>
      <c r="B524" s="5">
        <f t="shared" si="63"/>
        <v>103.60000000000005</v>
      </c>
      <c r="C524" s="5">
        <v>518</v>
      </c>
    </row>
    <row r="525" spans="1:3">
      <c r="A525" s="5">
        <f t="shared" si="62"/>
        <v>1.765686310546229E+31</v>
      </c>
      <c r="B525" s="5">
        <f t="shared" si="63"/>
        <v>103.80000000000004</v>
      </c>
      <c r="C525" s="5">
        <v>519</v>
      </c>
    </row>
    <row r="526" spans="1:3">
      <c r="A526" s="5">
        <f t="shared" si="62"/>
        <v>2.0282409603652373E+31</v>
      </c>
      <c r="B526" s="5">
        <f t="shared" si="63"/>
        <v>104.00000000000006</v>
      </c>
      <c r="C526" s="5">
        <v>520</v>
      </c>
    </row>
    <row r="527" spans="1:3">
      <c r="A527" s="5">
        <f t="shared" si="62"/>
        <v>2.3298370547091547E+31</v>
      </c>
      <c r="B527" s="5">
        <f t="shared" si="63"/>
        <v>104.20000000000005</v>
      </c>
      <c r="C527" s="5">
        <v>521</v>
      </c>
    </row>
    <row r="528" spans="1:3">
      <c r="A528" s="5">
        <f t="shared" si="62"/>
        <v>2.6762799921555433E+31</v>
      </c>
      <c r="B528" s="5">
        <f t="shared" si="63"/>
        <v>104.40000000000006</v>
      </c>
      <c r="C528" s="5">
        <v>522</v>
      </c>
    </row>
    <row r="529" spans="1:3">
      <c r="A529" s="5">
        <f t="shared" si="62"/>
        <v>3.0742384245005504E+31</v>
      </c>
      <c r="B529" s="5">
        <f t="shared" si="63"/>
        <v>104.60000000000005</v>
      </c>
      <c r="C529" s="5">
        <v>523</v>
      </c>
    </row>
    <row r="530" spans="1:3">
      <c r="A530" s="5">
        <f t="shared" si="62"/>
        <v>3.5313726210924593E+31</v>
      </c>
      <c r="B530" s="5">
        <f t="shared" si="63"/>
        <v>104.80000000000005</v>
      </c>
      <c r="C530" s="5">
        <v>524</v>
      </c>
    </row>
    <row r="531" spans="1:3">
      <c r="A531" s="5">
        <f t="shared" si="62"/>
        <v>4.0564819207304755E+31</v>
      </c>
      <c r="B531" s="5">
        <f t="shared" si="63"/>
        <v>105.00000000000006</v>
      </c>
      <c r="C531" s="5">
        <v>525</v>
      </c>
    </row>
    <row r="532" spans="1:3">
      <c r="A532" s="5">
        <f t="shared" si="62"/>
        <v>4.6596741094183102E+31</v>
      </c>
      <c r="B532" s="5">
        <f t="shared" si="63"/>
        <v>105.20000000000006</v>
      </c>
      <c r="C532" s="5">
        <v>526</v>
      </c>
    </row>
    <row r="533" spans="1:3">
      <c r="A533" s="5">
        <f t="shared" si="62"/>
        <v>5.3525599843110875E+31</v>
      </c>
      <c r="B533" s="5">
        <f t="shared" si="63"/>
        <v>105.40000000000005</v>
      </c>
      <c r="C533" s="5">
        <v>527</v>
      </c>
    </row>
    <row r="534" spans="1:3">
      <c r="A534" s="5">
        <f t="shared" si="62"/>
        <v>6.1484768490011026E+31</v>
      </c>
      <c r="B534" s="5">
        <f t="shared" si="63"/>
        <v>105.60000000000005</v>
      </c>
      <c r="C534" s="5">
        <v>528</v>
      </c>
    </row>
    <row r="535" spans="1:3">
      <c r="A535" s="5">
        <f t="shared" si="62"/>
        <v>7.0627452421849212E+31</v>
      </c>
      <c r="B535" s="5">
        <f t="shared" si="63"/>
        <v>105.80000000000005</v>
      </c>
      <c r="C535" s="5">
        <v>529</v>
      </c>
    </row>
    <row r="536" spans="1:3">
      <c r="A536" s="5">
        <f t="shared" si="62"/>
        <v>8.1129638414609546E+31</v>
      </c>
      <c r="B536" s="5">
        <f t="shared" si="63"/>
        <v>106.00000000000006</v>
      </c>
      <c r="C536" s="5">
        <v>530</v>
      </c>
    </row>
    <row r="537" spans="1:3">
      <c r="A537" s="5">
        <f t="shared" si="62"/>
        <v>9.3193482188366258E+31</v>
      </c>
      <c r="B537" s="5">
        <f t="shared" si="63"/>
        <v>106.20000000000006</v>
      </c>
      <c r="C537" s="5">
        <v>531</v>
      </c>
    </row>
    <row r="538" spans="1:3">
      <c r="A538" s="5">
        <f t="shared" si="62"/>
        <v>1.070511996862218E+32</v>
      </c>
      <c r="B538" s="5">
        <f t="shared" si="63"/>
        <v>106.40000000000005</v>
      </c>
      <c r="C538" s="5">
        <v>532</v>
      </c>
    </row>
    <row r="539" spans="1:3">
      <c r="A539" s="5">
        <f t="shared" si="62"/>
        <v>1.2296953698002209E+32</v>
      </c>
      <c r="B539" s="5">
        <f t="shared" si="63"/>
        <v>106.60000000000007</v>
      </c>
      <c r="C539" s="5">
        <v>533</v>
      </c>
    </row>
    <row r="540" spans="1:3">
      <c r="A540" s="5">
        <f t="shared" si="62"/>
        <v>1.4125490484369844E+32</v>
      </c>
      <c r="B540" s="5">
        <f t="shared" si="63"/>
        <v>106.80000000000005</v>
      </c>
      <c r="C540" s="5">
        <v>534</v>
      </c>
    </row>
    <row r="541" spans="1:3">
      <c r="A541" s="5">
        <f t="shared" si="62"/>
        <v>1.6225927682921916E+32</v>
      </c>
      <c r="B541" s="5">
        <f t="shared" si="63"/>
        <v>107.00000000000004</v>
      </c>
      <c r="C541" s="5">
        <v>535</v>
      </c>
    </row>
    <row r="542" spans="1:3">
      <c r="A542" s="5">
        <f t="shared" si="62"/>
        <v>1.8638696437673255E+32</v>
      </c>
      <c r="B542" s="5">
        <f t="shared" si="63"/>
        <v>107.20000000000006</v>
      </c>
      <c r="C542" s="5">
        <v>536</v>
      </c>
    </row>
    <row r="543" spans="1:3">
      <c r="A543" s="5">
        <f t="shared" si="62"/>
        <v>2.1410239937244372E+32</v>
      </c>
      <c r="B543" s="5">
        <f t="shared" si="63"/>
        <v>107.40000000000005</v>
      </c>
      <c r="C543" s="5">
        <v>537</v>
      </c>
    </row>
    <row r="544" spans="1:3">
      <c r="A544" s="5">
        <f t="shared" si="62"/>
        <v>2.4593907396004425E+32</v>
      </c>
      <c r="B544" s="5">
        <f t="shared" si="63"/>
        <v>107.60000000000007</v>
      </c>
      <c r="C544" s="5">
        <v>538</v>
      </c>
    </row>
    <row r="545" spans="1:3">
      <c r="A545" s="5">
        <f t="shared" si="62"/>
        <v>2.8250980968739696E+32</v>
      </c>
      <c r="B545" s="5">
        <f t="shared" si="63"/>
        <v>107.80000000000005</v>
      </c>
      <c r="C545" s="5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C25" sqref="A25:C27"/>
    </sheetView>
  </sheetViews>
  <sheetFormatPr defaultRowHeight="16.5"/>
  <cols>
    <col min="16" max="16" width="9" style="15"/>
    <col min="22" max="22" width="9" style="15"/>
    <col min="24" max="24" width="11.5" style="1" customWidth="1"/>
  </cols>
  <sheetData>
    <row r="1" spans="1:29">
      <c r="B1" t="s">
        <v>26</v>
      </c>
    </row>
    <row r="2" spans="1:29">
      <c r="F2" s="116" t="s">
        <v>11</v>
      </c>
      <c r="G2" s="116"/>
      <c r="J2" t="s">
        <v>12</v>
      </c>
      <c r="M2" t="s">
        <v>12</v>
      </c>
      <c r="P2" s="117" t="s">
        <v>14</v>
      </c>
      <c r="Q2" s="117"/>
      <c r="T2" t="s">
        <v>12</v>
      </c>
      <c r="U2" t="s">
        <v>12</v>
      </c>
      <c r="V2" s="15" t="s">
        <v>19</v>
      </c>
    </row>
    <row r="3" spans="1:29">
      <c r="A3" t="s">
        <v>23</v>
      </c>
      <c r="C3" t="s">
        <v>5</v>
      </c>
      <c r="D3" t="s">
        <v>8</v>
      </c>
      <c r="E3" t="s">
        <v>16</v>
      </c>
      <c r="F3" s="14" t="s">
        <v>6</v>
      </c>
      <c r="G3" s="14" t="s">
        <v>7</v>
      </c>
      <c r="H3" t="s">
        <v>0</v>
      </c>
      <c r="I3" t="s">
        <v>10</v>
      </c>
      <c r="J3" s="14" t="s">
        <v>4</v>
      </c>
      <c r="K3" t="s">
        <v>0</v>
      </c>
      <c r="L3" t="s">
        <v>10</v>
      </c>
      <c r="M3" s="14" t="s">
        <v>15</v>
      </c>
      <c r="N3" t="s">
        <v>0</v>
      </c>
      <c r="O3" t="s">
        <v>10</v>
      </c>
      <c r="P3" s="15" t="s">
        <v>17</v>
      </c>
      <c r="Q3" t="s">
        <v>13</v>
      </c>
      <c r="R3" t="s">
        <v>22</v>
      </c>
      <c r="S3" t="s">
        <v>25</v>
      </c>
      <c r="T3" s="14" t="s">
        <v>9</v>
      </c>
      <c r="U3" s="14" t="s">
        <v>18</v>
      </c>
      <c r="V3" s="15" t="s">
        <v>20</v>
      </c>
      <c r="W3" t="s">
        <v>21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7">
        <v>0.1</v>
      </c>
      <c r="G4" s="7">
        <v>2</v>
      </c>
      <c r="H4" s="12">
        <f t="shared" ref="H4:H35" si="0">C4*(1-F4)+C4*F4*G4</f>
        <v>110</v>
      </c>
      <c r="I4" t="e">
        <f t="shared" ref="I4:I35" si="1">H4-H3</f>
        <v>#VALUE!</v>
      </c>
      <c r="J4" s="7">
        <v>1</v>
      </c>
      <c r="K4">
        <f>C4*J4</f>
        <v>100</v>
      </c>
      <c r="L4" t="e">
        <f t="shared" ref="L4:L35" si="2">K4-K3</f>
        <v>#VALUE!</v>
      </c>
      <c r="M4" s="7">
        <v>1</v>
      </c>
      <c r="N4">
        <f>C4*M4</f>
        <v>100</v>
      </c>
      <c r="O4" t="e">
        <f t="shared" ref="O4:O35" si="3">N4-N3</f>
        <v>#VALUE!</v>
      </c>
      <c r="P4" s="16">
        <f>H4*J4*M4</f>
        <v>110</v>
      </c>
      <c r="Q4" s="12" t="e">
        <f t="shared" ref="Q4:Q35" si="4">P4-P3</f>
        <v>#VALUE!</v>
      </c>
      <c r="R4">
        <v>20</v>
      </c>
      <c r="S4">
        <v>1</v>
      </c>
      <c r="T4" s="7">
        <v>1</v>
      </c>
      <c r="U4" s="7">
        <v>1</v>
      </c>
      <c r="V4" s="16">
        <f t="shared" ref="V4:V35" si="5">R4*T4*U4</f>
        <v>20</v>
      </c>
      <c r="W4" s="12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7">
        <v>0.11</v>
      </c>
      <c r="G5" s="7">
        <v>2.1</v>
      </c>
      <c r="H5" s="12">
        <f t="shared" si="0"/>
        <v>112.1</v>
      </c>
      <c r="I5">
        <f t="shared" si="1"/>
        <v>2.0999999999999943</v>
      </c>
      <c r="J5" s="7">
        <v>1.05</v>
      </c>
      <c r="K5">
        <f t="shared" ref="K5:K68" si="6">C5*J5</f>
        <v>105</v>
      </c>
      <c r="L5">
        <f t="shared" si="2"/>
        <v>5</v>
      </c>
      <c r="M5" s="7">
        <v>1.05</v>
      </c>
      <c r="N5">
        <f t="shared" ref="N5:N68" si="7">C5*M5</f>
        <v>105</v>
      </c>
      <c r="O5">
        <f t="shared" si="3"/>
        <v>5</v>
      </c>
      <c r="P5" s="16">
        <f t="shared" ref="P5:P68" si="8">H5*J5*M5</f>
        <v>123.59025</v>
      </c>
      <c r="Q5" s="10">
        <f t="shared" si="4"/>
        <v>13.590249999999997</v>
      </c>
      <c r="R5">
        <f>R$4*S5</f>
        <v>20</v>
      </c>
      <c r="S5">
        <f>S4</f>
        <v>1</v>
      </c>
      <c r="T5" s="7">
        <v>1.05</v>
      </c>
      <c r="U5" s="7">
        <v>1.05</v>
      </c>
      <c r="V5" s="16">
        <f t="shared" si="5"/>
        <v>22.05</v>
      </c>
      <c r="W5" s="12">
        <f t="shared" ref="W5:W68" si="9">V5-V4</f>
        <v>2.0500000000000007</v>
      </c>
      <c r="X5" s="1">
        <f t="shared" ref="X5:X68" si="10">P5-V5</f>
        <v>101.54025</v>
      </c>
      <c r="Z5" s="36" t="s">
        <v>27</v>
      </c>
      <c r="AA5" s="36" t="s">
        <v>37</v>
      </c>
      <c r="AB5" s="36" t="s">
        <v>46</v>
      </c>
      <c r="AC5" s="36" t="s">
        <v>24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7">
        <v>0.12</v>
      </c>
      <c r="G6" s="7">
        <v>2.2000000000000002</v>
      </c>
      <c r="H6" s="12">
        <f t="shared" si="0"/>
        <v>114.4</v>
      </c>
      <c r="I6">
        <f t="shared" si="1"/>
        <v>2.3000000000000114</v>
      </c>
      <c r="J6" s="7">
        <v>1.1000000000000001</v>
      </c>
      <c r="K6">
        <f t="shared" si="6"/>
        <v>110.00000000000001</v>
      </c>
      <c r="L6">
        <f t="shared" si="2"/>
        <v>5.0000000000000142</v>
      </c>
      <c r="M6" s="7">
        <v>1.1000000000000001</v>
      </c>
      <c r="N6">
        <f t="shared" si="7"/>
        <v>110.00000000000001</v>
      </c>
      <c r="O6">
        <f t="shared" si="3"/>
        <v>5.0000000000000142</v>
      </c>
      <c r="P6" s="16">
        <f t="shared" si="8"/>
        <v>138.42400000000004</v>
      </c>
      <c r="Q6" s="10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7">
        <v>1.1000000000000001</v>
      </c>
      <c r="U6" s="7">
        <v>1.1000000000000001</v>
      </c>
      <c r="V6" s="16">
        <f t="shared" si="5"/>
        <v>50.215000000000011</v>
      </c>
      <c r="W6" s="12">
        <f t="shared" si="9"/>
        <v>28.16500000000001</v>
      </c>
      <c r="X6" s="1">
        <f t="shared" si="10"/>
        <v>88.209000000000032</v>
      </c>
      <c r="Z6" s="36" t="s">
        <v>28</v>
      </c>
      <c r="AA6" s="36">
        <v>0</v>
      </c>
      <c r="AB6" s="36">
        <v>1</v>
      </c>
      <c r="AC6" s="36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7">
        <v>0.13</v>
      </c>
      <c r="G7" s="7">
        <v>2.2999999999999998</v>
      </c>
      <c r="H7" s="12">
        <f t="shared" si="0"/>
        <v>116.9</v>
      </c>
      <c r="I7">
        <f t="shared" si="1"/>
        <v>2.5</v>
      </c>
      <c r="J7" s="7">
        <v>1.1499999999999999</v>
      </c>
      <c r="K7">
        <f t="shared" si="6"/>
        <v>114.99999999999999</v>
      </c>
      <c r="L7">
        <f t="shared" si="2"/>
        <v>4.9999999999999716</v>
      </c>
      <c r="M7" s="7">
        <v>1.1499999999999999</v>
      </c>
      <c r="N7">
        <f t="shared" si="7"/>
        <v>114.99999999999999</v>
      </c>
      <c r="O7">
        <f t="shared" si="3"/>
        <v>4.9999999999999716</v>
      </c>
      <c r="P7" s="16">
        <f t="shared" si="8"/>
        <v>154.60024999999999</v>
      </c>
      <c r="Q7" s="10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7">
        <v>1.1499999999999999</v>
      </c>
      <c r="U7" s="7">
        <v>1.1499999999999999</v>
      </c>
      <c r="V7" s="16">
        <f t="shared" si="5"/>
        <v>54.883749999999992</v>
      </c>
      <c r="W7" s="12">
        <f t="shared" si="9"/>
        <v>4.6687499999999815</v>
      </c>
      <c r="X7" s="1">
        <f t="shared" si="10"/>
        <v>99.716499999999996</v>
      </c>
      <c r="Z7" s="36" t="s">
        <v>29</v>
      </c>
      <c r="AA7" s="36">
        <v>15</v>
      </c>
      <c r="AB7" s="36">
        <v>1.075</v>
      </c>
      <c r="AC7" s="36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7">
        <v>0.14000000000000001</v>
      </c>
      <c r="G8" s="7">
        <v>2.4</v>
      </c>
      <c r="H8" s="12">
        <f t="shared" si="0"/>
        <v>119.6</v>
      </c>
      <c r="I8">
        <f t="shared" si="1"/>
        <v>2.6999999999999886</v>
      </c>
      <c r="J8" s="7">
        <v>1.2</v>
      </c>
      <c r="K8">
        <f t="shared" si="6"/>
        <v>120</v>
      </c>
      <c r="L8">
        <f t="shared" si="2"/>
        <v>5.0000000000000142</v>
      </c>
      <c r="M8" s="7">
        <v>1.2</v>
      </c>
      <c r="N8">
        <f t="shared" si="7"/>
        <v>120</v>
      </c>
      <c r="O8">
        <f t="shared" si="3"/>
        <v>5.0000000000000142</v>
      </c>
      <c r="P8" s="16">
        <f t="shared" si="8"/>
        <v>172.22399999999996</v>
      </c>
      <c r="Q8" s="10">
        <f t="shared" si="4"/>
        <v>17.623749999999973</v>
      </c>
      <c r="R8">
        <f t="shared" si="12"/>
        <v>65.199999999999989</v>
      </c>
      <c r="S8">
        <f>AC8</f>
        <v>3.26</v>
      </c>
      <c r="T8" s="7">
        <v>1.2</v>
      </c>
      <c r="U8" s="7">
        <v>1.2</v>
      </c>
      <c r="V8" s="16">
        <f t="shared" si="5"/>
        <v>93.887999999999977</v>
      </c>
      <c r="W8" s="12">
        <f t="shared" si="9"/>
        <v>39.004249999999985</v>
      </c>
      <c r="X8" s="1">
        <f t="shared" si="10"/>
        <v>78.335999999999984</v>
      </c>
      <c r="Z8" s="36" t="s">
        <v>30</v>
      </c>
      <c r="AA8" s="36">
        <v>37</v>
      </c>
      <c r="AB8" s="36">
        <v>1.1850000000000001</v>
      </c>
      <c r="AC8" s="36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7">
        <v>0.15</v>
      </c>
      <c r="G9" s="7">
        <v>2.5</v>
      </c>
      <c r="H9" s="12">
        <f t="shared" si="0"/>
        <v>122.5</v>
      </c>
      <c r="I9">
        <f t="shared" si="1"/>
        <v>2.9000000000000057</v>
      </c>
      <c r="J9" s="7">
        <v>1.25</v>
      </c>
      <c r="K9">
        <f t="shared" si="6"/>
        <v>125</v>
      </c>
      <c r="L9">
        <f t="shared" si="2"/>
        <v>5</v>
      </c>
      <c r="M9" s="7">
        <v>1.25</v>
      </c>
      <c r="N9">
        <f t="shared" si="7"/>
        <v>125</v>
      </c>
      <c r="O9">
        <f t="shared" si="3"/>
        <v>5</v>
      </c>
      <c r="P9" s="16">
        <f t="shared" si="8"/>
        <v>191.40625</v>
      </c>
      <c r="Q9" s="10">
        <f t="shared" si="4"/>
        <v>19.182250000000039</v>
      </c>
      <c r="R9">
        <f t="shared" si="12"/>
        <v>65.199999999999989</v>
      </c>
      <c r="S9">
        <f t="shared" si="13"/>
        <v>3.26</v>
      </c>
      <c r="T9" s="7">
        <v>1.25</v>
      </c>
      <c r="U9" s="7">
        <v>1.25</v>
      </c>
      <c r="V9" s="16">
        <f t="shared" si="5"/>
        <v>101.87499999999999</v>
      </c>
      <c r="W9" s="12">
        <f t="shared" si="9"/>
        <v>7.987000000000009</v>
      </c>
      <c r="X9" s="1">
        <f t="shared" si="10"/>
        <v>89.531250000000014</v>
      </c>
      <c r="Z9" s="36" t="s">
        <v>31</v>
      </c>
      <c r="AA9" s="36">
        <v>65</v>
      </c>
      <c r="AB9" s="36">
        <v>1.325</v>
      </c>
      <c r="AC9" s="36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7">
        <v>0.16</v>
      </c>
      <c r="G10" s="7">
        <v>2.6</v>
      </c>
      <c r="H10" s="12">
        <f t="shared" si="0"/>
        <v>125.6</v>
      </c>
      <c r="I10">
        <f t="shared" si="1"/>
        <v>3.0999999999999943</v>
      </c>
      <c r="J10" s="7">
        <v>1.3</v>
      </c>
      <c r="K10">
        <f t="shared" si="6"/>
        <v>130</v>
      </c>
      <c r="L10">
        <f t="shared" si="2"/>
        <v>5</v>
      </c>
      <c r="M10" s="7">
        <v>1.3</v>
      </c>
      <c r="N10">
        <f t="shared" si="7"/>
        <v>130</v>
      </c>
      <c r="O10">
        <f t="shared" si="3"/>
        <v>5</v>
      </c>
      <c r="P10" s="16">
        <f t="shared" si="8"/>
        <v>212.26400000000001</v>
      </c>
      <c r="Q10" s="10">
        <f t="shared" si="4"/>
        <v>20.85775000000001</v>
      </c>
      <c r="R10">
        <f t="shared" si="12"/>
        <v>65.199999999999989</v>
      </c>
      <c r="S10">
        <f t="shared" si="13"/>
        <v>3.26</v>
      </c>
      <c r="T10" s="7">
        <v>1.3</v>
      </c>
      <c r="U10" s="7">
        <v>1.3</v>
      </c>
      <c r="V10" s="16">
        <f t="shared" si="5"/>
        <v>110.18799999999999</v>
      </c>
      <c r="W10" s="12">
        <f t="shared" si="9"/>
        <v>8.3130000000000024</v>
      </c>
      <c r="X10" s="1">
        <f t="shared" si="10"/>
        <v>102.07600000000002</v>
      </c>
      <c r="Z10" s="36" t="s">
        <v>32</v>
      </c>
      <c r="AA10" s="36">
        <v>95</v>
      </c>
      <c r="AB10" s="36">
        <v>1.4750000000000001</v>
      </c>
      <c r="AC10" s="36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7">
        <v>0.17</v>
      </c>
      <c r="G11" s="7">
        <v>2.7</v>
      </c>
      <c r="H11" s="12">
        <f t="shared" si="0"/>
        <v>128.9</v>
      </c>
      <c r="I11">
        <f t="shared" si="1"/>
        <v>3.3000000000000114</v>
      </c>
      <c r="J11" s="7">
        <v>1.35</v>
      </c>
      <c r="K11">
        <f t="shared" si="6"/>
        <v>135</v>
      </c>
      <c r="L11">
        <f t="shared" si="2"/>
        <v>5</v>
      </c>
      <c r="M11" s="7">
        <v>1.35</v>
      </c>
      <c r="N11">
        <f t="shared" si="7"/>
        <v>135</v>
      </c>
      <c r="O11">
        <f t="shared" si="3"/>
        <v>5</v>
      </c>
      <c r="P11" s="16">
        <f t="shared" si="8"/>
        <v>234.92025000000004</v>
      </c>
      <c r="Q11" s="10">
        <f t="shared" si="4"/>
        <v>22.656250000000028</v>
      </c>
      <c r="R11">
        <f t="shared" si="12"/>
        <v>91.7</v>
      </c>
      <c r="S11">
        <f>AC9</f>
        <v>4.585</v>
      </c>
      <c r="T11" s="7">
        <v>1.35</v>
      </c>
      <c r="U11" s="7">
        <v>1.35</v>
      </c>
      <c r="V11" s="16">
        <f t="shared" si="5"/>
        <v>167.12325000000004</v>
      </c>
      <c r="W11" s="12">
        <f t="shared" si="9"/>
        <v>56.935250000000053</v>
      </c>
      <c r="X11" s="1">
        <f t="shared" si="10"/>
        <v>67.796999999999997</v>
      </c>
      <c r="Z11" s="36" t="s">
        <v>33</v>
      </c>
      <c r="AA11" s="36">
        <v>142</v>
      </c>
      <c r="AB11" s="36">
        <v>1.71</v>
      </c>
      <c r="AC11" s="36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7">
        <v>0.18</v>
      </c>
      <c r="G12" s="7">
        <v>2.8</v>
      </c>
      <c r="H12" s="12">
        <f t="shared" si="0"/>
        <v>132.4</v>
      </c>
      <c r="I12">
        <f t="shared" si="1"/>
        <v>3.5</v>
      </c>
      <c r="J12" s="7">
        <v>1.4</v>
      </c>
      <c r="K12">
        <f t="shared" si="6"/>
        <v>140</v>
      </c>
      <c r="L12">
        <f t="shared" si="2"/>
        <v>5</v>
      </c>
      <c r="M12" s="7">
        <v>1.4</v>
      </c>
      <c r="N12">
        <f t="shared" si="7"/>
        <v>140</v>
      </c>
      <c r="O12">
        <f t="shared" si="3"/>
        <v>5</v>
      </c>
      <c r="P12" s="16">
        <f t="shared" si="8"/>
        <v>259.50399999999996</v>
      </c>
      <c r="Q12" s="10">
        <f t="shared" si="4"/>
        <v>24.583749999999924</v>
      </c>
      <c r="R12">
        <f t="shared" si="12"/>
        <v>91.7</v>
      </c>
      <c r="S12">
        <f t="shared" si="13"/>
        <v>4.585</v>
      </c>
      <c r="T12" s="7">
        <v>1.4</v>
      </c>
      <c r="U12" s="7">
        <v>1.4</v>
      </c>
      <c r="V12" s="16">
        <f t="shared" si="5"/>
        <v>179.73199999999997</v>
      </c>
      <c r="W12" s="12">
        <f t="shared" si="9"/>
        <v>12.60874999999993</v>
      </c>
      <c r="X12" s="1">
        <f t="shared" si="10"/>
        <v>79.771999999999991</v>
      </c>
      <c r="Z12" s="36" t="s">
        <v>34</v>
      </c>
      <c r="AA12" s="36">
        <v>187</v>
      </c>
      <c r="AB12" s="36">
        <v>1.9350000000000001</v>
      </c>
      <c r="AC12" s="36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7">
        <v>0.19</v>
      </c>
      <c r="G13" s="7">
        <v>2.9</v>
      </c>
      <c r="H13" s="12">
        <f t="shared" si="0"/>
        <v>136.1</v>
      </c>
      <c r="I13">
        <f t="shared" si="1"/>
        <v>3.6999999999999886</v>
      </c>
      <c r="J13" s="7">
        <v>1.45</v>
      </c>
      <c r="K13">
        <f t="shared" si="6"/>
        <v>145</v>
      </c>
      <c r="L13">
        <f t="shared" si="2"/>
        <v>5</v>
      </c>
      <c r="M13" s="7">
        <v>1.45</v>
      </c>
      <c r="N13">
        <f t="shared" si="7"/>
        <v>145</v>
      </c>
      <c r="O13">
        <f t="shared" si="3"/>
        <v>5</v>
      </c>
      <c r="P13" s="16">
        <f t="shared" si="8"/>
        <v>286.15024999999997</v>
      </c>
      <c r="Q13" s="10">
        <f t="shared" si="4"/>
        <v>26.646250000000009</v>
      </c>
      <c r="R13">
        <f t="shared" si="12"/>
        <v>91.7</v>
      </c>
      <c r="S13">
        <f t="shared" si="13"/>
        <v>4.585</v>
      </c>
      <c r="T13" s="7">
        <v>1.45</v>
      </c>
      <c r="U13" s="7">
        <v>1.45</v>
      </c>
      <c r="V13" s="16">
        <f t="shared" si="5"/>
        <v>192.79925</v>
      </c>
      <c r="W13" s="12">
        <f t="shared" si="9"/>
        <v>13.06725000000003</v>
      </c>
      <c r="X13" s="1">
        <f t="shared" si="10"/>
        <v>93.350999999999971</v>
      </c>
      <c r="Z13" s="36" t="s">
        <v>35</v>
      </c>
      <c r="AA13" s="36">
        <v>232</v>
      </c>
      <c r="AB13" s="36">
        <v>2.16</v>
      </c>
      <c r="AC13" s="36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7">
        <v>0.2</v>
      </c>
      <c r="G14" s="7">
        <v>3</v>
      </c>
      <c r="H14" s="12">
        <f t="shared" si="0"/>
        <v>140</v>
      </c>
      <c r="I14">
        <f t="shared" si="1"/>
        <v>3.9000000000000057</v>
      </c>
      <c r="J14" s="7">
        <v>1.5</v>
      </c>
      <c r="K14">
        <f t="shared" si="6"/>
        <v>150</v>
      </c>
      <c r="L14">
        <f t="shared" si="2"/>
        <v>5</v>
      </c>
      <c r="M14" s="7">
        <v>1.5</v>
      </c>
      <c r="N14">
        <f t="shared" si="7"/>
        <v>150</v>
      </c>
      <c r="O14">
        <f t="shared" si="3"/>
        <v>5</v>
      </c>
      <c r="P14" s="16">
        <f t="shared" si="8"/>
        <v>315</v>
      </c>
      <c r="Q14" s="10">
        <f t="shared" si="4"/>
        <v>28.849750000000029</v>
      </c>
      <c r="R14">
        <f t="shared" si="12"/>
        <v>121.19999999999999</v>
      </c>
      <c r="S14">
        <f>AC10</f>
        <v>6.06</v>
      </c>
      <c r="T14" s="7">
        <v>1.5</v>
      </c>
      <c r="U14" s="7">
        <v>1.5</v>
      </c>
      <c r="V14" s="16">
        <f t="shared" si="5"/>
        <v>272.7</v>
      </c>
      <c r="W14" s="12">
        <f t="shared" si="9"/>
        <v>79.900749999999988</v>
      </c>
      <c r="X14" s="1">
        <f t="shared" si="10"/>
        <v>42.300000000000011</v>
      </c>
      <c r="Z14" s="36" t="s">
        <v>36</v>
      </c>
      <c r="AA14" s="36">
        <v>283</v>
      </c>
      <c r="AB14" s="36">
        <v>2.415</v>
      </c>
      <c r="AC14" s="36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7">
        <v>0.21</v>
      </c>
      <c r="G15" s="7">
        <v>3.1</v>
      </c>
      <c r="H15" s="12">
        <f t="shared" si="0"/>
        <v>144.10000000000002</v>
      </c>
      <c r="I15">
        <f t="shared" si="1"/>
        <v>4.1000000000000227</v>
      </c>
      <c r="J15" s="7">
        <v>1.55</v>
      </c>
      <c r="K15">
        <f t="shared" si="6"/>
        <v>155</v>
      </c>
      <c r="L15">
        <f t="shared" si="2"/>
        <v>5</v>
      </c>
      <c r="M15" s="7">
        <v>1.55</v>
      </c>
      <c r="N15">
        <f t="shared" si="7"/>
        <v>155</v>
      </c>
      <c r="O15">
        <f t="shared" si="3"/>
        <v>5</v>
      </c>
      <c r="P15" s="16">
        <f t="shared" si="8"/>
        <v>346.2002500000001</v>
      </c>
      <c r="Q15" s="10">
        <f t="shared" si="4"/>
        <v>31.200250000000096</v>
      </c>
      <c r="R15">
        <f t="shared" si="12"/>
        <v>121.19999999999999</v>
      </c>
      <c r="S15">
        <f t="shared" si="13"/>
        <v>6.06</v>
      </c>
      <c r="T15" s="7">
        <v>1.55</v>
      </c>
      <c r="U15" s="7">
        <v>1.55</v>
      </c>
      <c r="V15" s="16">
        <f t="shared" si="5"/>
        <v>291.18299999999999</v>
      </c>
      <c r="W15" s="12">
        <f t="shared" si="9"/>
        <v>18.483000000000004</v>
      </c>
      <c r="X15" s="1">
        <f t="shared" si="10"/>
        <v>55.017250000000104</v>
      </c>
      <c r="Z15" s="36" t="s">
        <v>40</v>
      </c>
      <c r="AA15" s="36">
        <v>338</v>
      </c>
      <c r="AB15" s="36">
        <v>2.69</v>
      </c>
      <c r="AC15" s="36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7">
        <v>0.22</v>
      </c>
      <c r="G16" s="7">
        <v>3.2</v>
      </c>
      <c r="H16" s="12">
        <f t="shared" si="0"/>
        <v>148.4</v>
      </c>
      <c r="I16">
        <f t="shared" si="1"/>
        <v>4.2999999999999829</v>
      </c>
      <c r="J16" s="7">
        <v>1.6</v>
      </c>
      <c r="K16">
        <f t="shared" si="6"/>
        <v>160</v>
      </c>
      <c r="L16">
        <f t="shared" si="2"/>
        <v>5</v>
      </c>
      <c r="M16" s="7">
        <v>1.6</v>
      </c>
      <c r="N16">
        <f t="shared" si="7"/>
        <v>160</v>
      </c>
      <c r="O16">
        <f t="shared" si="3"/>
        <v>5</v>
      </c>
      <c r="P16" s="16">
        <f t="shared" si="8"/>
        <v>379.90400000000005</v>
      </c>
      <c r="Q16" s="10">
        <f t="shared" si="4"/>
        <v>33.703749999999957</v>
      </c>
      <c r="R16">
        <f t="shared" si="12"/>
        <v>121.19999999999999</v>
      </c>
      <c r="S16">
        <f t="shared" si="13"/>
        <v>6.06</v>
      </c>
      <c r="T16" s="7">
        <v>1.6</v>
      </c>
      <c r="U16" s="7">
        <v>1.6</v>
      </c>
      <c r="V16" s="16">
        <f t="shared" si="5"/>
        <v>310.27199999999999</v>
      </c>
      <c r="W16" s="12">
        <f t="shared" si="9"/>
        <v>19.088999999999999</v>
      </c>
      <c r="X16" s="1">
        <f t="shared" si="10"/>
        <v>69.632000000000062</v>
      </c>
      <c r="Z16" s="36" t="s">
        <v>42</v>
      </c>
      <c r="AA16" s="36">
        <v>408</v>
      </c>
      <c r="AB16" s="36">
        <v>3.04</v>
      </c>
      <c r="AC16" s="36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7">
        <v>0.23</v>
      </c>
      <c r="G17" s="7">
        <v>3.3</v>
      </c>
      <c r="H17" s="12">
        <f t="shared" si="0"/>
        <v>152.89999999999998</v>
      </c>
      <c r="I17">
        <f t="shared" si="1"/>
        <v>4.4999999999999716</v>
      </c>
      <c r="J17" s="7">
        <v>1.65</v>
      </c>
      <c r="K17">
        <f t="shared" si="6"/>
        <v>165</v>
      </c>
      <c r="L17">
        <f t="shared" si="2"/>
        <v>5</v>
      </c>
      <c r="M17" s="7">
        <v>1.65</v>
      </c>
      <c r="N17">
        <f t="shared" si="7"/>
        <v>165</v>
      </c>
      <c r="O17">
        <f t="shared" si="3"/>
        <v>5</v>
      </c>
      <c r="P17" s="16">
        <f t="shared" si="8"/>
        <v>416.27024999999986</v>
      </c>
      <c r="Q17" s="10">
        <f t="shared" si="4"/>
        <v>36.366249999999809</v>
      </c>
      <c r="R17">
        <f t="shared" si="12"/>
        <v>121.19999999999999</v>
      </c>
      <c r="S17">
        <f t="shared" si="13"/>
        <v>6.06</v>
      </c>
      <c r="T17" s="7">
        <v>1.65</v>
      </c>
      <c r="U17" s="7">
        <v>1.65</v>
      </c>
      <c r="V17" s="16">
        <f t="shared" si="5"/>
        <v>329.96699999999993</v>
      </c>
      <c r="W17" s="12">
        <f t="shared" si="9"/>
        <v>19.694999999999936</v>
      </c>
      <c r="X17" s="1">
        <f t="shared" si="10"/>
        <v>86.303249999999935</v>
      </c>
      <c r="Z17" s="36" t="s">
        <v>44</v>
      </c>
      <c r="AA17" s="36">
        <v>493</v>
      </c>
      <c r="AB17" s="36">
        <v>3.4649999999999999</v>
      </c>
      <c r="AC17" s="36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7">
        <v>0.24</v>
      </c>
      <c r="G18" s="7">
        <v>3.4</v>
      </c>
      <c r="H18" s="12">
        <f t="shared" si="0"/>
        <v>157.6</v>
      </c>
      <c r="I18">
        <f t="shared" si="1"/>
        <v>4.7000000000000171</v>
      </c>
      <c r="J18" s="7">
        <v>1.7</v>
      </c>
      <c r="K18">
        <f t="shared" si="6"/>
        <v>170</v>
      </c>
      <c r="L18">
        <f t="shared" si="2"/>
        <v>5</v>
      </c>
      <c r="M18" s="7">
        <v>1.7</v>
      </c>
      <c r="N18">
        <f t="shared" si="7"/>
        <v>170</v>
      </c>
      <c r="O18">
        <f t="shared" si="3"/>
        <v>5</v>
      </c>
      <c r="P18" s="16">
        <f t="shared" si="8"/>
        <v>455.46399999999994</v>
      </c>
      <c r="Q18" s="10">
        <f t="shared" si="4"/>
        <v>39.19375000000008</v>
      </c>
      <c r="R18">
        <f t="shared" si="12"/>
        <v>121.19999999999999</v>
      </c>
      <c r="S18">
        <f t="shared" si="13"/>
        <v>6.06</v>
      </c>
      <c r="T18" s="7">
        <v>1.7</v>
      </c>
      <c r="U18" s="7">
        <v>1.7</v>
      </c>
      <c r="V18" s="16">
        <f t="shared" si="5"/>
        <v>350.26799999999992</v>
      </c>
      <c r="W18" s="12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7">
        <v>0.25</v>
      </c>
      <c r="G19" s="7">
        <v>3.5</v>
      </c>
      <c r="H19" s="12">
        <f t="shared" si="0"/>
        <v>162.5</v>
      </c>
      <c r="I19">
        <f t="shared" si="1"/>
        <v>4.9000000000000057</v>
      </c>
      <c r="J19" s="7">
        <v>1.75</v>
      </c>
      <c r="K19">
        <f t="shared" si="6"/>
        <v>175</v>
      </c>
      <c r="L19">
        <f t="shared" si="2"/>
        <v>5</v>
      </c>
      <c r="M19" s="7">
        <v>1.75</v>
      </c>
      <c r="N19">
        <f t="shared" si="7"/>
        <v>175</v>
      </c>
      <c r="O19">
        <f t="shared" si="3"/>
        <v>5</v>
      </c>
      <c r="P19" s="16">
        <f t="shared" si="8"/>
        <v>497.65625</v>
      </c>
      <c r="Q19" s="10">
        <f t="shared" si="4"/>
        <v>42.192250000000058</v>
      </c>
      <c r="R19">
        <f t="shared" si="12"/>
        <v>155.39999999999998</v>
      </c>
      <c r="S19">
        <f>AC11</f>
        <v>7.77</v>
      </c>
      <c r="T19" s="7">
        <v>1.75</v>
      </c>
      <c r="U19" s="7">
        <v>1.75</v>
      </c>
      <c r="V19" s="16">
        <f t="shared" si="5"/>
        <v>475.91249999999991</v>
      </c>
      <c r="W19" s="12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7">
        <v>0.26</v>
      </c>
      <c r="G20" s="7">
        <v>3.6</v>
      </c>
      <c r="H20" s="12">
        <f t="shared" si="0"/>
        <v>167.60000000000002</v>
      </c>
      <c r="I20">
        <f t="shared" si="1"/>
        <v>5.1000000000000227</v>
      </c>
      <c r="J20" s="7">
        <v>1.8</v>
      </c>
      <c r="K20">
        <f t="shared" si="6"/>
        <v>180</v>
      </c>
      <c r="L20">
        <f t="shared" si="2"/>
        <v>5</v>
      </c>
      <c r="M20" s="7">
        <v>1.8</v>
      </c>
      <c r="N20">
        <f t="shared" si="7"/>
        <v>180</v>
      </c>
      <c r="O20">
        <f t="shared" si="3"/>
        <v>5</v>
      </c>
      <c r="P20" s="16">
        <f t="shared" si="8"/>
        <v>543.02400000000011</v>
      </c>
      <c r="Q20" s="10">
        <f t="shared" si="4"/>
        <v>45.367750000000115</v>
      </c>
      <c r="R20">
        <f t="shared" si="12"/>
        <v>155.39999999999998</v>
      </c>
      <c r="S20">
        <f t="shared" si="13"/>
        <v>7.77</v>
      </c>
      <c r="T20" s="7">
        <v>1.8</v>
      </c>
      <c r="U20" s="7">
        <v>1.8</v>
      </c>
      <c r="V20" s="16">
        <f t="shared" si="5"/>
        <v>503.49599999999998</v>
      </c>
      <c r="W20" s="12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7">
        <v>0.27</v>
      </c>
      <c r="G21" s="7">
        <v>3.7</v>
      </c>
      <c r="H21" s="12">
        <f t="shared" si="0"/>
        <v>172.9</v>
      </c>
      <c r="I21">
        <f t="shared" si="1"/>
        <v>5.2999999999999829</v>
      </c>
      <c r="J21" s="7">
        <v>1.85</v>
      </c>
      <c r="K21">
        <f t="shared" si="6"/>
        <v>185</v>
      </c>
      <c r="L21">
        <f t="shared" si="2"/>
        <v>5</v>
      </c>
      <c r="M21" s="7">
        <v>1.85</v>
      </c>
      <c r="N21">
        <f t="shared" si="7"/>
        <v>185</v>
      </c>
      <c r="O21">
        <f t="shared" si="3"/>
        <v>5</v>
      </c>
      <c r="P21" s="16">
        <f t="shared" si="8"/>
        <v>591.75025000000005</v>
      </c>
      <c r="Q21" s="10">
        <f t="shared" si="4"/>
        <v>48.726249999999936</v>
      </c>
      <c r="R21">
        <f t="shared" si="12"/>
        <v>155.39999999999998</v>
      </c>
      <c r="S21">
        <f t="shared" si="13"/>
        <v>7.77</v>
      </c>
      <c r="T21" s="7">
        <v>1.85</v>
      </c>
      <c r="U21" s="7">
        <v>1.85</v>
      </c>
      <c r="V21" s="16">
        <f t="shared" si="5"/>
        <v>531.85649999999998</v>
      </c>
      <c r="W21" s="12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7">
        <v>0.28000000000000003</v>
      </c>
      <c r="G22" s="7">
        <v>3.8</v>
      </c>
      <c r="H22" s="12">
        <f t="shared" si="0"/>
        <v>178.4</v>
      </c>
      <c r="I22">
        <f t="shared" si="1"/>
        <v>5.5</v>
      </c>
      <c r="J22" s="7">
        <v>1.9</v>
      </c>
      <c r="K22">
        <f t="shared" si="6"/>
        <v>190</v>
      </c>
      <c r="L22">
        <f t="shared" si="2"/>
        <v>5</v>
      </c>
      <c r="M22" s="7">
        <v>1.9</v>
      </c>
      <c r="N22">
        <f t="shared" si="7"/>
        <v>190</v>
      </c>
      <c r="O22">
        <f t="shared" si="3"/>
        <v>5</v>
      </c>
      <c r="P22" s="16">
        <f t="shared" si="8"/>
        <v>644.02399999999989</v>
      </c>
      <c r="Q22" s="10">
        <f t="shared" si="4"/>
        <v>52.273749999999836</v>
      </c>
      <c r="R22">
        <f t="shared" si="12"/>
        <v>155.39999999999998</v>
      </c>
      <c r="S22">
        <f t="shared" si="13"/>
        <v>7.77</v>
      </c>
      <c r="T22" s="7">
        <v>1.9</v>
      </c>
      <c r="U22" s="7">
        <v>1.9</v>
      </c>
      <c r="V22" s="16">
        <f t="shared" si="5"/>
        <v>560.9939999999998</v>
      </c>
      <c r="W22" s="12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7">
        <v>0.28999999999999998</v>
      </c>
      <c r="G23" s="7">
        <v>3.9</v>
      </c>
      <c r="H23" s="12">
        <f t="shared" si="0"/>
        <v>184.09999999999997</v>
      </c>
      <c r="I23">
        <f t="shared" si="1"/>
        <v>5.6999999999999602</v>
      </c>
      <c r="J23" s="7">
        <v>1.95</v>
      </c>
      <c r="K23">
        <f t="shared" si="6"/>
        <v>195</v>
      </c>
      <c r="L23">
        <f t="shared" si="2"/>
        <v>5</v>
      </c>
      <c r="M23" s="7">
        <v>1.95</v>
      </c>
      <c r="N23">
        <f t="shared" si="7"/>
        <v>195</v>
      </c>
      <c r="O23">
        <f t="shared" si="3"/>
        <v>5</v>
      </c>
      <c r="P23" s="16">
        <f t="shared" si="8"/>
        <v>700.0402499999999</v>
      </c>
      <c r="Q23" s="10">
        <f t="shared" si="4"/>
        <v>56.016250000000014</v>
      </c>
      <c r="R23">
        <f t="shared" si="12"/>
        <v>194.1</v>
      </c>
      <c r="S23">
        <f>AC12</f>
        <v>9.7050000000000001</v>
      </c>
      <c r="T23" s="7">
        <v>1.95</v>
      </c>
      <c r="U23" s="7">
        <v>1.95</v>
      </c>
      <c r="V23" s="16">
        <f t="shared" si="5"/>
        <v>738.06524999999999</v>
      </c>
      <c r="W23" s="12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7">
        <v>0.3</v>
      </c>
      <c r="G24" s="7">
        <v>4</v>
      </c>
      <c r="H24" s="12">
        <f t="shared" si="0"/>
        <v>190</v>
      </c>
      <c r="I24">
        <f t="shared" si="1"/>
        <v>5.9000000000000341</v>
      </c>
      <c r="J24" s="7">
        <v>2</v>
      </c>
      <c r="K24">
        <f t="shared" si="6"/>
        <v>200</v>
      </c>
      <c r="L24">
        <f t="shared" si="2"/>
        <v>5</v>
      </c>
      <c r="M24" s="7">
        <v>2</v>
      </c>
      <c r="N24">
        <f t="shared" si="7"/>
        <v>200</v>
      </c>
      <c r="O24">
        <f t="shared" si="3"/>
        <v>5</v>
      </c>
      <c r="P24" s="16">
        <f t="shared" si="8"/>
        <v>760</v>
      </c>
      <c r="Q24" s="10">
        <f t="shared" si="4"/>
        <v>59.959750000000099</v>
      </c>
      <c r="R24">
        <f t="shared" si="12"/>
        <v>194.1</v>
      </c>
      <c r="S24">
        <f t="shared" si="13"/>
        <v>9.7050000000000001</v>
      </c>
      <c r="T24" s="7">
        <v>2</v>
      </c>
      <c r="U24" s="7">
        <v>2</v>
      </c>
      <c r="V24" s="16">
        <f t="shared" si="5"/>
        <v>776.4</v>
      </c>
      <c r="W24" s="12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7">
        <v>0.31</v>
      </c>
      <c r="G25" s="7">
        <v>4.0999999999999996</v>
      </c>
      <c r="H25" s="12">
        <f t="shared" si="0"/>
        <v>196.1</v>
      </c>
      <c r="I25">
        <f t="shared" si="1"/>
        <v>6.0999999999999943</v>
      </c>
      <c r="J25" s="7">
        <v>2.0499999999999998</v>
      </c>
      <c r="K25">
        <f t="shared" si="6"/>
        <v>204.99999999999997</v>
      </c>
      <c r="L25">
        <f t="shared" si="2"/>
        <v>4.9999999999999716</v>
      </c>
      <c r="M25" s="7">
        <v>2.0499999999999998</v>
      </c>
      <c r="N25">
        <f t="shared" si="7"/>
        <v>204.99999999999997</v>
      </c>
      <c r="O25">
        <f t="shared" si="3"/>
        <v>4.9999999999999716</v>
      </c>
      <c r="P25" s="16">
        <f t="shared" si="8"/>
        <v>824.11024999999984</v>
      </c>
      <c r="Q25" s="10">
        <f t="shared" si="4"/>
        <v>64.110249999999837</v>
      </c>
      <c r="R25">
        <f t="shared" si="12"/>
        <v>194.1</v>
      </c>
      <c r="S25">
        <f t="shared" si="13"/>
        <v>9.7050000000000001</v>
      </c>
      <c r="T25" s="7">
        <v>2.0499999999999998</v>
      </c>
      <c r="U25" s="7">
        <v>2.0499999999999998</v>
      </c>
      <c r="V25" s="16">
        <f t="shared" si="5"/>
        <v>815.70524999999986</v>
      </c>
      <c r="W25" s="12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7">
        <v>0.32</v>
      </c>
      <c r="G26" s="7">
        <v>4.2</v>
      </c>
      <c r="H26" s="12">
        <f t="shared" si="0"/>
        <v>202.4</v>
      </c>
      <c r="I26">
        <f t="shared" si="1"/>
        <v>6.3000000000000114</v>
      </c>
      <c r="J26" s="7">
        <v>2.1</v>
      </c>
      <c r="K26">
        <f t="shared" si="6"/>
        <v>210</v>
      </c>
      <c r="L26">
        <f t="shared" si="2"/>
        <v>5.0000000000000284</v>
      </c>
      <c r="M26" s="7">
        <v>2.1</v>
      </c>
      <c r="N26">
        <f t="shared" si="7"/>
        <v>210</v>
      </c>
      <c r="O26">
        <f t="shared" si="3"/>
        <v>5.0000000000000284</v>
      </c>
      <c r="P26" s="16">
        <f t="shared" si="8"/>
        <v>892.58400000000006</v>
      </c>
      <c r="Q26" s="10">
        <f t="shared" si="4"/>
        <v>68.473750000000223</v>
      </c>
      <c r="R26">
        <f t="shared" si="12"/>
        <v>194.1</v>
      </c>
      <c r="S26">
        <f t="shared" si="13"/>
        <v>9.7050000000000001</v>
      </c>
      <c r="T26" s="7">
        <v>2.1</v>
      </c>
      <c r="U26" s="7">
        <v>2.1</v>
      </c>
      <c r="V26" s="16">
        <f t="shared" si="5"/>
        <v>855.98100000000011</v>
      </c>
      <c r="W26" s="12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7">
        <v>0.33</v>
      </c>
      <c r="G27" s="7">
        <v>4.3</v>
      </c>
      <c r="H27" s="12">
        <f t="shared" si="0"/>
        <v>208.9</v>
      </c>
      <c r="I27">
        <f t="shared" si="1"/>
        <v>6.5</v>
      </c>
      <c r="J27" s="7">
        <v>2.15</v>
      </c>
      <c r="K27">
        <f t="shared" si="6"/>
        <v>215</v>
      </c>
      <c r="L27">
        <f t="shared" si="2"/>
        <v>5</v>
      </c>
      <c r="M27" s="7">
        <v>2.15</v>
      </c>
      <c r="N27">
        <f t="shared" si="7"/>
        <v>215</v>
      </c>
      <c r="O27">
        <f t="shared" si="3"/>
        <v>5</v>
      </c>
      <c r="P27" s="16">
        <f t="shared" si="8"/>
        <v>965.64024999999992</v>
      </c>
      <c r="Q27" s="10">
        <f t="shared" si="4"/>
        <v>73.056249999999864</v>
      </c>
      <c r="R27">
        <f t="shared" si="12"/>
        <v>237.3</v>
      </c>
      <c r="S27">
        <f>AC13</f>
        <v>11.865</v>
      </c>
      <c r="T27" s="7">
        <v>2.15</v>
      </c>
      <c r="U27" s="7">
        <v>2.15</v>
      </c>
      <c r="V27" s="16">
        <f t="shared" si="5"/>
        <v>1096.9192499999999</v>
      </c>
      <c r="W27" s="12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7">
        <v>0.34</v>
      </c>
      <c r="G28" s="7">
        <v>4.4000000000000004</v>
      </c>
      <c r="H28" s="12">
        <f t="shared" si="0"/>
        <v>215.60000000000002</v>
      </c>
      <c r="I28">
        <f t="shared" si="1"/>
        <v>6.7000000000000171</v>
      </c>
      <c r="J28" s="7">
        <v>2.2000000000000002</v>
      </c>
      <c r="K28">
        <f t="shared" si="6"/>
        <v>220.00000000000003</v>
      </c>
      <c r="L28">
        <f t="shared" si="2"/>
        <v>5.0000000000000284</v>
      </c>
      <c r="M28" s="7">
        <v>2.2000000000000002</v>
      </c>
      <c r="N28">
        <f t="shared" si="7"/>
        <v>220.00000000000003</v>
      </c>
      <c r="O28">
        <f t="shared" si="3"/>
        <v>5.0000000000000284</v>
      </c>
      <c r="P28" s="16">
        <f t="shared" si="8"/>
        <v>1043.5040000000004</v>
      </c>
      <c r="Q28" s="10">
        <f t="shared" si="4"/>
        <v>77.863750000000437</v>
      </c>
      <c r="R28">
        <f t="shared" si="12"/>
        <v>237.3</v>
      </c>
      <c r="S28">
        <f t="shared" si="13"/>
        <v>11.865</v>
      </c>
      <c r="T28" s="7">
        <v>2.2000000000000002</v>
      </c>
      <c r="U28" s="7">
        <v>2.2000000000000002</v>
      </c>
      <c r="V28" s="16">
        <f t="shared" si="5"/>
        <v>1148.5320000000002</v>
      </c>
      <c r="W28" s="12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7">
        <v>0.35</v>
      </c>
      <c r="G29" s="7">
        <v>4.5</v>
      </c>
      <c r="H29" s="12">
        <f t="shared" si="0"/>
        <v>222.5</v>
      </c>
      <c r="I29">
        <f t="shared" si="1"/>
        <v>6.8999999999999773</v>
      </c>
      <c r="J29" s="7">
        <v>2.25</v>
      </c>
      <c r="K29">
        <f t="shared" si="6"/>
        <v>225</v>
      </c>
      <c r="L29">
        <f t="shared" si="2"/>
        <v>4.9999999999999716</v>
      </c>
      <c r="M29" s="7">
        <v>2.25</v>
      </c>
      <c r="N29">
        <f t="shared" si="7"/>
        <v>225</v>
      </c>
      <c r="O29">
        <f t="shared" si="3"/>
        <v>4.9999999999999716</v>
      </c>
      <c r="P29" s="16">
        <f t="shared" si="8"/>
        <v>1126.40625</v>
      </c>
      <c r="Q29" s="10">
        <f t="shared" si="4"/>
        <v>82.90224999999964</v>
      </c>
      <c r="R29">
        <f t="shared" si="12"/>
        <v>237.3</v>
      </c>
      <c r="S29">
        <f t="shared" si="13"/>
        <v>11.865</v>
      </c>
      <c r="T29" s="7">
        <v>2.25</v>
      </c>
      <c r="U29" s="7">
        <v>2.25</v>
      </c>
      <c r="V29" s="16">
        <f t="shared" si="5"/>
        <v>1201.3312500000002</v>
      </c>
      <c r="W29" s="12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7">
        <v>0.36</v>
      </c>
      <c r="G30" s="7">
        <v>4.5999999999999996</v>
      </c>
      <c r="H30" s="12">
        <f t="shared" si="0"/>
        <v>229.6</v>
      </c>
      <c r="I30">
        <f t="shared" si="1"/>
        <v>7.0999999999999943</v>
      </c>
      <c r="J30" s="7">
        <v>2.2999999999999998</v>
      </c>
      <c r="K30">
        <f t="shared" si="6"/>
        <v>229.99999999999997</v>
      </c>
      <c r="L30">
        <f t="shared" si="2"/>
        <v>4.9999999999999716</v>
      </c>
      <c r="M30" s="7">
        <v>2.2999999999999998</v>
      </c>
      <c r="N30">
        <f t="shared" si="7"/>
        <v>229.99999999999997</v>
      </c>
      <c r="O30">
        <f t="shared" si="3"/>
        <v>4.9999999999999716</v>
      </c>
      <c r="P30" s="16">
        <f t="shared" si="8"/>
        <v>1214.5839999999998</v>
      </c>
      <c r="Q30" s="10">
        <f t="shared" si="4"/>
        <v>88.177749999999833</v>
      </c>
      <c r="R30">
        <f t="shared" si="12"/>
        <v>237.3</v>
      </c>
      <c r="S30">
        <f t="shared" si="13"/>
        <v>11.865</v>
      </c>
      <c r="T30" s="7">
        <v>2.2999999999999998</v>
      </c>
      <c r="U30" s="7">
        <v>2.2999999999999998</v>
      </c>
      <c r="V30" s="16">
        <f t="shared" si="5"/>
        <v>1255.3169999999998</v>
      </c>
      <c r="W30" s="12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7">
        <v>0.37</v>
      </c>
      <c r="G31" s="7">
        <v>4.7</v>
      </c>
      <c r="H31" s="12">
        <f t="shared" si="0"/>
        <v>236.9</v>
      </c>
      <c r="I31">
        <f t="shared" si="1"/>
        <v>7.3000000000000114</v>
      </c>
      <c r="J31" s="7">
        <v>2.35</v>
      </c>
      <c r="K31">
        <f t="shared" si="6"/>
        <v>235</v>
      </c>
      <c r="L31">
        <f t="shared" si="2"/>
        <v>5.0000000000000284</v>
      </c>
      <c r="M31" s="7">
        <v>2.35</v>
      </c>
      <c r="N31">
        <f t="shared" si="7"/>
        <v>235</v>
      </c>
      <c r="O31">
        <f t="shared" si="3"/>
        <v>5.0000000000000284</v>
      </c>
      <c r="P31" s="16">
        <f t="shared" si="8"/>
        <v>1308.28025</v>
      </c>
      <c r="Q31" s="10">
        <f t="shared" si="4"/>
        <v>93.696250000000191</v>
      </c>
      <c r="R31">
        <f t="shared" si="12"/>
        <v>237.3</v>
      </c>
      <c r="S31">
        <f t="shared" si="13"/>
        <v>11.865</v>
      </c>
      <c r="T31" s="7">
        <v>2.35</v>
      </c>
      <c r="U31" s="7">
        <v>2.35</v>
      </c>
      <c r="V31" s="16">
        <f t="shared" si="5"/>
        <v>1310.4892500000003</v>
      </c>
      <c r="W31" s="12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7">
        <v>0.38</v>
      </c>
      <c r="G32" s="7">
        <v>4.8</v>
      </c>
      <c r="H32" s="12">
        <f t="shared" si="0"/>
        <v>244.4</v>
      </c>
      <c r="I32">
        <f t="shared" si="1"/>
        <v>7.5</v>
      </c>
      <c r="J32" s="7">
        <v>2.4</v>
      </c>
      <c r="K32">
        <f t="shared" si="6"/>
        <v>240</v>
      </c>
      <c r="L32">
        <f t="shared" si="2"/>
        <v>5</v>
      </c>
      <c r="M32" s="7">
        <v>2.4</v>
      </c>
      <c r="N32">
        <f t="shared" si="7"/>
        <v>240</v>
      </c>
      <c r="O32">
        <f t="shared" si="3"/>
        <v>5</v>
      </c>
      <c r="P32" s="16">
        <f t="shared" si="8"/>
        <v>1407.7439999999999</v>
      </c>
      <c r="Q32" s="10">
        <f t="shared" si="4"/>
        <v>99.463749999999891</v>
      </c>
      <c r="R32">
        <f t="shared" si="12"/>
        <v>237.3</v>
      </c>
      <c r="S32">
        <f t="shared" si="13"/>
        <v>11.865</v>
      </c>
      <c r="T32" s="7">
        <v>2.4</v>
      </c>
      <c r="U32" s="7">
        <v>2.4</v>
      </c>
      <c r="V32" s="16">
        <f t="shared" si="5"/>
        <v>1366.848</v>
      </c>
      <c r="W32" s="12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7">
        <v>0.39</v>
      </c>
      <c r="G33" s="7">
        <v>4.9000000000000004</v>
      </c>
      <c r="H33" s="12">
        <f t="shared" si="0"/>
        <v>252.10000000000002</v>
      </c>
      <c r="I33">
        <f t="shared" si="1"/>
        <v>7.7000000000000171</v>
      </c>
      <c r="J33" s="7">
        <v>2.4500000000000002</v>
      </c>
      <c r="K33">
        <f t="shared" si="6"/>
        <v>245.00000000000003</v>
      </c>
      <c r="L33">
        <f t="shared" si="2"/>
        <v>5.0000000000000284</v>
      </c>
      <c r="M33" s="7">
        <v>2.4500000000000002</v>
      </c>
      <c r="N33">
        <f t="shared" si="7"/>
        <v>245.00000000000003</v>
      </c>
      <c r="O33">
        <f t="shared" si="3"/>
        <v>5.0000000000000284</v>
      </c>
      <c r="P33" s="16">
        <f t="shared" si="8"/>
        <v>1513.2302500000003</v>
      </c>
      <c r="Q33" s="10">
        <f t="shared" si="4"/>
        <v>105.48625000000038</v>
      </c>
      <c r="R33">
        <f t="shared" si="12"/>
        <v>285.59999999999997</v>
      </c>
      <c r="S33">
        <f>AC14</f>
        <v>14.28</v>
      </c>
      <c r="T33" s="7">
        <v>2.4500000000000002</v>
      </c>
      <c r="U33" s="7">
        <v>2.4500000000000002</v>
      </c>
      <c r="V33" s="16">
        <f t="shared" si="5"/>
        <v>1714.3139999999999</v>
      </c>
      <c r="W33" s="12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7">
        <v>0.4</v>
      </c>
      <c r="G34" s="7">
        <v>5</v>
      </c>
      <c r="H34" s="12">
        <f t="shared" si="0"/>
        <v>260</v>
      </c>
      <c r="I34">
        <f t="shared" si="1"/>
        <v>7.8999999999999773</v>
      </c>
      <c r="J34" s="7">
        <v>2.5</v>
      </c>
      <c r="K34">
        <f t="shared" si="6"/>
        <v>250</v>
      </c>
      <c r="L34">
        <f t="shared" si="2"/>
        <v>4.9999999999999716</v>
      </c>
      <c r="M34" s="7">
        <v>2.5</v>
      </c>
      <c r="N34">
        <f t="shared" si="7"/>
        <v>250</v>
      </c>
      <c r="O34">
        <f t="shared" si="3"/>
        <v>4.9999999999999716</v>
      </c>
      <c r="P34" s="16">
        <f t="shared" si="8"/>
        <v>1625</v>
      </c>
      <c r="Q34" s="10">
        <f t="shared" si="4"/>
        <v>111.7697499999997</v>
      </c>
      <c r="R34">
        <f t="shared" si="12"/>
        <v>285.59999999999997</v>
      </c>
      <c r="S34">
        <f t="shared" si="13"/>
        <v>14.28</v>
      </c>
      <c r="T34" s="7">
        <v>2.5</v>
      </c>
      <c r="U34" s="7">
        <v>2.5</v>
      </c>
      <c r="V34" s="16">
        <f t="shared" si="5"/>
        <v>1784.9999999999998</v>
      </c>
      <c r="W34" s="12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7">
        <v>0.41</v>
      </c>
      <c r="G35" s="7">
        <v>5.0999999999999996</v>
      </c>
      <c r="H35" s="12">
        <f t="shared" si="0"/>
        <v>268.10000000000002</v>
      </c>
      <c r="I35">
        <f t="shared" si="1"/>
        <v>8.1000000000000227</v>
      </c>
      <c r="J35" s="7">
        <v>2.5499999999999998</v>
      </c>
      <c r="K35">
        <f t="shared" si="6"/>
        <v>254.99999999999997</v>
      </c>
      <c r="L35">
        <f t="shared" si="2"/>
        <v>4.9999999999999716</v>
      </c>
      <c r="M35" s="7">
        <v>2.5499999999999998</v>
      </c>
      <c r="N35">
        <f t="shared" si="7"/>
        <v>254.99999999999997</v>
      </c>
      <c r="O35">
        <f t="shared" si="3"/>
        <v>4.9999999999999716</v>
      </c>
      <c r="P35" s="16">
        <f t="shared" si="8"/>
        <v>1743.3202499999998</v>
      </c>
      <c r="Q35" s="10">
        <f t="shared" si="4"/>
        <v>118.32024999999976</v>
      </c>
      <c r="R35">
        <f t="shared" si="12"/>
        <v>285.59999999999997</v>
      </c>
      <c r="S35">
        <f t="shared" si="13"/>
        <v>14.28</v>
      </c>
      <c r="T35" s="7">
        <v>2.5499999999999998</v>
      </c>
      <c r="U35" s="7">
        <v>2.5499999999999998</v>
      </c>
      <c r="V35" s="16">
        <f t="shared" si="5"/>
        <v>1857.1139999999996</v>
      </c>
      <c r="W35" s="12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7">
        <v>0.42</v>
      </c>
      <c r="G36" s="7">
        <v>5.2</v>
      </c>
      <c r="H36" s="12">
        <f t="shared" ref="H36:H67" si="14">C36*(1-F36)+C36*F36*G36</f>
        <v>276.40000000000003</v>
      </c>
      <c r="I36">
        <f t="shared" ref="I36:I67" si="15">H36-H35</f>
        <v>8.3000000000000114</v>
      </c>
      <c r="J36" s="7">
        <v>2.6</v>
      </c>
      <c r="K36">
        <f t="shared" si="6"/>
        <v>260</v>
      </c>
      <c r="L36">
        <f t="shared" ref="L36:L67" si="16">K36-K35</f>
        <v>5.0000000000000284</v>
      </c>
      <c r="M36" s="7">
        <v>2.6</v>
      </c>
      <c r="N36">
        <f t="shared" si="7"/>
        <v>260</v>
      </c>
      <c r="O36">
        <f t="shared" ref="O36:O67" si="17">N36-N35</f>
        <v>5.0000000000000284</v>
      </c>
      <c r="P36" s="16">
        <f t="shared" si="8"/>
        <v>1868.4640000000004</v>
      </c>
      <c r="Q36" s="10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7">
        <v>2.6</v>
      </c>
      <c r="U36" s="7">
        <v>2.6</v>
      </c>
      <c r="V36" s="16">
        <f t="shared" ref="V36:V67" si="19">R36*T36*U36</f>
        <v>1930.6559999999999</v>
      </c>
      <c r="W36" s="12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7">
        <v>0.43</v>
      </c>
      <c r="G37" s="7">
        <v>5.3</v>
      </c>
      <c r="H37" s="12">
        <f t="shared" si="14"/>
        <v>284.90000000000003</v>
      </c>
      <c r="I37">
        <f t="shared" si="15"/>
        <v>8.5</v>
      </c>
      <c r="J37" s="7">
        <v>2.65</v>
      </c>
      <c r="K37">
        <f t="shared" si="6"/>
        <v>265</v>
      </c>
      <c r="L37">
        <f t="shared" si="16"/>
        <v>5</v>
      </c>
      <c r="M37" s="7">
        <v>2.65</v>
      </c>
      <c r="N37">
        <f t="shared" si="7"/>
        <v>265</v>
      </c>
      <c r="O37">
        <f t="shared" si="17"/>
        <v>5</v>
      </c>
      <c r="P37" s="16">
        <f t="shared" si="8"/>
        <v>2000.7102499999999</v>
      </c>
      <c r="Q37" s="10">
        <f t="shared" si="18"/>
        <v>132.24624999999946</v>
      </c>
      <c r="R37">
        <f t="shared" si="12"/>
        <v>285.59999999999997</v>
      </c>
      <c r="S37">
        <f t="shared" si="13"/>
        <v>14.28</v>
      </c>
      <c r="T37" s="7">
        <v>2.65</v>
      </c>
      <c r="U37" s="7">
        <v>2.65</v>
      </c>
      <c r="V37" s="16">
        <f t="shared" si="19"/>
        <v>2005.6259999999997</v>
      </c>
      <c r="W37" s="12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7">
        <v>0.44</v>
      </c>
      <c r="G38" s="7">
        <v>5.4</v>
      </c>
      <c r="H38" s="12">
        <f t="shared" si="14"/>
        <v>293.60000000000002</v>
      </c>
      <c r="I38">
        <f t="shared" si="15"/>
        <v>8.6999999999999886</v>
      </c>
      <c r="J38" s="7">
        <v>2.7</v>
      </c>
      <c r="K38">
        <f t="shared" si="6"/>
        <v>270</v>
      </c>
      <c r="L38">
        <f t="shared" si="16"/>
        <v>5</v>
      </c>
      <c r="M38" s="7">
        <v>2.7</v>
      </c>
      <c r="N38">
        <f t="shared" si="7"/>
        <v>270</v>
      </c>
      <c r="O38">
        <f t="shared" si="17"/>
        <v>5</v>
      </c>
      <c r="P38" s="16">
        <f t="shared" si="8"/>
        <v>2140.3440000000005</v>
      </c>
      <c r="Q38" s="10">
        <f t="shared" si="18"/>
        <v>139.63375000000065</v>
      </c>
      <c r="R38">
        <f t="shared" si="12"/>
        <v>339.4</v>
      </c>
      <c r="S38">
        <f>AC15</f>
        <v>16.97</v>
      </c>
      <c r="T38" s="7">
        <v>2.7</v>
      </c>
      <c r="U38" s="7">
        <v>2.7</v>
      </c>
      <c r="V38" s="16">
        <f t="shared" si="19"/>
        <v>2474.2260000000001</v>
      </c>
      <c r="W38" s="12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7">
        <v>0.45</v>
      </c>
      <c r="G39" s="7">
        <v>5.5</v>
      </c>
      <c r="H39" s="12">
        <f t="shared" si="14"/>
        <v>302.5</v>
      </c>
      <c r="I39">
        <f t="shared" si="15"/>
        <v>8.8999999999999773</v>
      </c>
      <c r="J39" s="7">
        <v>2.75</v>
      </c>
      <c r="K39">
        <f t="shared" si="6"/>
        <v>275</v>
      </c>
      <c r="L39">
        <f t="shared" si="16"/>
        <v>5</v>
      </c>
      <c r="M39" s="7">
        <v>2.75</v>
      </c>
      <c r="N39">
        <f t="shared" si="7"/>
        <v>275</v>
      </c>
      <c r="O39">
        <f t="shared" si="17"/>
        <v>5</v>
      </c>
      <c r="P39" s="16">
        <f t="shared" si="8"/>
        <v>2287.65625</v>
      </c>
      <c r="Q39" s="10">
        <f t="shared" si="18"/>
        <v>147.31224999999949</v>
      </c>
      <c r="R39">
        <f t="shared" si="12"/>
        <v>339.4</v>
      </c>
      <c r="S39">
        <f t="shared" si="13"/>
        <v>16.97</v>
      </c>
      <c r="T39" s="7">
        <v>2.75</v>
      </c>
      <c r="U39" s="7">
        <v>2.75</v>
      </c>
      <c r="V39" s="16">
        <f t="shared" si="19"/>
        <v>2566.7124999999996</v>
      </c>
      <c r="W39" s="12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7">
        <v>0.46</v>
      </c>
      <c r="G40" s="7">
        <v>5.6</v>
      </c>
      <c r="H40" s="12">
        <f t="shared" si="14"/>
        <v>311.59999999999997</v>
      </c>
      <c r="I40">
        <f t="shared" si="15"/>
        <v>9.0999999999999659</v>
      </c>
      <c r="J40" s="7">
        <v>2.8</v>
      </c>
      <c r="K40">
        <f t="shared" si="6"/>
        <v>280</v>
      </c>
      <c r="L40">
        <f t="shared" si="16"/>
        <v>5</v>
      </c>
      <c r="M40" s="7">
        <v>2.8</v>
      </c>
      <c r="N40">
        <f t="shared" si="7"/>
        <v>280</v>
      </c>
      <c r="O40">
        <f t="shared" si="17"/>
        <v>5</v>
      </c>
      <c r="P40" s="16">
        <f t="shared" si="8"/>
        <v>2442.9439999999995</v>
      </c>
      <c r="Q40" s="10">
        <f t="shared" si="18"/>
        <v>155.28774999999951</v>
      </c>
      <c r="R40">
        <f t="shared" si="12"/>
        <v>339.4</v>
      </c>
      <c r="S40">
        <f t="shared" si="13"/>
        <v>16.97</v>
      </c>
      <c r="T40" s="7">
        <v>2.8</v>
      </c>
      <c r="U40" s="7">
        <v>2.8</v>
      </c>
      <c r="V40" s="16">
        <f t="shared" si="19"/>
        <v>2660.8959999999993</v>
      </c>
      <c r="W40" s="12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7">
        <v>0.47</v>
      </c>
      <c r="G41" s="7">
        <v>5.7</v>
      </c>
      <c r="H41" s="12">
        <f t="shared" si="14"/>
        <v>320.90000000000003</v>
      </c>
      <c r="I41">
        <f t="shared" si="15"/>
        <v>9.3000000000000682</v>
      </c>
      <c r="J41" s="7">
        <v>2.85</v>
      </c>
      <c r="K41">
        <f t="shared" si="6"/>
        <v>285</v>
      </c>
      <c r="L41">
        <f t="shared" si="16"/>
        <v>5</v>
      </c>
      <c r="M41" s="7">
        <v>2.85</v>
      </c>
      <c r="N41">
        <f t="shared" si="7"/>
        <v>285</v>
      </c>
      <c r="O41">
        <f t="shared" si="17"/>
        <v>5</v>
      </c>
      <c r="P41" s="16">
        <f t="shared" si="8"/>
        <v>2606.5102500000007</v>
      </c>
      <c r="Q41" s="10">
        <f t="shared" si="18"/>
        <v>163.56625000000122</v>
      </c>
      <c r="R41">
        <f t="shared" si="12"/>
        <v>339.4</v>
      </c>
      <c r="S41">
        <f t="shared" si="13"/>
        <v>16.97</v>
      </c>
      <c r="T41" s="7">
        <v>2.85</v>
      </c>
      <c r="U41" s="7">
        <v>2.85</v>
      </c>
      <c r="V41" s="16">
        <f t="shared" si="19"/>
        <v>2756.7764999999999</v>
      </c>
      <c r="W41" s="12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7">
        <v>0.48</v>
      </c>
      <c r="G42" s="7">
        <v>5.8</v>
      </c>
      <c r="H42" s="12">
        <f t="shared" si="14"/>
        <v>330.4</v>
      </c>
      <c r="I42">
        <f t="shared" si="15"/>
        <v>9.4999999999999432</v>
      </c>
      <c r="J42" s="7">
        <v>2.9</v>
      </c>
      <c r="K42">
        <f t="shared" si="6"/>
        <v>290</v>
      </c>
      <c r="L42">
        <f t="shared" si="16"/>
        <v>5</v>
      </c>
      <c r="M42" s="7">
        <v>2.9</v>
      </c>
      <c r="N42">
        <f t="shared" si="7"/>
        <v>290</v>
      </c>
      <c r="O42">
        <f t="shared" si="17"/>
        <v>5</v>
      </c>
      <c r="P42" s="16">
        <f t="shared" si="8"/>
        <v>2778.6639999999993</v>
      </c>
      <c r="Q42" s="10">
        <f t="shared" si="18"/>
        <v>172.15374999999858</v>
      </c>
      <c r="R42">
        <f t="shared" si="12"/>
        <v>339.4</v>
      </c>
      <c r="S42">
        <f t="shared" si="13"/>
        <v>16.97</v>
      </c>
      <c r="T42" s="7">
        <v>2.9</v>
      </c>
      <c r="U42" s="7">
        <v>2.9</v>
      </c>
      <c r="V42" s="16">
        <f t="shared" si="19"/>
        <v>2854.3539999999994</v>
      </c>
      <c r="W42" s="12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7">
        <v>0.49</v>
      </c>
      <c r="G43" s="7">
        <v>5.9</v>
      </c>
      <c r="H43" s="12">
        <f t="shared" si="14"/>
        <v>340.1</v>
      </c>
      <c r="I43">
        <f t="shared" si="15"/>
        <v>9.7000000000000455</v>
      </c>
      <c r="J43" s="7">
        <v>2.95</v>
      </c>
      <c r="K43">
        <f t="shared" si="6"/>
        <v>295</v>
      </c>
      <c r="L43">
        <f t="shared" si="16"/>
        <v>5</v>
      </c>
      <c r="M43" s="7">
        <v>2.95</v>
      </c>
      <c r="N43">
        <f t="shared" si="7"/>
        <v>295</v>
      </c>
      <c r="O43">
        <f t="shared" si="17"/>
        <v>5</v>
      </c>
      <c r="P43" s="16">
        <f t="shared" si="8"/>
        <v>2959.7202500000003</v>
      </c>
      <c r="Q43" s="10">
        <f t="shared" si="18"/>
        <v>181.056250000001</v>
      </c>
      <c r="R43">
        <f t="shared" si="12"/>
        <v>339.4</v>
      </c>
      <c r="S43">
        <f t="shared" si="13"/>
        <v>16.97</v>
      </c>
      <c r="T43" s="7">
        <v>2.95</v>
      </c>
      <c r="U43" s="7">
        <v>2.95</v>
      </c>
      <c r="V43" s="16">
        <f t="shared" si="19"/>
        <v>2953.6285000000003</v>
      </c>
      <c r="W43" s="12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8">
        <v>5</v>
      </c>
      <c r="E44" s="8">
        <v>5</v>
      </c>
      <c r="F44" s="9">
        <v>0.5</v>
      </c>
      <c r="G44" s="9">
        <v>6</v>
      </c>
      <c r="H44" s="13">
        <f t="shared" si="14"/>
        <v>350</v>
      </c>
      <c r="I44" s="8">
        <f t="shared" si="15"/>
        <v>9.8999999999999773</v>
      </c>
      <c r="J44" s="9">
        <v>3</v>
      </c>
      <c r="K44" s="8">
        <f t="shared" si="6"/>
        <v>300</v>
      </c>
      <c r="L44" s="8">
        <f t="shared" si="16"/>
        <v>5</v>
      </c>
      <c r="M44" s="9">
        <v>3</v>
      </c>
      <c r="N44" s="8">
        <f t="shared" si="7"/>
        <v>300</v>
      </c>
      <c r="O44" s="8">
        <f t="shared" si="17"/>
        <v>5</v>
      </c>
      <c r="P44" s="17">
        <f t="shared" si="8"/>
        <v>3150</v>
      </c>
      <c r="Q44" s="11">
        <f t="shared" si="18"/>
        <v>190.27974999999969</v>
      </c>
      <c r="R44">
        <f t="shared" si="12"/>
        <v>339.4</v>
      </c>
      <c r="S44">
        <f t="shared" si="13"/>
        <v>16.97</v>
      </c>
      <c r="T44" s="7">
        <v>3</v>
      </c>
      <c r="U44" s="7">
        <v>3</v>
      </c>
      <c r="V44" s="16">
        <f t="shared" si="19"/>
        <v>3054.6</v>
      </c>
      <c r="W44" s="12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7">
        <v>0.51</v>
      </c>
      <c r="G45" s="7">
        <v>6.1</v>
      </c>
      <c r="H45" s="12">
        <f t="shared" si="14"/>
        <v>360.09999999999997</v>
      </c>
      <c r="I45">
        <f t="shared" si="15"/>
        <v>10.099999999999966</v>
      </c>
      <c r="J45" s="7">
        <v>3.05</v>
      </c>
      <c r="K45">
        <f t="shared" si="6"/>
        <v>305</v>
      </c>
      <c r="L45">
        <f t="shared" si="16"/>
        <v>5</v>
      </c>
      <c r="M45" s="7">
        <v>3.05</v>
      </c>
      <c r="N45">
        <f t="shared" si="7"/>
        <v>305</v>
      </c>
      <c r="O45">
        <f t="shared" si="17"/>
        <v>5</v>
      </c>
      <c r="P45" s="16">
        <f t="shared" si="8"/>
        <v>3349.8302499999995</v>
      </c>
      <c r="Q45" s="10">
        <f t="shared" si="18"/>
        <v>199.83024999999952</v>
      </c>
      <c r="R45">
        <f t="shared" si="12"/>
        <v>400.20000000000005</v>
      </c>
      <c r="S45">
        <f>AC16</f>
        <v>20.010000000000002</v>
      </c>
      <c r="T45" s="7">
        <v>3.05</v>
      </c>
      <c r="U45" s="7">
        <v>3.05</v>
      </c>
      <c r="V45" s="16">
        <f t="shared" si="19"/>
        <v>3722.8605000000002</v>
      </c>
      <c r="W45" s="12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7">
        <v>0.52</v>
      </c>
      <c r="G46" s="7">
        <v>6.2</v>
      </c>
      <c r="H46" s="12">
        <f t="shared" si="14"/>
        <v>370.40000000000003</v>
      </c>
      <c r="I46">
        <f t="shared" si="15"/>
        <v>10.300000000000068</v>
      </c>
      <c r="J46" s="7">
        <v>3.1</v>
      </c>
      <c r="K46">
        <f t="shared" si="6"/>
        <v>310</v>
      </c>
      <c r="L46">
        <f t="shared" si="16"/>
        <v>5</v>
      </c>
      <c r="M46" s="7">
        <v>3.1</v>
      </c>
      <c r="N46">
        <f t="shared" si="7"/>
        <v>310</v>
      </c>
      <c r="O46">
        <f t="shared" si="17"/>
        <v>5</v>
      </c>
      <c r="P46" s="16">
        <f t="shared" si="8"/>
        <v>3559.5440000000008</v>
      </c>
      <c r="Q46" s="10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7">
        <v>3.1</v>
      </c>
      <c r="U46" s="7">
        <v>3.1</v>
      </c>
      <c r="V46" s="16">
        <f t="shared" si="19"/>
        <v>3845.9220000000005</v>
      </c>
      <c r="W46" s="12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7">
        <v>0.53</v>
      </c>
      <c r="G47" s="7">
        <v>6.3</v>
      </c>
      <c r="H47" s="12">
        <f t="shared" si="14"/>
        <v>380.9</v>
      </c>
      <c r="I47">
        <f t="shared" si="15"/>
        <v>10.499999999999943</v>
      </c>
      <c r="J47" s="7">
        <v>3.15</v>
      </c>
      <c r="K47">
        <f t="shared" si="6"/>
        <v>315</v>
      </c>
      <c r="L47">
        <f t="shared" si="16"/>
        <v>5</v>
      </c>
      <c r="M47" s="7">
        <v>3.15</v>
      </c>
      <c r="N47">
        <f t="shared" si="7"/>
        <v>315</v>
      </c>
      <c r="O47">
        <f t="shared" si="17"/>
        <v>5</v>
      </c>
      <c r="P47" s="16">
        <f t="shared" si="8"/>
        <v>3779.4802499999992</v>
      </c>
      <c r="Q47" s="10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7">
        <v>3.15</v>
      </c>
      <c r="U47" s="7">
        <v>3.15</v>
      </c>
      <c r="V47" s="16">
        <f t="shared" si="19"/>
        <v>3970.9845</v>
      </c>
      <c r="W47" s="12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7">
        <v>0.54</v>
      </c>
      <c r="G48" s="7">
        <v>6.4</v>
      </c>
      <c r="H48" s="12">
        <f t="shared" si="14"/>
        <v>391.6</v>
      </c>
      <c r="I48">
        <f t="shared" si="15"/>
        <v>10.700000000000045</v>
      </c>
      <c r="J48" s="7">
        <v>3.2</v>
      </c>
      <c r="K48">
        <f t="shared" si="6"/>
        <v>320</v>
      </c>
      <c r="L48">
        <f t="shared" si="16"/>
        <v>5</v>
      </c>
      <c r="M48" s="7">
        <v>3.2</v>
      </c>
      <c r="N48">
        <f t="shared" si="7"/>
        <v>320</v>
      </c>
      <c r="O48">
        <f t="shared" si="17"/>
        <v>5</v>
      </c>
      <c r="P48" s="16">
        <f t="shared" si="8"/>
        <v>4009.9840000000004</v>
      </c>
      <c r="Q48" s="10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7">
        <v>3.2</v>
      </c>
      <c r="U48" s="7">
        <v>3.2</v>
      </c>
      <c r="V48" s="16">
        <f t="shared" si="19"/>
        <v>4098.0480000000016</v>
      </c>
      <c r="W48" s="12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8">
        <v>5.5</v>
      </c>
      <c r="E49" s="8">
        <v>5</v>
      </c>
      <c r="F49" s="9">
        <v>0.55000000000000004</v>
      </c>
      <c r="G49" s="9">
        <v>6.5</v>
      </c>
      <c r="H49" s="13">
        <f t="shared" si="14"/>
        <v>402.50000000000006</v>
      </c>
      <c r="I49" s="8">
        <f t="shared" si="15"/>
        <v>10.900000000000034</v>
      </c>
      <c r="J49" s="9">
        <v>3.25</v>
      </c>
      <c r="K49" s="8">
        <f t="shared" si="6"/>
        <v>325</v>
      </c>
      <c r="L49" s="8">
        <f t="shared" si="16"/>
        <v>5</v>
      </c>
      <c r="M49" s="9">
        <v>3.25</v>
      </c>
      <c r="N49" s="8">
        <f t="shared" si="7"/>
        <v>325</v>
      </c>
      <c r="O49" s="8">
        <f t="shared" si="17"/>
        <v>5</v>
      </c>
      <c r="P49" s="17">
        <f t="shared" si="8"/>
        <v>4251.4062500000009</v>
      </c>
      <c r="Q49" s="11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7">
        <v>3.25</v>
      </c>
      <c r="U49" s="7">
        <v>3.25</v>
      </c>
      <c r="V49" s="16">
        <f t="shared" si="19"/>
        <v>4227.1125000000002</v>
      </c>
      <c r="W49" s="12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7">
        <v>0.56000000000000005</v>
      </c>
      <c r="G50" s="7">
        <v>6.6</v>
      </c>
      <c r="H50" s="12">
        <f t="shared" si="14"/>
        <v>413.6</v>
      </c>
      <c r="I50">
        <f t="shared" si="15"/>
        <v>11.099999999999966</v>
      </c>
      <c r="J50" s="7">
        <v>3.3</v>
      </c>
      <c r="K50">
        <f t="shared" si="6"/>
        <v>330</v>
      </c>
      <c r="L50">
        <f t="shared" si="16"/>
        <v>5</v>
      </c>
      <c r="M50" s="7">
        <v>3.3</v>
      </c>
      <c r="N50">
        <f t="shared" si="7"/>
        <v>330</v>
      </c>
      <c r="O50">
        <f t="shared" si="17"/>
        <v>5</v>
      </c>
      <c r="P50" s="16">
        <f t="shared" si="8"/>
        <v>4504.1040000000003</v>
      </c>
      <c r="Q50" s="10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7">
        <v>3.3</v>
      </c>
      <c r="U50" s="7">
        <v>3.3</v>
      </c>
      <c r="V50" s="16">
        <f t="shared" si="19"/>
        <v>4358.1779999999999</v>
      </c>
      <c r="W50" s="12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7">
        <v>0.56999999999999995</v>
      </c>
      <c r="G51" s="7">
        <v>6.7</v>
      </c>
      <c r="H51" s="12">
        <f t="shared" si="14"/>
        <v>424.9</v>
      </c>
      <c r="I51">
        <f t="shared" si="15"/>
        <v>11.299999999999955</v>
      </c>
      <c r="J51" s="7">
        <v>3.35</v>
      </c>
      <c r="K51">
        <f t="shared" si="6"/>
        <v>335</v>
      </c>
      <c r="L51">
        <f t="shared" si="16"/>
        <v>5</v>
      </c>
      <c r="M51" s="7">
        <v>3.35</v>
      </c>
      <c r="N51">
        <f t="shared" si="7"/>
        <v>335</v>
      </c>
      <c r="O51">
        <f t="shared" si="17"/>
        <v>5</v>
      </c>
      <c r="P51" s="16">
        <f t="shared" si="8"/>
        <v>4768.4402499999997</v>
      </c>
      <c r="Q51" s="10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7">
        <v>3.35</v>
      </c>
      <c r="U51" s="7">
        <v>3.35</v>
      </c>
      <c r="V51" s="16">
        <f t="shared" si="19"/>
        <v>4491.2445000000007</v>
      </c>
      <c r="W51" s="12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7">
        <v>0.57999999999999996</v>
      </c>
      <c r="G52" s="7">
        <v>6.8</v>
      </c>
      <c r="H52" s="12">
        <f t="shared" si="14"/>
        <v>436.39999999999992</v>
      </c>
      <c r="I52">
        <f t="shared" si="15"/>
        <v>11.499999999999943</v>
      </c>
      <c r="J52" s="7">
        <v>3.4</v>
      </c>
      <c r="K52">
        <f t="shared" si="6"/>
        <v>340</v>
      </c>
      <c r="L52">
        <f t="shared" si="16"/>
        <v>5</v>
      </c>
      <c r="M52" s="7">
        <v>3.4</v>
      </c>
      <c r="N52">
        <f t="shared" si="7"/>
        <v>340</v>
      </c>
      <c r="O52">
        <f t="shared" si="17"/>
        <v>5</v>
      </c>
      <c r="P52" s="16">
        <f t="shared" si="8"/>
        <v>5044.7839999999987</v>
      </c>
      <c r="Q52" s="10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7">
        <v>3.4</v>
      </c>
      <c r="U52" s="7">
        <v>3.4</v>
      </c>
      <c r="V52" s="16">
        <f t="shared" si="19"/>
        <v>4626.3119999999999</v>
      </c>
      <c r="W52" s="12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7">
        <v>0.59</v>
      </c>
      <c r="G53" s="7">
        <v>6.9</v>
      </c>
      <c r="H53" s="12">
        <f t="shared" si="14"/>
        <v>448.1</v>
      </c>
      <c r="I53">
        <f t="shared" si="15"/>
        <v>11.700000000000102</v>
      </c>
      <c r="J53" s="7">
        <v>3.45</v>
      </c>
      <c r="K53">
        <f t="shared" si="6"/>
        <v>345</v>
      </c>
      <c r="L53">
        <f t="shared" si="16"/>
        <v>5</v>
      </c>
      <c r="M53" s="7">
        <v>3.45</v>
      </c>
      <c r="N53">
        <f t="shared" si="7"/>
        <v>345</v>
      </c>
      <c r="O53">
        <f t="shared" si="17"/>
        <v>5</v>
      </c>
      <c r="P53" s="16">
        <f t="shared" si="8"/>
        <v>5333.5102500000012</v>
      </c>
      <c r="Q53" s="10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7">
        <v>3.45</v>
      </c>
      <c r="U53" s="7">
        <v>3.45</v>
      </c>
      <c r="V53" s="16">
        <f t="shared" si="19"/>
        <v>4763.3805000000011</v>
      </c>
      <c r="W53" s="12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7">
        <v>0.6</v>
      </c>
      <c r="G54" s="7">
        <v>7</v>
      </c>
      <c r="H54" s="12">
        <f t="shared" si="14"/>
        <v>460</v>
      </c>
      <c r="I54">
        <f t="shared" si="15"/>
        <v>11.899999999999977</v>
      </c>
      <c r="J54" s="7">
        <v>3.5</v>
      </c>
      <c r="K54">
        <f t="shared" si="6"/>
        <v>350</v>
      </c>
      <c r="L54">
        <f t="shared" si="16"/>
        <v>5</v>
      </c>
      <c r="M54" s="7">
        <v>3.5</v>
      </c>
      <c r="N54">
        <f t="shared" si="7"/>
        <v>350</v>
      </c>
      <c r="O54">
        <f t="shared" si="17"/>
        <v>5</v>
      </c>
      <c r="P54" s="16">
        <f t="shared" si="8"/>
        <v>5635</v>
      </c>
      <c r="Q54" s="10">
        <f t="shared" si="18"/>
        <v>301.48974999999882</v>
      </c>
      <c r="R54">
        <f t="shared" si="12"/>
        <v>469.5</v>
      </c>
      <c r="S54">
        <f>AC17</f>
        <v>23.475000000000001</v>
      </c>
      <c r="T54" s="7">
        <v>3.5</v>
      </c>
      <c r="U54" s="7">
        <v>3.5</v>
      </c>
      <c r="V54" s="16">
        <f t="shared" si="19"/>
        <v>5751.375</v>
      </c>
      <c r="W54" s="12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7">
        <v>0.61</v>
      </c>
      <c r="G55" s="7">
        <v>7.1</v>
      </c>
      <c r="H55" s="12">
        <f t="shared" si="14"/>
        <v>472.09999999999997</v>
      </c>
      <c r="I55">
        <f t="shared" si="15"/>
        <v>12.099999999999966</v>
      </c>
      <c r="J55" s="7">
        <v>3.55</v>
      </c>
      <c r="K55">
        <f t="shared" si="6"/>
        <v>355</v>
      </c>
      <c r="L55">
        <f t="shared" si="16"/>
        <v>5</v>
      </c>
      <c r="M55" s="7">
        <v>3.55</v>
      </c>
      <c r="N55">
        <f t="shared" si="7"/>
        <v>355</v>
      </c>
      <c r="O55">
        <f t="shared" si="17"/>
        <v>5</v>
      </c>
      <c r="P55" s="16">
        <f t="shared" si="8"/>
        <v>5949.6402499999986</v>
      </c>
      <c r="Q55" s="10">
        <f t="shared" si="18"/>
        <v>314.64024999999856</v>
      </c>
      <c r="R55">
        <f t="shared" si="12"/>
        <v>469.5</v>
      </c>
      <c r="S55">
        <f t="shared" si="13"/>
        <v>23.475000000000001</v>
      </c>
      <c r="T55" s="7">
        <v>3.55</v>
      </c>
      <c r="U55" s="7">
        <v>3.55</v>
      </c>
      <c r="V55" s="16">
        <f t="shared" si="19"/>
        <v>5916.8737499999997</v>
      </c>
      <c r="W55" s="12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7">
        <v>0.62</v>
      </c>
      <c r="G56" s="7">
        <v>7.2</v>
      </c>
      <c r="H56" s="12">
        <f t="shared" si="14"/>
        <v>484.40000000000003</v>
      </c>
      <c r="I56">
        <f t="shared" si="15"/>
        <v>12.300000000000068</v>
      </c>
      <c r="J56" s="7">
        <v>3.6</v>
      </c>
      <c r="K56">
        <f t="shared" si="6"/>
        <v>360</v>
      </c>
      <c r="L56">
        <f t="shared" si="16"/>
        <v>5</v>
      </c>
      <c r="M56" s="7">
        <v>3.6</v>
      </c>
      <c r="N56">
        <f t="shared" si="7"/>
        <v>360</v>
      </c>
      <c r="O56">
        <f t="shared" si="17"/>
        <v>5</v>
      </c>
      <c r="P56" s="16">
        <f t="shared" si="8"/>
        <v>6277.8240000000005</v>
      </c>
      <c r="Q56" s="10">
        <f t="shared" si="18"/>
        <v>328.18375000000196</v>
      </c>
      <c r="R56">
        <f t="shared" si="12"/>
        <v>469.5</v>
      </c>
      <c r="S56">
        <f t="shared" si="13"/>
        <v>23.475000000000001</v>
      </c>
      <c r="T56" s="7">
        <v>3.6</v>
      </c>
      <c r="U56" s="7">
        <v>3.6</v>
      </c>
      <c r="V56" s="16">
        <f t="shared" si="19"/>
        <v>6084.72</v>
      </c>
      <c r="W56" s="12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7">
        <v>0.63</v>
      </c>
      <c r="G57" s="7">
        <v>7.3</v>
      </c>
      <c r="H57" s="12">
        <f t="shared" si="14"/>
        <v>496.9</v>
      </c>
      <c r="I57">
        <f t="shared" si="15"/>
        <v>12.499999999999943</v>
      </c>
      <c r="J57" s="7">
        <v>3.65</v>
      </c>
      <c r="K57">
        <f t="shared" si="6"/>
        <v>365</v>
      </c>
      <c r="L57">
        <f t="shared" si="16"/>
        <v>5</v>
      </c>
      <c r="M57" s="7">
        <v>3.65</v>
      </c>
      <c r="N57">
        <f t="shared" si="7"/>
        <v>365</v>
      </c>
      <c r="O57">
        <f t="shared" si="17"/>
        <v>5</v>
      </c>
      <c r="P57" s="16">
        <f t="shared" si="8"/>
        <v>6619.9502499999999</v>
      </c>
      <c r="Q57" s="10">
        <f t="shared" si="18"/>
        <v>342.12624999999935</v>
      </c>
      <c r="R57">
        <f t="shared" si="12"/>
        <v>469.5</v>
      </c>
      <c r="S57">
        <f t="shared" si="13"/>
        <v>23.475000000000001</v>
      </c>
      <c r="T57" s="7">
        <v>3.65</v>
      </c>
      <c r="U57" s="7">
        <v>3.65</v>
      </c>
      <c r="V57" s="16">
        <f t="shared" si="19"/>
        <v>6254.9137499999997</v>
      </c>
      <c r="W57" s="12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7">
        <v>0.64</v>
      </c>
      <c r="G58" s="7">
        <v>7.3999999999999897</v>
      </c>
      <c r="H58" s="12">
        <f t="shared" si="14"/>
        <v>509.59999999999934</v>
      </c>
      <c r="I58">
        <f t="shared" si="15"/>
        <v>12.699999999999363</v>
      </c>
      <c r="J58" s="7">
        <v>3.7</v>
      </c>
      <c r="K58">
        <f t="shared" si="6"/>
        <v>370</v>
      </c>
      <c r="L58">
        <f t="shared" si="16"/>
        <v>5</v>
      </c>
      <c r="M58" s="7">
        <v>3.7</v>
      </c>
      <c r="N58">
        <f t="shared" si="7"/>
        <v>370</v>
      </c>
      <c r="O58">
        <f t="shared" si="17"/>
        <v>5</v>
      </c>
      <c r="P58" s="16">
        <f t="shared" si="8"/>
        <v>6976.4239999999918</v>
      </c>
      <c r="Q58" s="10">
        <f t="shared" si="18"/>
        <v>356.47374999999192</v>
      </c>
      <c r="R58">
        <f t="shared" si="12"/>
        <v>469.5</v>
      </c>
      <c r="S58">
        <f t="shared" si="13"/>
        <v>23.475000000000001</v>
      </c>
      <c r="T58" s="7">
        <v>3.7</v>
      </c>
      <c r="U58" s="7">
        <v>3.7</v>
      </c>
      <c r="V58" s="16">
        <f t="shared" si="19"/>
        <v>6427.4550000000008</v>
      </c>
      <c r="W58" s="12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8">
        <v>6.5000000000000098</v>
      </c>
      <c r="E59" s="8">
        <v>5</v>
      </c>
      <c r="F59" s="9">
        <v>0.65</v>
      </c>
      <c r="G59" s="9">
        <v>7.4999999999999902</v>
      </c>
      <c r="H59" s="13">
        <f t="shared" si="14"/>
        <v>522.49999999999932</v>
      </c>
      <c r="I59" s="8">
        <f t="shared" si="15"/>
        <v>12.899999999999977</v>
      </c>
      <c r="J59" s="9">
        <v>3.75</v>
      </c>
      <c r="K59" s="8">
        <f t="shared" si="6"/>
        <v>375</v>
      </c>
      <c r="L59" s="8">
        <f t="shared" si="16"/>
        <v>5</v>
      </c>
      <c r="M59" s="9">
        <v>3.75</v>
      </c>
      <c r="N59" s="8">
        <f t="shared" si="7"/>
        <v>375</v>
      </c>
      <c r="O59" s="8">
        <f t="shared" si="17"/>
        <v>5</v>
      </c>
      <c r="P59" s="17">
        <f t="shared" si="8"/>
        <v>7347.6562499999909</v>
      </c>
      <c r="Q59" s="11">
        <f t="shared" si="18"/>
        <v>371.23224999999911</v>
      </c>
      <c r="R59">
        <f t="shared" si="12"/>
        <v>469.5</v>
      </c>
      <c r="S59">
        <f t="shared" si="13"/>
        <v>23.475000000000001</v>
      </c>
      <c r="T59" s="7">
        <v>3.75</v>
      </c>
      <c r="U59" s="7">
        <v>3.75</v>
      </c>
      <c r="V59" s="16">
        <f t="shared" si="19"/>
        <v>6602.34375</v>
      </c>
      <c r="W59" s="12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7">
        <v>0.66</v>
      </c>
      <c r="G60" s="7">
        <v>7.5999999999999899</v>
      </c>
      <c r="H60" s="12">
        <f t="shared" si="14"/>
        <v>535.59999999999934</v>
      </c>
      <c r="I60">
        <f t="shared" si="15"/>
        <v>13.100000000000023</v>
      </c>
      <c r="J60" s="7">
        <v>3.8</v>
      </c>
      <c r="K60">
        <f t="shared" si="6"/>
        <v>380</v>
      </c>
      <c r="L60">
        <f t="shared" si="16"/>
        <v>5</v>
      </c>
      <c r="M60" s="7">
        <v>3.8</v>
      </c>
      <c r="N60">
        <f t="shared" si="7"/>
        <v>380</v>
      </c>
      <c r="O60">
        <f t="shared" si="17"/>
        <v>5</v>
      </c>
      <c r="P60" s="16">
        <f t="shared" si="8"/>
        <v>7734.0639999999903</v>
      </c>
      <c r="Q60" s="10">
        <f t="shared" si="18"/>
        <v>386.4077499999994</v>
      </c>
      <c r="R60">
        <f t="shared" si="12"/>
        <v>469.5</v>
      </c>
      <c r="S60">
        <f t="shared" si="13"/>
        <v>23.475000000000001</v>
      </c>
      <c r="T60" s="7">
        <v>3.8</v>
      </c>
      <c r="U60" s="7">
        <v>3.8</v>
      </c>
      <c r="V60" s="16">
        <f t="shared" si="19"/>
        <v>6779.579999999999</v>
      </c>
      <c r="W60" s="12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7">
        <v>0.67</v>
      </c>
      <c r="G61" s="7">
        <v>7.6999999999999904</v>
      </c>
      <c r="H61" s="12">
        <f t="shared" si="14"/>
        <v>548.89999999999941</v>
      </c>
      <c r="I61">
        <f t="shared" si="15"/>
        <v>13.300000000000068</v>
      </c>
      <c r="J61" s="7">
        <v>3.85</v>
      </c>
      <c r="K61">
        <f t="shared" si="6"/>
        <v>385</v>
      </c>
      <c r="L61">
        <f t="shared" si="16"/>
        <v>5</v>
      </c>
      <c r="M61" s="7">
        <v>3.85</v>
      </c>
      <c r="N61">
        <f t="shared" si="7"/>
        <v>385</v>
      </c>
      <c r="O61">
        <f t="shared" si="17"/>
        <v>5</v>
      </c>
      <c r="P61" s="16">
        <f t="shared" si="8"/>
        <v>8136.0702499999907</v>
      </c>
      <c r="Q61" s="10">
        <f t="shared" si="18"/>
        <v>402.00625000000036</v>
      </c>
      <c r="R61">
        <f t="shared" si="12"/>
        <v>469.5</v>
      </c>
      <c r="S61">
        <f t="shared" si="13"/>
        <v>23.475000000000001</v>
      </c>
      <c r="T61" s="7">
        <v>3.85</v>
      </c>
      <c r="U61" s="7">
        <v>3.85</v>
      </c>
      <c r="V61" s="16">
        <f t="shared" si="19"/>
        <v>6959.1637500000006</v>
      </c>
      <c r="W61" s="12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7">
        <v>0.68</v>
      </c>
      <c r="G62" s="7">
        <v>7.7999999999999901</v>
      </c>
      <c r="H62" s="12">
        <f t="shared" si="14"/>
        <v>562.3999999999993</v>
      </c>
      <c r="I62">
        <f t="shared" si="15"/>
        <v>13.499999999999886</v>
      </c>
      <c r="J62" s="7">
        <v>3.9</v>
      </c>
      <c r="K62">
        <f t="shared" si="6"/>
        <v>390</v>
      </c>
      <c r="L62">
        <f t="shared" si="16"/>
        <v>5</v>
      </c>
      <c r="M62" s="7">
        <v>3.9</v>
      </c>
      <c r="N62">
        <f t="shared" si="7"/>
        <v>390</v>
      </c>
      <c r="O62">
        <f t="shared" si="17"/>
        <v>5</v>
      </c>
      <c r="P62" s="16">
        <f t="shared" si="8"/>
        <v>8554.1039999999903</v>
      </c>
      <c r="Q62" s="10">
        <f t="shared" si="18"/>
        <v>418.0337499999996</v>
      </c>
      <c r="R62">
        <f t="shared" si="12"/>
        <v>469.5</v>
      </c>
      <c r="S62">
        <f t="shared" si="13"/>
        <v>23.475000000000001</v>
      </c>
      <c r="T62" s="7">
        <v>3.9</v>
      </c>
      <c r="U62" s="7">
        <v>3.9</v>
      </c>
      <c r="V62" s="16">
        <f t="shared" si="19"/>
        <v>7141.0949999999993</v>
      </c>
      <c r="W62" s="12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7">
        <v>0.69</v>
      </c>
      <c r="G63" s="7">
        <v>7.8999999999999897</v>
      </c>
      <c r="H63" s="12">
        <f t="shared" si="14"/>
        <v>576.09999999999934</v>
      </c>
      <c r="I63">
        <f t="shared" si="15"/>
        <v>13.700000000000045</v>
      </c>
      <c r="J63" s="7">
        <v>3.95</v>
      </c>
      <c r="K63">
        <f t="shared" si="6"/>
        <v>395</v>
      </c>
      <c r="L63">
        <f t="shared" si="16"/>
        <v>5</v>
      </c>
      <c r="M63" s="7">
        <v>3.95</v>
      </c>
      <c r="N63">
        <f t="shared" si="7"/>
        <v>395</v>
      </c>
      <c r="O63">
        <f t="shared" si="17"/>
        <v>5</v>
      </c>
      <c r="P63" s="16">
        <f t="shared" si="8"/>
        <v>8988.6002499999904</v>
      </c>
      <c r="Q63" s="10">
        <f t="shared" si="18"/>
        <v>434.49625000000015</v>
      </c>
      <c r="R63">
        <f t="shared" si="12"/>
        <v>469.5</v>
      </c>
      <c r="S63">
        <f t="shared" si="13"/>
        <v>23.475000000000001</v>
      </c>
      <c r="T63" s="7">
        <v>3.95</v>
      </c>
      <c r="U63" s="7">
        <v>3.95</v>
      </c>
      <c r="V63" s="16">
        <f t="shared" si="19"/>
        <v>7325.3737500000007</v>
      </c>
      <c r="W63" s="12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7">
        <v>0.7</v>
      </c>
      <c r="G64" s="7">
        <v>7.9999999999999902</v>
      </c>
      <c r="H64" s="12">
        <f t="shared" si="14"/>
        <v>589.99999999999932</v>
      </c>
      <c r="I64">
        <f t="shared" si="15"/>
        <v>13.899999999999977</v>
      </c>
      <c r="J64" s="7">
        <v>4</v>
      </c>
      <c r="K64">
        <f t="shared" si="6"/>
        <v>400</v>
      </c>
      <c r="L64">
        <f t="shared" si="16"/>
        <v>5</v>
      </c>
      <c r="M64" s="7">
        <v>4</v>
      </c>
      <c r="N64">
        <f t="shared" si="7"/>
        <v>400</v>
      </c>
      <c r="O64">
        <f t="shared" si="17"/>
        <v>5</v>
      </c>
      <c r="P64" s="16">
        <f t="shared" si="8"/>
        <v>9439.9999999999891</v>
      </c>
      <c r="Q64" s="10">
        <f t="shared" si="18"/>
        <v>451.39974999999868</v>
      </c>
      <c r="R64">
        <f t="shared" si="12"/>
        <v>469.5</v>
      </c>
      <c r="S64">
        <f t="shared" si="13"/>
        <v>23.475000000000001</v>
      </c>
      <c r="T64" s="7">
        <v>4</v>
      </c>
      <c r="U64" s="7">
        <v>4</v>
      </c>
      <c r="V64" s="16">
        <f t="shared" si="19"/>
        <v>7512</v>
      </c>
      <c r="W64" s="12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7">
        <v>0.71</v>
      </c>
      <c r="G65" s="7">
        <v>8.0999999999999908</v>
      </c>
      <c r="H65" s="12">
        <f t="shared" si="14"/>
        <v>604.09999999999934</v>
      </c>
      <c r="I65">
        <f t="shared" si="15"/>
        <v>14.100000000000023</v>
      </c>
      <c r="J65" s="7">
        <v>4.05</v>
      </c>
      <c r="K65">
        <f t="shared" si="6"/>
        <v>405</v>
      </c>
      <c r="L65">
        <f t="shared" si="16"/>
        <v>5</v>
      </c>
      <c r="M65" s="7">
        <v>4.05</v>
      </c>
      <c r="N65">
        <f t="shared" si="7"/>
        <v>405</v>
      </c>
      <c r="O65">
        <f t="shared" si="17"/>
        <v>5</v>
      </c>
      <c r="P65" s="16">
        <f t="shared" si="8"/>
        <v>9908.7502499999882</v>
      </c>
      <c r="Q65" s="10">
        <f t="shared" si="18"/>
        <v>468.75024999999914</v>
      </c>
      <c r="R65">
        <f t="shared" si="12"/>
        <v>469.5</v>
      </c>
      <c r="S65">
        <f t="shared" si="13"/>
        <v>23.475000000000001</v>
      </c>
      <c r="T65" s="7">
        <v>4.05</v>
      </c>
      <c r="U65" s="7">
        <v>4.05</v>
      </c>
      <c r="V65" s="16">
        <f t="shared" si="19"/>
        <v>7700.9737499999992</v>
      </c>
      <c r="W65" s="12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7">
        <v>0.72</v>
      </c>
      <c r="G66" s="7">
        <v>8.1999999999999904</v>
      </c>
      <c r="H66" s="12">
        <f t="shared" si="14"/>
        <v>618.3999999999993</v>
      </c>
      <c r="I66">
        <f t="shared" si="15"/>
        <v>14.299999999999955</v>
      </c>
      <c r="J66" s="7">
        <v>4.0999999999999996</v>
      </c>
      <c r="K66">
        <f t="shared" si="6"/>
        <v>409.99999999999994</v>
      </c>
      <c r="L66">
        <f t="shared" si="16"/>
        <v>4.9999999999999432</v>
      </c>
      <c r="M66" s="7">
        <v>4.0999999999999996</v>
      </c>
      <c r="N66">
        <f t="shared" si="7"/>
        <v>409.99999999999994</v>
      </c>
      <c r="O66">
        <f t="shared" si="17"/>
        <v>4.9999999999999432</v>
      </c>
      <c r="P66" s="16">
        <f t="shared" si="8"/>
        <v>10395.303999999986</v>
      </c>
      <c r="Q66" s="10">
        <f t="shared" si="18"/>
        <v>486.55374999999731</v>
      </c>
      <c r="R66">
        <f t="shared" si="12"/>
        <v>469.5</v>
      </c>
      <c r="S66">
        <f t="shared" si="13"/>
        <v>23.475000000000001</v>
      </c>
      <c r="T66" s="7">
        <v>4.0999999999999996</v>
      </c>
      <c r="U66" s="7">
        <v>4.0999999999999996</v>
      </c>
      <c r="V66" s="16">
        <f t="shared" si="19"/>
        <v>7892.2949999999983</v>
      </c>
      <c r="W66" s="12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7">
        <v>0.73</v>
      </c>
      <c r="G67" s="7">
        <v>8.2999999999999901</v>
      </c>
      <c r="H67" s="12">
        <f t="shared" si="14"/>
        <v>632.8999999999993</v>
      </c>
      <c r="I67">
        <f t="shared" si="15"/>
        <v>14.5</v>
      </c>
      <c r="J67" s="7">
        <v>4.1500000000000004</v>
      </c>
      <c r="K67">
        <f t="shared" si="6"/>
        <v>415.00000000000006</v>
      </c>
      <c r="L67">
        <f t="shared" si="16"/>
        <v>5.0000000000001137</v>
      </c>
      <c r="M67" s="7">
        <v>4.1500000000000004</v>
      </c>
      <c r="N67">
        <f t="shared" si="7"/>
        <v>415.00000000000006</v>
      </c>
      <c r="O67">
        <f t="shared" si="17"/>
        <v>5.0000000000001137</v>
      </c>
      <c r="P67" s="16">
        <f t="shared" si="8"/>
        <v>10900.120249999989</v>
      </c>
      <c r="Q67" s="10">
        <f t="shared" si="18"/>
        <v>504.81625000000349</v>
      </c>
      <c r="R67">
        <f t="shared" si="12"/>
        <v>469.5</v>
      </c>
      <c r="S67">
        <f t="shared" si="13"/>
        <v>23.475000000000001</v>
      </c>
      <c r="T67" s="7">
        <v>4.1500000000000004</v>
      </c>
      <c r="U67" s="7">
        <v>4.1500000000000004</v>
      </c>
      <c r="V67" s="16">
        <f t="shared" si="19"/>
        <v>8085.9637500000017</v>
      </c>
      <c r="W67" s="12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7">
        <v>0.74</v>
      </c>
      <c r="G68" s="7">
        <v>8.3999999999999897</v>
      </c>
      <c r="H68" s="12">
        <f t="shared" ref="H68" si="20">C68*(1-F68)+C68*F68*G68</f>
        <v>647.59999999999923</v>
      </c>
      <c r="I68">
        <f t="shared" ref="I68:I94" si="21">H68-H67</f>
        <v>14.699999999999932</v>
      </c>
      <c r="J68" s="7">
        <v>4.2</v>
      </c>
      <c r="K68">
        <f t="shared" si="6"/>
        <v>420</v>
      </c>
      <c r="L68">
        <f t="shared" ref="L68:L94" si="22">K68-K67</f>
        <v>4.9999999999999432</v>
      </c>
      <c r="M68" s="7">
        <v>4.2</v>
      </c>
      <c r="N68">
        <f t="shared" si="7"/>
        <v>420</v>
      </c>
      <c r="O68">
        <f t="shared" ref="O68:O94" si="23">N68-N67</f>
        <v>4.9999999999999432</v>
      </c>
      <c r="P68" s="16">
        <f t="shared" si="8"/>
        <v>11423.663999999988</v>
      </c>
      <c r="Q68" s="10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7">
        <v>4.2</v>
      </c>
      <c r="U68" s="7">
        <v>4.2</v>
      </c>
      <c r="V68" s="16">
        <f t="shared" ref="V68" si="25">R68*T68*U68</f>
        <v>8281.9800000000014</v>
      </c>
      <c r="W68" s="12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7">
        <v>0.75</v>
      </c>
      <c r="G69" s="7">
        <v>8.4999999999999893</v>
      </c>
      <c r="H69" s="12">
        <f t="shared" ref="H69:H94" si="26">C69*(1-F69)+C69*F69*G69</f>
        <v>662.4999999999992</v>
      </c>
      <c r="I69">
        <f t="shared" si="21"/>
        <v>14.899999999999977</v>
      </c>
      <c r="J69" s="7">
        <v>4.25</v>
      </c>
      <c r="K69">
        <f t="shared" ref="K69:K94" si="27">C69*J69</f>
        <v>425</v>
      </c>
      <c r="L69">
        <f t="shared" si="22"/>
        <v>5</v>
      </c>
      <c r="M69" s="7">
        <v>4.25</v>
      </c>
      <c r="N69">
        <f t="shared" ref="N69:N94" si="28">C69*M69</f>
        <v>425</v>
      </c>
      <c r="O69">
        <f t="shared" si="23"/>
        <v>5</v>
      </c>
      <c r="P69" s="16">
        <f t="shared" ref="P69:P94" si="29">H69*J69*M69</f>
        <v>11966.406249999987</v>
      </c>
      <c r="Q69" s="10">
        <f t="shared" si="24"/>
        <v>542.74224999999933</v>
      </c>
      <c r="R69">
        <f t="shared" si="12"/>
        <v>469.5</v>
      </c>
      <c r="S69">
        <f t="shared" si="13"/>
        <v>23.475000000000001</v>
      </c>
      <c r="T69" s="7">
        <v>4.25</v>
      </c>
      <c r="U69" s="7">
        <v>4.25</v>
      </c>
      <c r="V69" s="16">
        <f t="shared" ref="V69:V94" si="30">R69*T69*U69</f>
        <v>8480.34375</v>
      </c>
      <c r="W69" s="12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7">
        <v>0.76</v>
      </c>
      <c r="G70" s="7">
        <v>8.5999999999999908</v>
      </c>
      <c r="H70" s="12">
        <f t="shared" si="26"/>
        <v>677.59999999999934</v>
      </c>
      <c r="I70">
        <f t="shared" si="21"/>
        <v>15.100000000000136</v>
      </c>
      <c r="J70" s="7">
        <v>4.3</v>
      </c>
      <c r="K70">
        <f t="shared" si="27"/>
        <v>430</v>
      </c>
      <c r="L70">
        <f t="shared" si="22"/>
        <v>5</v>
      </c>
      <c r="M70" s="7">
        <v>4.3</v>
      </c>
      <c r="N70">
        <f t="shared" si="28"/>
        <v>430</v>
      </c>
      <c r="O70">
        <f t="shared" si="23"/>
        <v>5</v>
      </c>
      <c r="P70" s="16">
        <f t="shared" si="29"/>
        <v>12528.823999999988</v>
      </c>
      <c r="Q70" s="10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7">
        <v>4.3</v>
      </c>
      <c r="U70" s="7">
        <v>4.3</v>
      </c>
      <c r="V70" s="16">
        <f t="shared" si="30"/>
        <v>8681.0549999999985</v>
      </c>
      <c r="W70" s="12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7">
        <v>0.77</v>
      </c>
      <c r="G71" s="7">
        <v>8.6999999999999904</v>
      </c>
      <c r="H71" s="12">
        <f t="shared" si="26"/>
        <v>692.8999999999993</v>
      </c>
      <c r="I71">
        <f t="shared" si="21"/>
        <v>15.299999999999955</v>
      </c>
      <c r="J71" s="7">
        <v>4.3499999999999996</v>
      </c>
      <c r="K71">
        <f t="shared" si="27"/>
        <v>434.99999999999994</v>
      </c>
      <c r="L71">
        <f t="shared" si="22"/>
        <v>4.9999999999999432</v>
      </c>
      <c r="M71" s="7">
        <v>4.3499999999999996</v>
      </c>
      <c r="N71">
        <f t="shared" si="28"/>
        <v>434.99999999999994</v>
      </c>
      <c r="O71">
        <f t="shared" si="23"/>
        <v>4.9999999999999432</v>
      </c>
      <c r="P71" s="16">
        <f t="shared" si="29"/>
        <v>13111.400249999984</v>
      </c>
      <c r="Q71" s="10">
        <f t="shared" si="24"/>
        <v>582.57624999999643</v>
      </c>
      <c r="R71">
        <f t="shared" si="34"/>
        <v>469.5</v>
      </c>
      <c r="S71">
        <f t="shared" si="35"/>
        <v>23.475000000000001</v>
      </c>
      <c r="T71" s="7">
        <v>4.3499999999999996</v>
      </c>
      <c r="U71" s="7">
        <v>4.3499999999999996</v>
      </c>
      <c r="V71" s="16">
        <f t="shared" si="30"/>
        <v>8884.1137499999986</v>
      </c>
      <c r="W71" s="12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7">
        <v>0.78</v>
      </c>
      <c r="G72" s="7">
        <v>8.7999999999999901</v>
      </c>
      <c r="H72" s="12">
        <f t="shared" si="26"/>
        <v>708.39999999999918</v>
      </c>
      <c r="I72">
        <f t="shared" si="21"/>
        <v>15.499999999999886</v>
      </c>
      <c r="J72" s="7">
        <v>4.3999999999999897</v>
      </c>
      <c r="K72">
        <f t="shared" si="27"/>
        <v>439.99999999999898</v>
      </c>
      <c r="L72">
        <f t="shared" si="22"/>
        <v>4.9999999999990337</v>
      </c>
      <c r="M72" s="7">
        <v>4.4000000000000004</v>
      </c>
      <c r="N72">
        <f t="shared" si="28"/>
        <v>440.00000000000006</v>
      </c>
      <c r="O72">
        <f t="shared" si="23"/>
        <v>5.0000000000001137</v>
      </c>
      <c r="P72" s="16">
        <f t="shared" si="29"/>
        <v>13714.623999999953</v>
      </c>
      <c r="Q72" s="10">
        <f t="shared" si="24"/>
        <v>603.22374999996828</v>
      </c>
      <c r="R72">
        <f t="shared" si="34"/>
        <v>469.5</v>
      </c>
      <c r="S72">
        <f t="shared" si="35"/>
        <v>23.475000000000001</v>
      </c>
      <c r="T72" s="7">
        <v>4.4000000000000004</v>
      </c>
      <c r="U72" s="7">
        <v>4.4000000000000004</v>
      </c>
      <c r="V72" s="16">
        <f t="shared" si="30"/>
        <v>9089.5200000000023</v>
      </c>
      <c r="W72" s="12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7">
        <v>0.79</v>
      </c>
      <c r="G73" s="7">
        <v>8.8999999999999897</v>
      </c>
      <c r="H73" s="12">
        <f t="shared" si="26"/>
        <v>724.09999999999923</v>
      </c>
      <c r="I73">
        <f t="shared" si="21"/>
        <v>15.700000000000045</v>
      </c>
      <c r="J73" s="7">
        <v>4.4499999999999904</v>
      </c>
      <c r="K73">
        <f t="shared" si="27"/>
        <v>444.99999999999903</v>
      </c>
      <c r="L73">
        <f t="shared" si="22"/>
        <v>5.0000000000000568</v>
      </c>
      <c r="M73" s="7">
        <v>4.45</v>
      </c>
      <c r="N73">
        <f t="shared" si="28"/>
        <v>445</v>
      </c>
      <c r="O73">
        <f t="shared" si="23"/>
        <v>4.9999999999999432</v>
      </c>
      <c r="P73" s="16">
        <f t="shared" si="29"/>
        <v>14338.990249999953</v>
      </c>
      <c r="Q73" s="10">
        <f t="shared" si="24"/>
        <v>624.36625000000095</v>
      </c>
      <c r="R73">
        <f t="shared" si="34"/>
        <v>469.5</v>
      </c>
      <c r="S73">
        <f t="shared" si="35"/>
        <v>23.475000000000001</v>
      </c>
      <c r="T73" s="7">
        <v>4.45</v>
      </c>
      <c r="U73" s="7">
        <v>4.45</v>
      </c>
      <c r="V73" s="16">
        <f t="shared" si="30"/>
        <v>9297.2737500000003</v>
      </c>
      <c r="W73" s="12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7">
        <v>0.8</v>
      </c>
      <c r="G74" s="7">
        <v>8.9999999999999893</v>
      </c>
      <c r="H74" s="12">
        <f t="shared" si="26"/>
        <v>739.99999999999909</v>
      </c>
      <c r="I74">
        <f t="shared" si="21"/>
        <v>15.899999999999864</v>
      </c>
      <c r="J74" s="7">
        <v>4.4999999999999902</v>
      </c>
      <c r="K74">
        <f t="shared" si="27"/>
        <v>449.99999999999903</v>
      </c>
      <c r="L74">
        <f t="shared" si="22"/>
        <v>5</v>
      </c>
      <c r="M74" s="7">
        <v>4.5</v>
      </c>
      <c r="N74">
        <f t="shared" si="28"/>
        <v>450</v>
      </c>
      <c r="O74">
        <f t="shared" si="23"/>
        <v>5</v>
      </c>
      <c r="P74" s="16">
        <f t="shared" si="29"/>
        <v>14984.999999999949</v>
      </c>
      <c r="Q74" s="10">
        <f t="shared" si="24"/>
        <v>646.00974999999562</v>
      </c>
      <c r="R74">
        <f t="shared" si="34"/>
        <v>469.5</v>
      </c>
      <c r="S74">
        <f t="shared" si="35"/>
        <v>23.475000000000001</v>
      </c>
      <c r="T74" s="7">
        <v>4.5</v>
      </c>
      <c r="U74" s="7">
        <v>4.5</v>
      </c>
      <c r="V74" s="16">
        <f t="shared" si="30"/>
        <v>9507.375</v>
      </c>
      <c r="W74" s="12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7">
        <v>0.81</v>
      </c>
      <c r="G75" s="7">
        <v>9.0999999999999908</v>
      </c>
      <c r="H75" s="12">
        <f t="shared" si="26"/>
        <v>756.09999999999923</v>
      </c>
      <c r="I75">
        <f t="shared" si="21"/>
        <v>16.100000000000136</v>
      </c>
      <c r="J75" s="7">
        <v>4.5499999999999901</v>
      </c>
      <c r="K75">
        <f t="shared" si="27"/>
        <v>454.99999999999898</v>
      </c>
      <c r="L75">
        <f t="shared" si="22"/>
        <v>4.9999999999999432</v>
      </c>
      <c r="M75" s="7">
        <v>4.55</v>
      </c>
      <c r="N75">
        <f t="shared" si="28"/>
        <v>455</v>
      </c>
      <c r="O75">
        <f t="shared" si="23"/>
        <v>5</v>
      </c>
      <c r="P75" s="16">
        <f t="shared" si="29"/>
        <v>15653.160249999948</v>
      </c>
      <c r="Q75" s="10">
        <f t="shared" si="24"/>
        <v>668.160249999999</v>
      </c>
      <c r="R75">
        <f t="shared" si="34"/>
        <v>469.5</v>
      </c>
      <c r="S75">
        <f t="shared" si="35"/>
        <v>23.475000000000001</v>
      </c>
      <c r="T75" s="7">
        <v>4.55</v>
      </c>
      <c r="U75" s="7">
        <v>4.55</v>
      </c>
      <c r="V75" s="16">
        <f t="shared" si="30"/>
        <v>9719.8237499999996</v>
      </c>
      <c r="W75" s="12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7">
        <v>0.82</v>
      </c>
      <c r="G76" s="7">
        <v>9.1999999999999904</v>
      </c>
      <c r="H76" s="12">
        <f t="shared" si="26"/>
        <v>772.39999999999918</v>
      </c>
      <c r="I76">
        <f t="shared" si="21"/>
        <v>16.299999999999955</v>
      </c>
      <c r="J76" s="7">
        <v>4.5999999999999899</v>
      </c>
      <c r="K76">
        <f t="shared" si="27"/>
        <v>459.99999999999898</v>
      </c>
      <c r="L76">
        <f t="shared" si="22"/>
        <v>5</v>
      </c>
      <c r="M76" s="7">
        <v>4.5999999999999996</v>
      </c>
      <c r="N76">
        <f t="shared" si="28"/>
        <v>459.99999999999994</v>
      </c>
      <c r="O76">
        <f t="shared" si="23"/>
        <v>4.9999999999999432</v>
      </c>
      <c r="P76" s="16">
        <f t="shared" si="29"/>
        <v>16343.983999999946</v>
      </c>
      <c r="Q76" s="10">
        <f t="shared" si="24"/>
        <v>690.82374999999774</v>
      </c>
      <c r="R76">
        <f t="shared" si="34"/>
        <v>469.5</v>
      </c>
      <c r="S76">
        <f t="shared" si="35"/>
        <v>23.475000000000001</v>
      </c>
      <c r="T76" s="7">
        <v>4.5999999999999996</v>
      </c>
      <c r="U76" s="7">
        <v>4.5999999999999996</v>
      </c>
      <c r="V76" s="16">
        <f t="shared" si="30"/>
        <v>9934.619999999999</v>
      </c>
      <c r="W76" s="12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7">
        <v>0.83</v>
      </c>
      <c r="G77" s="7">
        <v>9.2999999999999901</v>
      </c>
      <c r="H77" s="12">
        <f t="shared" si="26"/>
        <v>788.89999999999918</v>
      </c>
      <c r="I77">
        <f t="shared" si="21"/>
        <v>16.5</v>
      </c>
      <c r="J77" s="7">
        <v>4.6499999999999897</v>
      </c>
      <c r="K77">
        <f t="shared" si="27"/>
        <v>464.99999999999898</v>
      </c>
      <c r="L77">
        <f t="shared" si="22"/>
        <v>5</v>
      </c>
      <c r="M77" s="7">
        <v>4.6500000000000004</v>
      </c>
      <c r="N77">
        <f t="shared" si="28"/>
        <v>465.00000000000006</v>
      </c>
      <c r="O77">
        <f t="shared" si="23"/>
        <v>5.0000000000001137</v>
      </c>
      <c r="P77" s="16">
        <f t="shared" si="29"/>
        <v>17057.990249999944</v>
      </c>
      <c r="Q77" s="10">
        <f t="shared" si="24"/>
        <v>714.00624999999854</v>
      </c>
      <c r="R77">
        <f t="shared" si="34"/>
        <v>469.5</v>
      </c>
      <c r="S77">
        <f t="shared" si="35"/>
        <v>23.475000000000001</v>
      </c>
      <c r="T77" s="7">
        <v>4.6500000000000004</v>
      </c>
      <c r="U77" s="7">
        <v>4.6500000000000004</v>
      </c>
      <c r="V77" s="16">
        <f t="shared" si="30"/>
        <v>10151.763750000002</v>
      </c>
      <c r="W77" s="12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7">
        <v>0.84</v>
      </c>
      <c r="G78" s="7">
        <v>9.3999999999999897</v>
      </c>
      <c r="H78" s="12">
        <f t="shared" si="26"/>
        <v>805.59999999999911</v>
      </c>
      <c r="I78">
        <f t="shared" si="21"/>
        <v>16.699999999999932</v>
      </c>
      <c r="J78" s="7">
        <v>4.6999999999999904</v>
      </c>
      <c r="K78">
        <f t="shared" si="27"/>
        <v>469.99999999999903</v>
      </c>
      <c r="L78">
        <f t="shared" si="22"/>
        <v>5.0000000000000568</v>
      </c>
      <c r="M78" s="7">
        <v>4.7</v>
      </c>
      <c r="N78">
        <f t="shared" si="28"/>
        <v>470</v>
      </c>
      <c r="O78">
        <f t="shared" si="23"/>
        <v>4.9999999999999432</v>
      </c>
      <c r="P78" s="16">
        <f t="shared" si="29"/>
        <v>17795.703999999943</v>
      </c>
      <c r="Q78" s="10">
        <f t="shared" si="24"/>
        <v>737.71374999999898</v>
      </c>
      <c r="R78">
        <f t="shared" si="34"/>
        <v>469.5</v>
      </c>
      <c r="S78">
        <f t="shared" si="35"/>
        <v>23.475000000000001</v>
      </c>
      <c r="T78" s="7">
        <v>4.7</v>
      </c>
      <c r="U78" s="7">
        <v>4.7</v>
      </c>
      <c r="V78" s="16">
        <f t="shared" si="30"/>
        <v>10371.255000000001</v>
      </c>
      <c r="W78" s="12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7">
        <v>0.85</v>
      </c>
      <c r="G79" s="7">
        <v>9.4999999999999893</v>
      </c>
      <c r="H79" s="12">
        <f t="shared" si="26"/>
        <v>822.49999999999909</v>
      </c>
      <c r="I79">
        <f t="shared" si="21"/>
        <v>16.899999999999977</v>
      </c>
      <c r="J79" s="7">
        <v>4.7499999999999902</v>
      </c>
      <c r="K79">
        <f t="shared" si="27"/>
        <v>474.99999999999903</v>
      </c>
      <c r="L79">
        <f t="shared" si="22"/>
        <v>5</v>
      </c>
      <c r="M79" s="7">
        <v>4.75</v>
      </c>
      <c r="N79">
        <f t="shared" si="28"/>
        <v>475</v>
      </c>
      <c r="O79">
        <f t="shared" si="23"/>
        <v>5</v>
      </c>
      <c r="P79" s="16">
        <f t="shared" si="29"/>
        <v>18557.656249999942</v>
      </c>
      <c r="Q79" s="10">
        <f t="shared" si="24"/>
        <v>761.95224999999846</v>
      </c>
      <c r="R79">
        <f t="shared" si="34"/>
        <v>469.5</v>
      </c>
      <c r="S79">
        <f t="shared" si="35"/>
        <v>23.475000000000001</v>
      </c>
      <c r="T79" s="7">
        <v>4.75</v>
      </c>
      <c r="U79" s="7">
        <v>4.75</v>
      </c>
      <c r="V79" s="16">
        <f t="shared" si="30"/>
        <v>10593.09375</v>
      </c>
      <c r="W79" s="12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7">
        <v>0.86</v>
      </c>
      <c r="G80" s="7">
        <v>9.5999999999999908</v>
      </c>
      <c r="H80" s="12">
        <f t="shared" si="26"/>
        <v>839.59999999999923</v>
      </c>
      <c r="I80">
        <f t="shared" si="21"/>
        <v>17.100000000000136</v>
      </c>
      <c r="J80" s="7">
        <v>4.7999999999999901</v>
      </c>
      <c r="K80">
        <f t="shared" si="27"/>
        <v>479.99999999999898</v>
      </c>
      <c r="L80">
        <f t="shared" si="22"/>
        <v>4.9999999999999432</v>
      </c>
      <c r="M80" s="7">
        <v>4.8</v>
      </c>
      <c r="N80">
        <f t="shared" si="28"/>
        <v>480</v>
      </c>
      <c r="O80">
        <f t="shared" si="23"/>
        <v>5</v>
      </c>
      <c r="P80" s="16">
        <f t="shared" si="29"/>
        <v>19344.383999999944</v>
      </c>
      <c r="Q80" s="10">
        <f t="shared" si="24"/>
        <v>786.72775000000183</v>
      </c>
      <c r="R80">
        <f t="shared" si="34"/>
        <v>469.5</v>
      </c>
      <c r="S80">
        <f t="shared" si="35"/>
        <v>23.475000000000001</v>
      </c>
      <c r="T80" s="7">
        <v>4.8</v>
      </c>
      <c r="U80" s="7">
        <v>4.8</v>
      </c>
      <c r="V80" s="16">
        <f t="shared" si="30"/>
        <v>10817.279999999999</v>
      </c>
      <c r="W80" s="12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7">
        <v>0.87</v>
      </c>
      <c r="G81" s="7">
        <v>9.6999999999999904</v>
      </c>
      <c r="H81" s="12">
        <f t="shared" si="26"/>
        <v>856.89999999999918</v>
      </c>
      <c r="I81">
        <f t="shared" si="21"/>
        <v>17.299999999999955</v>
      </c>
      <c r="J81" s="7">
        <v>4.8499999999999899</v>
      </c>
      <c r="K81">
        <f t="shared" si="27"/>
        <v>484.99999999999898</v>
      </c>
      <c r="L81">
        <f t="shared" si="22"/>
        <v>5</v>
      </c>
      <c r="M81" s="7">
        <v>4.8499999999999996</v>
      </c>
      <c r="N81">
        <f t="shared" si="28"/>
        <v>484.99999999999994</v>
      </c>
      <c r="O81">
        <f t="shared" si="23"/>
        <v>4.9999999999999432</v>
      </c>
      <c r="P81" s="16">
        <f t="shared" si="29"/>
        <v>20156.430249999936</v>
      </c>
      <c r="Q81" s="10">
        <f t="shared" si="24"/>
        <v>812.04624999999214</v>
      </c>
      <c r="R81">
        <f t="shared" si="34"/>
        <v>469.5</v>
      </c>
      <c r="S81">
        <f t="shared" si="35"/>
        <v>23.475000000000001</v>
      </c>
      <c r="T81" s="7">
        <v>4.8499999999999996</v>
      </c>
      <c r="U81" s="7">
        <v>4.8499999999999996</v>
      </c>
      <c r="V81" s="16">
        <f t="shared" si="30"/>
        <v>11043.813749999998</v>
      </c>
      <c r="W81" s="12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7">
        <v>0.88</v>
      </c>
      <c r="G82" s="7">
        <v>9.7999999999999901</v>
      </c>
      <c r="H82" s="12">
        <f t="shared" si="26"/>
        <v>874.39999999999918</v>
      </c>
      <c r="I82">
        <f t="shared" si="21"/>
        <v>17.5</v>
      </c>
      <c r="J82" s="7">
        <v>4.8999999999999897</v>
      </c>
      <c r="K82">
        <f t="shared" si="27"/>
        <v>489.99999999999898</v>
      </c>
      <c r="L82">
        <f t="shared" si="22"/>
        <v>5</v>
      </c>
      <c r="M82" s="7">
        <v>4.9000000000000004</v>
      </c>
      <c r="N82">
        <f t="shared" si="28"/>
        <v>490.00000000000006</v>
      </c>
      <c r="O82">
        <f t="shared" si="23"/>
        <v>5.0000000000001137</v>
      </c>
      <c r="P82" s="16">
        <f t="shared" si="29"/>
        <v>20994.343999999935</v>
      </c>
      <c r="Q82" s="10">
        <f t="shared" si="24"/>
        <v>837.91374999999971</v>
      </c>
      <c r="R82">
        <f t="shared" si="34"/>
        <v>469.5</v>
      </c>
      <c r="S82">
        <f t="shared" si="35"/>
        <v>23.475000000000001</v>
      </c>
      <c r="T82" s="7">
        <v>4.9000000000000004</v>
      </c>
      <c r="U82" s="7">
        <v>4.9000000000000004</v>
      </c>
      <c r="V82" s="16">
        <f t="shared" si="30"/>
        <v>11272.695000000002</v>
      </c>
      <c r="W82" s="12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7">
        <v>0.89</v>
      </c>
      <c r="G83" s="7">
        <v>9.8999999999999897</v>
      </c>
      <c r="H83" s="12">
        <f t="shared" si="26"/>
        <v>892.09999999999911</v>
      </c>
      <c r="I83">
        <f t="shared" si="21"/>
        <v>17.699999999999932</v>
      </c>
      <c r="J83" s="7">
        <v>4.9499999999999904</v>
      </c>
      <c r="K83">
        <f t="shared" si="27"/>
        <v>494.99999999999903</v>
      </c>
      <c r="L83">
        <f t="shared" si="22"/>
        <v>5.0000000000000568</v>
      </c>
      <c r="M83" s="7">
        <v>4.95</v>
      </c>
      <c r="N83">
        <f t="shared" si="28"/>
        <v>495</v>
      </c>
      <c r="O83">
        <f t="shared" si="23"/>
        <v>4.9999999999999432</v>
      </c>
      <c r="P83" s="16">
        <f t="shared" si="29"/>
        <v>21858.680249999936</v>
      </c>
      <c r="Q83" s="10">
        <f t="shared" si="24"/>
        <v>864.33625000000029</v>
      </c>
      <c r="R83">
        <f t="shared" si="34"/>
        <v>469.5</v>
      </c>
      <c r="S83">
        <f t="shared" si="35"/>
        <v>23.475000000000001</v>
      </c>
      <c r="T83" s="7">
        <v>4.95</v>
      </c>
      <c r="U83" s="7">
        <v>4.95</v>
      </c>
      <c r="V83" s="16">
        <f t="shared" si="30"/>
        <v>11503.923750000002</v>
      </c>
      <c r="W83" s="12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7">
        <v>0.9</v>
      </c>
      <c r="G84" s="7">
        <v>9.9999999999999893</v>
      </c>
      <c r="H84" s="12">
        <f t="shared" si="26"/>
        <v>909.99999999999909</v>
      </c>
      <c r="I84">
        <f t="shared" si="21"/>
        <v>17.899999999999977</v>
      </c>
      <c r="J84" s="7">
        <v>4.9999999999999902</v>
      </c>
      <c r="K84">
        <f t="shared" si="27"/>
        <v>499.99999999999903</v>
      </c>
      <c r="L84">
        <f t="shared" si="22"/>
        <v>5</v>
      </c>
      <c r="M84" s="7">
        <v>5</v>
      </c>
      <c r="N84">
        <f t="shared" si="28"/>
        <v>500</v>
      </c>
      <c r="O84">
        <f t="shared" si="23"/>
        <v>5</v>
      </c>
      <c r="P84" s="16">
        <f t="shared" si="29"/>
        <v>22749.999999999931</v>
      </c>
      <c r="Q84" s="10">
        <f t="shared" si="24"/>
        <v>891.31974999999511</v>
      </c>
      <c r="R84">
        <f t="shared" si="34"/>
        <v>469.5</v>
      </c>
      <c r="S84">
        <f t="shared" si="35"/>
        <v>23.475000000000001</v>
      </c>
      <c r="T84" s="7">
        <v>5</v>
      </c>
      <c r="U84" s="7">
        <v>5</v>
      </c>
      <c r="V84" s="16">
        <f t="shared" si="30"/>
        <v>11737.5</v>
      </c>
      <c r="W84" s="12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7">
        <v>0.91</v>
      </c>
      <c r="G85" s="7">
        <v>10.1</v>
      </c>
      <c r="H85" s="12">
        <f t="shared" si="26"/>
        <v>928.1</v>
      </c>
      <c r="I85">
        <f t="shared" si="21"/>
        <v>18.100000000000932</v>
      </c>
      <c r="J85" s="7">
        <v>5.0499999999999901</v>
      </c>
      <c r="K85">
        <f t="shared" si="27"/>
        <v>504.99999999999898</v>
      </c>
      <c r="L85">
        <f t="shared" si="22"/>
        <v>4.9999999999999432</v>
      </c>
      <c r="M85" s="7">
        <v>5.05</v>
      </c>
      <c r="N85">
        <f t="shared" si="28"/>
        <v>505</v>
      </c>
      <c r="O85">
        <f t="shared" si="23"/>
        <v>5</v>
      </c>
      <c r="P85" s="16">
        <f t="shared" si="29"/>
        <v>23668.870249999953</v>
      </c>
      <c r="Q85" s="10">
        <f t="shared" si="24"/>
        <v>918.87025000002177</v>
      </c>
      <c r="R85">
        <f t="shared" si="34"/>
        <v>469.5</v>
      </c>
      <c r="S85">
        <f t="shared" si="35"/>
        <v>23.475000000000001</v>
      </c>
      <c r="T85" s="7">
        <v>5.05</v>
      </c>
      <c r="U85" s="7">
        <v>5.05</v>
      </c>
      <c r="V85" s="16">
        <f t="shared" si="30"/>
        <v>11973.42375</v>
      </c>
      <c r="W85" s="12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7">
        <v>0.92</v>
      </c>
      <c r="G86" s="7">
        <v>10.199999999999999</v>
      </c>
      <c r="H86" s="12">
        <f t="shared" si="26"/>
        <v>946.4</v>
      </c>
      <c r="I86">
        <f t="shared" si="21"/>
        <v>18.299999999999955</v>
      </c>
      <c r="J86" s="7">
        <v>5.0999999999999899</v>
      </c>
      <c r="K86">
        <f t="shared" si="27"/>
        <v>509.99999999999898</v>
      </c>
      <c r="L86">
        <f t="shared" si="22"/>
        <v>5</v>
      </c>
      <c r="M86" s="7">
        <v>5.0999999999999996</v>
      </c>
      <c r="N86">
        <f t="shared" si="28"/>
        <v>509.99999999999994</v>
      </c>
      <c r="O86">
        <f t="shared" si="23"/>
        <v>4.9999999999999432</v>
      </c>
      <c r="P86" s="16">
        <f t="shared" si="29"/>
        <v>24615.86399999995</v>
      </c>
      <c r="Q86" s="10">
        <f t="shared" si="24"/>
        <v>946.99374999999782</v>
      </c>
      <c r="R86">
        <f t="shared" si="34"/>
        <v>469.5</v>
      </c>
      <c r="S86">
        <f t="shared" si="35"/>
        <v>23.475000000000001</v>
      </c>
      <c r="T86" s="7">
        <v>5.0999999999999996</v>
      </c>
      <c r="U86" s="7">
        <v>5.0999999999999996</v>
      </c>
      <c r="V86" s="16">
        <f t="shared" si="30"/>
        <v>12211.694999999998</v>
      </c>
      <c r="W86" s="12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7">
        <v>0.93</v>
      </c>
      <c r="G87" s="7">
        <v>10.3</v>
      </c>
      <c r="H87" s="12">
        <f t="shared" si="26"/>
        <v>964.90000000000009</v>
      </c>
      <c r="I87">
        <f t="shared" si="21"/>
        <v>18.500000000000114</v>
      </c>
      <c r="J87" s="7">
        <v>5.1499999999999897</v>
      </c>
      <c r="K87">
        <f t="shared" si="27"/>
        <v>514.99999999999898</v>
      </c>
      <c r="L87">
        <f t="shared" si="22"/>
        <v>5</v>
      </c>
      <c r="M87" s="7">
        <v>5.15</v>
      </c>
      <c r="N87">
        <f t="shared" si="28"/>
        <v>515</v>
      </c>
      <c r="O87">
        <f t="shared" si="23"/>
        <v>5.0000000000000568</v>
      </c>
      <c r="P87" s="16">
        <f t="shared" si="29"/>
        <v>25591.560249999955</v>
      </c>
      <c r="Q87" s="10">
        <f t="shared" si="24"/>
        <v>975.69625000000451</v>
      </c>
      <c r="R87">
        <f t="shared" si="34"/>
        <v>469.5</v>
      </c>
      <c r="S87">
        <f t="shared" si="35"/>
        <v>23.475000000000001</v>
      </c>
      <c r="T87" s="7">
        <v>5.15</v>
      </c>
      <c r="U87" s="7">
        <v>5.15</v>
      </c>
      <c r="V87" s="16">
        <f t="shared" si="30"/>
        <v>12452.313750000001</v>
      </c>
      <c r="W87" s="12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7">
        <v>0.94</v>
      </c>
      <c r="G88" s="7">
        <v>10.4</v>
      </c>
      <c r="H88" s="12">
        <f t="shared" si="26"/>
        <v>983.6</v>
      </c>
      <c r="I88">
        <f t="shared" si="21"/>
        <v>18.699999999999932</v>
      </c>
      <c r="J88" s="7">
        <v>5.1999999999999904</v>
      </c>
      <c r="K88">
        <f t="shared" si="27"/>
        <v>519.99999999999909</v>
      </c>
      <c r="L88">
        <f t="shared" si="22"/>
        <v>5.0000000000001137</v>
      </c>
      <c r="M88" s="7">
        <v>5.2</v>
      </c>
      <c r="N88">
        <f t="shared" si="28"/>
        <v>520</v>
      </c>
      <c r="O88">
        <f t="shared" si="23"/>
        <v>5</v>
      </c>
      <c r="P88" s="16">
        <f t="shared" si="29"/>
        <v>26596.543999999951</v>
      </c>
      <c r="Q88" s="10">
        <f t="shared" si="24"/>
        <v>1004.9837499999958</v>
      </c>
      <c r="R88">
        <f t="shared" si="34"/>
        <v>469.5</v>
      </c>
      <c r="S88">
        <f t="shared" si="35"/>
        <v>23.475000000000001</v>
      </c>
      <c r="T88" s="7">
        <v>5.2</v>
      </c>
      <c r="U88" s="7">
        <v>5.2</v>
      </c>
      <c r="V88" s="16">
        <f t="shared" si="30"/>
        <v>12695.28</v>
      </c>
      <c r="W88" s="12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7">
        <v>0.95</v>
      </c>
      <c r="G89" s="7">
        <v>10.5</v>
      </c>
      <c r="H89" s="12">
        <f t="shared" si="26"/>
        <v>1002.5</v>
      </c>
      <c r="I89">
        <f t="shared" si="21"/>
        <v>18.899999999999977</v>
      </c>
      <c r="J89" s="7">
        <v>5.2499999999999902</v>
      </c>
      <c r="K89">
        <f t="shared" si="27"/>
        <v>524.99999999999898</v>
      </c>
      <c r="L89">
        <f t="shared" si="22"/>
        <v>4.9999999999998863</v>
      </c>
      <c r="M89" s="7">
        <v>5.25</v>
      </c>
      <c r="N89">
        <f t="shared" si="28"/>
        <v>525</v>
      </c>
      <c r="O89">
        <f t="shared" si="23"/>
        <v>5</v>
      </c>
      <c r="P89" s="16">
        <f t="shared" si="29"/>
        <v>27631.406249999949</v>
      </c>
      <c r="Q89" s="10">
        <f t="shared" si="24"/>
        <v>1034.8622499999983</v>
      </c>
      <c r="R89">
        <f t="shared" si="34"/>
        <v>469.5</v>
      </c>
      <c r="S89">
        <f t="shared" si="35"/>
        <v>23.475000000000001</v>
      </c>
      <c r="T89" s="7">
        <v>5.25</v>
      </c>
      <c r="U89" s="7">
        <v>5.25</v>
      </c>
      <c r="V89" s="16">
        <f t="shared" si="30"/>
        <v>12940.59375</v>
      </c>
      <c r="W89" s="12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7">
        <v>0.96</v>
      </c>
      <c r="G90" s="7">
        <v>10.6</v>
      </c>
      <c r="H90" s="12">
        <f t="shared" si="26"/>
        <v>1021.5999999999999</v>
      </c>
      <c r="I90">
        <f t="shared" si="21"/>
        <v>19.099999999999909</v>
      </c>
      <c r="J90" s="7">
        <v>5.2999999999999901</v>
      </c>
      <c r="K90">
        <f t="shared" si="27"/>
        <v>529.99999999999898</v>
      </c>
      <c r="L90">
        <f t="shared" si="22"/>
        <v>5</v>
      </c>
      <c r="M90" s="7">
        <v>5.3</v>
      </c>
      <c r="N90">
        <f t="shared" si="28"/>
        <v>530</v>
      </c>
      <c r="O90">
        <f t="shared" si="23"/>
        <v>5</v>
      </c>
      <c r="P90" s="16">
        <f t="shared" si="29"/>
        <v>28696.743999999944</v>
      </c>
      <c r="Q90" s="10">
        <f t="shared" si="24"/>
        <v>1065.3377499999951</v>
      </c>
      <c r="R90">
        <f t="shared" si="34"/>
        <v>469.5</v>
      </c>
      <c r="S90">
        <f t="shared" si="35"/>
        <v>23.475000000000001</v>
      </c>
      <c r="T90" s="7">
        <v>5.3</v>
      </c>
      <c r="U90" s="7">
        <v>5.3</v>
      </c>
      <c r="V90" s="16">
        <f t="shared" si="30"/>
        <v>13188.254999999999</v>
      </c>
      <c r="W90" s="12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7">
        <v>0.97</v>
      </c>
      <c r="G91" s="7">
        <v>10.7</v>
      </c>
      <c r="H91" s="12">
        <f t="shared" si="26"/>
        <v>1040.8999999999999</v>
      </c>
      <c r="I91">
        <f t="shared" si="21"/>
        <v>19.299999999999955</v>
      </c>
      <c r="J91" s="7">
        <v>5.3499999999999899</v>
      </c>
      <c r="K91">
        <f t="shared" si="27"/>
        <v>534.99999999999898</v>
      </c>
      <c r="L91">
        <f t="shared" si="22"/>
        <v>5</v>
      </c>
      <c r="M91" s="7">
        <v>5.35</v>
      </c>
      <c r="N91">
        <f t="shared" si="28"/>
        <v>535</v>
      </c>
      <c r="O91">
        <f t="shared" si="23"/>
        <v>5</v>
      </c>
      <c r="P91" s="16">
        <f t="shared" si="29"/>
        <v>29793.160249999939</v>
      </c>
      <c r="Q91" s="10">
        <f t="shared" si="24"/>
        <v>1096.4162499999948</v>
      </c>
      <c r="R91">
        <f t="shared" si="34"/>
        <v>469.5</v>
      </c>
      <c r="S91">
        <f t="shared" si="35"/>
        <v>23.475000000000001</v>
      </c>
      <c r="T91" s="7">
        <v>5.35</v>
      </c>
      <c r="U91" s="7">
        <v>5.35</v>
      </c>
      <c r="V91" s="16">
        <f t="shared" si="30"/>
        <v>13438.263749999998</v>
      </c>
      <c r="W91" s="12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7">
        <v>0.98</v>
      </c>
      <c r="G92" s="7">
        <v>10.8</v>
      </c>
      <c r="H92" s="12">
        <f t="shared" si="26"/>
        <v>1060.4000000000001</v>
      </c>
      <c r="I92">
        <f t="shared" si="21"/>
        <v>19.500000000000227</v>
      </c>
      <c r="J92" s="7">
        <v>5.3999999999999897</v>
      </c>
      <c r="K92">
        <f t="shared" si="27"/>
        <v>539.99999999999898</v>
      </c>
      <c r="L92">
        <f t="shared" si="22"/>
        <v>5</v>
      </c>
      <c r="M92" s="7">
        <v>5.4</v>
      </c>
      <c r="N92">
        <f t="shared" si="28"/>
        <v>540</v>
      </c>
      <c r="O92">
        <f t="shared" si="23"/>
        <v>5</v>
      </c>
      <c r="P92" s="16">
        <f t="shared" si="29"/>
        <v>30921.263999999948</v>
      </c>
      <c r="Q92" s="10">
        <f t="shared" si="24"/>
        <v>1128.1037500000093</v>
      </c>
      <c r="R92">
        <f t="shared" si="34"/>
        <v>469.5</v>
      </c>
      <c r="S92">
        <f t="shared" si="35"/>
        <v>23.475000000000001</v>
      </c>
      <c r="T92" s="7">
        <v>5.4</v>
      </c>
      <c r="U92" s="7">
        <v>5.4</v>
      </c>
      <c r="V92" s="16">
        <f t="shared" si="30"/>
        <v>13690.620000000003</v>
      </c>
      <c r="W92" s="12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7">
        <v>0.99</v>
      </c>
      <c r="G93" s="7">
        <v>10.9</v>
      </c>
      <c r="H93" s="12">
        <f t="shared" si="26"/>
        <v>1080.1000000000001</v>
      </c>
      <c r="I93">
        <f t="shared" si="21"/>
        <v>19.700000000000045</v>
      </c>
      <c r="J93" s="7">
        <v>5.4499999999999904</v>
      </c>
      <c r="K93">
        <f t="shared" si="27"/>
        <v>544.99999999999909</v>
      </c>
      <c r="L93">
        <f t="shared" si="22"/>
        <v>5.0000000000001137</v>
      </c>
      <c r="M93" s="7">
        <v>5.45</v>
      </c>
      <c r="N93">
        <f t="shared" si="28"/>
        <v>545</v>
      </c>
      <c r="O93">
        <f t="shared" si="23"/>
        <v>5</v>
      </c>
      <c r="P93" s="16">
        <f t="shared" si="29"/>
        <v>32081.670249999948</v>
      </c>
      <c r="Q93" s="10">
        <f t="shared" si="24"/>
        <v>1160.40625</v>
      </c>
      <c r="R93">
        <f t="shared" si="34"/>
        <v>469.5</v>
      </c>
      <c r="S93">
        <f t="shared" si="35"/>
        <v>23.475000000000001</v>
      </c>
      <c r="T93" s="7">
        <v>5.45</v>
      </c>
      <c r="U93" s="7">
        <v>5.45</v>
      </c>
      <c r="V93" s="16">
        <f t="shared" si="30"/>
        <v>13945.323750000001</v>
      </c>
      <c r="W93" s="12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8">
        <v>10</v>
      </c>
      <c r="E94" s="8">
        <v>5</v>
      </c>
      <c r="F94" s="9">
        <v>1</v>
      </c>
      <c r="G94" s="9">
        <v>11</v>
      </c>
      <c r="H94" s="13">
        <f t="shared" si="26"/>
        <v>1100</v>
      </c>
      <c r="I94" s="8">
        <f t="shared" si="21"/>
        <v>19.899999999999864</v>
      </c>
      <c r="J94" s="9">
        <v>5.4999999999999902</v>
      </c>
      <c r="K94" s="8">
        <f t="shared" si="27"/>
        <v>549.99999999999898</v>
      </c>
      <c r="L94" s="8">
        <f t="shared" si="22"/>
        <v>4.9999999999998863</v>
      </c>
      <c r="M94" s="9">
        <v>5.5</v>
      </c>
      <c r="N94" s="8">
        <f t="shared" si="28"/>
        <v>550</v>
      </c>
      <c r="O94" s="8">
        <f t="shared" si="23"/>
        <v>5</v>
      </c>
      <c r="P94" s="17">
        <f t="shared" si="29"/>
        <v>33274.999999999942</v>
      </c>
      <c r="Q94" s="11">
        <f t="shared" si="24"/>
        <v>1193.3297499999935</v>
      </c>
      <c r="R94">
        <f t="shared" si="34"/>
        <v>469.5</v>
      </c>
      <c r="S94">
        <f t="shared" si="35"/>
        <v>23.475000000000001</v>
      </c>
      <c r="T94" s="7">
        <v>5.5</v>
      </c>
      <c r="U94" s="7">
        <v>5.5</v>
      </c>
      <c r="V94" s="16">
        <f t="shared" si="30"/>
        <v>14202.375</v>
      </c>
      <c r="W94" s="12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T2" sqref="T2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53</v>
      </c>
      <c r="C1" t="s">
        <v>56</v>
      </c>
      <c r="D1" t="s">
        <v>56</v>
      </c>
      <c r="E1" t="s">
        <v>57</v>
      </c>
      <c r="F1" t="s">
        <v>57</v>
      </c>
      <c r="H1" s="2" t="s">
        <v>60</v>
      </c>
      <c r="I1" s="2" t="s">
        <v>59</v>
      </c>
      <c r="J1" s="2" t="s">
        <v>54</v>
      </c>
      <c r="K1" s="2" t="s">
        <v>88</v>
      </c>
      <c r="L1" s="2" t="s">
        <v>88</v>
      </c>
      <c r="M1" s="38" t="s">
        <v>61</v>
      </c>
      <c r="R1" t="s">
        <v>144</v>
      </c>
      <c r="T1">
        <v>60</v>
      </c>
      <c r="U1" t="s">
        <v>145</v>
      </c>
    </row>
    <row r="2" spans="1:26">
      <c r="A2" t="s">
        <v>105</v>
      </c>
      <c r="C2">
        <v>0.3</v>
      </c>
      <c r="D2">
        <v>0.7</v>
      </c>
      <c r="G2" s="2" t="s">
        <v>58</v>
      </c>
      <c r="H2" s="2" t="s">
        <v>83</v>
      </c>
      <c r="I2" s="2"/>
      <c r="J2" s="2">
        <v>60</v>
      </c>
      <c r="K2" s="2" t="s">
        <v>83</v>
      </c>
      <c r="L2" s="2"/>
      <c r="M2" t="s">
        <v>55</v>
      </c>
      <c r="R2" t="s">
        <v>146</v>
      </c>
      <c r="T2">
        <v>150</v>
      </c>
    </row>
    <row r="3" spans="1:26">
      <c r="A3" t="s">
        <v>106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41">
        <f>A4*B4-I4</f>
        <v>280</v>
      </c>
      <c r="H4" s="40" t="s">
        <v>107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148</v>
      </c>
      <c r="R4" t="s">
        <v>147</v>
      </c>
      <c r="S4">
        <v>0.2</v>
      </c>
      <c r="T4">
        <f>S4*T$2</f>
        <v>30</v>
      </c>
      <c r="U4" t="s">
        <v>150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41">
        <f t="shared" ref="G5:G12" si="4">A5*B5-I5</f>
        <v>3105</v>
      </c>
      <c r="H5" s="40" t="s">
        <v>108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149</v>
      </c>
      <c r="R5" t="s">
        <v>147</v>
      </c>
      <c r="S5">
        <v>0.8</v>
      </c>
      <c r="T5">
        <f>S5*T$2</f>
        <v>120</v>
      </c>
      <c r="U5" t="s">
        <v>151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41">
        <f t="shared" si="4"/>
        <v>392720.00000000244</v>
      </c>
      <c r="H6" s="40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41">
        <f t="shared" si="4"/>
        <v>17066240</v>
      </c>
      <c r="H7" s="40" t="s">
        <v>84</v>
      </c>
      <c r="I7">
        <f t="shared" si="0"/>
        <v>21600000</v>
      </c>
      <c r="J7">
        <v>240</v>
      </c>
      <c r="K7" t="s">
        <v>89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41">
        <f t="shared" si="4"/>
        <v>-3315668490</v>
      </c>
      <c r="H8" s="40" t="s">
        <v>86</v>
      </c>
      <c r="I8">
        <f t="shared" si="0"/>
        <v>33600000000</v>
      </c>
      <c r="J8">
        <v>480</v>
      </c>
      <c r="K8" t="s">
        <v>90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41">
        <f t="shared" si="4"/>
        <v>15145785329810</v>
      </c>
      <c r="H9" s="40" t="s">
        <v>87</v>
      </c>
      <c r="I9">
        <f t="shared" si="0"/>
        <v>2400000000000</v>
      </c>
      <c r="J9">
        <v>60</v>
      </c>
      <c r="K9" t="s">
        <v>91</v>
      </c>
      <c r="L9" s="39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41">
        <f t="shared" si="4"/>
        <v>8828028378266980</v>
      </c>
      <c r="H10" s="40" t="s">
        <v>99</v>
      </c>
      <c r="I10">
        <f t="shared" si="0"/>
        <v>1200000000000000</v>
      </c>
      <c r="J10">
        <v>60</v>
      </c>
      <c r="K10" t="s">
        <v>101</v>
      </c>
      <c r="L10" s="39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41">
        <f t="shared" si="4"/>
        <v>1.1388180849910065E+19</v>
      </c>
      <c r="H11" s="40" t="s">
        <v>100</v>
      </c>
      <c r="I11">
        <f t="shared" si="0"/>
        <v>1.8E+18</v>
      </c>
      <c r="J11">
        <v>60</v>
      </c>
      <c r="K11" t="s">
        <v>102</v>
      </c>
      <c r="L11" s="39">
        <v>3E+16</v>
      </c>
      <c r="M11">
        <f t="shared" si="1"/>
        <v>1.5386210991561741E+17</v>
      </c>
    </row>
    <row r="12" spans="1:26">
      <c r="A12">
        <v>5</v>
      </c>
      <c r="B12" s="42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41">
        <f t="shared" si="4"/>
        <v>2.5884998295592882E+22</v>
      </c>
      <c r="H12" s="40" t="s">
        <v>103</v>
      </c>
      <c r="I12">
        <f t="shared" ref="I12" si="5">J12*L12</f>
        <v>4.2E+21</v>
      </c>
      <c r="J12">
        <v>60</v>
      </c>
      <c r="K12" s="39" t="s">
        <v>104</v>
      </c>
      <c r="L12" s="39">
        <v>7E+19</v>
      </c>
      <c r="M12">
        <f t="shared" ref="M12" si="6">F12/J12</f>
        <v>3.5099164678191697E+20</v>
      </c>
    </row>
    <row r="15" spans="1:26" ht="17.25">
      <c r="N15" s="26" t="s">
        <v>27</v>
      </c>
      <c r="O15" s="27" t="s">
        <v>28</v>
      </c>
      <c r="P15" s="27" t="s">
        <v>29</v>
      </c>
      <c r="Q15" s="27" t="s">
        <v>30</v>
      </c>
      <c r="R15" s="27" t="s">
        <v>31</v>
      </c>
      <c r="S15" s="27" t="s">
        <v>32</v>
      </c>
      <c r="T15" s="27" t="s">
        <v>33</v>
      </c>
      <c r="U15" s="27" t="s">
        <v>34</v>
      </c>
      <c r="V15" s="27" t="s">
        <v>35</v>
      </c>
      <c r="W15" s="27" t="s">
        <v>36</v>
      </c>
      <c r="X15" s="27" t="s">
        <v>50</v>
      </c>
      <c r="Y15" s="28" t="s">
        <v>51</v>
      </c>
      <c r="Z15" s="28" t="s">
        <v>52</v>
      </c>
    </row>
    <row r="16" spans="1:26" ht="17.25">
      <c r="N16" s="29" t="s">
        <v>37</v>
      </c>
      <c r="O16" s="30">
        <v>0</v>
      </c>
      <c r="P16" s="30">
        <v>15</v>
      </c>
      <c r="Q16" s="30">
        <v>37</v>
      </c>
      <c r="R16" s="30">
        <v>65</v>
      </c>
      <c r="S16" s="30">
        <v>95</v>
      </c>
      <c r="T16" s="30">
        <v>142</v>
      </c>
      <c r="U16" s="30">
        <v>187</v>
      </c>
      <c r="V16" s="30">
        <v>232</v>
      </c>
      <c r="W16" s="30">
        <v>283</v>
      </c>
      <c r="X16" s="30">
        <v>338</v>
      </c>
      <c r="Y16" s="31">
        <v>408</v>
      </c>
      <c r="Z16" s="31">
        <v>493</v>
      </c>
    </row>
    <row r="17" spans="6:26" ht="19.5">
      <c r="N17" s="32" t="s">
        <v>46</v>
      </c>
      <c r="O17" s="33">
        <v>1</v>
      </c>
      <c r="P17" s="33">
        <v>1.075</v>
      </c>
      <c r="Q17" s="33">
        <v>1.1850000000000001</v>
      </c>
      <c r="R17" s="33">
        <v>1.325</v>
      </c>
      <c r="S17" s="33">
        <v>1.4750000000000001</v>
      </c>
      <c r="T17" s="33">
        <v>1.71</v>
      </c>
      <c r="U17" s="33">
        <v>1.9350000000000001</v>
      </c>
      <c r="V17" s="33">
        <v>2.16</v>
      </c>
      <c r="W17" s="33">
        <v>2.415</v>
      </c>
      <c r="X17" s="33">
        <v>2.69</v>
      </c>
      <c r="Y17" s="33">
        <v>3.04</v>
      </c>
      <c r="Z17" s="33">
        <v>3.4649999999999999</v>
      </c>
    </row>
    <row r="18" spans="6:26" ht="19.5">
      <c r="F18" t="s">
        <v>62</v>
      </c>
      <c r="G18" t="s">
        <v>73</v>
      </c>
      <c r="I18" s="40">
        <v>25</v>
      </c>
      <c r="J18">
        <v>1</v>
      </c>
      <c r="N18" s="34" t="s">
        <v>24</v>
      </c>
      <c r="O18" s="35">
        <v>1</v>
      </c>
      <c r="P18" s="35">
        <v>2.0750000000000002</v>
      </c>
      <c r="Q18" s="35">
        <v>3.26</v>
      </c>
      <c r="R18" s="35">
        <v>4.585</v>
      </c>
      <c r="S18" s="35">
        <v>6.06</v>
      </c>
      <c r="T18" s="35">
        <v>7.77</v>
      </c>
      <c r="U18" s="35">
        <v>9.7050000000000001</v>
      </c>
      <c r="V18" s="35">
        <v>11.865</v>
      </c>
      <c r="W18" s="35">
        <v>14.28</v>
      </c>
      <c r="X18" s="35">
        <v>16.97</v>
      </c>
      <c r="Y18" s="35">
        <v>20.010000000000002</v>
      </c>
      <c r="Z18" s="35">
        <v>23.475000000000001</v>
      </c>
    </row>
    <row r="19" spans="6:26">
      <c r="F19" t="s">
        <v>63</v>
      </c>
      <c r="I19" s="40">
        <v>500</v>
      </c>
      <c r="J19">
        <v>25</v>
      </c>
    </row>
    <row r="20" spans="6:26">
      <c r="F20" t="s">
        <v>64</v>
      </c>
      <c r="I20" s="40">
        <v>33333</v>
      </c>
      <c r="J20">
        <v>1250</v>
      </c>
    </row>
    <row r="21" spans="6:26">
      <c r="F21" t="s">
        <v>65</v>
      </c>
      <c r="G21" t="s">
        <v>74</v>
      </c>
      <c r="I21" s="40" t="s">
        <v>84</v>
      </c>
      <c r="J21" t="s">
        <v>89</v>
      </c>
    </row>
    <row r="22" spans="6:26">
      <c r="F22" t="s">
        <v>66</v>
      </c>
      <c r="I22" s="40" t="s">
        <v>86</v>
      </c>
      <c r="J22" t="s">
        <v>90</v>
      </c>
      <c r="O22" s="36" t="s">
        <v>27</v>
      </c>
      <c r="P22" s="36" t="s">
        <v>37</v>
      </c>
      <c r="Q22" s="36" t="s">
        <v>46</v>
      </c>
      <c r="R22" s="36" t="s">
        <v>24</v>
      </c>
    </row>
    <row r="23" spans="6:26">
      <c r="F23" t="s">
        <v>67</v>
      </c>
      <c r="I23" s="40" t="s">
        <v>87</v>
      </c>
      <c r="J23" t="s">
        <v>91</v>
      </c>
      <c r="O23" s="36" t="s">
        <v>28</v>
      </c>
      <c r="P23" s="36">
        <v>0</v>
      </c>
      <c r="Q23" s="36">
        <v>1</v>
      </c>
      <c r="R23" s="36">
        <v>1</v>
      </c>
    </row>
    <row r="24" spans="6:26">
      <c r="F24" t="s">
        <v>68</v>
      </c>
      <c r="G24" t="s">
        <v>75</v>
      </c>
      <c r="I24" s="40" t="s">
        <v>82</v>
      </c>
      <c r="J24" t="s">
        <v>92</v>
      </c>
      <c r="O24" s="36" t="s">
        <v>29</v>
      </c>
      <c r="P24" s="36">
        <v>15</v>
      </c>
      <c r="Q24" s="36">
        <v>1.075</v>
      </c>
      <c r="R24" s="36">
        <v>2.0750000000000002</v>
      </c>
    </row>
    <row r="25" spans="6:26">
      <c r="F25" t="s">
        <v>69</v>
      </c>
      <c r="I25" s="40" t="s">
        <v>85</v>
      </c>
      <c r="J25" t="s">
        <v>93</v>
      </c>
      <c r="O25" s="36" t="s">
        <v>30</v>
      </c>
      <c r="P25" s="36">
        <v>37</v>
      </c>
      <c r="Q25" s="36">
        <v>1.1850000000000001</v>
      </c>
      <c r="R25" s="36">
        <v>3.26</v>
      </c>
    </row>
    <row r="26" spans="6:26">
      <c r="F26" t="s">
        <v>70</v>
      </c>
      <c r="O26" s="36" t="s">
        <v>31</v>
      </c>
      <c r="P26" s="36">
        <v>65</v>
      </c>
      <c r="Q26" s="36">
        <v>1.325</v>
      </c>
      <c r="R26" s="36">
        <v>4.585</v>
      </c>
    </row>
    <row r="27" spans="6:26">
      <c r="F27" t="s">
        <v>71</v>
      </c>
      <c r="G27" t="s">
        <v>80</v>
      </c>
      <c r="O27" s="36" t="s">
        <v>32</v>
      </c>
      <c r="P27" s="36">
        <v>95</v>
      </c>
      <c r="Q27" s="36">
        <v>1.4750000000000001</v>
      </c>
      <c r="R27" s="36">
        <v>6.06</v>
      </c>
    </row>
    <row r="28" spans="6:26">
      <c r="F28" t="s">
        <v>72</v>
      </c>
      <c r="O28" s="36" t="s">
        <v>33</v>
      </c>
      <c r="P28" s="36">
        <v>142</v>
      </c>
      <c r="Q28" s="36">
        <v>1.71</v>
      </c>
      <c r="R28" s="36">
        <v>7.77</v>
      </c>
    </row>
    <row r="29" spans="6:26">
      <c r="F29" t="s">
        <v>76</v>
      </c>
      <c r="O29" s="36" t="s">
        <v>34</v>
      </c>
      <c r="P29" s="36">
        <v>187</v>
      </c>
      <c r="Q29" s="36">
        <v>1.9350000000000001</v>
      </c>
      <c r="R29" s="36">
        <v>9.7050000000000001</v>
      </c>
    </row>
    <row r="30" spans="6:26">
      <c r="F30" t="s">
        <v>77</v>
      </c>
      <c r="G30" t="s">
        <v>81</v>
      </c>
      <c r="O30" s="36" t="s">
        <v>35</v>
      </c>
      <c r="P30" s="36">
        <v>232</v>
      </c>
      <c r="Q30" s="36">
        <v>2.16</v>
      </c>
      <c r="R30" s="36">
        <v>11.865</v>
      </c>
    </row>
    <row r="31" spans="6:26">
      <c r="F31" t="s">
        <v>78</v>
      </c>
      <c r="K31">
        <v>245926.93333333332</v>
      </c>
      <c r="O31" s="36" t="s">
        <v>36</v>
      </c>
      <c r="P31" s="36">
        <v>283</v>
      </c>
      <c r="Q31" s="36">
        <v>2.415</v>
      </c>
      <c r="R31" s="36">
        <v>14.28</v>
      </c>
    </row>
    <row r="32" spans="6:26">
      <c r="F32" t="s">
        <v>79</v>
      </c>
      <c r="K32">
        <f>K31/POWER(2,10)</f>
        <v>240.16302083333332</v>
      </c>
      <c r="O32" s="36" t="s">
        <v>40</v>
      </c>
      <c r="P32" s="36">
        <v>338</v>
      </c>
      <c r="Q32" s="36">
        <v>2.69</v>
      </c>
      <c r="R32" s="36">
        <v>16.97</v>
      </c>
    </row>
    <row r="33" spans="6:19">
      <c r="F33" t="s">
        <v>94</v>
      </c>
      <c r="G33" t="s">
        <v>98</v>
      </c>
      <c r="K33">
        <f>POWER(2,13)</f>
        <v>8192</v>
      </c>
      <c r="O33" s="36" t="s">
        <v>42</v>
      </c>
      <c r="P33" s="36">
        <v>408</v>
      </c>
      <c r="Q33" s="36">
        <v>3.04</v>
      </c>
      <c r="R33" s="36">
        <v>20.010000000000002</v>
      </c>
    </row>
    <row r="34" spans="6:19">
      <c r="F34" t="s">
        <v>95</v>
      </c>
      <c r="O34" s="36" t="s">
        <v>44</v>
      </c>
      <c r="P34" s="36">
        <v>493</v>
      </c>
      <c r="Q34" s="36">
        <v>3.4649999999999999</v>
      </c>
      <c r="R34" s="36">
        <v>23.475000000000001</v>
      </c>
    </row>
    <row r="35" spans="6:19">
      <c r="F35" t="s">
        <v>96</v>
      </c>
    </row>
    <row r="36" spans="6:19">
      <c r="F36" t="s">
        <v>97</v>
      </c>
    </row>
    <row r="38" spans="6:19">
      <c r="R38" t="s">
        <v>110</v>
      </c>
      <c r="S38" t="s">
        <v>110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B1" sqref="B1:B1048576"/>
    </sheetView>
  </sheetViews>
  <sheetFormatPr defaultRowHeight="11.25"/>
  <cols>
    <col min="1" max="1" width="6.75" style="52" customWidth="1"/>
    <col min="2" max="2" width="5.875" style="52" customWidth="1"/>
    <col min="3" max="9" width="9" style="109"/>
    <col min="10" max="10" width="26.625" style="109" customWidth="1"/>
    <col min="11" max="11" width="26" style="109" customWidth="1"/>
    <col min="12" max="16384" width="9" style="109"/>
  </cols>
  <sheetData>
    <row r="1" spans="1:17" ht="12.75">
      <c r="A1" s="52" t="s">
        <v>109</v>
      </c>
      <c r="B1" s="52" t="s">
        <v>162</v>
      </c>
      <c r="F1" s="109">
        <v>4</v>
      </c>
      <c r="J1" s="110" t="s">
        <v>193</v>
      </c>
      <c r="K1" s="4" t="s">
        <v>163</v>
      </c>
      <c r="L1" s="110" t="s">
        <v>188</v>
      </c>
      <c r="M1" s="110" t="s">
        <v>156</v>
      </c>
      <c r="N1" s="110" t="s">
        <v>157</v>
      </c>
      <c r="O1" s="110" t="s">
        <v>158</v>
      </c>
      <c r="P1" s="110" t="s">
        <v>159</v>
      </c>
      <c r="Q1" s="110" t="s">
        <v>160</v>
      </c>
    </row>
    <row r="2" spans="1:17" ht="12.75">
      <c r="F2" s="109">
        <v>10</v>
      </c>
      <c r="J2" s="110" t="s">
        <v>164</v>
      </c>
      <c r="K2" s="4">
        <v>3.3330000000000002</v>
      </c>
      <c r="L2" s="111" t="s">
        <v>189</v>
      </c>
      <c r="M2" s="111">
        <v>0.01</v>
      </c>
      <c r="N2" s="4" t="s">
        <v>165</v>
      </c>
      <c r="O2" s="111">
        <v>0.7</v>
      </c>
      <c r="P2" s="4" t="s">
        <v>166</v>
      </c>
      <c r="Q2" s="111">
        <v>0.2</v>
      </c>
    </row>
    <row r="3" spans="1:17" ht="12.75">
      <c r="A3" s="52" t="s">
        <v>111</v>
      </c>
      <c r="B3" s="52" t="s">
        <v>167</v>
      </c>
      <c r="F3" s="109">
        <v>12</v>
      </c>
      <c r="J3" s="110" t="s">
        <v>168</v>
      </c>
      <c r="K3" s="4">
        <v>3.3330000000000002</v>
      </c>
      <c r="L3" s="111"/>
      <c r="M3" s="111">
        <v>0.1</v>
      </c>
      <c r="N3" s="4" t="s">
        <v>165</v>
      </c>
      <c r="O3" s="111">
        <v>8</v>
      </c>
      <c r="P3" s="4" t="s">
        <v>166</v>
      </c>
      <c r="Q3" s="111">
        <v>3</v>
      </c>
    </row>
    <row r="4" spans="1:17" ht="13.5" thickBot="1">
      <c r="A4" s="65" t="s">
        <v>169</v>
      </c>
      <c r="B4" s="65" t="s">
        <v>170</v>
      </c>
      <c r="F4" s="109">
        <v>12</v>
      </c>
      <c r="J4" s="110" t="s">
        <v>171</v>
      </c>
      <c r="K4" s="4">
        <v>3.3330000000000002</v>
      </c>
      <c r="L4" s="111"/>
      <c r="M4" s="111">
        <v>0.05</v>
      </c>
      <c r="N4" s="4" t="s">
        <v>165</v>
      </c>
      <c r="O4" s="111">
        <v>4</v>
      </c>
      <c r="P4" s="4" t="s">
        <v>166</v>
      </c>
      <c r="Q4" s="111">
        <v>1.5</v>
      </c>
    </row>
    <row r="5" spans="1:17" ht="12.75">
      <c r="A5" s="52" t="s">
        <v>112</v>
      </c>
      <c r="F5" s="109">
        <v>14</v>
      </c>
      <c r="J5" s="4" t="s">
        <v>172</v>
      </c>
      <c r="K5" s="112" t="s">
        <v>173</v>
      </c>
      <c r="L5" s="4" t="s">
        <v>190</v>
      </c>
      <c r="M5" s="4" t="s">
        <v>174</v>
      </c>
      <c r="N5" s="4" t="s">
        <v>165</v>
      </c>
      <c r="O5" s="110" t="s">
        <v>161</v>
      </c>
      <c r="P5" s="4"/>
      <c r="Q5" s="4"/>
    </row>
    <row r="6" spans="1:17" ht="12.75">
      <c r="A6" s="52">
        <f>POWER(POWER(2,0.05),M6-40)</f>
        <v>0.24999999999999922</v>
      </c>
      <c r="B6" s="52">
        <f>M6/30</f>
        <v>0</v>
      </c>
      <c r="F6" s="109">
        <v>14</v>
      </c>
      <c r="J6" s="4" t="s">
        <v>175</v>
      </c>
      <c r="K6" s="113" t="s">
        <v>176</v>
      </c>
      <c r="L6" s="4"/>
      <c r="M6" s="4"/>
      <c r="N6" s="4" t="s">
        <v>165</v>
      </c>
      <c r="O6" s="4"/>
      <c r="P6" s="4"/>
      <c r="Q6" s="4"/>
    </row>
    <row r="7" spans="1:17" ht="12.75">
      <c r="A7" s="52">
        <f t="shared" ref="A7:A70" si="0">POWER(POWER(2,0.05),M7-40)</f>
        <v>0.24999999999999922</v>
      </c>
      <c r="B7" s="52">
        <f t="shared" ref="B7:B70" si="1">M7/30</f>
        <v>0</v>
      </c>
      <c r="F7" s="109">
        <v>14</v>
      </c>
      <c r="J7" s="4" t="s">
        <v>177</v>
      </c>
      <c r="K7" s="113" t="s">
        <v>178</v>
      </c>
      <c r="L7" s="4"/>
      <c r="M7" s="4"/>
      <c r="N7" s="4" t="s">
        <v>165</v>
      </c>
      <c r="O7" s="4"/>
      <c r="P7" s="4"/>
      <c r="Q7" s="4"/>
    </row>
    <row r="8" spans="1:17" ht="12.75">
      <c r="A8" s="52">
        <f t="shared" si="0"/>
        <v>0.24999999999999922</v>
      </c>
      <c r="B8" s="52">
        <f t="shared" si="1"/>
        <v>0</v>
      </c>
      <c r="F8" s="109">
        <v>14</v>
      </c>
      <c r="J8" s="4" t="s">
        <v>179</v>
      </c>
      <c r="K8" s="114"/>
      <c r="L8" s="4"/>
      <c r="M8" s="4"/>
      <c r="N8" s="4" t="s">
        <v>165</v>
      </c>
      <c r="O8" s="4"/>
      <c r="P8" s="4"/>
      <c r="Q8" s="4"/>
    </row>
    <row r="9" spans="1:17" ht="12.75">
      <c r="A9" s="52">
        <f t="shared" si="0"/>
        <v>0.24999999999999922</v>
      </c>
      <c r="B9" s="52">
        <f t="shared" si="1"/>
        <v>0</v>
      </c>
      <c r="F9" s="109">
        <v>14</v>
      </c>
      <c r="J9" s="4" t="s">
        <v>180</v>
      </c>
      <c r="K9" s="114"/>
      <c r="L9" s="4"/>
      <c r="M9" s="4"/>
      <c r="N9" s="4" t="s">
        <v>165</v>
      </c>
      <c r="O9" s="4"/>
      <c r="P9" s="4"/>
      <c r="Q9" s="4"/>
    </row>
    <row r="10" spans="1:17" ht="12.75">
      <c r="A10" s="52">
        <f t="shared" si="0"/>
        <v>0.24999999999999922</v>
      </c>
      <c r="B10" s="52">
        <f t="shared" si="1"/>
        <v>0</v>
      </c>
      <c r="F10" s="109">
        <v>15</v>
      </c>
      <c r="J10" s="4" t="s">
        <v>181</v>
      </c>
      <c r="K10" s="114"/>
      <c r="L10" s="4"/>
      <c r="M10" s="4"/>
      <c r="N10" s="4" t="s">
        <v>165</v>
      </c>
      <c r="O10" s="4"/>
      <c r="P10" s="4"/>
      <c r="Q10" s="4"/>
    </row>
    <row r="11" spans="1:17" ht="12.75">
      <c r="A11" s="52">
        <f t="shared" si="0"/>
        <v>0.24999999999999922</v>
      </c>
      <c r="B11" s="52">
        <f t="shared" si="1"/>
        <v>0</v>
      </c>
      <c r="F11" s="109">
        <v>15</v>
      </c>
      <c r="J11" s="4" t="s">
        <v>182</v>
      </c>
      <c r="K11" s="114"/>
      <c r="L11" s="4"/>
      <c r="M11" s="4"/>
      <c r="N11" s="4" t="s">
        <v>165</v>
      </c>
      <c r="O11" s="4"/>
      <c r="P11" s="4"/>
      <c r="Q11" s="4"/>
    </row>
    <row r="12" spans="1:17" ht="12.75">
      <c r="A12" s="52">
        <f t="shared" si="0"/>
        <v>0.24999999999999922</v>
      </c>
      <c r="B12" s="52">
        <f t="shared" si="1"/>
        <v>0</v>
      </c>
      <c r="F12" s="109">
        <v>15</v>
      </c>
      <c r="J12" s="4" t="s">
        <v>183</v>
      </c>
      <c r="K12" s="114"/>
      <c r="L12" s="4"/>
      <c r="M12" s="4"/>
      <c r="N12" s="4" t="s">
        <v>165</v>
      </c>
      <c r="O12" s="4"/>
      <c r="P12" s="4"/>
      <c r="Q12" s="4"/>
    </row>
    <row r="13" spans="1:17" ht="12.75">
      <c r="A13" s="52">
        <f t="shared" si="0"/>
        <v>0.24999999999999922</v>
      </c>
      <c r="B13" s="52">
        <f t="shared" si="1"/>
        <v>0</v>
      </c>
      <c r="F13" s="109">
        <v>15</v>
      </c>
      <c r="J13" s="4" t="s">
        <v>184</v>
      </c>
      <c r="K13" s="114"/>
      <c r="L13" s="4"/>
      <c r="M13" s="4"/>
      <c r="N13" s="4" t="s">
        <v>165</v>
      </c>
      <c r="O13" s="4"/>
      <c r="P13" s="4"/>
      <c r="Q13" s="4"/>
    </row>
    <row r="14" spans="1:17" ht="12.75">
      <c r="A14" s="52">
        <f t="shared" si="0"/>
        <v>0.24999999999999922</v>
      </c>
      <c r="B14" s="52">
        <f t="shared" si="1"/>
        <v>0</v>
      </c>
      <c r="F14" s="109">
        <v>15</v>
      </c>
      <c r="J14" s="4"/>
      <c r="K14" s="115"/>
      <c r="L14" s="4"/>
      <c r="M14" s="4"/>
      <c r="N14" s="4" t="s">
        <v>165</v>
      </c>
      <c r="O14" s="4"/>
      <c r="P14" s="4"/>
      <c r="Q14" s="4"/>
    </row>
    <row r="15" spans="1:17" ht="12.75">
      <c r="A15" s="52">
        <f t="shared" si="0"/>
        <v>0.24999999999999922</v>
      </c>
      <c r="B15" s="52">
        <f t="shared" si="1"/>
        <v>0</v>
      </c>
      <c r="F15" s="109">
        <v>15</v>
      </c>
      <c r="J15" s="110" t="s">
        <v>185</v>
      </c>
      <c r="K15" s="4">
        <v>1</v>
      </c>
      <c r="L15" s="4" t="s">
        <v>191</v>
      </c>
      <c r="M15" s="4"/>
      <c r="N15" s="4"/>
      <c r="O15" s="4"/>
      <c r="P15" s="4"/>
      <c r="Q15" s="4"/>
    </row>
    <row r="16" spans="1:17" ht="12.75">
      <c r="A16" s="52">
        <f t="shared" si="0"/>
        <v>0.24999999999999922</v>
      </c>
      <c r="B16" s="52">
        <f t="shared" si="1"/>
        <v>0</v>
      </c>
      <c r="F16" s="109">
        <v>15</v>
      </c>
      <c r="J16" s="4" t="s">
        <v>186</v>
      </c>
      <c r="K16" s="4">
        <v>1</v>
      </c>
      <c r="L16" s="4" t="s">
        <v>191</v>
      </c>
      <c r="M16" s="4"/>
      <c r="N16" s="4"/>
      <c r="O16" s="4"/>
      <c r="P16" s="4"/>
      <c r="Q16" s="4"/>
    </row>
    <row r="17" spans="1:17" ht="12.75">
      <c r="A17" s="52">
        <f t="shared" si="0"/>
        <v>0.24999999999999922</v>
      </c>
      <c r="B17" s="52">
        <f t="shared" si="1"/>
        <v>0</v>
      </c>
      <c r="F17" s="109">
        <v>15</v>
      </c>
      <c r="J17" s="110" t="s">
        <v>187</v>
      </c>
      <c r="K17" s="4">
        <v>1</v>
      </c>
      <c r="L17" s="4" t="s">
        <v>191</v>
      </c>
      <c r="M17" s="4"/>
      <c r="N17" s="4"/>
      <c r="O17" s="4"/>
      <c r="P17" s="4"/>
      <c r="Q17" s="4"/>
    </row>
    <row r="18" spans="1:17">
      <c r="A18" s="52">
        <f t="shared" si="0"/>
        <v>0.24999999999999922</v>
      </c>
      <c r="B18" s="52">
        <f t="shared" si="1"/>
        <v>0</v>
      </c>
      <c r="F18" s="109">
        <v>15</v>
      </c>
    </row>
    <row r="19" spans="1:17">
      <c r="A19" s="52">
        <f t="shared" si="0"/>
        <v>0.24999999999999922</v>
      </c>
      <c r="B19" s="52">
        <f t="shared" si="1"/>
        <v>0</v>
      </c>
      <c r="F19" s="109">
        <v>15</v>
      </c>
      <c r="L19" s="109" t="s">
        <v>192</v>
      </c>
    </row>
    <row r="20" spans="1:17">
      <c r="A20" s="52">
        <f t="shared" si="0"/>
        <v>0.24999999999999922</v>
      </c>
      <c r="B20" s="52">
        <f t="shared" si="1"/>
        <v>0</v>
      </c>
      <c r="F20" s="109">
        <v>15</v>
      </c>
    </row>
    <row r="21" spans="1:17">
      <c r="A21" s="52">
        <f t="shared" si="0"/>
        <v>0.24999999999999922</v>
      </c>
      <c r="B21" s="52">
        <f t="shared" si="1"/>
        <v>0</v>
      </c>
      <c r="F21" s="109">
        <v>15</v>
      </c>
    </row>
    <row r="22" spans="1:17">
      <c r="A22" s="52">
        <f t="shared" si="0"/>
        <v>0.24999999999999922</v>
      </c>
      <c r="B22" s="52">
        <f t="shared" si="1"/>
        <v>0</v>
      </c>
      <c r="F22" s="109">
        <v>15</v>
      </c>
    </row>
    <row r="23" spans="1:17">
      <c r="A23" s="52">
        <f t="shared" si="0"/>
        <v>0.24999999999999922</v>
      </c>
      <c r="B23" s="52">
        <f t="shared" si="1"/>
        <v>0</v>
      </c>
      <c r="F23" s="109">
        <v>15</v>
      </c>
    </row>
    <row r="24" spans="1:17">
      <c r="A24" s="52">
        <f t="shared" si="0"/>
        <v>0.24999999999999922</v>
      </c>
      <c r="B24" s="52">
        <f t="shared" si="1"/>
        <v>0</v>
      </c>
      <c r="F24" s="109">
        <v>16</v>
      </c>
    </row>
    <row r="25" spans="1:17">
      <c r="A25" s="52">
        <f t="shared" si="0"/>
        <v>0.24999999999999922</v>
      </c>
      <c r="B25" s="52">
        <f t="shared" si="1"/>
        <v>0</v>
      </c>
      <c r="F25" s="109">
        <v>16</v>
      </c>
    </row>
    <row r="26" spans="1:17">
      <c r="A26" s="52">
        <f t="shared" si="0"/>
        <v>0.24999999999999922</v>
      </c>
      <c r="B26" s="52">
        <f t="shared" si="1"/>
        <v>0</v>
      </c>
      <c r="F26" s="109">
        <v>16</v>
      </c>
    </row>
    <row r="27" spans="1:17">
      <c r="A27" s="52">
        <f t="shared" si="0"/>
        <v>0.24999999999999922</v>
      </c>
      <c r="B27" s="52">
        <f t="shared" si="1"/>
        <v>0</v>
      </c>
      <c r="F27" s="109">
        <v>1</v>
      </c>
    </row>
    <row r="28" spans="1:17">
      <c r="A28" s="52">
        <f t="shared" si="0"/>
        <v>0.24999999999999922</v>
      </c>
      <c r="B28" s="52">
        <f t="shared" si="1"/>
        <v>0</v>
      </c>
      <c r="F28" s="109">
        <v>1</v>
      </c>
    </row>
    <row r="29" spans="1:17">
      <c r="A29" s="52">
        <f t="shared" si="0"/>
        <v>0.24999999999999922</v>
      </c>
      <c r="B29" s="52">
        <f t="shared" si="1"/>
        <v>0</v>
      </c>
      <c r="F29" s="109">
        <v>1</v>
      </c>
    </row>
    <row r="30" spans="1:17">
      <c r="A30" s="52">
        <f t="shared" si="0"/>
        <v>0.24999999999999922</v>
      </c>
      <c r="B30" s="52">
        <f t="shared" si="1"/>
        <v>0</v>
      </c>
      <c r="F30" s="109">
        <v>1</v>
      </c>
    </row>
    <row r="31" spans="1:17">
      <c r="A31" s="52">
        <f t="shared" si="0"/>
        <v>0.24999999999999922</v>
      </c>
      <c r="B31" s="52">
        <f t="shared" si="1"/>
        <v>0</v>
      </c>
      <c r="F31" s="109">
        <v>1</v>
      </c>
    </row>
    <row r="32" spans="1:17">
      <c r="A32" s="52">
        <f t="shared" si="0"/>
        <v>0.24999999999999922</v>
      </c>
      <c r="B32" s="52">
        <f t="shared" si="1"/>
        <v>0</v>
      </c>
      <c r="F32" s="109">
        <v>1</v>
      </c>
    </row>
    <row r="33" spans="1:6">
      <c r="A33" s="52">
        <f t="shared" si="0"/>
        <v>0.24999999999999922</v>
      </c>
      <c r="B33" s="52">
        <f t="shared" si="1"/>
        <v>0</v>
      </c>
      <c r="F33" s="109">
        <v>1</v>
      </c>
    </row>
    <row r="34" spans="1:6">
      <c r="A34" s="52">
        <f t="shared" si="0"/>
        <v>0.24999999999999922</v>
      </c>
      <c r="B34" s="52">
        <f t="shared" si="1"/>
        <v>0</v>
      </c>
      <c r="F34" s="109">
        <v>1</v>
      </c>
    </row>
    <row r="35" spans="1:6">
      <c r="A35" s="52">
        <f t="shared" si="0"/>
        <v>0.24999999999999922</v>
      </c>
      <c r="B35" s="52">
        <f t="shared" si="1"/>
        <v>0</v>
      </c>
      <c r="F35" s="109">
        <v>1</v>
      </c>
    </row>
    <row r="36" spans="1:6">
      <c r="A36" s="52">
        <f t="shared" si="0"/>
        <v>0.24999999999999922</v>
      </c>
      <c r="B36" s="52">
        <f t="shared" si="1"/>
        <v>0</v>
      </c>
      <c r="F36" s="109">
        <v>1</v>
      </c>
    </row>
    <row r="37" spans="1:6">
      <c r="A37" s="52">
        <f t="shared" si="0"/>
        <v>0.24999999999999922</v>
      </c>
      <c r="B37" s="52">
        <f t="shared" si="1"/>
        <v>0</v>
      </c>
      <c r="F37" s="109">
        <v>1</v>
      </c>
    </row>
    <row r="38" spans="1:6">
      <c r="A38" s="52">
        <f t="shared" si="0"/>
        <v>0.24999999999999922</v>
      </c>
      <c r="B38" s="52">
        <f t="shared" si="1"/>
        <v>0</v>
      </c>
      <c r="F38" s="109">
        <v>1</v>
      </c>
    </row>
    <row r="39" spans="1:6">
      <c r="A39" s="52">
        <f t="shared" si="0"/>
        <v>0.24999999999999922</v>
      </c>
      <c r="B39" s="52">
        <f t="shared" si="1"/>
        <v>0</v>
      </c>
      <c r="F39" s="109">
        <v>1</v>
      </c>
    </row>
    <row r="40" spans="1:6">
      <c r="A40" s="52">
        <f t="shared" si="0"/>
        <v>0.24999999999999922</v>
      </c>
      <c r="B40" s="52">
        <f t="shared" si="1"/>
        <v>0</v>
      </c>
      <c r="F40" s="109">
        <v>1</v>
      </c>
    </row>
    <row r="41" spans="1:6">
      <c r="A41" s="52">
        <f t="shared" si="0"/>
        <v>0.24999999999999922</v>
      </c>
      <c r="B41" s="52">
        <f t="shared" si="1"/>
        <v>0</v>
      </c>
      <c r="F41" s="109">
        <v>1</v>
      </c>
    </row>
    <row r="42" spans="1:6">
      <c r="A42" s="52">
        <f t="shared" si="0"/>
        <v>0.24999999999999922</v>
      </c>
      <c r="B42" s="52">
        <f t="shared" si="1"/>
        <v>0</v>
      </c>
      <c r="F42" s="109">
        <v>1</v>
      </c>
    </row>
    <row r="43" spans="1:6">
      <c r="A43" s="52">
        <f t="shared" si="0"/>
        <v>0.24999999999999922</v>
      </c>
      <c r="B43" s="52">
        <f t="shared" si="1"/>
        <v>0</v>
      </c>
      <c r="F43" s="109">
        <v>1</v>
      </c>
    </row>
    <row r="44" spans="1:6">
      <c r="A44" s="52">
        <f t="shared" si="0"/>
        <v>0.24999999999999922</v>
      </c>
      <c r="B44" s="52">
        <f t="shared" si="1"/>
        <v>0</v>
      </c>
      <c r="F44" s="109">
        <v>1</v>
      </c>
    </row>
    <row r="45" spans="1:6">
      <c r="A45" s="52">
        <f t="shared" si="0"/>
        <v>0.24999999999999922</v>
      </c>
      <c r="B45" s="52">
        <f t="shared" si="1"/>
        <v>0</v>
      </c>
      <c r="F45" s="109">
        <v>1</v>
      </c>
    </row>
    <row r="46" spans="1:6">
      <c r="A46" s="52">
        <f t="shared" si="0"/>
        <v>0.24999999999999922</v>
      </c>
      <c r="B46" s="52">
        <f t="shared" si="1"/>
        <v>0</v>
      </c>
      <c r="F46" s="109">
        <v>5</v>
      </c>
    </row>
    <row r="47" spans="1:6">
      <c r="A47" s="52">
        <f t="shared" si="0"/>
        <v>0.24999999999999922</v>
      </c>
      <c r="B47" s="52">
        <f t="shared" si="1"/>
        <v>0</v>
      </c>
      <c r="F47" s="109">
        <v>10</v>
      </c>
    </row>
    <row r="48" spans="1:6">
      <c r="A48" s="52">
        <f t="shared" si="0"/>
        <v>0.24999999999999922</v>
      </c>
      <c r="B48" s="52">
        <f t="shared" si="1"/>
        <v>0</v>
      </c>
      <c r="F48" s="109">
        <v>12</v>
      </c>
    </row>
    <row r="49" spans="1:6">
      <c r="A49" s="52">
        <f t="shared" si="0"/>
        <v>0.24999999999999922</v>
      </c>
      <c r="B49" s="52">
        <f t="shared" si="1"/>
        <v>0</v>
      </c>
      <c r="F49" s="109">
        <v>12</v>
      </c>
    </row>
    <row r="50" spans="1:6">
      <c r="A50" s="52">
        <f t="shared" si="0"/>
        <v>0.24999999999999922</v>
      </c>
      <c r="B50" s="52">
        <f t="shared" si="1"/>
        <v>0</v>
      </c>
      <c r="F50" s="109">
        <v>13</v>
      </c>
    </row>
    <row r="51" spans="1:6">
      <c r="A51" s="52">
        <f t="shared" si="0"/>
        <v>0.24999999999999922</v>
      </c>
      <c r="B51" s="52">
        <f t="shared" si="1"/>
        <v>0</v>
      </c>
      <c r="F51" s="109">
        <v>14</v>
      </c>
    </row>
    <row r="52" spans="1:6">
      <c r="A52" s="52">
        <f t="shared" si="0"/>
        <v>0.24999999999999922</v>
      </c>
      <c r="B52" s="52">
        <f t="shared" si="1"/>
        <v>0</v>
      </c>
      <c r="F52" s="109">
        <v>14</v>
      </c>
    </row>
    <row r="53" spans="1:6">
      <c r="A53" s="52">
        <f t="shared" si="0"/>
        <v>0.24999999999999922</v>
      </c>
      <c r="B53" s="52">
        <f t="shared" si="1"/>
        <v>0</v>
      </c>
      <c r="F53" s="109">
        <v>14</v>
      </c>
    </row>
    <row r="54" spans="1:6">
      <c r="A54" s="52">
        <f t="shared" si="0"/>
        <v>0.24999999999999922</v>
      </c>
      <c r="B54" s="52">
        <f t="shared" si="1"/>
        <v>0</v>
      </c>
      <c r="F54" s="109">
        <v>14</v>
      </c>
    </row>
    <row r="55" spans="1:6">
      <c r="A55" s="52">
        <f t="shared" si="0"/>
        <v>0.24999999999999922</v>
      </c>
      <c r="B55" s="52">
        <f t="shared" si="1"/>
        <v>0</v>
      </c>
      <c r="F55" s="109">
        <v>14</v>
      </c>
    </row>
    <row r="56" spans="1:6">
      <c r="A56" s="52">
        <f t="shared" si="0"/>
        <v>0.24999999999999922</v>
      </c>
      <c r="B56" s="52">
        <f t="shared" si="1"/>
        <v>0</v>
      </c>
      <c r="F56" s="109">
        <v>15</v>
      </c>
    </row>
    <row r="57" spans="1:6">
      <c r="A57" s="52">
        <f t="shared" si="0"/>
        <v>0.24999999999999922</v>
      </c>
      <c r="B57" s="52">
        <f t="shared" si="1"/>
        <v>0</v>
      </c>
      <c r="F57" s="109">
        <v>15</v>
      </c>
    </row>
    <row r="58" spans="1:6">
      <c r="A58" s="52">
        <f t="shared" si="0"/>
        <v>0.24999999999999922</v>
      </c>
      <c r="B58" s="52">
        <f t="shared" si="1"/>
        <v>0</v>
      </c>
      <c r="F58" s="109">
        <v>15</v>
      </c>
    </row>
    <row r="59" spans="1:6">
      <c r="A59" s="52">
        <f t="shared" si="0"/>
        <v>0.24999999999999922</v>
      </c>
      <c r="B59" s="52">
        <f t="shared" si="1"/>
        <v>0</v>
      </c>
      <c r="F59" s="109">
        <v>15</v>
      </c>
    </row>
    <row r="60" spans="1:6">
      <c r="A60" s="52">
        <f t="shared" si="0"/>
        <v>0.24999999999999922</v>
      </c>
      <c r="B60" s="52">
        <f t="shared" si="1"/>
        <v>0</v>
      </c>
      <c r="F60" s="109">
        <v>15</v>
      </c>
    </row>
    <row r="61" spans="1:6">
      <c r="A61" s="52">
        <f t="shared" si="0"/>
        <v>0.24999999999999922</v>
      </c>
      <c r="B61" s="52">
        <f t="shared" si="1"/>
        <v>0</v>
      </c>
      <c r="F61" s="109">
        <v>15</v>
      </c>
    </row>
    <row r="62" spans="1:6">
      <c r="A62" s="52">
        <f t="shared" si="0"/>
        <v>0.24999999999999922</v>
      </c>
      <c r="B62" s="52">
        <f t="shared" si="1"/>
        <v>0</v>
      </c>
      <c r="F62" s="109">
        <v>15</v>
      </c>
    </row>
    <row r="63" spans="1:6">
      <c r="A63" s="52">
        <f t="shared" si="0"/>
        <v>0.24999999999999922</v>
      </c>
      <c r="B63" s="52">
        <f t="shared" si="1"/>
        <v>0</v>
      </c>
      <c r="F63" s="109">
        <v>15</v>
      </c>
    </row>
    <row r="64" spans="1:6">
      <c r="A64" s="52">
        <f t="shared" si="0"/>
        <v>0.24999999999999922</v>
      </c>
      <c r="B64" s="52">
        <f t="shared" si="1"/>
        <v>0</v>
      </c>
      <c r="F64" s="109">
        <v>15</v>
      </c>
    </row>
    <row r="65" spans="1:6">
      <c r="A65" s="52">
        <f t="shared" si="0"/>
        <v>0.24999999999999922</v>
      </c>
      <c r="B65" s="52">
        <f t="shared" si="1"/>
        <v>0</v>
      </c>
      <c r="F65" s="109">
        <v>15</v>
      </c>
    </row>
    <row r="66" spans="1:6">
      <c r="A66" s="52">
        <f t="shared" si="0"/>
        <v>0.24999999999999922</v>
      </c>
      <c r="B66" s="52">
        <f t="shared" si="1"/>
        <v>0</v>
      </c>
      <c r="F66" s="109">
        <v>15</v>
      </c>
    </row>
    <row r="67" spans="1:6">
      <c r="A67" s="52">
        <f t="shared" si="0"/>
        <v>0.24999999999999922</v>
      </c>
      <c r="B67" s="52">
        <f t="shared" si="1"/>
        <v>0</v>
      </c>
      <c r="F67" s="109">
        <v>15</v>
      </c>
    </row>
    <row r="68" spans="1:6">
      <c r="A68" s="52">
        <f t="shared" si="0"/>
        <v>0.24999999999999922</v>
      </c>
      <c r="B68" s="52">
        <f t="shared" si="1"/>
        <v>0</v>
      </c>
      <c r="F68" s="109">
        <v>15</v>
      </c>
    </row>
    <row r="69" spans="1:6">
      <c r="A69" s="52">
        <f t="shared" si="0"/>
        <v>0.24999999999999922</v>
      </c>
      <c r="B69" s="52">
        <f t="shared" si="1"/>
        <v>0</v>
      </c>
      <c r="F69" s="109">
        <v>15</v>
      </c>
    </row>
    <row r="70" spans="1:6">
      <c r="A70" s="52">
        <f t="shared" si="0"/>
        <v>0.24999999999999922</v>
      </c>
      <c r="B70" s="52">
        <f t="shared" si="1"/>
        <v>0</v>
      </c>
      <c r="F70" s="109">
        <v>1</v>
      </c>
    </row>
    <row r="71" spans="1:6">
      <c r="A71" s="52">
        <f t="shared" ref="A71:A134" si="2">POWER(POWER(2,0.05),M71-40)</f>
        <v>0.24999999999999922</v>
      </c>
      <c r="B71" s="52">
        <f t="shared" ref="B71:B134" si="3">M71/30</f>
        <v>0</v>
      </c>
      <c r="F71" s="109">
        <v>1</v>
      </c>
    </row>
    <row r="72" spans="1:6">
      <c r="A72" s="52">
        <f t="shared" si="2"/>
        <v>0.24999999999999922</v>
      </c>
      <c r="B72" s="52">
        <f t="shared" si="3"/>
        <v>0</v>
      </c>
      <c r="F72" s="109">
        <v>1</v>
      </c>
    </row>
    <row r="73" spans="1:6">
      <c r="A73" s="52">
        <f t="shared" si="2"/>
        <v>0.24999999999999922</v>
      </c>
      <c r="B73" s="52">
        <f t="shared" si="3"/>
        <v>0</v>
      </c>
      <c r="F73" s="109">
        <v>1</v>
      </c>
    </row>
    <row r="74" spans="1:6">
      <c r="A74" s="52">
        <f t="shared" si="2"/>
        <v>0.24999999999999922</v>
      </c>
      <c r="B74" s="52">
        <f t="shared" si="3"/>
        <v>0</v>
      </c>
      <c r="F74" s="109">
        <v>1</v>
      </c>
    </row>
    <row r="75" spans="1:6">
      <c r="A75" s="52">
        <f t="shared" si="2"/>
        <v>0.24999999999999922</v>
      </c>
      <c r="B75" s="52">
        <f t="shared" si="3"/>
        <v>0</v>
      </c>
      <c r="F75" s="109">
        <v>1</v>
      </c>
    </row>
    <row r="76" spans="1:6">
      <c r="A76" s="52">
        <f t="shared" si="2"/>
        <v>0.24999999999999922</v>
      </c>
      <c r="B76" s="52">
        <f t="shared" si="3"/>
        <v>0</v>
      </c>
      <c r="F76" s="109">
        <v>1</v>
      </c>
    </row>
    <row r="77" spans="1:6">
      <c r="A77" s="52">
        <f t="shared" si="2"/>
        <v>0.24999999999999922</v>
      </c>
      <c r="B77" s="52">
        <f t="shared" si="3"/>
        <v>0</v>
      </c>
      <c r="F77" s="109">
        <v>1</v>
      </c>
    </row>
    <row r="78" spans="1:6">
      <c r="A78" s="52">
        <f t="shared" si="2"/>
        <v>0.24999999999999922</v>
      </c>
      <c r="B78" s="52">
        <f t="shared" si="3"/>
        <v>0</v>
      </c>
      <c r="F78" s="109">
        <v>1</v>
      </c>
    </row>
    <row r="79" spans="1:6">
      <c r="A79" s="52">
        <f t="shared" si="2"/>
        <v>0.24999999999999922</v>
      </c>
      <c r="B79" s="52">
        <f t="shared" si="3"/>
        <v>0</v>
      </c>
      <c r="F79" s="109">
        <v>1</v>
      </c>
    </row>
    <row r="80" spans="1:6">
      <c r="A80" s="52">
        <f t="shared" si="2"/>
        <v>0.24999999999999922</v>
      </c>
      <c r="B80" s="52">
        <f t="shared" si="3"/>
        <v>0</v>
      </c>
      <c r="F80" s="109">
        <v>1</v>
      </c>
    </row>
    <row r="81" spans="1:6">
      <c r="A81" s="52">
        <f t="shared" si="2"/>
        <v>0.24999999999999922</v>
      </c>
      <c r="B81" s="52">
        <f t="shared" si="3"/>
        <v>0</v>
      </c>
      <c r="F81" s="109">
        <v>1</v>
      </c>
    </row>
    <row r="82" spans="1:6">
      <c r="A82" s="52">
        <f t="shared" si="2"/>
        <v>0.24999999999999922</v>
      </c>
      <c r="B82" s="52">
        <f t="shared" si="3"/>
        <v>0</v>
      </c>
      <c r="F82" s="109">
        <v>1</v>
      </c>
    </row>
    <row r="83" spans="1:6">
      <c r="A83" s="52">
        <f t="shared" si="2"/>
        <v>0.24999999999999922</v>
      </c>
      <c r="B83" s="52">
        <f t="shared" si="3"/>
        <v>0</v>
      </c>
      <c r="F83" s="109">
        <v>1</v>
      </c>
    </row>
    <row r="84" spans="1:6">
      <c r="A84" s="52">
        <f t="shared" si="2"/>
        <v>0.24999999999999922</v>
      </c>
      <c r="B84" s="52">
        <f t="shared" si="3"/>
        <v>0</v>
      </c>
      <c r="F84" s="109">
        <v>1</v>
      </c>
    </row>
    <row r="85" spans="1:6">
      <c r="A85" s="52">
        <f t="shared" si="2"/>
        <v>0.24999999999999922</v>
      </c>
      <c r="B85" s="52">
        <f t="shared" si="3"/>
        <v>0</v>
      </c>
      <c r="F85" s="109">
        <v>1</v>
      </c>
    </row>
    <row r="86" spans="1:6">
      <c r="A86" s="52">
        <f t="shared" si="2"/>
        <v>0.24999999999999922</v>
      </c>
      <c r="B86" s="52">
        <f t="shared" si="3"/>
        <v>0</v>
      </c>
      <c r="F86" s="109">
        <v>1</v>
      </c>
    </row>
    <row r="87" spans="1:6">
      <c r="A87" s="52">
        <f t="shared" si="2"/>
        <v>0.24999999999999922</v>
      </c>
      <c r="B87" s="52">
        <f t="shared" si="3"/>
        <v>0</v>
      </c>
      <c r="F87" s="109">
        <v>1</v>
      </c>
    </row>
    <row r="88" spans="1:6">
      <c r="A88" s="52">
        <f t="shared" si="2"/>
        <v>0.24999999999999922</v>
      </c>
      <c r="B88" s="52">
        <f t="shared" si="3"/>
        <v>0</v>
      </c>
      <c r="F88" s="109">
        <v>1</v>
      </c>
    </row>
    <row r="89" spans="1:6">
      <c r="A89" s="52">
        <f t="shared" si="2"/>
        <v>0.24999999999999922</v>
      </c>
      <c r="B89" s="52">
        <f t="shared" si="3"/>
        <v>0</v>
      </c>
      <c r="F89" s="109">
        <v>1</v>
      </c>
    </row>
    <row r="90" spans="1:6">
      <c r="A90" s="52">
        <f t="shared" si="2"/>
        <v>0.24999999999999922</v>
      </c>
      <c r="B90" s="52">
        <f t="shared" si="3"/>
        <v>0</v>
      </c>
      <c r="F90" s="109">
        <v>1</v>
      </c>
    </row>
    <row r="91" spans="1:6">
      <c r="A91" s="52">
        <f t="shared" si="2"/>
        <v>0.24999999999999922</v>
      </c>
      <c r="B91" s="52">
        <f t="shared" si="3"/>
        <v>0</v>
      </c>
      <c r="F91" s="109">
        <v>5</v>
      </c>
    </row>
    <row r="92" spans="1:6">
      <c r="A92" s="52">
        <f t="shared" si="2"/>
        <v>0.24999999999999922</v>
      </c>
      <c r="B92" s="52">
        <f t="shared" si="3"/>
        <v>0</v>
      </c>
      <c r="F92" s="109">
        <v>10</v>
      </c>
    </row>
    <row r="93" spans="1:6">
      <c r="A93" s="52">
        <f t="shared" si="2"/>
        <v>0.24999999999999922</v>
      </c>
      <c r="B93" s="52">
        <f t="shared" si="3"/>
        <v>0</v>
      </c>
      <c r="F93" s="109">
        <v>12</v>
      </c>
    </row>
    <row r="94" spans="1:6">
      <c r="A94" s="52">
        <f t="shared" si="2"/>
        <v>0.24999999999999922</v>
      </c>
      <c r="B94" s="52">
        <f t="shared" si="3"/>
        <v>0</v>
      </c>
      <c r="F94" s="109">
        <v>12</v>
      </c>
    </row>
    <row r="95" spans="1:6">
      <c r="A95" s="52">
        <f t="shared" si="2"/>
        <v>0.24999999999999922</v>
      </c>
      <c r="B95" s="52">
        <f t="shared" si="3"/>
        <v>0</v>
      </c>
      <c r="F95" s="109">
        <v>14</v>
      </c>
    </row>
    <row r="96" spans="1:6">
      <c r="A96" s="52">
        <f t="shared" si="2"/>
        <v>0.24999999999999922</v>
      </c>
      <c r="B96" s="52">
        <f t="shared" si="3"/>
        <v>0</v>
      </c>
      <c r="F96" s="109">
        <v>14</v>
      </c>
    </row>
    <row r="97" spans="1:6">
      <c r="A97" s="52">
        <f t="shared" si="2"/>
        <v>0.24999999999999922</v>
      </c>
      <c r="B97" s="52">
        <f t="shared" si="3"/>
        <v>0</v>
      </c>
      <c r="F97" s="109">
        <v>14</v>
      </c>
    </row>
    <row r="98" spans="1:6">
      <c r="A98" s="52">
        <f t="shared" si="2"/>
        <v>0.24999999999999922</v>
      </c>
      <c r="B98" s="52">
        <f t="shared" si="3"/>
        <v>0</v>
      </c>
      <c r="F98" s="109">
        <v>14</v>
      </c>
    </row>
    <row r="99" spans="1:6">
      <c r="A99" s="52">
        <f t="shared" si="2"/>
        <v>0.24999999999999922</v>
      </c>
      <c r="B99" s="52">
        <f t="shared" si="3"/>
        <v>0</v>
      </c>
      <c r="F99" s="109">
        <v>14</v>
      </c>
    </row>
    <row r="100" spans="1:6">
      <c r="A100" s="52">
        <f t="shared" si="2"/>
        <v>0.24999999999999922</v>
      </c>
      <c r="B100" s="52">
        <f t="shared" si="3"/>
        <v>0</v>
      </c>
      <c r="F100" s="109">
        <v>14</v>
      </c>
    </row>
    <row r="101" spans="1:6">
      <c r="A101" s="52">
        <f t="shared" si="2"/>
        <v>0.24999999999999922</v>
      </c>
      <c r="B101" s="52">
        <f t="shared" si="3"/>
        <v>0</v>
      </c>
      <c r="F101" s="109">
        <v>15</v>
      </c>
    </row>
    <row r="102" spans="1:6">
      <c r="A102" s="52">
        <f t="shared" si="2"/>
        <v>0.24999999999999922</v>
      </c>
      <c r="B102" s="52">
        <f t="shared" si="3"/>
        <v>0</v>
      </c>
      <c r="F102" s="109">
        <v>15</v>
      </c>
    </row>
    <row r="103" spans="1:6">
      <c r="A103" s="52">
        <f t="shared" si="2"/>
        <v>0.24999999999999922</v>
      </c>
      <c r="B103" s="52">
        <f t="shared" si="3"/>
        <v>0</v>
      </c>
      <c r="F103" s="109">
        <v>15</v>
      </c>
    </row>
    <row r="104" spans="1:6">
      <c r="A104" s="52">
        <f t="shared" si="2"/>
        <v>0.24999999999999922</v>
      </c>
      <c r="B104" s="52">
        <f t="shared" si="3"/>
        <v>0</v>
      </c>
      <c r="F104" s="109">
        <v>15</v>
      </c>
    </row>
    <row r="105" spans="1:6">
      <c r="A105" s="52">
        <f t="shared" si="2"/>
        <v>0.24999999999999922</v>
      </c>
      <c r="B105" s="52">
        <f t="shared" si="3"/>
        <v>0</v>
      </c>
      <c r="F105" s="109">
        <v>15</v>
      </c>
    </row>
    <row r="106" spans="1:6">
      <c r="A106" s="52">
        <f t="shared" si="2"/>
        <v>0.24999999999999922</v>
      </c>
      <c r="B106" s="52">
        <f t="shared" si="3"/>
        <v>0</v>
      </c>
      <c r="F106" s="109">
        <v>15</v>
      </c>
    </row>
    <row r="107" spans="1:6">
      <c r="A107" s="52">
        <f t="shared" si="2"/>
        <v>0.24999999999999922</v>
      </c>
      <c r="B107" s="52">
        <f t="shared" si="3"/>
        <v>0</v>
      </c>
      <c r="F107" s="109">
        <v>15</v>
      </c>
    </row>
    <row r="108" spans="1:6">
      <c r="A108" s="52">
        <f t="shared" si="2"/>
        <v>0.24999999999999922</v>
      </c>
      <c r="B108" s="52">
        <f t="shared" si="3"/>
        <v>0</v>
      </c>
      <c r="F108" s="109">
        <v>15</v>
      </c>
    </row>
    <row r="109" spans="1:6">
      <c r="A109" s="52">
        <f t="shared" si="2"/>
        <v>0.24999999999999922</v>
      </c>
      <c r="B109" s="52">
        <f t="shared" si="3"/>
        <v>0</v>
      </c>
      <c r="F109" s="109">
        <v>16</v>
      </c>
    </row>
    <row r="110" spans="1:6">
      <c r="A110" s="52">
        <f t="shared" si="2"/>
        <v>0.24999999999999922</v>
      </c>
      <c r="B110" s="52">
        <f t="shared" si="3"/>
        <v>0</v>
      </c>
      <c r="F110" s="109">
        <v>15</v>
      </c>
    </row>
    <row r="111" spans="1:6">
      <c r="A111" s="52">
        <f t="shared" si="2"/>
        <v>0.24999999999999922</v>
      </c>
      <c r="B111" s="52">
        <f t="shared" si="3"/>
        <v>0</v>
      </c>
      <c r="F111" s="109">
        <v>15</v>
      </c>
    </row>
    <row r="112" spans="1:6">
      <c r="A112" s="52">
        <f t="shared" si="2"/>
        <v>0.24999999999999922</v>
      </c>
      <c r="B112" s="52">
        <f t="shared" si="3"/>
        <v>0</v>
      </c>
      <c r="F112" s="109">
        <v>1</v>
      </c>
    </row>
    <row r="113" spans="1:6">
      <c r="A113" s="52">
        <f t="shared" si="2"/>
        <v>0.24999999999999922</v>
      </c>
      <c r="B113" s="52">
        <f t="shared" si="3"/>
        <v>0</v>
      </c>
      <c r="F113" s="109">
        <v>1</v>
      </c>
    </row>
    <row r="114" spans="1:6">
      <c r="A114" s="52">
        <f t="shared" si="2"/>
        <v>0.24999999999999922</v>
      </c>
      <c r="B114" s="52">
        <f t="shared" si="3"/>
        <v>0</v>
      </c>
      <c r="F114" s="109">
        <v>1</v>
      </c>
    </row>
    <row r="115" spans="1:6">
      <c r="A115" s="52">
        <f t="shared" si="2"/>
        <v>0.24999999999999922</v>
      </c>
      <c r="B115" s="52">
        <f t="shared" si="3"/>
        <v>0</v>
      </c>
      <c r="F115" s="109">
        <v>1</v>
      </c>
    </row>
    <row r="116" spans="1:6">
      <c r="A116" s="52">
        <f t="shared" si="2"/>
        <v>0.24999999999999922</v>
      </c>
      <c r="B116" s="52">
        <f t="shared" si="3"/>
        <v>0</v>
      </c>
      <c r="F116" s="109">
        <v>1</v>
      </c>
    </row>
    <row r="117" spans="1:6">
      <c r="A117" s="52">
        <f t="shared" si="2"/>
        <v>0.24999999999999922</v>
      </c>
      <c r="B117" s="52">
        <f t="shared" si="3"/>
        <v>0</v>
      </c>
      <c r="F117" s="109">
        <v>1</v>
      </c>
    </row>
    <row r="118" spans="1:6">
      <c r="A118" s="52">
        <f t="shared" si="2"/>
        <v>0.24999999999999922</v>
      </c>
      <c r="B118" s="52">
        <f t="shared" si="3"/>
        <v>0</v>
      </c>
      <c r="F118" s="109">
        <v>1</v>
      </c>
    </row>
    <row r="119" spans="1:6">
      <c r="A119" s="52">
        <f t="shared" si="2"/>
        <v>0.24999999999999922</v>
      </c>
      <c r="B119" s="52">
        <f t="shared" si="3"/>
        <v>0</v>
      </c>
      <c r="F119" s="109">
        <v>1</v>
      </c>
    </row>
    <row r="120" spans="1:6">
      <c r="A120" s="52">
        <f t="shared" si="2"/>
        <v>0.24999999999999922</v>
      </c>
      <c r="B120" s="52">
        <f t="shared" si="3"/>
        <v>0</v>
      </c>
      <c r="F120" s="109">
        <v>1</v>
      </c>
    </row>
    <row r="121" spans="1:6">
      <c r="A121" s="52">
        <f t="shared" si="2"/>
        <v>0.24999999999999922</v>
      </c>
      <c r="B121" s="52">
        <f t="shared" si="3"/>
        <v>0</v>
      </c>
      <c r="F121" s="109">
        <v>1</v>
      </c>
    </row>
    <row r="122" spans="1:6">
      <c r="A122" s="52">
        <f t="shared" si="2"/>
        <v>0.24999999999999922</v>
      </c>
      <c r="B122" s="52">
        <f t="shared" si="3"/>
        <v>0</v>
      </c>
      <c r="F122" s="109">
        <v>1</v>
      </c>
    </row>
    <row r="123" spans="1:6">
      <c r="A123" s="52">
        <f t="shared" si="2"/>
        <v>0.24999999999999922</v>
      </c>
      <c r="B123" s="52">
        <f t="shared" si="3"/>
        <v>0</v>
      </c>
      <c r="F123" s="109">
        <v>1</v>
      </c>
    </row>
    <row r="124" spans="1:6">
      <c r="A124" s="52">
        <f t="shared" si="2"/>
        <v>0.24999999999999922</v>
      </c>
      <c r="B124" s="52">
        <f t="shared" si="3"/>
        <v>0</v>
      </c>
      <c r="F124" s="109">
        <v>1</v>
      </c>
    </row>
    <row r="125" spans="1:6">
      <c r="A125" s="52">
        <f t="shared" si="2"/>
        <v>0.24999999999999922</v>
      </c>
      <c r="B125" s="52">
        <f t="shared" si="3"/>
        <v>0</v>
      </c>
      <c r="F125" s="109">
        <v>1</v>
      </c>
    </row>
    <row r="126" spans="1:6">
      <c r="A126" s="52">
        <f t="shared" si="2"/>
        <v>0.24999999999999922</v>
      </c>
      <c r="B126" s="52">
        <f t="shared" si="3"/>
        <v>0</v>
      </c>
      <c r="F126" s="109">
        <v>1</v>
      </c>
    </row>
    <row r="127" spans="1:6">
      <c r="A127" s="52">
        <f t="shared" si="2"/>
        <v>0.24999999999999922</v>
      </c>
      <c r="B127" s="52">
        <f t="shared" si="3"/>
        <v>0</v>
      </c>
      <c r="F127" s="109">
        <v>1</v>
      </c>
    </row>
    <row r="128" spans="1:6">
      <c r="A128" s="52">
        <f t="shared" si="2"/>
        <v>0.24999999999999922</v>
      </c>
      <c r="B128" s="52">
        <f t="shared" si="3"/>
        <v>0</v>
      </c>
      <c r="F128" s="109">
        <v>1</v>
      </c>
    </row>
    <row r="129" spans="1:6">
      <c r="A129" s="52">
        <f t="shared" si="2"/>
        <v>0.24999999999999922</v>
      </c>
      <c r="B129" s="52">
        <f t="shared" si="3"/>
        <v>0</v>
      </c>
      <c r="F129" s="109">
        <v>1</v>
      </c>
    </row>
    <row r="130" spans="1:6">
      <c r="A130" s="52">
        <f t="shared" si="2"/>
        <v>0.24999999999999922</v>
      </c>
      <c r="B130" s="52">
        <f t="shared" si="3"/>
        <v>0</v>
      </c>
      <c r="F130" s="109">
        <v>1</v>
      </c>
    </row>
    <row r="131" spans="1:6">
      <c r="A131" s="52">
        <f t="shared" si="2"/>
        <v>0.24999999999999922</v>
      </c>
      <c r="B131" s="52">
        <f t="shared" si="3"/>
        <v>0</v>
      </c>
      <c r="F131" s="109">
        <v>1</v>
      </c>
    </row>
    <row r="132" spans="1:6">
      <c r="A132" s="52">
        <f t="shared" si="2"/>
        <v>0.24999999999999922</v>
      </c>
      <c r="B132" s="52">
        <f t="shared" si="3"/>
        <v>0</v>
      </c>
      <c r="F132" s="109">
        <v>1</v>
      </c>
    </row>
    <row r="133" spans="1:6">
      <c r="A133" s="52">
        <f t="shared" si="2"/>
        <v>0.24999999999999922</v>
      </c>
      <c r="B133" s="52">
        <f t="shared" si="3"/>
        <v>0</v>
      </c>
      <c r="F133" s="109">
        <v>1</v>
      </c>
    </row>
    <row r="134" spans="1:6">
      <c r="A134" s="52">
        <f t="shared" si="2"/>
        <v>0.24999999999999922</v>
      </c>
      <c r="B134" s="52">
        <f t="shared" si="3"/>
        <v>0</v>
      </c>
      <c r="F134" s="109">
        <v>1</v>
      </c>
    </row>
    <row r="135" spans="1:6">
      <c r="A135" s="52">
        <f t="shared" ref="A135:A198" si="4">POWER(POWER(2,0.05),M135-40)</f>
        <v>0.24999999999999922</v>
      </c>
      <c r="B135" s="52">
        <f t="shared" ref="B135:B198" si="5">M135/30</f>
        <v>0</v>
      </c>
      <c r="F135" s="109">
        <v>1</v>
      </c>
    </row>
    <row r="136" spans="1:6">
      <c r="A136" s="52">
        <f t="shared" si="4"/>
        <v>0.24999999999999922</v>
      </c>
      <c r="B136" s="52">
        <f t="shared" si="5"/>
        <v>0</v>
      </c>
      <c r="F136" s="109">
        <v>6</v>
      </c>
    </row>
    <row r="137" spans="1:6">
      <c r="A137" s="52">
        <f t="shared" si="4"/>
        <v>0.24999999999999922</v>
      </c>
      <c r="B137" s="52">
        <f t="shared" si="5"/>
        <v>0</v>
      </c>
      <c r="F137" s="109">
        <v>10</v>
      </c>
    </row>
    <row r="138" spans="1:6">
      <c r="A138" s="52">
        <f t="shared" si="4"/>
        <v>0.24999999999999922</v>
      </c>
      <c r="B138" s="52">
        <f t="shared" si="5"/>
        <v>0</v>
      </c>
      <c r="F138" s="109">
        <v>12</v>
      </c>
    </row>
    <row r="139" spans="1:6">
      <c r="A139" s="52">
        <f t="shared" si="4"/>
        <v>0.24999999999999922</v>
      </c>
      <c r="B139" s="52">
        <f t="shared" si="5"/>
        <v>0</v>
      </c>
      <c r="F139" s="109">
        <v>12</v>
      </c>
    </row>
    <row r="140" spans="1:6">
      <c r="A140" s="52">
        <f t="shared" si="4"/>
        <v>0.24999999999999922</v>
      </c>
      <c r="B140" s="52">
        <f t="shared" si="5"/>
        <v>0</v>
      </c>
      <c r="F140" s="109">
        <v>13</v>
      </c>
    </row>
    <row r="141" spans="1:6">
      <c r="A141" s="52">
        <f t="shared" si="4"/>
        <v>0.24999999999999922</v>
      </c>
      <c r="B141" s="52">
        <f t="shared" si="5"/>
        <v>0</v>
      </c>
      <c r="F141" s="109">
        <v>13</v>
      </c>
    </row>
    <row r="142" spans="1:6">
      <c r="A142" s="52">
        <f t="shared" si="4"/>
        <v>0.24999999999999922</v>
      </c>
      <c r="B142" s="52">
        <f t="shared" si="5"/>
        <v>0</v>
      </c>
      <c r="F142" s="109">
        <v>14</v>
      </c>
    </row>
    <row r="143" spans="1:6">
      <c r="A143" s="52">
        <f t="shared" si="4"/>
        <v>0.24999999999999922</v>
      </c>
      <c r="B143" s="52">
        <f t="shared" si="5"/>
        <v>0</v>
      </c>
      <c r="F143" s="109">
        <v>14</v>
      </c>
    </row>
    <row r="144" spans="1:6">
      <c r="A144" s="52">
        <f t="shared" si="4"/>
        <v>0.24999999999999922</v>
      </c>
      <c r="B144" s="52">
        <f t="shared" si="5"/>
        <v>0</v>
      </c>
      <c r="F144" s="109">
        <v>14</v>
      </c>
    </row>
    <row r="145" spans="1:6">
      <c r="A145" s="52">
        <f t="shared" si="4"/>
        <v>0.24999999999999922</v>
      </c>
      <c r="B145" s="52">
        <f t="shared" si="5"/>
        <v>0</v>
      </c>
      <c r="F145" s="109">
        <v>15</v>
      </c>
    </row>
    <row r="146" spans="1:6">
      <c r="A146" s="52">
        <f t="shared" si="4"/>
        <v>0.24999999999999922</v>
      </c>
      <c r="B146" s="52">
        <f t="shared" si="5"/>
        <v>0</v>
      </c>
      <c r="F146" s="109">
        <v>15</v>
      </c>
    </row>
    <row r="147" spans="1:6">
      <c r="A147" s="52">
        <f t="shared" si="4"/>
        <v>0.24999999999999922</v>
      </c>
      <c r="B147" s="52">
        <f t="shared" si="5"/>
        <v>0</v>
      </c>
      <c r="F147" s="109">
        <v>15</v>
      </c>
    </row>
    <row r="148" spans="1:6">
      <c r="A148" s="52">
        <f t="shared" si="4"/>
        <v>0.24999999999999922</v>
      </c>
      <c r="B148" s="52">
        <f t="shared" si="5"/>
        <v>0</v>
      </c>
      <c r="F148" s="109">
        <v>15</v>
      </c>
    </row>
    <row r="149" spans="1:6">
      <c r="A149" s="52">
        <f t="shared" si="4"/>
        <v>0.24999999999999922</v>
      </c>
      <c r="B149" s="52">
        <f t="shared" si="5"/>
        <v>0</v>
      </c>
      <c r="F149" s="109">
        <v>15</v>
      </c>
    </row>
    <row r="150" spans="1:6">
      <c r="A150" s="52">
        <f t="shared" si="4"/>
        <v>0.24999999999999922</v>
      </c>
      <c r="B150" s="52">
        <f t="shared" si="5"/>
        <v>0</v>
      </c>
      <c r="F150" s="109">
        <v>15</v>
      </c>
    </row>
    <row r="151" spans="1:6">
      <c r="A151" s="52">
        <f t="shared" si="4"/>
        <v>0.24999999999999922</v>
      </c>
      <c r="B151" s="52">
        <f t="shared" si="5"/>
        <v>0</v>
      </c>
      <c r="F151" s="109">
        <v>15</v>
      </c>
    </row>
    <row r="152" spans="1:6">
      <c r="A152" s="52">
        <f t="shared" si="4"/>
        <v>0.24999999999999922</v>
      </c>
      <c r="B152" s="52">
        <f t="shared" si="5"/>
        <v>0</v>
      </c>
      <c r="F152" s="109">
        <v>15</v>
      </c>
    </row>
    <row r="153" spans="1:6">
      <c r="A153" s="52">
        <f t="shared" si="4"/>
        <v>0.24999999999999922</v>
      </c>
      <c r="B153" s="52">
        <f t="shared" si="5"/>
        <v>0</v>
      </c>
      <c r="F153" s="109">
        <v>15</v>
      </c>
    </row>
    <row r="154" spans="1:6">
      <c r="A154" s="52">
        <f t="shared" si="4"/>
        <v>0.24999999999999922</v>
      </c>
      <c r="B154" s="52">
        <f t="shared" si="5"/>
        <v>0</v>
      </c>
      <c r="F154" s="109">
        <v>15</v>
      </c>
    </row>
    <row r="155" spans="1:6">
      <c r="A155" s="52">
        <f t="shared" si="4"/>
        <v>0.24999999999999922</v>
      </c>
      <c r="B155" s="52">
        <f t="shared" si="5"/>
        <v>0</v>
      </c>
      <c r="F155" s="109">
        <v>1</v>
      </c>
    </row>
    <row r="156" spans="1:6">
      <c r="A156" s="52">
        <f t="shared" si="4"/>
        <v>0.24999999999999922</v>
      </c>
      <c r="B156" s="52">
        <f t="shared" si="5"/>
        <v>0</v>
      </c>
      <c r="F156" s="109">
        <v>1</v>
      </c>
    </row>
    <row r="157" spans="1:6">
      <c r="A157" s="52">
        <f t="shared" si="4"/>
        <v>0.24999999999999922</v>
      </c>
      <c r="B157" s="52">
        <f t="shared" si="5"/>
        <v>0</v>
      </c>
      <c r="F157" s="109">
        <v>1</v>
      </c>
    </row>
    <row r="158" spans="1:6">
      <c r="A158" s="52">
        <f t="shared" si="4"/>
        <v>0.24999999999999922</v>
      </c>
      <c r="B158" s="52">
        <f t="shared" si="5"/>
        <v>0</v>
      </c>
      <c r="F158" s="109">
        <v>1</v>
      </c>
    </row>
    <row r="159" spans="1:6">
      <c r="A159" s="52">
        <f t="shared" si="4"/>
        <v>0.24999999999999922</v>
      </c>
      <c r="B159" s="52">
        <f t="shared" si="5"/>
        <v>0</v>
      </c>
      <c r="F159" s="109">
        <v>1</v>
      </c>
    </row>
    <row r="160" spans="1:6">
      <c r="A160" s="52">
        <f t="shared" si="4"/>
        <v>0.24999999999999922</v>
      </c>
      <c r="B160" s="52">
        <f t="shared" si="5"/>
        <v>0</v>
      </c>
      <c r="F160" s="109">
        <v>1</v>
      </c>
    </row>
    <row r="161" spans="1:6">
      <c r="A161" s="52">
        <f t="shared" si="4"/>
        <v>0.24999999999999922</v>
      </c>
      <c r="B161" s="52">
        <f t="shared" si="5"/>
        <v>0</v>
      </c>
      <c r="F161" s="109">
        <v>1</v>
      </c>
    </row>
    <row r="162" spans="1:6">
      <c r="A162" s="52">
        <f t="shared" si="4"/>
        <v>0.24999999999999922</v>
      </c>
      <c r="B162" s="52">
        <f t="shared" si="5"/>
        <v>0</v>
      </c>
      <c r="F162" s="109">
        <v>1</v>
      </c>
    </row>
    <row r="163" spans="1:6">
      <c r="A163" s="52">
        <f t="shared" si="4"/>
        <v>0.24999999999999922</v>
      </c>
      <c r="B163" s="52">
        <f t="shared" si="5"/>
        <v>0</v>
      </c>
      <c r="F163" s="109">
        <v>1</v>
      </c>
    </row>
    <row r="164" spans="1:6">
      <c r="A164" s="52">
        <f t="shared" si="4"/>
        <v>0.24999999999999922</v>
      </c>
      <c r="B164" s="52">
        <f t="shared" si="5"/>
        <v>0</v>
      </c>
      <c r="F164" s="109">
        <v>1</v>
      </c>
    </row>
    <row r="165" spans="1:6">
      <c r="A165" s="52">
        <f t="shared" si="4"/>
        <v>0.24999999999999922</v>
      </c>
      <c r="B165" s="52">
        <f t="shared" si="5"/>
        <v>0</v>
      </c>
      <c r="F165" s="109">
        <v>1</v>
      </c>
    </row>
    <row r="166" spans="1:6">
      <c r="A166" s="52">
        <f t="shared" si="4"/>
        <v>0.24999999999999922</v>
      </c>
      <c r="B166" s="52">
        <f t="shared" si="5"/>
        <v>0</v>
      </c>
      <c r="F166" s="109">
        <v>1</v>
      </c>
    </row>
    <row r="167" spans="1:6">
      <c r="A167" s="52">
        <f t="shared" si="4"/>
        <v>0.24999999999999922</v>
      </c>
      <c r="B167" s="52">
        <f t="shared" si="5"/>
        <v>0</v>
      </c>
      <c r="F167" s="109">
        <v>1</v>
      </c>
    </row>
    <row r="168" spans="1:6">
      <c r="A168" s="52">
        <f t="shared" si="4"/>
        <v>0.24999999999999922</v>
      </c>
      <c r="B168" s="52">
        <f t="shared" si="5"/>
        <v>0</v>
      </c>
      <c r="F168" s="109">
        <v>1</v>
      </c>
    </row>
    <row r="169" spans="1:6">
      <c r="A169" s="52">
        <f t="shared" si="4"/>
        <v>0.24999999999999922</v>
      </c>
      <c r="B169" s="52">
        <f t="shared" si="5"/>
        <v>0</v>
      </c>
      <c r="F169" s="109">
        <v>1</v>
      </c>
    </row>
    <row r="170" spans="1:6">
      <c r="A170" s="52">
        <f t="shared" si="4"/>
        <v>0.24999999999999922</v>
      </c>
      <c r="B170" s="52">
        <f t="shared" si="5"/>
        <v>0</v>
      </c>
      <c r="F170" s="109">
        <v>1</v>
      </c>
    </row>
    <row r="171" spans="1:6">
      <c r="A171" s="52">
        <f t="shared" si="4"/>
        <v>0.24999999999999922</v>
      </c>
      <c r="B171" s="52">
        <f t="shared" si="5"/>
        <v>0</v>
      </c>
      <c r="F171" s="109">
        <v>1</v>
      </c>
    </row>
    <row r="172" spans="1:6">
      <c r="A172" s="52">
        <f t="shared" si="4"/>
        <v>0.24999999999999922</v>
      </c>
      <c r="B172" s="52">
        <f t="shared" si="5"/>
        <v>0</v>
      </c>
      <c r="F172" s="109">
        <v>1</v>
      </c>
    </row>
    <row r="173" spans="1:6">
      <c r="A173" s="52">
        <f t="shared" si="4"/>
        <v>0.24999999999999922</v>
      </c>
      <c r="B173" s="52">
        <f t="shared" si="5"/>
        <v>0</v>
      </c>
      <c r="F173" s="109">
        <v>1</v>
      </c>
    </row>
    <row r="174" spans="1:6">
      <c r="A174" s="52">
        <f t="shared" si="4"/>
        <v>0.24999999999999922</v>
      </c>
      <c r="B174" s="52">
        <f t="shared" si="5"/>
        <v>0</v>
      </c>
      <c r="F174" s="109">
        <v>1</v>
      </c>
    </row>
    <row r="175" spans="1:6">
      <c r="A175" s="52">
        <f t="shared" si="4"/>
        <v>0.24999999999999922</v>
      </c>
      <c r="B175" s="52">
        <f t="shared" si="5"/>
        <v>0</v>
      </c>
      <c r="F175" s="109">
        <v>1</v>
      </c>
    </row>
    <row r="176" spans="1:6">
      <c r="A176" s="52">
        <f t="shared" si="4"/>
        <v>0.24999999999999922</v>
      </c>
      <c r="B176" s="52">
        <f t="shared" si="5"/>
        <v>0</v>
      </c>
      <c r="F176" s="109">
        <v>1</v>
      </c>
    </row>
    <row r="177" spans="1:6">
      <c r="A177" s="52">
        <f t="shared" si="4"/>
        <v>0.24999999999999922</v>
      </c>
      <c r="B177" s="52">
        <f t="shared" si="5"/>
        <v>0</v>
      </c>
      <c r="F177" s="109">
        <v>1</v>
      </c>
    </row>
    <row r="178" spans="1:6">
      <c r="A178" s="52">
        <f t="shared" si="4"/>
        <v>0.24999999999999922</v>
      </c>
      <c r="B178" s="52">
        <f t="shared" si="5"/>
        <v>0</v>
      </c>
      <c r="F178" s="109">
        <v>1</v>
      </c>
    </row>
    <row r="179" spans="1:6">
      <c r="A179" s="52">
        <f t="shared" si="4"/>
        <v>0.24999999999999922</v>
      </c>
      <c r="B179" s="52">
        <f t="shared" si="5"/>
        <v>0</v>
      </c>
      <c r="F179" s="109">
        <v>1</v>
      </c>
    </row>
    <row r="180" spans="1:6">
      <c r="A180" s="52">
        <f t="shared" si="4"/>
        <v>0.24999999999999922</v>
      </c>
      <c r="B180" s="52">
        <f t="shared" si="5"/>
        <v>0</v>
      </c>
      <c r="F180" s="109">
        <v>1</v>
      </c>
    </row>
    <row r="181" spans="1:6">
      <c r="A181" s="52">
        <f t="shared" si="4"/>
        <v>0.24999999999999922</v>
      </c>
      <c r="B181" s="52">
        <f t="shared" si="5"/>
        <v>0</v>
      </c>
      <c r="F181" s="109">
        <v>6</v>
      </c>
    </row>
    <row r="182" spans="1:6">
      <c r="A182" s="52">
        <f t="shared" si="4"/>
        <v>0.24999999999999922</v>
      </c>
      <c r="B182" s="52">
        <f t="shared" si="5"/>
        <v>0</v>
      </c>
      <c r="F182" s="109">
        <v>10</v>
      </c>
    </row>
    <row r="183" spans="1:6">
      <c r="A183" s="52">
        <f t="shared" si="4"/>
        <v>0.24999999999999922</v>
      </c>
      <c r="B183" s="52">
        <f t="shared" si="5"/>
        <v>0</v>
      </c>
      <c r="F183" s="109">
        <v>12</v>
      </c>
    </row>
    <row r="184" spans="1:6">
      <c r="A184" s="52">
        <f t="shared" si="4"/>
        <v>0.24999999999999922</v>
      </c>
      <c r="B184" s="52">
        <f t="shared" si="5"/>
        <v>0</v>
      </c>
      <c r="F184" s="109">
        <v>13</v>
      </c>
    </row>
    <row r="185" spans="1:6">
      <c r="A185" s="52">
        <f t="shared" si="4"/>
        <v>0.24999999999999922</v>
      </c>
      <c r="B185" s="52">
        <f t="shared" si="5"/>
        <v>0</v>
      </c>
      <c r="F185" s="109">
        <v>13</v>
      </c>
    </row>
    <row r="186" spans="1:6">
      <c r="A186" s="52">
        <f t="shared" si="4"/>
        <v>0.24999999999999922</v>
      </c>
      <c r="B186" s="52">
        <f t="shared" si="5"/>
        <v>0</v>
      </c>
      <c r="F186" s="109">
        <v>14</v>
      </c>
    </row>
    <row r="187" spans="1:6">
      <c r="A187" s="52">
        <f t="shared" si="4"/>
        <v>0.24999999999999922</v>
      </c>
      <c r="B187" s="52">
        <f t="shared" si="5"/>
        <v>0</v>
      </c>
      <c r="F187" s="109">
        <v>13</v>
      </c>
    </row>
    <row r="188" spans="1:6">
      <c r="A188" s="52">
        <f t="shared" si="4"/>
        <v>0.24999999999999922</v>
      </c>
      <c r="B188" s="52">
        <f t="shared" si="5"/>
        <v>0</v>
      </c>
      <c r="F188" s="109">
        <v>14</v>
      </c>
    </row>
    <row r="189" spans="1:6">
      <c r="A189" s="52">
        <f t="shared" si="4"/>
        <v>0.24999999999999922</v>
      </c>
      <c r="B189" s="52">
        <f t="shared" si="5"/>
        <v>0</v>
      </c>
      <c r="F189" s="109">
        <v>14</v>
      </c>
    </row>
    <row r="190" spans="1:6">
      <c r="A190" s="52">
        <f t="shared" si="4"/>
        <v>0.24999999999999922</v>
      </c>
      <c r="B190" s="52">
        <f t="shared" si="5"/>
        <v>0</v>
      </c>
      <c r="F190" s="109">
        <v>15</v>
      </c>
    </row>
    <row r="191" spans="1:6">
      <c r="A191" s="52">
        <f t="shared" si="4"/>
        <v>0.24999999999999922</v>
      </c>
      <c r="B191" s="52">
        <f t="shared" si="5"/>
        <v>0</v>
      </c>
      <c r="F191" s="109">
        <v>15</v>
      </c>
    </row>
    <row r="192" spans="1:6">
      <c r="A192" s="52">
        <f t="shared" si="4"/>
        <v>0.24999999999999922</v>
      </c>
      <c r="B192" s="52">
        <f t="shared" si="5"/>
        <v>0</v>
      </c>
      <c r="F192" s="109">
        <v>15</v>
      </c>
    </row>
    <row r="193" spans="1:6">
      <c r="A193" s="52">
        <f t="shared" si="4"/>
        <v>0.24999999999999922</v>
      </c>
      <c r="B193" s="52">
        <f t="shared" si="5"/>
        <v>0</v>
      </c>
      <c r="F193" s="109">
        <v>15</v>
      </c>
    </row>
    <row r="194" spans="1:6">
      <c r="A194" s="52">
        <f t="shared" si="4"/>
        <v>0.24999999999999922</v>
      </c>
      <c r="B194" s="52">
        <f t="shared" si="5"/>
        <v>0</v>
      </c>
      <c r="F194" s="109">
        <v>15</v>
      </c>
    </row>
    <row r="195" spans="1:6">
      <c r="A195" s="52">
        <f t="shared" si="4"/>
        <v>0.24999999999999922</v>
      </c>
      <c r="B195" s="52">
        <f t="shared" si="5"/>
        <v>0</v>
      </c>
      <c r="F195" s="109">
        <v>15</v>
      </c>
    </row>
    <row r="196" spans="1:6">
      <c r="A196" s="52">
        <f t="shared" si="4"/>
        <v>0.24999999999999922</v>
      </c>
      <c r="B196" s="52">
        <f t="shared" si="5"/>
        <v>0</v>
      </c>
      <c r="F196" s="109">
        <v>1</v>
      </c>
    </row>
    <row r="197" spans="1:6">
      <c r="A197" s="52">
        <f t="shared" si="4"/>
        <v>0.24999999999999922</v>
      </c>
      <c r="B197" s="52">
        <f t="shared" si="5"/>
        <v>0</v>
      </c>
      <c r="F197" s="109">
        <v>1</v>
      </c>
    </row>
    <row r="198" spans="1:6">
      <c r="A198" s="52">
        <f t="shared" si="4"/>
        <v>0.24999999999999922</v>
      </c>
      <c r="B198" s="52">
        <f t="shared" si="5"/>
        <v>0</v>
      </c>
      <c r="F198" s="109">
        <v>1</v>
      </c>
    </row>
    <row r="199" spans="1:6">
      <c r="A199" s="52">
        <f t="shared" ref="A199:A262" si="6">POWER(POWER(2,0.05),M199-40)</f>
        <v>0.24999999999999922</v>
      </c>
      <c r="B199" s="52">
        <f t="shared" ref="B199:B262" si="7">M199/30</f>
        <v>0</v>
      </c>
      <c r="F199" s="109">
        <v>1</v>
      </c>
    </row>
    <row r="200" spans="1:6">
      <c r="A200" s="52">
        <f t="shared" si="6"/>
        <v>0.24999999999999922</v>
      </c>
      <c r="B200" s="52">
        <f t="shared" si="7"/>
        <v>0</v>
      </c>
      <c r="F200" s="109">
        <v>1</v>
      </c>
    </row>
    <row r="201" spans="1:6">
      <c r="A201" s="52">
        <f t="shared" si="6"/>
        <v>0.24999999999999922</v>
      </c>
      <c r="B201" s="52">
        <f t="shared" si="7"/>
        <v>0</v>
      </c>
      <c r="F201" s="109">
        <v>1</v>
      </c>
    </row>
    <row r="202" spans="1:6">
      <c r="A202" s="52">
        <f t="shared" si="6"/>
        <v>0.24999999999999922</v>
      </c>
      <c r="B202" s="52">
        <f t="shared" si="7"/>
        <v>0</v>
      </c>
      <c r="F202" s="109">
        <v>1</v>
      </c>
    </row>
    <row r="203" spans="1:6">
      <c r="A203" s="52">
        <f t="shared" si="6"/>
        <v>0.24999999999999922</v>
      </c>
      <c r="B203" s="52">
        <f t="shared" si="7"/>
        <v>0</v>
      </c>
      <c r="F203" s="109">
        <v>1</v>
      </c>
    </row>
    <row r="204" spans="1:6">
      <c r="A204" s="52">
        <f t="shared" si="6"/>
        <v>0.24999999999999922</v>
      </c>
      <c r="B204" s="52">
        <f t="shared" si="7"/>
        <v>0</v>
      </c>
      <c r="F204" s="109">
        <v>1</v>
      </c>
    </row>
    <row r="205" spans="1:6">
      <c r="A205" s="52">
        <f t="shared" si="6"/>
        <v>0.24999999999999922</v>
      </c>
      <c r="B205" s="52">
        <f t="shared" si="7"/>
        <v>0</v>
      </c>
      <c r="F205" s="109">
        <v>1</v>
      </c>
    </row>
    <row r="206" spans="1:6">
      <c r="A206" s="52">
        <f t="shared" si="6"/>
        <v>0.24999999999999922</v>
      </c>
      <c r="B206" s="52">
        <f t="shared" si="7"/>
        <v>0</v>
      </c>
      <c r="F206" s="109">
        <v>1</v>
      </c>
    </row>
    <row r="207" spans="1:6">
      <c r="A207" s="52">
        <f t="shared" si="6"/>
        <v>0.24999999999999922</v>
      </c>
      <c r="B207" s="52">
        <f t="shared" si="7"/>
        <v>0</v>
      </c>
      <c r="F207" s="109">
        <v>1</v>
      </c>
    </row>
    <row r="208" spans="1:6">
      <c r="A208" s="52">
        <f t="shared" si="6"/>
        <v>0.24999999999999922</v>
      </c>
      <c r="B208" s="52">
        <f t="shared" si="7"/>
        <v>0</v>
      </c>
      <c r="F208" s="109">
        <v>1</v>
      </c>
    </row>
    <row r="209" spans="1:6">
      <c r="A209" s="52">
        <f t="shared" si="6"/>
        <v>0.24999999999999922</v>
      </c>
      <c r="B209" s="52">
        <f t="shared" si="7"/>
        <v>0</v>
      </c>
      <c r="F209" s="109">
        <v>1</v>
      </c>
    </row>
    <row r="210" spans="1:6">
      <c r="A210" s="52">
        <f t="shared" si="6"/>
        <v>0.24999999999999922</v>
      </c>
      <c r="B210" s="52">
        <f t="shared" si="7"/>
        <v>0</v>
      </c>
      <c r="F210" s="109">
        <v>1</v>
      </c>
    </row>
    <row r="211" spans="1:6">
      <c r="A211" s="52">
        <f t="shared" si="6"/>
        <v>0.24999999999999922</v>
      </c>
      <c r="B211" s="52">
        <f t="shared" si="7"/>
        <v>0</v>
      </c>
      <c r="F211" s="109">
        <v>1</v>
      </c>
    </row>
    <row r="212" spans="1:6">
      <c r="A212" s="52">
        <f t="shared" si="6"/>
        <v>0.24999999999999922</v>
      </c>
      <c r="B212" s="52">
        <f t="shared" si="7"/>
        <v>0</v>
      </c>
      <c r="F212" s="109">
        <v>1</v>
      </c>
    </row>
    <row r="213" spans="1:6">
      <c r="A213" s="52">
        <f t="shared" si="6"/>
        <v>0.24999999999999922</v>
      </c>
      <c r="B213" s="52">
        <f t="shared" si="7"/>
        <v>0</v>
      </c>
      <c r="F213" s="109">
        <v>1</v>
      </c>
    </row>
    <row r="214" spans="1:6">
      <c r="A214" s="52">
        <f t="shared" si="6"/>
        <v>0.24999999999999922</v>
      </c>
      <c r="B214" s="52">
        <f t="shared" si="7"/>
        <v>0</v>
      </c>
      <c r="F214" s="109">
        <v>1</v>
      </c>
    </row>
    <row r="215" spans="1:6">
      <c r="A215" s="52">
        <f t="shared" si="6"/>
        <v>0.24999999999999922</v>
      </c>
      <c r="B215" s="52">
        <f t="shared" si="7"/>
        <v>0</v>
      </c>
      <c r="F215" s="109">
        <v>1</v>
      </c>
    </row>
    <row r="216" spans="1:6">
      <c r="A216" s="52">
        <f t="shared" si="6"/>
        <v>0.24999999999999922</v>
      </c>
      <c r="B216" s="52">
        <f t="shared" si="7"/>
        <v>0</v>
      </c>
      <c r="F216" s="109">
        <v>1</v>
      </c>
    </row>
    <row r="217" spans="1:6">
      <c r="A217" s="52">
        <f t="shared" si="6"/>
        <v>0.24999999999999922</v>
      </c>
      <c r="B217" s="52">
        <f t="shared" si="7"/>
        <v>0</v>
      </c>
      <c r="F217" s="109">
        <v>1</v>
      </c>
    </row>
    <row r="218" spans="1:6">
      <c r="A218" s="52">
        <f t="shared" si="6"/>
        <v>0.24999999999999922</v>
      </c>
      <c r="B218" s="52">
        <f t="shared" si="7"/>
        <v>0</v>
      </c>
      <c r="F218" s="109">
        <v>1</v>
      </c>
    </row>
    <row r="219" spans="1:6">
      <c r="A219" s="52">
        <f t="shared" si="6"/>
        <v>0.24999999999999922</v>
      </c>
      <c r="B219" s="52">
        <f t="shared" si="7"/>
        <v>0</v>
      </c>
      <c r="F219" s="109">
        <v>1</v>
      </c>
    </row>
    <row r="220" spans="1:6">
      <c r="A220" s="52">
        <f t="shared" si="6"/>
        <v>0.24999999999999922</v>
      </c>
      <c r="B220" s="52">
        <f t="shared" si="7"/>
        <v>0</v>
      </c>
      <c r="F220" s="109">
        <v>1</v>
      </c>
    </row>
    <row r="221" spans="1:6">
      <c r="A221" s="52">
        <f t="shared" si="6"/>
        <v>0.24999999999999922</v>
      </c>
      <c r="B221" s="52">
        <f t="shared" si="7"/>
        <v>0</v>
      </c>
      <c r="F221" s="109">
        <v>1</v>
      </c>
    </row>
    <row r="222" spans="1:6">
      <c r="A222" s="52">
        <f t="shared" si="6"/>
        <v>0.24999999999999922</v>
      </c>
      <c r="B222" s="52">
        <f t="shared" si="7"/>
        <v>0</v>
      </c>
      <c r="F222" s="109">
        <v>1</v>
      </c>
    </row>
    <row r="223" spans="1:6">
      <c r="A223" s="52">
        <f t="shared" si="6"/>
        <v>0.24999999999999922</v>
      </c>
      <c r="B223" s="52">
        <f t="shared" si="7"/>
        <v>0</v>
      </c>
      <c r="F223" s="109">
        <v>1</v>
      </c>
    </row>
    <row r="224" spans="1:6">
      <c r="A224" s="52">
        <f t="shared" si="6"/>
        <v>0.24999999999999922</v>
      </c>
      <c r="B224" s="52">
        <f t="shared" si="7"/>
        <v>0</v>
      </c>
      <c r="F224" s="109">
        <v>1</v>
      </c>
    </row>
    <row r="225" spans="1:6">
      <c r="A225" s="52">
        <f t="shared" si="6"/>
        <v>0.24999999999999922</v>
      </c>
      <c r="B225" s="52">
        <f t="shared" si="7"/>
        <v>0</v>
      </c>
      <c r="F225" s="109">
        <v>1</v>
      </c>
    </row>
    <row r="226" spans="1:6">
      <c r="A226" s="52">
        <f t="shared" si="6"/>
        <v>0.24999999999999922</v>
      </c>
      <c r="B226" s="52">
        <f t="shared" si="7"/>
        <v>0</v>
      </c>
    </row>
    <row r="227" spans="1:6">
      <c r="A227" s="52">
        <f t="shared" si="6"/>
        <v>0.24999999999999922</v>
      </c>
      <c r="B227" s="52">
        <f t="shared" si="7"/>
        <v>0</v>
      </c>
    </row>
    <row r="228" spans="1:6">
      <c r="A228" s="52">
        <f t="shared" si="6"/>
        <v>0.24999999999999922</v>
      </c>
      <c r="B228" s="52">
        <f t="shared" si="7"/>
        <v>0</v>
      </c>
    </row>
    <row r="229" spans="1:6">
      <c r="A229" s="52">
        <f t="shared" si="6"/>
        <v>0.24999999999999922</v>
      </c>
      <c r="B229" s="52">
        <f t="shared" si="7"/>
        <v>0</v>
      </c>
    </row>
    <row r="230" spans="1:6">
      <c r="A230" s="52">
        <f t="shared" si="6"/>
        <v>0.24999999999999922</v>
      </c>
      <c r="B230" s="52">
        <f t="shared" si="7"/>
        <v>0</v>
      </c>
    </row>
    <row r="231" spans="1:6">
      <c r="A231" s="52">
        <f t="shared" si="6"/>
        <v>0.24999999999999922</v>
      </c>
      <c r="B231" s="52">
        <f t="shared" si="7"/>
        <v>0</v>
      </c>
    </row>
    <row r="232" spans="1:6">
      <c r="A232" s="52">
        <f t="shared" si="6"/>
        <v>0.24999999999999922</v>
      </c>
      <c r="B232" s="52">
        <f t="shared" si="7"/>
        <v>0</v>
      </c>
    </row>
    <row r="233" spans="1:6">
      <c r="A233" s="52">
        <f t="shared" si="6"/>
        <v>0.24999999999999922</v>
      </c>
      <c r="B233" s="52">
        <f t="shared" si="7"/>
        <v>0</v>
      </c>
    </row>
    <row r="234" spans="1:6">
      <c r="A234" s="52">
        <f t="shared" si="6"/>
        <v>0.24999999999999922</v>
      </c>
      <c r="B234" s="52">
        <f t="shared" si="7"/>
        <v>0</v>
      </c>
    </row>
    <row r="235" spans="1:6">
      <c r="A235" s="52">
        <f t="shared" si="6"/>
        <v>0.24999999999999922</v>
      </c>
      <c r="B235" s="52">
        <f t="shared" si="7"/>
        <v>0</v>
      </c>
    </row>
    <row r="236" spans="1:6">
      <c r="A236" s="52">
        <f t="shared" si="6"/>
        <v>0.24999999999999922</v>
      </c>
      <c r="B236" s="52">
        <f t="shared" si="7"/>
        <v>0</v>
      </c>
    </row>
    <row r="237" spans="1:6">
      <c r="A237" s="52">
        <f t="shared" si="6"/>
        <v>0.24999999999999922</v>
      </c>
      <c r="B237" s="52">
        <f t="shared" si="7"/>
        <v>0</v>
      </c>
    </row>
    <row r="238" spans="1:6">
      <c r="A238" s="52">
        <f t="shared" si="6"/>
        <v>0.24999999999999922</v>
      </c>
      <c r="B238" s="52">
        <f t="shared" si="7"/>
        <v>0</v>
      </c>
    </row>
    <row r="239" spans="1:6">
      <c r="A239" s="52">
        <f t="shared" si="6"/>
        <v>0.24999999999999922</v>
      </c>
      <c r="B239" s="52">
        <f t="shared" si="7"/>
        <v>0</v>
      </c>
    </row>
    <row r="240" spans="1:6">
      <c r="A240" s="52">
        <f t="shared" si="6"/>
        <v>0.24999999999999922</v>
      </c>
      <c r="B240" s="52">
        <f t="shared" si="7"/>
        <v>0</v>
      </c>
    </row>
    <row r="241" spans="1:2">
      <c r="A241" s="52">
        <f t="shared" si="6"/>
        <v>0.24999999999999922</v>
      </c>
      <c r="B241" s="52">
        <f t="shared" si="7"/>
        <v>0</v>
      </c>
    </row>
    <row r="242" spans="1:2">
      <c r="A242" s="52">
        <f t="shared" si="6"/>
        <v>0.24999999999999922</v>
      </c>
      <c r="B242" s="52">
        <f t="shared" si="7"/>
        <v>0</v>
      </c>
    </row>
    <row r="243" spans="1:2">
      <c r="A243" s="52">
        <f t="shared" si="6"/>
        <v>0.24999999999999922</v>
      </c>
      <c r="B243" s="52">
        <f t="shared" si="7"/>
        <v>0</v>
      </c>
    </row>
    <row r="244" spans="1:2">
      <c r="A244" s="52">
        <f t="shared" si="6"/>
        <v>0.24999999999999922</v>
      </c>
      <c r="B244" s="52">
        <f t="shared" si="7"/>
        <v>0</v>
      </c>
    </row>
    <row r="245" spans="1:2">
      <c r="A245" s="52">
        <f t="shared" si="6"/>
        <v>0.24999999999999922</v>
      </c>
      <c r="B245" s="52">
        <f t="shared" si="7"/>
        <v>0</v>
      </c>
    </row>
    <row r="246" spans="1:2">
      <c r="A246" s="52">
        <f t="shared" si="6"/>
        <v>0.24999999999999922</v>
      </c>
      <c r="B246" s="52">
        <f t="shared" si="7"/>
        <v>0</v>
      </c>
    </row>
    <row r="247" spans="1:2">
      <c r="A247" s="52">
        <f t="shared" si="6"/>
        <v>0.24999999999999922</v>
      </c>
      <c r="B247" s="52">
        <f t="shared" si="7"/>
        <v>0</v>
      </c>
    </row>
    <row r="248" spans="1:2">
      <c r="A248" s="52">
        <f t="shared" si="6"/>
        <v>0.24999999999999922</v>
      </c>
      <c r="B248" s="52">
        <f t="shared" si="7"/>
        <v>0</v>
      </c>
    </row>
    <row r="249" spans="1:2">
      <c r="A249" s="52">
        <f t="shared" si="6"/>
        <v>0.24999999999999922</v>
      </c>
      <c r="B249" s="52">
        <f t="shared" si="7"/>
        <v>0</v>
      </c>
    </row>
    <row r="250" spans="1:2">
      <c r="A250" s="52">
        <f t="shared" si="6"/>
        <v>0.24999999999999922</v>
      </c>
      <c r="B250" s="52">
        <f t="shared" si="7"/>
        <v>0</v>
      </c>
    </row>
    <row r="251" spans="1:2">
      <c r="A251" s="52">
        <f t="shared" si="6"/>
        <v>0.24999999999999922</v>
      </c>
      <c r="B251" s="52">
        <f t="shared" si="7"/>
        <v>0</v>
      </c>
    </row>
    <row r="252" spans="1:2">
      <c r="A252" s="52">
        <f t="shared" si="6"/>
        <v>0.24999999999999922</v>
      </c>
      <c r="B252" s="52">
        <f t="shared" si="7"/>
        <v>0</v>
      </c>
    </row>
    <row r="253" spans="1:2">
      <c r="A253" s="52">
        <f t="shared" si="6"/>
        <v>0.24999999999999922</v>
      </c>
      <c r="B253" s="52">
        <f t="shared" si="7"/>
        <v>0</v>
      </c>
    </row>
    <row r="254" spans="1:2">
      <c r="A254" s="52">
        <f t="shared" si="6"/>
        <v>0.24999999999999922</v>
      </c>
      <c r="B254" s="52">
        <f t="shared" si="7"/>
        <v>0</v>
      </c>
    </row>
    <row r="255" spans="1:2">
      <c r="A255" s="52">
        <f t="shared" si="6"/>
        <v>0.24999999999999922</v>
      </c>
      <c r="B255" s="52">
        <f t="shared" si="7"/>
        <v>0</v>
      </c>
    </row>
    <row r="256" spans="1:2">
      <c r="A256" s="52">
        <f t="shared" si="6"/>
        <v>0.24999999999999922</v>
      </c>
      <c r="B256" s="52">
        <f t="shared" si="7"/>
        <v>0</v>
      </c>
    </row>
    <row r="257" spans="1:2">
      <c r="A257" s="52">
        <f t="shared" si="6"/>
        <v>0.24999999999999922</v>
      </c>
      <c r="B257" s="52">
        <f t="shared" si="7"/>
        <v>0</v>
      </c>
    </row>
    <row r="258" spans="1:2">
      <c r="A258" s="52">
        <f t="shared" si="6"/>
        <v>0.24999999999999922</v>
      </c>
      <c r="B258" s="52">
        <f t="shared" si="7"/>
        <v>0</v>
      </c>
    </row>
    <row r="259" spans="1:2">
      <c r="A259" s="52">
        <f t="shared" si="6"/>
        <v>0.24999999999999922</v>
      </c>
      <c r="B259" s="52">
        <f t="shared" si="7"/>
        <v>0</v>
      </c>
    </row>
    <row r="260" spans="1:2">
      <c r="A260" s="52">
        <f t="shared" si="6"/>
        <v>0.24999999999999922</v>
      </c>
      <c r="B260" s="52">
        <f t="shared" si="7"/>
        <v>0</v>
      </c>
    </row>
    <row r="261" spans="1:2">
      <c r="A261" s="52">
        <f t="shared" si="6"/>
        <v>0.24999999999999922</v>
      </c>
      <c r="B261" s="52">
        <f t="shared" si="7"/>
        <v>0</v>
      </c>
    </row>
    <row r="262" spans="1:2">
      <c r="A262" s="52">
        <f t="shared" si="6"/>
        <v>0.24999999999999922</v>
      </c>
      <c r="B262" s="52">
        <f t="shared" si="7"/>
        <v>0</v>
      </c>
    </row>
    <row r="263" spans="1:2">
      <c r="A263" s="52">
        <f t="shared" ref="A263:A326" si="8">POWER(POWER(2,0.05),M263-40)</f>
        <v>0.24999999999999922</v>
      </c>
      <c r="B263" s="52">
        <f t="shared" ref="B263:B326" si="9">M263/30</f>
        <v>0</v>
      </c>
    </row>
    <row r="264" spans="1:2">
      <c r="A264" s="52">
        <f t="shared" si="8"/>
        <v>0.24999999999999922</v>
      </c>
      <c r="B264" s="52">
        <f t="shared" si="9"/>
        <v>0</v>
      </c>
    </row>
    <row r="265" spans="1:2">
      <c r="A265" s="52">
        <f t="shared" si="8"/>
        <v>0.24999999999999922</v>
      </c>
      <c r="B265" s="52">
        <f t="shared" si="9"/>
        <v>0</v>
      </c>
    </row>
    <row r="266" spans="1:2">
      <c r="A266" s="52">
        <f t="shared" si="8"/>
        <v>0.24999999999999922</v>
      </c>
      <c r="B266" s="52">
        <f t="shared" si="9"/>
        <v>0</v>
      </c>
    </row>
    <row r="267" spans="1:2">
      <c r="A267" s="52">
        <f t="shared" si="8"/>
        <v>0.24999999999999922</v>
      </c>
      <c r="B267" s="52">
        <f t="shared" si="9"/>
        <v>0</v>
      </c>
    </row>
    <row r="268" spans="1:2">
      <c r="A268" s="52">
        <f t="shared" si="8"/>
        <v>0.24999999999999922</v>
      </c>
      <c r="B268" s="52">
        <f t="shared" si="9"/>
        <v>0</v>
      </c>
    </row>
    <row r="269" spans="1:2">
      <c r="A269" s="52">
        <f t="shared" si="8"/>
        <v>0.24999999999999922</v>
      </c>
      <c r="B269" s="52">
        <f t="shared" si="9"/>
        <v>0</v>
      </c>
    </row>
    <row r="270" spans="1:2">
      <c r="A270" s="52">
        <f t="shared" si="8"/>
        <v>0.24999999999999922</v>
      </c>
      <c r="B270" s="52">
        <f t="shared" si="9"/>
        <v>0</v>
      </c>
    </row>
    <row r="271" spans="1:2">
      <c r="A271" s="52">
        <f t="shared" si="8"/>
        <v>0.24999999999999922</v>
      </c>
      <c r="B271" s="52">
        <f t="shared" si="9"/>
        <v>0</v>
      </c>
    </row>
    <row r="272" spans="1:2">
      <c r="A272" s="52">
        <f t="shared" si="8"/>
        <v>0.24999999999999922</v>
      </c>
      <c r="B272" s="52">
        <f t="shared" si="9"/>
        <v>0</v>
      </c>
    </row>
    <row r="273" spans="1:2">
      <c r="A273" s="52">
        <f t="shared" si="8"/>
        <v>0.24999999999999922</v>
      </c>
      <c r="B273" s="52">
        <f t="shared" si="9"/>
        <v>0</v>
      </c>
    </row>
    <row r="274" spans="1:2">
      <c r="A274" s="52">
        <f t="shared" si="8"/>
        <v>0.24999999999999922</v>
      </c>
      <c r="B274" s="52">
        <f t="shared" si="9"/>
        <v>0</v>
      </c>
    </row>
    <row r="275" spans="1:2">
      <c r="A275" s="52">
        <f t="shared" si="8"/>
        <v>0.24999999999999922</v>
      </c>
      <c r="B275" s="52">
        <f t="shared" si="9"/>
        <v>0</v>
      </c>
    </row>
    <row r="276" spans="1:2">
      <c r="A276" s="52">
        <f t="shared" si="8"/>
        <v>0.24999999999999922</v>
      </c>
      <c r="B276" s="52">
        <f t="shared" si="9"/>
        <v>0</v>
      </c>
    </row>
    <row r="277" spans="1:2">
      <c r="A277" s="52">
        <f t="shared" si="8"/>
        <v>0.24999999999999922</v>
      </c>
      <c r="B277" s="52">
        <f t="shared" si="9"/>
        <v>0</v>
      </c>
    </row>
    <row r="278" spans="1:2">
      <c r="A278" s="52">
        <f t="shared" si="8"/>
        <v>0.24999999999999922</v>
      </c>
      <c r="B278" s="52">
        <f t="shared" si="9"/>
        <v>0</v>
      </c>
    </row>
    <row r="279" spans="1:2">
      <c r="A279" s="52">
        <f t="shared" si="8"/>
        <v>0.24999999999999922</v>
      </c>
      <c r="B279" s="52">
        <f t="shared" si="9"/>
        <v>0</v>
      </c>
    </row>
    <row r="280" spans="1:2">
      <c r="A280" s="52">
        <f t="shared" si="8"/>
        <v>0.24999999999999922</v>
      </c>
      <c r="B280" s="52">
        <f t="shared" si="9"/>
        <v>0</v>
      </c>
    </row>
    <row r="281" spans="1:2">
      <c r="A281" s="52">
        <f t="shared" si="8"/>
        <v>0.24999999999999922</v>
      </c>
      <c r="B281" s="52">
        <f t="shared" si="9"/>
        <v>0</v>
      </c>
    </row>
    <row r="282" spans="1:2">
      <c r="A282" s="52">
        <f t="shared" si="8"/>
        <v>0.24999999999999922</v>
      </c>
      <c r="B282" s="52">
        <f t="shared" si="9"/>
        <v>0</v>
      </c>
    </row>
    <row r="283" spans="1:2">
      <c r="A283" s="52">
        <f t="shared" si="8"/>
        <v>0.24999999999999922</v>
      </c>
      <c r="B283" s="52">
        <f t="shared" si="9"/>
        <v>0</v>
      </c>
    </row>
    <row r="284" spans="1:2">
      <c r="A284" s="52">
        <f t="shared" si="8"/>
        <v>0.24999999999999922</v>
      </c>
      <c r="B284" s="52">
        <f t="shared" si="9"/>
        <v>0</v>
      </c>
    </row>
    <row r="285" spans="1:2">
      <c r="A285" s="52">
        <f t="shared" si="8"/>
        <v>0.24999999999999922</v>
      </c>
      <c r="B285" s="52">
        <f t="shared" si="9"/>
        <v>0</v>
      </c>
    </row>
    <row r="286" spans="1:2">
      <c r="A286" s="52">
        <f t="shared" si="8"/>
        <v>0.24999999999999922</v>
      </c>
      <c r="B286" s="52">
        <f t="shared" si="9"/>
        <v>0</v>
      </c>
    </row>
    <row r="287" spans="1:2">
      <c r="A287" s="52">
        <f t="shared" si="8"/>
        <v>0.24999999999999922</v>
      </c>
      <c r="B287" s="52">
        <f t="shared" si="9"/>
        <v>0</v>
      </c>
    </row>
    <row r="288" spans="1:2">
      <c r="A288" s="52">
        <f t="shared" si="8"/>
        <v>0.24999999999999922</v>
      </c>
      <c r="B288" s="52">
        <f t="shared" si="9"/>
        <v>0</v>
      </c>
    </row>
    <row r="289" spans="1:2">
      <c r="A289" s="52">
        <f t="shared" si="8"/>
        <v>0.24999999999999922</v>
      </c>
      <c r="B289" s="52">
        <f t="shared" si="9"/>
        <v>0</v>
      </c>
    </row>
    <row r="290" spans="1:2">
      <c r="A290" s="52">
        <f t="shared" si="8"/>
        <v>0.24999999999999922</v>
      </c>
      <c r="B290" s="52">
        <f t="shared" si="9"/>
        <v>0</v>
      </c>
    </row>
    <row r="291" spans="1:2">
      <c r="A291" s="52">
        <f t="shared" si="8"/>
        <v>0.24999999999999922</v>
      </c>
      <c r="B291" s="52">
        <f t="shared" si="9"/>
        <v>0</v>
      </c>
    </row>
    <row r="292" spans="1:2">
      <c r="A292" s="52">
        <f t="shared" si="8"/>
        <v>0.24999999999999922</v>
      </c>
      <c r="B292" s="52">
        <f t="shared" si="9"/>
        <v>0</v>
      </c>
    </row>
    <row r="293" spans="1:2">
      <c r="A293" s="52">
        <f t="shared" si="8"/>
        <v>0.24999999999999922</v>
      </c>
      <c r="B293" s="52">
        <f t="shared" si="9"/>
        <v>0</v>
      </c>
    </row>
    <row r="294" spans="1:2">
      <c r="A294" s="52">
        <f t="shared" si="8"/>
        <v>0.24999999999999922</v>
      </c>
      <c r="B294" s="52">
        <f t="shared" si="9"/>
        <v>0</v>
      </c>
    </row>
    <row r="295" spans="1:2">
      <c r="A295" s="52">
        <f t="shared" si="8"/>
        <v>0.24999999999999922</v>
      </c>
      <c r="B295" s="52">
        <f t="shared" si="9"/>
        <v>0</v>
      </c>
    </row>
    <row r="296" spans="1:2">
      <c r="A296" s="52">
        <f t="shared" si="8"/>
        <v>0.24999999999999922</v>
      </c>
      <c r="B296" s="52">
        <f t="shared" si="9"/>
        <v>0</v>
      </c>
    </row>
    <row r="297" spans="1:2">
      <c r="A297" s="52">
        <f t="shared" si="8"/>
        <v>0.24999999999999922</v>
      </c>
      <c r="B297" s="52">
        <f t="shared" si="9"/>
        <v>0</v>
      </c>
    </row>
    <row r="298" spans="1:2">
      <c r="A298" s="52">
        <f t="shared" si="8"/>
        <v>0.24999999999999922</v>
      </c>
      <c r="B298" s="52">
        <f t="shared" si="9"/>
        <v>0</v>
      </c>
    </row>
    <row r="299" spans="1:2">
      <c r="A299" s="52">
        <f t="shared" si="8"/>
        <v>0.24999999999999922</v>
      </c>
      <c r="B299" s="52">
        <f t="shared" si="9"/>
        <v>0</v>
      </c>
    </row>
    <row r="300" spans="1:2">
      <c r="A300" s="52">
        <f t="shared" si="8"/>
        <v>0.24999999999999922</v>
      </c>
      <c r="B300" s="52">
        <f t="shared" si="9"/>
        <v>0</v>
      </c>
    </row>
    <row r="301" spans="1:2">
      <c r="A301" s="52">
        <f t="shared" si="8"/>
        <v>0.24999999999999922</v>
      </c>
      <c r="B301" s="52">
        <f t="shared" si="9"/>
        <v>0</v>
      </c>
    </row>
    <row r="302" spans="1:2">
      <c r="A302" s="52">
        <f t="shared" si="8"/>
        <v>0.24999999999999922</v>
      </c>
      <c r="B302" s="52">
        <f t="shared" si="9"/>
        <v>0</v>
      </c>
    </row>
    <row r="303" spans="1:2">
      <c r="A303" s="52">
        <f t="shared" si="8"/>
        <v>0.24999999999999922</v>
      </c>
      <c r="B303" s="52">
        <f t="shared" si="9"/>
        <v>0</v>
      </c>
    </row>
    <row r="304" spans="1:2">
      <c r="A304" s="52">
        <f t="shared" si="8"/>
        <v>0.24999999999999922</v>
      </c>
      <c r="B304" s="52">
        <f t="shared" si="9"/>
        <v>0</v>
      </c>
    </row>
    <row r="305" spans="1:2">
      <c r="A305" s="52">
        <f t="shared" si="8"/>
        <v>0.24999999999999922</v>
      </c>
      <c r="B305" s="52">
        <f t="shared" si="9"/>
        <v>0</v>
      </c>
    </row>
    <row r="306" spans="1:2">
      <c r="A306" s="52">
        <f t="shared" si="8"/>
        <v>0.24999999999999922</v>
      </c>
      <c r="B306" s="52">
        <f t="shared" si="9"/>
        <v>0</v>
      </c>
    </row>
    <row r="307" spans="1:2">
      <c r="A307" s="52">
        <f t="shared" si="8"/>
        <v>0.24999999999999922</v>
      </c>
      <c r="B307" s="52">
        <f t="shared" si="9"/>
        <v>0</v>
      </c>
    </row>
    <row r="308" spans="1:2">
      <c r="A308" s="52">
        <f t="shared" si="8"/>
        <v>0.24999999999999922</v>
      </c>
      <c r="B308" s="52">
        <f t="shared" si="9"/>
        <v>0</v>
      </c>
    </row>
    <row r="309" spans="1:2">
      <c r="A309" s="52">
        <f t="shared" si="8"/>
        <v>0.24999999999999922</v>
      </c>
      <c r="B309" s="52">
        <f t="shared" si="9"/>
        <v>0</v>
      </c>
    </row>
    <row r="310" spans="1:2">
      <c r="A310" s="52">
        <f t="shared" si="8"/>
        <v>0.24999999999999922</v>
      </c>
      <c r="B310" s="52">
        <f t="shared" si="9"/>
        <v>0</v>
      </c>
    </row>
    <row r="311" spans="1:2">
      <c r="A311" s="52">
        <f t="shared" si="8"/>
        <v>0.24999999999999922</v>
      </c>
      <c r="B311" s="52">
        <f t="shared" si="9"/>
        <v>0</v>
      </c>
    </row>
    <row r="312" spans="1:2">
      <c r="A312" s="52">
        <f t="shared" si="8"/>
        <v>0.24999999999999922</v>
      </c>
      <c r="B312" s="52">
        <f t="shared" si="9"/>
        <v>0</v>
      </c>
    </row>
    <row r="313" spans="1:2">
      <c r="A313" s="52">
        <f t="shared" si="8"/>
        <v>0.24999999999999922</v>
      </c>
      <c r="B313" s="52">
        <f t="shared" si="9"/>
        <v>0</v>
      </c>
    </row>
    <row r="314" spans="1:2">
      <c r="A314" s="52">
        <f t="shared" si="8"/>
        <v>0.24999999999999922</v>
      </c>
      <c r="B314" s="52">
        <f t="shared" si="9"/>
        <v>0</v>
      </c>
    </row>
    <row r="315" spans="1:2">
      <c r="A315" s="52">
        <f t="shared" si="8"/>
        <v>0.24999999999999922</v>
      </c>
      <c r="B315" s="52">
        <f t="shared" si="9"/>
        <v>0</v>
      </c>
    </row>
    <row r="316" spans="1:2">
      <c r="A316" s="52">
        <f t="shared" si="8"/>
        <v>0.24999999999999922</v>
      </c>
      <c r="B316" s="52">
        <f t="shared" si="9"/>
        <v>0</v>
      </c>
    </row>
    <row r="317" spans="1:2">
      <c r="A317" s="52">
        <f t="shared" si="8"/>
        <v>0.24999999999999922</v>
      </c>
      <c r="B317" s="52">
        <f t="shared" si="9"/>
        <v>0</v>
      </c>
    </row>
    <row r="318" spans="1:2">
      <c r="A318" s="52">
        <f t="shared" si="8"/>
        <v>0.24999999999999922</v>
      </c>
      <c r="B318" s="52">
        <f t="shared" si="9"/>
        <v>0</v>
      </c>
    </row>
    <row r="319" spans="1:2">
      <c r="A319" s="52">
        <f t="shared" si="8"/>
        <v>0.24999999999999922</v>
      </c>
      <c r="B319" s="52">
        <f t="shared" si="9"/>
        <v>0</v>
      </c>
    </row>
    <row r="320" spans="1:2">
      <c r="A320" s="52">
        <f t="shared" si="8"/>
        <v>0.24999999999999922</v>
      </c>
      <c r="B320" s="52">
        <f t="shared" si="9"/>
        <v>0</v>
      </c>
    </row>
    <row r="321" spans="1:2">
      <c r="A321" s="52">
        <f t="shared" si="8"/>
        <v>0.24999999999999922</v>
      </c>
      <c r="B321" s="52">
        <f t="shared" si="9"/>
        <v>0</v>
      </c>
    </row>
    <row r="322" spans="1:2">
      <c r="A322" s="52">
        <f t="shared" si="8"/>
        <v>0.24999999999999922</v>
      </c>
      <c r="B322" s="52">
        <f t="shared" si="9"/>
        <v>0</v>
      </c>
    </row>
    <row r="323" spans="1:2">
      <c r="A323" s="52">
        <f t="shared" si="8"/>
        <v>0.24999999999999922</v>
      </c>
      <c r="B323" s="52">
        <f t="shared" si="9"/>
        <v>0</v>
      </c>
    </row>
    <row r="324" spans="1:2">
      <c r="A324" s="52">
        <f t="shared" si="8"/>
        <v>0.24999999999999922</v>
      </c>
      <c r="B324" s="52">
        <f t="shared" si="9"/>
        <v>0</v>
      </c>
    </row>
    <row r="325" spans="1:2">
      <c r="A325" s="52">
        <f t="shared" si="8"/>
        <v>0.24999999999999922</v>
      </c>
      <c r="B325" s="52">
        <f t="shared" si="9"/>
        <v>0</v>
      </c>
    </row>
    <row r="326" spans="1:2">
      <c r="A326" s="52">
        <f t="shared" si="8"/>
        <v>0.24999999999999922</v>
      </c>
      <c r="B326" s="52">
        <f t="shared" si="9"/>
        <v>0</v>
      </c>
    </row>
    <row r="327" spans="1:2">
      <c r="A327" s="52">
        <f t="shared" ref="A327:A390" si="10">POWER(POWER(2,0.05),M327-40)</f>
        <v>0.24999999999999922</v>
      </c>
      <c r="B327" s="52">
        <f t="shared" ref="B327:B390" si="11">M327/30</f>
        <v>0</v>
      </c>
    </row>
    <row r="328" spans="1:2">
      <c r="A328" s="52">
        <f t="shared" si="10"/>
        <v>0.24999999999999922</v>
      </c>
      <c r="B328" s="52">
        <f t="shared" si="11"/>
        <v>0</v>
      </c>
    </row>
    <row r="329" spans="1:2">
      <c r="A329" s="52">
        <f t="shared" si="10"/>
        <v>0.24999999999999922</v>
      </c>
      <c r="B329" s="52">
        <f t="shared" si="11"/>
        <v>0</v>
      </c>
    </row>
    <row r="330" spans="1:2">
      <c r="A330" s="52">
        <f t="shared" si="10"/>
        <v>0.24999999999999922</v>
      </c>
      <c r="B330" s="52">
        <f t="shared" si="11"/>
        <v>0</v>
      </c>
    </row>
    <row r="331" spans="1:2">
      <c r="A331" s="52">
        <f t="shared" si="10"/>
        <v>0.24999999999999922</v>
      </c>
      <c r="B331" s="52">
        <f t="shared" si="11"/>
        <v>0</v>
      </c>
    </row>
    <row r="332" spans="1:2">
      <c r="A332" s="52">
        <f t="shared" si="10"/>
        <v>0.24999999999999922</v>
      </c>
      <c r="B332" s="52">
        <f t="shared" si="11"/>
        <v>0</v>
      </c>
    </row>
    <row r="333" spans="1:2">
      <c r="A333" s="52">
        <f t="shared" si="10"/>
        <v>0.24999999999999922</v>
      </c>
      <c r="B333" s="52">
        <f t="shared" si="11"/>
        <v>0</v>
      </c>
    </row>
    <row r="334" spans="1:2">
      <c r="A334" s="52">
        <f t="shared" si="10"/>
        <v>0.24999999999999922</v>
      </c>
      <c r="B334" s="52">
        <f t="shared" si="11"/>
        <v>0</v>
      </c>
    </row>
    <row r="335" spans="1:2">
      <c r="A335" s="52">
        <f t="shared" si="10"/>
        <v>0.24999999999999922</v>
      </c>
      <c r="B335" s="52">
        <f t="shared" si="11"/>
        <v>0</v>
      </c>
    </row>
    <row r="336" spans="1:2">
      <c r="A336" s="52">
        <f t="shared" si="10"/>
        <v>0.24999999999999922</v>
      </c>
      <c r="B336" s="52">
        <f t="shared" si="11"/>
        <v>0</v>
      </c>
    </row>
    <row r="337" spans="1:2">
      <c r="A337" s="52">
        <f t="shared" si="10"/>
        <v>0.24999999999999922</v>
      </c>
      <c r="B337" s="52">
        <f t="shared" si="11"/>
        <v>0</v>
      </c>
    </row>
    <row r="338" spans="1:2">
      <c r="A338" s="52">
        <f t="shared" si="10"/>
        <v>0.24999999999999922</v>
      </c>
      <c r="B338" s="52">
        <f t="shared" si="11"/>
        <v>0</v>
      </c>
    </row>
    <row r="339" spans="1:2">
      <c r="A339" s="52">
        <f t="shared" si="10"/>
        <v>0.24999999999999922</v>
      </c>
      <c r="B339" s="52">
        <f t="shared" si="11"/>
        <v>0</v>
      </c>
    </row>
    <row r="340" spans="1:2">
      <c r="A340" s="52">
        <f t="shared" si="10"/>
        <v>0.24999999999999922</v>
      </c>
      <c r="B340" s="52">
        <f t="shared" si="11"/>
        <v>0</v>
      </c>
    </row>
    <row r="341" spans="1:2">
      <c r="A341" s="52">
        <f t="shared" si="10"/>
        <v>0.24999999999999922</v>
      </c>
      <c r="B341" s="52">
        <f t="shared" si="11"/>
        <v>0</v>
      </c>
    </row>
    <row r="342" spans="1:2">
      <c r="A342" s="52">
        <f t="shared" si="10"/>
        <v>0.24999999999999922</v>
      </c>
      <c r="B342" s="52">
        <f t="shared" si="11"/>
        <v>0</v>
      </c>
    </row>
    <row r="343" spans="1:2">
      <c r="A343" s="52">
        <f t="shared" si="10"/>
        <v>0.24999999999999922</v>
      </c>
      <c r="B343" s="52">
        <f t="shared" si="11"/>
        <v>0</v>
      </c>
    </row>
    <row r="344" spans="1:2">
      <c r="A344" s="52">
        <f t="shared" si="10"/>
        <v>0.24999999999999922</v>
      </c>
      <c r="B344" s="52">
        <f t="shared" si="11"/>
        <v>0</v>
      </c>
    </row>
    <row r="345" spans="1:2">
      <c r="A345" s="52">
        <f t="shared" si="10"/>
        <v>0.24999999999999922</v>
      </c>
      <c r="B345" s="52">
        <f t="shared" si="11"/>
        <v>0</v>
      </c>
    </row>
    <row r="346" spans="1:2">
      <c r="A346" s="52">
        <f t="shared" si="10"/>
        <v>0.24999999999999922</v>
      </c>
      <c r="B346" s="52">
        <f t="shared" si="11"/>
        <v>0</v>
      </c>
    </row>
    <row r="347" spans="1:2">
      <c r="A347" s="52">
        <f t="shared" si="10"/>
        <v>0.24999999999999922</v>
      </c>
      <c r="B347" s="52">
        <f t="shared" si="11"/>
        <v>0</v>
      </c>
    </row>
    <row r="348" spans="1:2">
      <c r="A348" s="52">
        <f t="shared" si="10"/>
        <v>0.24999999999999922</v>
      </c>
      <c r="B348" s="52">
        <f t="shared" si="11"/>
        <v>0</v>
      </c>
    </row>
    <row r="349" spans="1:2">
      <c r="A349" s="52">
        <f t="shared" si="10"/>
        <v>0.24999999999999922</v>
      </c>
      <c r="B349" s="52">
        <f t="shared" si="11"/>
        <v>0</v>
      </c>
    </row>
    <row r="350" spans="1:2">
      <c r="A350" s="52">
        <f t="shared" si="10"/>
        <v>0.24999999999999922</v>
      </c>
      <c r="B350" s="52">
        <f t="shared" si="11"/>
        <v>0</v>
      </c>
    </row>
    <row r="351" spans="1:2">
      <c r="A351" s="52">
        <f t="shared" si="10"/>
        <v>0.24999999999999922</v>
      </c>
      <c r="B351" s="52">
        <f t="shared" si="11"/>
        <v>0</v>
      </c>
    </row>
    <row r="352" spans="1:2">
      <c r="A352" s="52">
        <f t="shared" si="10"/>
        <v>0.24999999999999922</v>
      </c>
      <c r="B352" s="52">
        <f t="shared" si="11"/>
        <v>0</v>
      </c>
    </row>
    <row r="353" spans="1:2">
      <c r="A353" s="52">
        <f t="shared" si="10"/>
        <v>0.24999999999999922</v>
      </c>
      <c r="B353" s="52">
        <f t="shared" si="11"/>
        <v>0</v>
      </c>
    </row>
    <row r="354" spans="1:2">
      <c r="A354" s="52">
        <f t="shared" si="10"/>
        <v>0.24999999999999922</v>
      </c>
      <c r="B354" s="52">
        <f t="shared" si="11"/>
        <v>0</v>
      </c>
    </row>
    <row r="355" spans="1:2">
      <c r="A355" s="52">
        <f t="shared" si="10"/>
        <v>0.24999999999999922</v>
      </c>
      <c r="B355" s="52">
        <f t="shared" si="11"/>
        <v>0</v>
      </c>
    </row>
    <row r="356" spans="1:2">
      <c r="A356" s="52">
        <f t="shared" si="10"/>
        <v>0.24999999999999922</v>
      </c>
      <c r="B356" s="52">
        <f t="shared" si="11"/>
        <v>0</v>
      </c>
    </row>
    <row r="357" spans="1:2">
      <c r="A357" s="52">
        <f t="shared" si="10"/>
        <v>0.24999999999999922</v>
      </c>
      <c r="B357" s="52">
        <f t="shared" si="11"/>
        <v>0</v>
      </c>
    </row>
    <row r="358" spans="1:2">
      <c r="A358" s="52">
        <f t="shared" si="10"/>
        <v>0.24999999999999922</v>
      </c>
      <c r="B358" s="52">
        <f t="shared" si="11"/>
        <v>0</v>
      </c>
    </row>
    <row r="359" spans="1:2">
      <c r="A359" s="52">
        <f t="shared" si="10"/>
        <v>0.24999999999999922</v>
      </c>
      <c r="B359" s="52">
        <f t="shared" si="11"/>
        <v>0</v>
      </c>
    </row>
    <row r="360" spans="1:2">
      <c r="A360" s="52">
        <f t="shared" si="10"/>
        <v>0.24999999999999922</v>
      </c>
      <c r="B360" s="52">
        <f t="shared" si="11"/>
        <v>0</v>
      </c>
    </row>
    <row r="361" spans="1:2">
      <c r="A361" s="52">
        <f t="shared" si="10"/>
        <v>0.24999999999999922</v>
      </c>
      <c r="B361" s="52">
        <f t="shared" si="11"/>
        <v>0</v>
      </c>
    </row>
    <row r="362" spans="1:2">
      <c r="A362" s="52">
        <f t="shared" si="10"/>
        <v>0.24999999999999922</v>
      </c>
      <c r="B362" s="52">
        <f t="shared" si="11"/>
        <v>0</v>
      </c>
    </row>
    <row r="363" spans="1:2">
      <c r="A363" s="52">
        <f t="shared" si="10"/>
        <v>0.24999999999999922</v>
      </c>
      <c r="B363" s="52">
        <f t="shared" si="11"/>
        <v>0</v>
      </c>
    </row>
    <row r="364" spans="1:2">
      <c r="A364" s="52">
        <f t="shared" si="10"/>
        <v>0.24999999999999922</v>
      </c>
      <c r="B364" s="52">
        <f t="shared" si="11"/>
        <v>0</v>
      </c>
    </row>
    <row r="365" spans="1:2">
      <c r="A365" s="52">
        <f t="shared" si="10"/>
        <v>0.24999999999999922</v>
      </c>
      <c r="B365" s="52">
        <f t="shared" si="11"/>
        <v>0</v>
      </c>
    </row>
    <row r="366" spans="1:2">
      <c r="A366" s="52">
        <f t="shared" si="10"/>
        <v>0.24999999999999922</v>
      </c>
      <c r="B366" s="52">
        <f t="shared" si="11"/>
        <v>0</v>
      </c>
    </row>
    <row r="367" spans="1:2">
      <c r="A367" s="52">
        <f t="shared" si="10"/>
        <v>0.24999999999999922</v>
      </c>
      <c r="B367" s="52">
        <f t="shared" si="11"/>
        <v>0</v>
      </c>
    </row>
    <row r="368" spans="1:2">
      <c r="A368" s="52">
        <f t="shared" si="10"/>
        <v>0.24999999999999922</v>
      </c>
      <c r="B368" s="52">
        <f t="shared" si="11"/>
        <v>0</v>
      </c>
    </row>
    <row r="369" spans="1:2">
      <c r="A369" s="52">
        <f t="shared" si="10"/>
        <v>0.24999999999999922</v>
      </c>
      <c r="B369" s="52">
        <f t="shared" si="11"/>
        <v>0</v>
      </c>
    </row>
    <row r="370" spans="1:2">
      <c r="A370" s="52">
        <f t="shared" si="10"/>
        <v>0.24999999999999922</v>
      </c>
      <c r="B370" s="52">
        <f t="shared" si="11"/>
        <v>0</v>
      </c>
    </row>
    <row r="371" spans="1:2">
      <c r="A371" s="52">
        <f t="shared" si="10"/>
        <v>0.24999999999999922</v>
      </c>
      <c r="B371" s="52">
        <f t="shared" si="11"/>
        <v>0</v>
      </c>
    </row>
    <row r="372" spans="1:2">
      <c r="A372" s="52">
        <f t="shared" si="10"/>
        <v>0.24999999999999922</v>
      </c>
      <c r="B372" s="52">
        <f t="shared" si="11"/>
        <v>0</v>
      </c>
    </row>
    <row r="373" spans="1:2">
      <c r="A373" s="52">
        <f t="shared" si="10"/>
        <v>0.24999999999999922</v>
      </c>
      <c r="B373" s="52">
        <f t="shared" si="11"/>
        <v>0</v>
      </c>
    </row>
    <row r="374" spans="1:2">
      <c r="A374" s="52">
        <f t="shared" si="10"/>
        <v>0.24999999999999922</v>
      </c>
      <c r="B374" s="52">
        <f t="shared" si="11"/>
        <v>0</v>
      </c>
    </row>
    <row r="375" spans="1:2">
      <c r="A375" s="52">
        <f t="shared" si="10"/>
        <v>0.24999999999999922</v>
      </c>
      <c r="B375" s="52">
        <f t="shared" si="11"/>
        <v>0</v>
      </c>
    </row>
    <row r="376" spans="1:2">
      <c r="A376" s="52">
        <f t="shared" si="10"/>
        <v>0.24999999999999922</v>
      </c>
      <c r="B376" s="52">
        <f t="shared" si="11"/>
        <v>0</v>
      </c>
    </row>
    <row r="377" spans="1:2">
      <c r="A377" s="52">
        <f t="shared" si="10"/>
        <v>0.24999999999999922</v>
      </c>
      <c r="B377" s="52">
        <f t="shared" si="11"/>
        <v>0</v>
      </c>
    </row>
    <row r="378" spans="1:2">
      <c r="A378" s="52">
        <f t="shared" si="10"/>
        <v>0.24999999999999922</v>
      </c>
      <c r="B378" s="52">
        <f t="shared" si="11"/>
        <v>0</v>
      </c>
    </row>
    <row r="379" spans="1:2">
      <c r="A379" s="52">
        <f t="shared" si="10"/>
        <v>0.24999999999999922</v>
      </c>
      <c r="B379" s="52">
        <f t="shared" si="11"/>
        <v>0</v>
      </c>
    </row>
    <row r="380" spans="1:2">
      <c r="A380" s="52">
        <f t="shared" si="10"/>
        <v>0.24999999999999922</v>
      </c>
      <c r="B380" s="52">
        <f t="shared" si="11"/>
        <v>0</v>
      </c>
    </row>
    <row r="381" spans="1:2">
      <c r="A381" s="52">
        <f t="shared" si="10"/>
        <v>0.24999999999999922</v>
      </c>
      <c r="B381" s="52">
        <f t="shared" si="11"/>
        <v>0</v>
      </c>
    </row>
    <row r="382" spans="1:2">
      <c r="A382" s="52">
        <f t="shared" si="10"/>
        <v>0.24999999999999922</v>
      </c>
      <c r="B382" s="52">
        <f t="shared" si="11"/>
        <v>0</v>
      </c>
    </row>
    <row r="383" spans="1:2">
      <c r="A383" s="52">
        <f t="shared" si="10"/>
        <v>0.24999999999999922</v>
      </c>
      <c r="B383" s="52">
        <f t="shared" si="11"/>
        <v>0</v>
      </c>
    </row>
    <row r="384" spans="1:2">
      <c r="A384" s="52">
        <f t="shared" si="10"/>
        <v>0.24999999999999922</v>
      </c>
      <c r="B384" s="52">
        <f t="shared" si="11"/>
        <v>0</v>
      </c>
    </row>
    <row r="385" spans="1:2">
      <c r="A385" s="52">
        <f t="shared" si="10"/>
        <v>0.24999999999999922</v>
      </c>
      <c r="B385" s="52">
        <f t="shared" si="11"/>
        <v>0</v>
      </c>
    </row>
    <row r="386" spans="1:2">
      <c r="A386" s="52">
        <f t="shared" si="10"/>
        <v>0.24999999999999922</v>
      </c>
      <c r="B386" s="52">
        <f t="shared" si="11"/>
        <v>0</v>
      </c>
    </row>
    <row r="387" spans="1:2">
      <c r="A387" s="52">
        <f t="shared" si="10"/>
        <v>0.24999999999999922</v>
      </c>
      <c r="B387" s="52">
        <f t="shared" si="11"/>
        <v>0</v>
      </c>
    </row>
    <row r="388" spans="1:2">
      <c r="A388" s="52">
        <f t="shared" si="10"/>
        <v>0.24999999999999922</v>
      </c>
      <c r="B388" s="52">
        <f t="shared" si="11"/>
        <v>0</v>
      </c>
    </row>
    <row r="389" spans="1:2">
      <c r="A389" s="52">
        <f t="shared" si="10"/>
        <v>0.24999999999999922</v>
      </c>
      <c r="B389" s="52">
        <f t="shared" si="11"/>
        <v>0</v>
      </c>
    </row>
    <row r="390" spans="1:2">
      <c r="A390" s="52">
        <f t="shared" si="10"/>
        <v>0.24999999999999922</v>
      </c>
      <c r="B390" s="52">
        <f t="shared" si="11"/>
        <v>0</v>
      </c>
    </row>
    <row r="391" spans="1:2">
      <c r="A391" s="52">
        <f t="shared" ref="A391:A454" si="12">POWER(POWER(2,0.05),M391-40)</f>
        <v>0.24999999999999922</v>
      </c>
      <c r="B391" s="52">
        <f t="shared" ref="B391:B454" si="13">M391/30</f>
        <v>0</v>
      </c>
    </row>
    <row r="392" spans="1:2">
      <c r="A392" s="52">
        <f t="shared" si="12"/>
        <v>0.24999999999999922</v>
      </c>
      <c r="B392" s="52">
        <f t="shared" si="13"/>
        <v>0</v>
      </c>
    </row>
    <row r="393" spans="1:2">
      <c r="A393" s="52">
        <f t="shared" si="12"/>
        <v>0.24999999999999922</v>
      </c>
      <c r="B393" s="52">
        <f t="shared" si="13"/>
        <v>0</v>
      </c>
    </row>
    <row r="394" spans="1:2">
      <c r="A394" s="52">
        <f t="shared" si="12"/>
        <v>0.24999999999999922</v>
      </c>
      <c r="B394" s="52">
        <f t="shared" si="13"/>
        <v>0</v>
      </c>
    </row>
    <row r="395" spans="1:2">
      <c r="A395" s="52">
        <f t="shared" si="12"/>
        <v>0.24999999999999922</v>
      </c>
      <c r="B395" s="52">
        <f t="shared" si="13"/>
        <v>0</v>
      </c>
    </row>
    <row r="396" spans="1:2">
      <c r="A396" s="52">
        <f t="shared" si="12"/>
        <v>0.24999999999999922</v>
      </c>
      <c r="B396" s="52">
        <f t="shared" si="13"/>
        <v>0</v>
      </c>
    </row>
    <row r="397" spans="1:2">
      <c r="A397" s="52">
        <f t="shared" si="12"/>
        <v>0.24999999999999922</v>
      </c>
      <c r="B397" s="52">
        <f t="shared" si="13"/>
        <v>0</v>
      </c>
    </row>
    <row r="398" spans="1:2">
      <c r="A398" s="52">
        <f t="shared" si="12"/>
        <v>0.24999999999999922</v>
      </c>
      <c r="B398" s="52">
        <f t="shared" si="13"/>
        <v>0</v>
      </c>
    </row>
    <row r="399" spans="1:2">
      <c r="A399" s="52">
        <f t="shared" si="12"/>
        <v>0.24999999999999922</v>
      </c>
      <c r="B399" s="52">
        <f t="shared" si="13"/>
        <v>0</v>
      </c>
    </row>
    <row r="400" spans="1:2">
      <c r="A400" s="52">
        <f t="shared" si="12"/>
        <v>0.24999999999999922</v>
      </c>
      <c r="B400" s="52">
        <f t="shared" si="13"/>
        <v>0</v>
      </c>
    </row>
    <row r="401" spans="1:2">
      <c r="A401" s="52">
        <f t="shared" si="12"/>
        <v>0.24999999999999922</v>
      </c>
      <c r="B401" s="52">
        <f t="shared" si="13"/>
        <v>0</v>
      </c>
    </row>
    <row r="402" spans="1:2">
      <c r="A402" s="52">
        <f t="shared" si="12"/>
        <v>0.24999999999999922</v>
      </c>
      <c r="B402" s="52">
        <f t="shared" si="13"/>
        <v>0</v>
      </c>
    </row>
    <row r="403" spans="1:2">
      <c r="A403" s="52">
        <f t="shared" si="12"/>
        <v>0.24999999999999922</v>
      </c>
      <c r="B403" s="52">
        <f t="shared" si="13"/>
        <v>0</v>
      </c>
    </row>
    <row r="404" spans="1:2">
      <c r="A404" s="52">
        <f t="shared" si="12"/>
        <v>0.24999999999999922</v>
      </c>
      <c r="B404" s="52">
        <f t="shared" si="13"/>
        <v>0</v>
      </c>
    </row>
    <row r="405" spans="1:2">
      <c r="A405" s="52">
        <f t="shared" si="12"/>
        <v>0.24999999999999922</v>
      </c>
      <c r="B405" s="52">
        <f t="shared" si="13"/>
        <v>0</v>
      </c>
    </row>
    <row r="406" spans="1:2">
      <c r="A406" s="52">
        <f t="shared" si="12"/>
        <v>0.24999999999999922</v>
      </c>
      <c r="B406" s="52">
        <f t="shared" si="13"/>
        <v>0</v>
      </c>
    </row>
    <row r="407" spans="1:2">
      <c r="A407" s="52">
        <f t="shared" si="12"/>
        <v>0.24999999999999922</v>
      </c>
      <c r="B407" s="52">
        <f t="shared" si="13"/>
        <v>0</v>
      </c>
    </row>
    <row r="408" spans="1:2">
      <c r="A408" s="52">
        <f t="shared" si="12"/>
        <v>0.24999999999999922</v>
      </c>
      <c r="B408" s="52">
        <f t="shared" si="13"/>
        <v>0</v>
      </c>
    </row>
    <row r="409" spans="1:2">
      <c r="A409" s="52">
        <f t="shared" si="12"/>
        <v>0.24999999999999922</v>
      </c>
      <c r="B409" s="52">
        <f t="shared" si="13"/>
        <v>0</v>
      </c>
    </row>
    <row r="410" spans="1:2">
      <c r="A410" s="52">
        <f t="shared" si="12"/>
        <v>0.24999999999999922</v>
      </c>
      <c r="B410" s="52">
        <f t="shared" si="13"/>
        <v>0</v>
      </c>
    </row>
    <row r="411" spans="1:2">
      <c r="A411" s="52">
        <f t="shared" si="12"/>
        <v>0.24999999999999922</v>
      </c>
      <c r="B411" s="52">
        <f t="shared" si="13"/>
        <v>0</v>
      </c>
    </row>
    <row r="412" spans="1:2">
      <c r="A412" s="52">
        <f t="shared" si="12"/>
        <v>0.24999999999999922</v>
      </c>
      <c r="B412" s="52">
        <f t="shared" si="13"/>
        <v>0</v>
      </c>
    </row>
    <row r="413" spans="1:2">
      <c r="A413" s="52">
        <f t="shared" si="12"/>
        <v>0.24999999999999922</v>
      </c>
      <c r="B413" s="52">
        <f t="shared" si="13"/>
        <v>0</v>
      </c>
    </row>
    <row r="414" spans="1:2">
      <c r="A414" s="52">
        <f t="shared" si="12"/>
        <v>0.24999999999999922</v>
      </c>
      <c r="B414" s="52">
        <f t="shared" si="13"/>
        <v>0</v>
      </c>
    </row>
    <row r="415" spans="1:2">
      <c r="A415" s="52">
        <f t="shared" si="12"/>
        <v>0.24999999999999922</v>
      </c>
      <c r="B415" s="52">
        <f t="shared" si="13"/>
        <v>0</v>
      </c>
    </row>
    <row r="416" spans="1:2">
      <c r="A416" s="52">
        <f t="shared" si="12"/>
        <v>0.24999999999999922</v>
      </c>
      <c r="B416" s="52">
        <f t="shared" si="13"/>
        <v>0</v>
      </c>
    </row>
    <row r="417" spans="1:2">
      <c r="A417" s="52">
        <f t="shared" si="12"/>
        <v>0.24999999999999922</v>
      </c>
      <c r="B417" s="52">
        <f t="shared" si="13"/>
        <v>0</v>
      </c>
    </row>
    <row r="418" spans="1:2">
      <c r="A418" s="52">
        <f t="shared" si="12"/>
        <v>0.24999999999999922</v>
      </c>
      <c r="B418" s="52">
        <f t="shared" si="13"/>
        <v>0</v>
      </c>
    </row>
    <row r="419" spans="1:2">
      <c r="A419" s="52">
        <f t="shared" si="12"/>
        <v>0.24999999999999922</v>
      </c>
      <c r="B419" s="52">
        <f t="shared" si="13"/>
        <v>0</v>
      </c>
    </row>
    <row r="420" spans="1:2">
      <c r="A420" s="52">
        <f t="shared" si="12"/>
        <v>0.24999999999999922</v>
      </c>
      <c r="B420" s="52">
        <f t="shared" si="13"/>
        <v>0</v>
      </c>
    </row>
    <row r="421" spans="1:2">
      <c r="A421" s="52">
        <f t="shared" si="12"/>
        <v>0.24999999999999922</v>
      </c>
      <c r="B421" s="52">
        <f t="shared" si="13"/>
        <v>0</v>
      </c>
    </row>
    <row r="422" spans="1:2">
      <c r="A422" s="52">
        <f t="shared" si="12"/>
        <v>0.24999999999999922</v>
      </c>
      <c r="B422" s="52">
        <f t="shared" si="13"/>
        <v>0</v>
      </c>
    </row>
    <row r="423" spans="1:2">
      <c r="A423" s="52">
        <f t="shared" si="12"/>
        <v>0.24999999999999922</v>
      </c>
      <c r="B423" s="52">
        <f t="shared" si="13"/>
        <v>0</v>
      </c>
    </row>
    <row r="424" spans="1:2">
      <c r="A424" s="52">
        <f t="shared" si="12"/>
        <v>0.24999999999999922</v>
      </c>
      <c r="B424" s="52">
        <f t="shared" si="13"/>
        <v>0</v>
      </c>
    </row>
    <row r="425" spans="1:2">
      <c r="A425" s="52">
        <f t="shared" si="12"/>
        <v>0.24999999999999922</v>
      </c>
      <c r="B425" s="52">
        <f t="shared" si="13"/>
        <v>0</v>
      </c>
    </row>
    <row r="426" spans="1:2">
      <c r="A426" s="52">
        <f t="shared" si="12"/>
        <v>0.24999999999999922</v>
      </c>
      <c r="B426" s="52">
        <f t="shared" si="13"/>
        <v>0</v>
      </c>
    </row>
    <row r="427" spans="1:2">
      <c r="A427" s="52">
        <f t="shared" si="12"/>
        <v>0.24999999999999922</v>
      </c>
      <c r="B427" s="52">
        <f t="shared" si="13"/>
        <v>0</v>
      </c>
    </row>
    <row r="428" spans="1:2">
      <c r="A428" s="52">
        <f t="shared" si="12"/>
        <v>0.24999999999999922</v>
      </c>
      <c r="B428" s="52">
        <f t="shared" si="13"/>
        <v>0</v>
      </c>
    </row>
    <row r="429" spans="1:2">
      <c r="A429" s="52">
        <f t="shared" si="12"/>
        <v>0.24999999999999922</v>
      </c>
      <c r="B429" s="52">
        <f t="shared" si="13"/>
        <v>0</v>
      </c>
    </row>
    <row r="430" spans="1:2">
      <c r="A430" s="52">
        <f t="shared" si="12"/>
        <v>0.24999999999999922</v>
      </c>
      <c r="B430" s="52">
        <f t="shared" si="13"/>
        <v>0</v>
      </c>
    </row>
    <row r="431" spans="1:2">
      <c r="A431" s="52">
        <f t="shared" si="12"/>
        <v>0.24999999999999922</v>
      </c>
      <c r="B431" s="52">
        <f t="shared" si="13"/>
        <v>0</v>
      </c>
    </row>
    <row r="432" spans="1:2">
      <c r="A432" s="52">
        <f t="shared" si="12"/>
        <v>0.24999999999999922</v>
      </c>
      <c r="B432" s="52">
        <f t="shared" si="13"/>
        <v>0</v>
      </c>
    </row>
    <row r="433" spans="1:2">
      <c r="A433" s="52">
        <f t="shared" si="12"/>
        <v>0.24999999999999922</v>
      </c>
      <c r="B433" s="52">
        <f t="shared" si="13"/>
        <v>0</v>
      </c>
    </row>
    <row r="434" spans="1:2">
      <c r="A434" s="52">
        <f t="shared" si="12"/>
        <v>0.24999999999999922</v>
      </c>
      <c r="B434" s="52">
        <f t="shared" si="13"/>
        <v>0</v>
      </c>
    </row>
    <row r="435" spans="1:2">
      <c r="A435" s="52">
        <f t="shared" si="12"/>
        <v>0.24999999999999922</v>
      </c>
      <c r="B435" s="52">
        <f t="shared" si="13"/>
        <v>0</v>
      </c>
    </row>
    <row r="436" spans="1:2">
      <c r="A436" s="52">
        <f t="shared" si="12"/>
        <v>0.24999999999999922</v>
      </c>
      <c r="B436" s="52">
        <f t="shared" si="13"/>
        <v>0</v>
      </c>
    </row>
    <row r="437" spans="1:2">
      <c r="A437" s="52">
        <f t="shared" si="12"/>
        <v>0.24999999999999922</v>
      </c>
      <c r="B437" s="52">
        <f t="shared" si="13"/>
        <v>0</v>
      </c>
    </row>
    <row r="438" spans="1:2">
      <c r="A438" s="52">
        <f t="shared" si="12"/>
        <v>0.24999999999999922</v>
      </c>
      <c r="B438" s="52">
        <f t="shared" si="13"/>
        <v>0</v>
      </c>
    </row>
    <row r="439" spans="1:2">
      <c r="A439" s="52">
        <f t="shared" si="12"/>
        <v>0.24999999999999922</v>
      </c>
      <c r="B439" s="52">
        <f t="shared" si="13"/>
        <v>0</v>
      </c>
    </row>
    <row r="440" spans="1:2">
      <c r="A440" s="52">
        <f t="shared" si="12"/>
        <v>0.24999999999999922</v>
      </c>
      <c r="B440" s="52">
        <f t="shared" si="13"/>
        <v>0</v>
      </c>
    </row>
    <row r="441" spans="1:2">
      <c r="A441" s="52">
        <f t="shared" si="12"/>
        <v>0.24999999999999922</v>
      </c>
      <c r="B441" s="52">
        <f t="shared" si="13"/>
        <v>0</v>
      </c>
    </row>
    <row r="442" spans="1:2">
      <c r="A442" s="52">
        <f t="shared" si="12"/>
        <v>0.24999999999999922</v>
      </c>
      <c r="B442" s="52">
        <f t="shared" si="13"/>
        <v>0</v>
      </c>
    </row>
    <row r="443" spans="1:2">
      <c r="A443" s="52">
        <f t="shared" si="12"/>
        <v>0.24999999999999922</v>
      </c>
      <c r="B443" s="52">
        <f t="shared" si="13"/>
        <v>0</v>
      </c>
    </row>
    <row r="444" spans="1:2">
      <c r="A444" s="52">
        <f t="shared" si="12"/>
        <v>0.24999999999999922</v>
      </c>
      <c r="B444" s="52">
        <f t="shared" si="13"/>
        <v>0</v>
      </c>
    </row>
    <row r="445" spans="1:2">
      <c r="A445" s="52">
        <f t="shared" si="12"/>
        <v>0.24999999999999922</v>
      </c>
      <c r="B445" s="52">
        <f t="shared" si="13"/>
        <v>0</v>
      </c>
    </row>
    <row r="446" spans="1:2">
      <c r="A446" s="52">
        <f t="shared" si="12"/>
        <v>0.24999999999999922</v>
      </c>
      <c r="B446" s="52">
        <f t="shared" si="13"/>
        <v>0</v>
      </c>
    </row>
    <row r="447" spans="1:2">
      <c r="A447" s="52">
        <f t="shared" si="12"/>
        <v>0.24999999999999922</v>
      </c>
      <c r="B447" s="52">
        <f t="shared" si="13"/>
        <v>0</v>
      </c>
    </row>
    <row r="448" spans="1:2">
      <c r="A448" s="52">
        <f t="shared" si="12"/>
        <v>0.24999999999999922</v>
      </c>
      <c r="B448" s="52">
        <f t="shared" si="13"/>
        <v>0</v>
      </c>
    </row>
    <row r="449" spans="1:2">
      <c r="A449" s="52">
        <f t="shared" si="12"/>
        <v>0.24999999999999922</v>
      </c>
      <c r="B449" s="52">
        <f t="shared" si="13"/>
        <v>0</v>
      </c>
    </row>
    <row r="450" spans="1:2">
      <c r="A450" s="52">
        <f t="shared" si="12"/>
        <v>0.24999999999999922</v>
      </c>
      <c r="B450" s="52">
        <f t="shared" si="13"/>
        <v>0</v>
      </c>
    </row>
    <row r="451" spans="1:2">
      <c r="A451" s="52">
        <f t="shared" si="12"/>
        <v>0.24999999999999922</v>
      </c>
      <c r="B451" s="52">
        <f t="shared" si="13"/>
        <v>0</v>
      </c>
    </row>
    <row r="452" spans="1:2">
      <c r="A452" s="52">
        <f t="shared" si="12"/>
        <v>0.24999999999999922</v>
      </c>
      <c r="B452" s="52">
        <f t="shared" si="13"/>
        <v>0</v>
      </c>
    </row>
    <row r="453" spans="1:2">
      <c r="A453" s="52">
        <f t="shared" si="12"/>
        <v>0.24999999999999922</v>
      </c>
      <c r="B453" s="52">
        <f t="shared" si="13"/>
        <v>0</v>
      </c>
    </row>
    <row r="454" spans="1:2">
      <c r="A454" s="52">
        <f t="shared" si="12"/>
        <v>0.24999999999999922</v>
      </c>
      <c r="B454" s="52">
        <f t="shared" si="13"/>
        <v>0</v>
      </c>
    </row>
    <row r="455" spans="1:2">
      <c r="A455" s="52">
        <f t="shared" ref="A455:A518" si="14">POWER(POWER(2,0.05),M455-40)</f>
        <v>0.24999999999999922</v>
      </c>
      <c r="B455" s="52">
        <f t="shared" ref="B455:B518" si="15">M455/30</f>
        <v>0</v>
      </c>
    </row>
    <row r="456" spans="1:2">
      <c r="A456" s="52">
        <f t="shared" si="14"/>
        <v>0.24999999999999922</v>
      </c>
      <c r="B456" s="52">
        <f t="shared" si="15"/>
        <v>0</v>
      </c>
    </row>
    <row r="457" spans="1:2">
      <c r="A457" s="52">
        <f t="shared" si="14"/>
        <v>0.24999999999999922</v>
      </c>
      <c r="B457" s="52">
        <f t="shared" si="15"/>
        <v>0</v>
      </c>
    </row>
    <row r="458" spans="1:2">
      <c r="A458" s="52">
        <f t="shared" si="14"/>
        <v>0.24999999999999922</v>
      </c>
      <c r="B458" s="52">
        <f t="shared" si="15"/>
        <v>0</v>
      </c>
    </row>
    <row r="459" spans="1:2">
      <c r="A459" s="52">
        <f t="shared" si="14"/>
        <v>0.24999999999999922</v>
      </c>
      <c r="B459" s="52">
        <f t="shared" si="15"/>
        <v>0</v>
      </c>
    </row>
    <row r="460" spans="1:2">
      <c r="A460" s="52">
        <f t="shared" si="14"/>
        <v>0.24999999999999922</v>
      </c>
      <c r="B460" s="52">
        <f t="shared" si="15"/>
        <v>0</v>
      </c>
    </row>
    <row r="461" spans="1:2">
      <c r="A461" s="52">
        <f t="shared" si="14"/>
        <v>0.24999999999999922</v>
      </c>
      <c r="B461" s="52">
        <f t="shared" si="15"/>
        <v>0</v>
      </c>
    </row>
    <row r="462" spans="1:2">
      <c r="A462" s="52">
        <f t="shared" si="14"/>
        <v>0.24999999999999922</v>
      </c>
      <c r="B462" s="52">
        <f t="shared" si="15"/>
        <v>0</v>
      </c>
    </row>
    <row r="463" spans="1:2">
      <c r="A463" s="52">
        <f t="shared" si="14"/>
        <v>0.24999999999999922</v>
      </c>
      <c r="B463" s="52">
        <f t="shared" si="15"/>
        <v>0</v>
      </c>
    </row>
    <row r="464" spans="1:2">
      <c r="A464" s="52">
        <f t="shared" si="14"/>
        <v>0.24999999999999922</v>
      </c>
      <c r="B464" s="52">
        <f t="shared" si="15"/>
        <v>0</v>
      </c>
    </row>
    <row r="465" spans="1:2">
      <c r="A465" s="52">
        <f t="shared" si="14"/>
        <v>0.24999999999999922</v>
      </c>
      <c r="B465" s="52">
        <f t="shared" si="15"/>
        <v>0</v>
      </c>
    </row>
    <row r="466" spans="1:2">
      <c r="A466" s="52">
        <f t="shared" si="14"/>
        <v>0.24999999999999922</v>
      </c>
      <c r="B466" s="52">
        <f t="shared" si="15"/>
        <v>0</v>
      </c>
    </row>
    <row r="467" spans="1:2">
      <c r="A467" s="52">
        <f t="shared" si="14"/>
        <v>0.24999999999999922</v>
      </c>
      <c r="B467" s="52">
        <f t="shared" si="15"/>
        <v>0</v>
      </c>
    </row>
    <row r="468" spans="1:2">
      <c r="A468" s="52">
        <f t="shared" si="14"/>
        <v>0.24999999999999922</v>
      </c>
      <c r="B468" s="52">
        <f t="shared" si="15"/>
        <v>0</v>
      </c>
    </row>
    <row r="469" spans="1:2">
      <c r="A469" s="52">
        <f t="shared" si="14"/>
        <v>0.24999999999999922</v>
      </c>
      <c r="B469" s="52">
        <f t="shared" si="15"/>
        <v>0</v>
      </c>
    </row>
    <row r="470" spans="1:2">
      <c r="A470" s="52">
        <f t="shared" si="14"/>
        <v>0.24999999999999922</v>
      </c>
      <c r="B470" s="52">
        <f t="shared" si="15"/>
        <v>0</v>
      </c>
    </row>
    <row r="471" spans="1:2">
      <c r="A471" s="52">
        <f t="shared" si="14"/>
        <v>0.24999999999999922</v>
      </c>
      <c r="B471" s="52">
        <f t="shared" si="15"/>
        <v>0</v>
      </c>
    </row>
    <row r="472" spans="1:2">
      <c r="A472" s="52">
        <f t="shared" si="14"/>
        <v>0.24999999999999922</v>
      </c>
      <c r="B472" s="52">
        <f t="shared" si="15"/>
        <v>0</v>
      </c>
    </row>
    <row r="473" spans="1:2">
      <c r="A473" s="52">
        <f t="shared" si="14"/>
        <v>0.24999999999999922</v>
      </c>
      <c r="B473" s="52">
        <f t="shared" si="15"/>
        <v>0</v>
      </c>
    </row>
    <row r="474" spans="1:2">
      <c r="A474" s="52">
        <f t="shared" si="14"/>
        <v>0.24999999999999922</v>
      </c>
      <c r="B474" s="52">
        <f t="shared" si="15"/>
        <v>0</v>
      </c>
    </row>
    <row r="475" spans="1:2">
      <c r="A475" s="52">
        <f t="shared" si="14"/>
        <v>0.24999999999999922</v>
      </c>
      <c r="B475" s="52">
        <f t="shared" si="15"/>
        <v>0</v>
      </c>
    </row>
    <row r="476" spans="1:2">
      <c r="A476" s="52">
        <f t="shared" si="14"/>
        <v>0.24999999999999922</v>
      </c>
      <c r="B476" s="52">
        <f t="shared" si="15"/>
        <v>0</v>
      </c>
    </row>
    <row r="477" spans="1:2">
      <c r="A477" s="52">
        <f t="shared" si="14"/>
        <v>0.24999999999999922</v>
      </c>
      <c r="B477" s="52">
        <f t="shared" si="15"/>
        <v>0</v>
      </c>
    </row>
    <row r="478" spans="1:2">
      <c r="A478" s="52">
        <f t="shared" si="14"/>
        <v>0.24999999999999922</v>
      </c>
      <c r="B478" s="52">
        <f t="shared" si="15"/>
        <v>0</v>
      </c>
    </row>
    <row r="479" spans="1:2">
      <c r="A479" s="52">
        <f t="shared" si="14"/>
        <v>0.24999999999999922</v>
      </c>
      <c r="B479" s="52">
        <f t="shared" si="15"/>
        <v>0</v>
      </c>
    </row>
    <row r="480" spans="1:2">
      <c r="A480" s="52">
        <f t="shared" si="14"/>
        <v>0.24999999999999922</v>
      </c>
      <c r="B480" s="52">
        <f t="shared" si="15"/>
        <v>0</v>
      </c>
    </row>
    <row r="481" spans="1:2">
      <c r="A481" s="52">
        <f t="shared" si="14"/>
        <v>0.24999999999999922</v>
      </c>
      <c r="B481" s="52">
        <f t="shared" si="15"/>
        <v>0</v>
      </c>
    </row>
    <row r="482" spans="1:2">
      <c r="A482" s="52">
        <f t="shared" si="14"/>
        <v>0.24999999999999922</v>
      </c>
      <c r="B482" s="52">
        <f t="shared" si="15"/>
        <v>0</v>
      </c>
    </row>
    <row r="483" spans="1:2">
      <c r="A483" s="52">
        <f t="shared" si="14"/>
        <v>0.24999999999999922</v>
      </c>
      <c r="B483" s="52">
        <f t="shared" si="15"/>
        <v>0</v>
      </c>
    </row>
    <row r="484" spans="1:2">
      <c r="A484" s="52">
        <f t="shared" si="14"/>
        <v>0.24999999999999922</v>
      </c>
      <c r="B484" s="52">
        <f t="shared" si="15"/>
        <v>0</v>
      </c>
    </row>
    <row r="485" spans="1:2">
      <c r="A485" s="52">
        <f t="shared" si="14"/>
        <v>0.24999999999999922</v>
      </c>
      <c r="B485" s="52">
        <f t="shared" si="15"/>
        <v>0</v>
      </c>
    </row>
    <row r="486" spans="1:2">
      <c r="A486" s="52">
        <f t="shared" si="14"/>
        <v>0.24999999999999922</v>
      </c>
      <c r="B486" s="52">
        <f t="shared" si="15"/>
        <v>0</v>
      </c>
    </row>
    <row r="487" spans="1:2">
      <c r="A487" s="52">
        <f t="shared" si="14"/>
        <v>0.24999999999999922</v>
      </c>
      <c r="B487" s="52">
        <f t="shared" si="15"/>
        <v>0</v>
      </c>
    </row>
    <row r="488" spans="1:2">
      <c r="A488" s="52">
        <f t="shared" si="14"/>
        <v>0.24999999999999922</v>
      </c>
      <c r="B488" s="52">
        <f t="shared" si="15"/>
        <v>0</v>
      </c>
    </row>
    <row r="489" spans="1:2">
      <c r="A489" s="52">
        <f t="shared" si="14"/>
        <v>0.24999999999999922</v>
      </c>
      <c r="B489" s="52">
        <f t="shared" si="15"/>
        <v>0</v>
      </c>
    </row>
    <row r="490" spans="1:2">
      <c r="A490" s="52">
        <f t="shared" si="14"/>
        <v>0.24999999999999922</v>
      </c>
      <c r="B490" s="52">
        <f t="shared" si="15"/>
        <v>0</v>
      </c>
    </row>
    <row r="491" spans="1:2">
      <c r="A491" s="52">
        <f t="shared" si="14"/>
        <v>0.24999999999999922</v>
      </c>
      <c r="B491" s="52">
        <f t="shared" si="15"/>
        <v>0</v>
      </c>
    </row>
    <row r="492" spans="1:2">
      <c r="A492" s="52">
        <f t="shared" si="14"/>
        <v>0.24999999999999922</v>
      </c>
      <c r="B492" s="52">
        <f t="shared" si="15"/>
        <v>0</v>
      </c>
    </row>
    <row r="493" spans="1:2">
      <c r="A493" s="52">
        <f t="shared" si="14"/>
        <v>0.24999999999999922</v>
      </c>
      <c r="B493" s="52">
        <f t="shared" si="15"/>
        <v>0</v>
      </c>
    </row>
    <row r="494" spans="1:2">
      <c r="A494" s="52">
        <f t="shared" si="14"/>
        <v>0.24999999999999922</v>
      </c>
      <c r="B494" s="52">
        <f t="shared" si="15"/>
        <v>0</v>
      </c>
    </row>
    <row r="495" spans="1:2">
      <c r="A495" s="52">
        <f t="shared" si="14"/>
        <v>0.24999999999999922</v>
      </c>
      <c r="B495" s="52">
        <f t="shared" si="15"/>
        <v>0</v>
      </c>
    </row>
    <row r="496" spans="1:2">
      <c r="A496" s="52">
        <f t="shared" si="14"/>
        <v>0.24999999999999922</v>
      </c>
      <c r="B496" s="52">
        <f t="shared" si="15"/>
        <v>0</v>
      </c>
    </row>
    <row r="497" spans="1:2">
      <c r="A497" s="52">
        <f t="shared" si="14"/>
        <v>0.24999999999999922</v>
      </c>
      <c r="B497" s="52">
        <f t="shared" si="15"/>
        <v>0</v>
      </c>
    </row>
    <row r="498" spans="1:2">
      <c r="A498" s="52">
        <f t="shared" si="14"/>
        <v>0.24999999999999922</v>
      </c>
      <c r="B498" s="52">
        <f t="shared" si="15"/>
        <v>0</v>
      </c>
    </row>
    <row r="499" spans="1:2">
      <c r="A499" s="52">
        <f t="shared" si="14"/>
        <v>0.24999999999999922</v>
      </c>
      <c r="B499" s="52">
        <f t="shared" si="15"/>
        <v>0</v>
      </c>
    </row>
    <row r="500" spans="1:2">
      <c r="A500" s="52">
        <f t="shared" si="14"/>
        <v>0.24999999999999922</v>
      </c>
      <c r="B500" s="52">
        <f t="shared" si="15"/>
        <v>0</v>
      </c>
    </row>
    <row r="501" spans="1:2">
      <c r="A501" s="52">
        <f t="shared" si="14"/>
        <v>0.24999999999999922</v>
      </c>
      <c r="B501" s="52">
        <f t="shared" si="15"/>
        <v>0</v>
      </c>
    </row>
    <row r="502" spans="1:2">
      <c r="A502" s="52">
        <f t="shared" si="14"/>
        <v>0.24999999999999922</v>
      </c>
      <c r="B502" s="52">
        <f t="shared" si="15"/>
        <v>0</v>
      </c>
    </row>
    <row r="503" spans="1:2">
      <c r="A503" s="52">
        <f t="shared" si="14"/>
        <v>0.24999999999999922</v>
      </c>
      <c r="B503" s="52">
        <f t="shared" si="15"/>
        <v>0</v>
      </c>
    </row>
    <row r="504" spans="1:2">
      <c r="A504" s="52">
        <f t="shared" si="14"/>
        <v>0.24999999999999922</v>
      </c>
      <c r="B504" s="52">
        <f t="shared" si="15"/>
        <v>0</v>
      </c>
    </row>
    <row r="505" spans="1:2">
      <c r="A505" s="52">
        <f t="shared" si="14"/>
        <v>0.24999999999999922</v>
      </c>
      <c r="B505" s="52">
        <f t="shared" si="15"/>
        <v>0</v>
      </c>
    </row>
    <row r="506" spans="1:2">
      <c r="A506" s="52">
        <f t="shared" si="14"/>
        <v>0.24999999999999922</v>
      </c>
      <c r="B506" s="52">
        <f t="shared" si="15"/>
        <v>0</v>
      </c>
    </row>
    <row r="507" spans="1:2">
      <c r="A507" s="52">
        <f t="shared" si="14"/>
        <v>0.24999999999999922</v>
      </c>
      <c r="B507" s="52">
        <f t="shared" si="15"/>
        <v>0</v>
      </c>
    </row>
    <row r="508" spans="1:2">
      <c r="A508" s="52">
        <f t="shared" si="14"/>
        <v>0.24999999999999922</v>
      </c>
      <c r="B508" s="52">
        <f t="shared" si="15"/>
        <v>0</v>
      </c>
    </row>
    <row r="509" spans="1:2">
      <c r="A509" s="52">
        <f t="shared" si="14"/>
        <v>0.24999999999999922</v>
      </c>
      <c r="B509" s="52">
        <f t="shared" si="15"/>
        <v>0</v>
      </c>
    </row>
    <row r="510" spans="1:2">
      <c r="A510" s="52">
        <f t="shared" si="14"/>
        <v>0.24999999999999922</v>
      </c>
      <c r="B510" s="52">
        <f t="shared" si="15"/>
        <v>0</v>
      </c>
    </row>
    <row r="511" spans="1:2">
      <c r="A511" s="52">
        <f t="shared" si="14"/>
        <v>0.24999999999999922</v>
      </c>
      <c r="B511" s="52">
        <f t="shared" si="15"/>
        <v>0</v>
      </c>
    </row>
    <row r="512" spans="1:2">
      <c r="A512" s="52">
        <f t="shared" si="14"/>
        <v>0.24999999999999922</v>
      </c>
      <c r="B512" s="52">
        <f t="shared" si="15"/>
        <v>0</v>
      </c>
    </row>
    <row r="513" spans="1:2">
      <c r="A513" s="52">
        <f t="shared" si="14"/>
        <v>0.24999999999999922</v>
      </c>
      <c r="B513" s="52">
        <f t="shared" si="15"/>
        <v>0</v>
      </c>
    </row>
    <row r="514" spans="1:2">
      <c r="A514" s="52">
        <f t="shared" si="14"/>
        <v>0.24999999999999922</v>
      </c>
      <c r="B514" s="52">
        <f t="shared" si="15"/>
        <v>0</v>
      </c>
    </row>
    <row r="515" spans="1:2">
      <c r="A515" s="52">
        <f t="shared" si="14"/>
        <v>0.24999999999999922</v>
      </c>
      <c r="B515" s="52">
        <f t="shared" si="15"/>
        <v>0</v>
      </c>
    </row>
    <row r="516" spans="1:2">
      <c r="A516" s="52">
        <f t="shared" si="14"/>
        <v>0.24999999999999922</v>
      </c>
      <c r="B516" s="52">
        <f t="shared" si="15"/>
        <v>0</v>
      </c>
    </row>
    <row r="517" spans="1:2">
      <c r="A517" s="52">
        <f t="shared" si="14"/>
        <v>0.24999999999999922</v>
      </c>
      <c r="B517" s="52">
        <f t="shared" si="15"/>
        <v>0</v>
      </c>
    </row>
    <row r="518" spans="1:2">
      <c r="A518" s="52">
        <f t="shared" si="14"/>
        <v>0.24999999999999922</v>
      </c>
      <c r="B518" s="52">
        <f t="shared" si="15"/>
        <v>0</v>
      </c>
    </row>
    <row r="519" spans="1:2">
      <c r="A519" s="52">
        <f t="shared" ref="A519:A582" si="16">POWER(POWER(2,0.05),M519-40)</f>
        <v>0.24999999999999922</v>
      </c>
      <c r="B519" s="52">
        <f t="shared" ref="B519:B582" si="17">M519/30</f>
        <v>0</v>
      </c>
    </row>
    <row r="520" spans="1:2">
      <c r="A520" s="52">
        <f t="shared" si="16"/>
        <v>0.24999999999999922</v>
      </c>
      <c r="B520" s="52">
        <f t="shared" si="17"/>
        <v>0</v>
      </c>
    </row>
    <row r="521" spans="1:2">
      <c r="A521" s="52">
        <f t="shared" si="16"/>
        <v>0.24999999999999922</v>
      </c>
      <c r="B521" s="52">
        <f t="shared" si="17"/>
        <v>0</v>
      </c>
    </row>
    <row r="522" spans="1:2">
      <c r="A522" s="52">
        <f t="shared" si="16"/>
        <v>0.24999999999999922</v>
      </c>
      <c r="B522" s="52">
        <f t="shared" si="17"/>
        <v>0</v>
      </c>
    </row>
    <row r="523" spans="1:2">
      <c r="A523" s="52">
        <f t="shared" si="16"/>
        <v>0.24999999999999922</v>
      </c>
      <c r="B523" s="52">
        <f t="shared" si="17"/>
        <v>0</v>
      </c>
    </row>
    <row r="524" spans="1:2">
      <c r="A524" s="52">
        <f t="shared" si="16"/>
        <v>0.24999999999999922</v>
      </c>
      <c r="B524" s="52">
        <f t="shared" si="17"/>
        <v>0</v>
      </c>
    </row>
    <row r="525" spans="1:2">
      <c r="A525" s="52">
        <f t="shared" si="16"/>
        <v>0.24999999999999922</v>
      </c>
      <c r="B525" s="52">
        <f t="shared" si="17"/>
        <v>0</v>
      </c>
    </row>
    <row r="526" spans="1:2">
      <c r="A526" s="52">
        <f t="shared" si="16"/>
        <v>0.24999999999999922</v>
      </c>
      <c r="B526" s="52">
        <f t="shared" si="17"/>
        <v>0</v>
      </c>
    </row>
    <row r="527" spans="1:2">
      <c r="A527" s="52">
        <f t="shared" si="16"/>
        <v>0.24999999999999922</v>
      </c>
      <c r="B527" s="52">
        <f t="shared" si="17"/>
        <v>0</v>
      </c>
    </row>
    <row r="528" spans="1:2">
      <c r="A528" s="52">
        <f t="shared" si="16"/>
        <v>0.24999999999999922</v>
      </c>
      <c r="B528" s="52">
        <f t="shared" si="17"/>
        <v>0</v>
      </c>
    </row>
    <row r="529" spans="1:2">
      <c r="A529" s="52">
        <f t="shared" si="16"/>
        <v>0.24999999999999922</v>
      </c>
      <c r="B529" s="52">
        <f t="shared" si="17"/>
        <v>0</v>
      </c>
    </row>
    <row r="530" spans="1:2">
      <c r="A530" s="52">
        <f t="shared" si="16"/>
        <v>0.24999999999999922</v>
      </c>
      <c r="B530" s="52">
        <f t="shared" si="17"/>
        <v>0</v>
      </c>
    </row>
    <row r="531" spans="1:2">
      <c r="A531" s="52">
        <f t="shared" si="16"/>
        <v>0.24999999999999922</v>
      </c>
      <c r="B531" s="52">
        <f t="shared" si="17"/>
        <v>0</v>
      </c>
    </row>
    <row r="532" spans="1:2">
      <c r="A532" s="52">
        <f t="shared" si="16"/>
        <v>0.24999999999999922</v>
      </c>
      <c r="B532" s="52">
        <f t="shared" si="17"/>
        <v>0</v>
      </c>
    </row>
    <row r="533" spans="1:2">
      <c r="A533" s="52">
        <f t="shared" si="16"/>
        <v>0.24999999999999922</v>
      </c>
      <c r="B533" s="52">
        <f t="shared" si="17"/>
        <v>0</v>
      </c>
    </row>
    <row r="534" spans="1:2">
      <c r="A534" s="52">
        <f t="shared" si="16"/>
        <v>0.24999999999999922</v>
      </c>
      <c r="B534" s="52">
        <f t="shared" si="17"/>
        <v>0</v>
      </c>
    </row>
    <row r="535" spans="1:2">
      <c r="A535" s="52">
        <f t="shared" si="16"/>
        <v>0.24999999999999922</v>
      </c>
      <c r="B535" s="52">
        <f t="shared" si="17"/>
        <v>0</v>
      </c>
    </row>
    <row r="536" spans="1:2">
      <c r="A536" s="52">
        <f t="shared" si="16"/>
        <v>0.24999999999999922</v>
      </c>
      <c r="B536" s="52">
        <f t="shared" si="17"/>
        <v>0</v>
      </c>
    </row>
    <row r="537" spans="1:2">
      <c r="A537" s="52">
        <f t="shared" si="16"/>
        <v>0.24999999999999922</v>
      </c>
      <c r="B537" s="52">
        <f t="shared" si="17"/>
        <v>0</v>
      </c>
    </row>
    <row r="538" spans="1:2">
      <c r="A538" s="52">
        <f t="shared" si="16"/>
        <v>0.24999999999999922</v>
      </c>
      <c r="B538" s="52">
        <f t="shared" si="17"/>
        <v>0</v>
      </c>
    </row>
    <row r="539" spans="1:2">
      <c r="A539" s="52">
        <f t="shared" si="16"/>
        <v>0.24999999999999922</v>
      </c>
      <c r="B539" s="52">
        <f t="shared" si="17"/>
        <v>0</v>
      </c>
    </row>
    <row r="540" spans="1:2">
      <c r="A540" s="52">
        <f t="shared" si="16"/>
        <v>0.24999999999999922</v>
      </c>
      <c r="B540" s="52">
        <f t="shared" si="17"/>
        <v>0</v>
      </c>
    </row>
    <row r="541" spans="1:2">
      <c r="A541" s="52">
        <f t="shared" si="16"/>
        <v>0.24999999999999922</v>
      </c>
      <c r="B541" s="52">
        <f t="shared" si="17"/>
        <v>0</v>
      </c>
    </row>
    <row r="542" spans="1:2">
      <c r="A542" s="52">
        <f t="shared" si="16"/>
        <v>0.24999999999999922</v>
      </c>
      <c r="B542" s="52">
        <f t="shared" si="17"/>
        <v>0</v>
      </c>
    </row>
    <row r="543" spans="1:2">
      <c r="A543" s="52">
        <f t="shared" si="16"/>
        <v>0.24999999999999922</v>
      </c>
      <c r="B543" s="52">
        <f t="shared" si="17"/>
        <v>0</v>
      </c>
    </row>
    <row r="544" spans="1:2">
      <c r="A544" s="52">
        <f t="shared" si="16"/>
        <v>0.24999999999999922</v>
      </c>
      <c r="B544" s="52">
        <f t="shared" si="17"/>
        <v>0</v>
      </c>
    </row>
    <row r="545" spans="1:2">
      <c r="A545" s="52">
        <f t="shared" si="16"/>
        <v>0.24999999999999922</v>
      </c>
      <c r="B545" s="52">
        <f t="shared" si="17"/>
        <v>0</v>
      </c>
    </row>
    <row r="546" spans="1:2">
      <c r="A546" s="52">
        <f t="shared" si="16"/>
        <v>0.24999999999999922</v>
      </c>
      <c r="B546" s="52">
        <f t="shared" si="17"/>
        <v>0</v>
      </c>
    </row>
    <row r="547" spans="1:2">
      <c r="A547" s="52">
        <f t="shared" si="16"/>
        <v>0.24999999999999922</v>
      </c>
      <c r="B547" s="52">
        <f t="shared" si="17"/>
        <v>0</v>
      </c>
    </row>
    <row r="548" spans="1:2">
      <c r="A548" s="52">
        <f t="shared" si="16"/>
        <v>0.24999999999999922</v>
      </c>
      <c r="B548" s="52">
        <f t="shared" si="17"/>
        <v>0</v>
      </c>
    </row>
    <row r="549" spans="1:2">
      <c r="A549" s="52">
        <f t="shared" si="16"/>
        <v>0.24999999999999922</v>
      </c>
      <c r="B549" s="52">
        <f t="shared" si="17"/>
        <v>0</v>
      </c>
    </row>
    <row r="550" spans="1:2">
      <c r="A550" s="52">
        <f t="shared" si="16"/>
        <v>0.24999999999999922</v>
      </c>
      <c r="B550" s="52">
        <f t="shared" si="17"/>
        <v>0</v>
      </c>
    </row>
    <row r="551" spans="1:2">
      <c r="A551" s="52">
        <f t="shared" si="16"/>
        <v>0.24999999999999922</v>
      </c>
      <c r="B551" s="52">
        <f t="shared" si="17"/>
        <v>0</v>
      </c>
    </row>
    <row r="552" spans="1:2">
      <c r="A552" s="52">
        <f t="shared" si="16"/>
        <v>0.24999999999999922</v>
      </c>
      <c r="B552" s="52">
        <f t="shared" si="17"/>
        <v>0</v>
      </c>
    </row>
    <row r="553" spans="1:2">
      <c r="A553" s="52">
        <f t="shared" si="16"/>
        <v>0.24999999999999922</v>
      </c>
      <c r="B553" s="52">
        <f t="shared" si="17"/>
        <v>0</v>
      </c>
    </row>
    <row r="554" spans="1:2">
      <c r="A554" s="52">
        <f t="shared" si="16"/>
        <v>0.24999999999999922</v>
      </c>
      <c r="B554" s="52">
        <f t="shared" si="17"/>
        <v>0</v>
      </c>
    </row>
    <row r="555" spans="1:2">
      <c r="A555" s="52">
        <f t="shared" si="16"/>
        <v>0.24999999999999922</v>
      </c>
      <c r="B555" s="52">
        <f t="shared" si="17"/>
        <v>0</v>
      </c>
    </row>
    <row r="556" spans="1:2">
      <c r="A556" s="52">
        <f t="shared" si="16"/>
        <v>0.24999999999999922</v>
      </c>
      <c r="B556" s="52">
        <f t="shared" si="17"/>
        <v>0</v>
      </c>
    </row>
    <row r="557" spans="1:2">
      <c r="A557" s="52">
        <f t="shared" si="16"/>
        <v>0.24999999999999922</v>
      </c>
      <c r="B557" s="52">
        <f t="shared" si="17"/>
        <v>0</v>
      </c>
    </row>
    <row r="558" spans="1:2">
      <c r="A558" s="52">
        <f t="shared" si="16"/>
        <v>0.24999999999999922</v>
      </c>
      <c r="B558" s="52">
        <f t="shared" si="17"/>
        <v>0</v>
      </c>
    </row>
    <row r="559" spans="1:2">
      <c r="A559" s="52">
        <f t="shared" si="16"/>
        <v>0.24999999999999922</v>
      </c>
      <c r="B559" s="52">
        <f t="shared" si="17"/>
        <v>0</v>
      </c>
    </row>
    <row r="560" spans="1:2">
      <c r="A560" s="52">
        <f t="shared" si="16"/>
        <v>0.24999999999999922</v>
      </c>
      <c r="B560" s="52">
        <f t="shared" si="17"/>
        <v>0</v>
      </c>
    </row>
    <row r="561" spans="1:2">
      <c r="A561" s="52">
        <f t="shared" si="16"/>
        <v>0.24999999999999922</v>
      </c>
      <c r="B561" s="52">
        <f t="shared" si="17"/>
        <v>0</v>
      </c>
    </row>
    <row r="562" spans="1:2">
      <c r="A562" s="52">
        <f t="shared" si="16"/>
        <v>0.24999999999999922</v>
      </c>
      <c r="B562" s="52">
        <f t="shared" si="17"/>
        <v>0</v>
      </c>
    </row>
    <row r="563" spans="1:2">
      <c r="A563" s="52">
        <f t="shared" si="16"/>
        <v>0.24999999999999922</v>
      </c>
      <c r="B563" s="52">
        <f t="shared" si="17"/>
        <v>0</v>
      </c>
    </row>
    <row r="564" spans="1:2">
      <c r="A564" s="52">
        <f t="shared" si="16"/>
        <v>0.24999999999999922</v>
      </c>
      <c r="B564" s="52">
        <f t="shared" si="17"/>
        <v>0</v>
      </c>
    </row>
    <row r="565" spans="1:2">
      <c r="A565" s="52">
        <f t="shared" si="16"/>
        <v>0.24999999999999922</v>
      </c>
      <c r="B565" s="52">
        <f t="shared" si="17"/>
        <v>0</v>
      </c>
    </row>
    <row r="566" spans="1:2">
      <c r="A566" s="52">
        <f t="shared" si="16"/>
        <v>0.24999999999999922</v>
      </c>
      <c r="B566" s="52">
        <f t="shared" si="17"/>
        <v>0</v>
      </c>
    </row>
    <row r="567" spans="1:2">
      <c r="A567" s="52">
        <f t="shared" si="16"/>
        <v>0.24999999999999922</v>
      </c>
      <c r="B567" s="52">
        <f t="shared" si="17"/>
        <v>0</v>
      </c>
    </row>
    <row r="568" spans="1:2">
      <c r="A568" s="52">
        <f t="shared" si="16"/>
        <v>0.24999999999999922</v>
      </c>
      <c r="B568" s="52">
        <f t="shared" si="17"/>
        <v>0</v>
      </c>
    </row>
    <row r="569" spans="1:2">
      <c r="A569" s="52">
        <f t="shared" si="16"/>
        <v>0.24999999999999922</v>
      </c>
      <c r="B569" s="52">
        <f t="shared" si="17"/>
        <v>0</v>
      </c>
    </row>
    <row r="570" spans="1:2">
      <c r="A570" s="52">
        <f t="shared" si="16"/>
        <v>0.24999999999999922</v>
      </c>
      <c r="B570" s="52">
        <f t="shared" si="17"/>
        <v>0</v>
      </c>
    </row>
    <row r="571" spans="1:2">
      <c r="A571" s="52">
        <f t="shared" si="16"/>
        <v>0.24999999999999922</v>
      </c>
      <c r="B571" s="52">
        <f t="shared" si="17"/>
        <v>0</v>
      </c>
    </row>
    <row r="572" spans="1:2">
      <c r="A572" s="52">
        <f t="shared" si="16"/>
        <v>0.24999999999999922</v>
      </c>
      <c r="B572" s="52">
        <f t="shared" si="17"/>
        <v>0</v>
      </c>
    </row>
    <row r="573" spans="1:2">
      <c r="A573" s="52">
        <f t="shared" si="16"/>
        <v>0.24999999999999922</v>
      </c>
      <c r="B573" s="52">
        <f t="shared" si="17"/>
        <v>0</v>
      </c>
    </row>
    <row r="574" spans="1:2">
      <c r="A574" s="52">
        <f t="shared" si="16"/>
        <v>0.24999999999999922</v>
      </c>
      <c r="B574" s="52">
        <f t="shared" si="17"/>
        <v>0</v>
      </c>
    </row>
    <row r="575" spans="1:2">
      <c r="A575" s="52">
        <f t="shared" si="16"/>
        <v>0.24999999999999922</v>
      </c>
      <c r="B575" s="52">
        <f t="shared" si="17"/>
        <v>0</v>
      </c>
    </row>
    <row r="576" spans="1:2">
      <c r="A576" s="52">
        <f t="shared" si="16"/>
        <v>0.24999999999999922</v>
      </c>
      <c r="B576" s="52">
        <f t="shared" si="17"/>
        <v>0</v>
      </c>
    </row>
    <row r="577" spans="1:2">
      <c r="A577" s="52">
        <f t="shared" si="16"/>
        <v>0.24999999999999922</v>
      </c>
      <c r="B577" s="52">
        <f t="shared" si="17"/>
        <v>0</v>
      </c>
    </row>
    <row r="578" spans="1:2">
      <c r="A578" s="52">
        <f t="shared" si="16"/>
        <v>0.24999999999999922</v>
      </c>
      <c r="B578" s="52">
        <f t="shared" si="17"/>
        <v>0</v>
      </c>
    </row>
    <row r="579" spans="1:2">
      <c r="A579" s="52">
        <f t="shared" si="16"/>
        <v>0.24999999999999922</v>
      </c>
      <c r="B579" s="52">
        <f t="shared" si="17"/>
        <v>0</v>
      </c>
    </row>
    <row r="580" spans="1:2">
      <c r="A580" s="52">
        <f t="shared" si="16"/>
        <v>0.24999999999999922</v>
      </c>
      <c r="B580" s="52">
        <f t="shared" si="17"/>
        <v>0</v>
      </c>
    </row>
    <row r="581" spans="1:2">
      <c r="A581" s="52">
        <f t="shared" si="16"/>
        <v>0.24999999999999922</v>
      </c>
      <c r="B581" s="52">
        <f t="shared" si="17"/>
        <v>0</v>
      </c>
    </row>
    <row r="582" spans="1:2">
      <c r="A582" s="52">
        <f t="shared" si="16"/>
        <v>0.24999999999999922</v>
      </c>
      <c r="B582" s="52">
        <f t="shared" si="17"/>
        <v>0</v>
      </c>
    </row>
    <row r="583" spans="1:2">
      <c r="A583" s="52">
        <f t="shared" ref="A583:A646" si="18">POWER(POWER(2,0.05),M583-40)</f>
        <v>0.24999999999999922</v>
      </c>
      <c r="B583" s="52">
        <f t="shared" ref="B583:B646" si="19">M583/30</f>
        <v>0</v>
      </c>
    </row>
    <row r="584" spans="1:2">
      <c r="A584" s="52">
        <f t="shared" si="18"/>
        <v>0.24999999999999922</v>
      </c>
      <c r="B584" s="52">
        <f t="shared" si="19"/>
        <v>0</v>
      </c>
    </row>
    <row r="585" spans="1:2">
      <c r="A585" s="52">
        <f t="shared" si="18"/>
        <v>0.24999999999999922</v>
      </c>
      <c r="B585" s="52">
        <f t="shared" si="19"/>
        <v>0</v>
      </c>
    </row>
    <row r="586" spans="1:2">
      <c r="A586" s="52">
        <f t="shared" si="18"/>
        <v>0.24999999999999922</v>
      </c>
      <c r="B586" s="52">
        <f t="shared" si="19"/>
        <v>0</v>
      </c>
    </row>
    <row r="587" spans="1:2">
      <c r="A587" s="52">
        <f t="shared" si="18"/>
        <v>0.24999999999999922</v>
      </c>
      <c r="B587" s="52">
        <f t="shared" si="19"/>
        <v>0</v>
      </c>
    </row>
    <row r="588" spans="1:2">
      <c r="A588" s="52">
        <f t="shared" si="18"/>
        <v>0.24999999999999922</v>
      </c>
      <c r="B588" s="52">
        <f t="shared" si="19"/>
        <v>0</v>
      </c>
    </row>
    <row r="589" spans="1:2">
      <c r="A589" s="52">
        <f t="shared" si="18"/>
        <v>0.24999999999999922</v>
      </c>
      <c r="B589" s="52">
        <f t="shared" si="19"/>
        <v>0</v>
      </c>
    </row>
    <row r="590" spans="1:2">
      <c r="A590" s="52">
        <f t="shared" si="18"/>
        <v>0.24999999999999922</v>
      </c>
      <c r="B590" s="52">
        <f t="shared" si="19"/>
        <v>0</v>
      </c>
    </row>
    <row r="591" spans="1:2">
      <c r="A591" s="52">
        <f t="shared" si="18"/>
        <v>0.24999999999999922</v>
      </c>
      <c r="B591" s="52">
        <f t="shared" si="19"/>
        <v>0</v>
      </c>
    </row>
    <row r="592" spans="1:2">
      <c r="A592" s="52">
        <f t="shared" si="18"/>
        <v>0.24999999999999922</v>
      </c>
      <c r="B592" s="52">
        <f t="shared" si="19"/>
        <v>0</v>
      </c>
    </row>
    <row r="593" spans="1:2">
      <c r="A593" s="52">
        <f t="shared" si="18"/>
        <v>0.24999999999999922</v>
      </c>
      <c r="B593" s="52">
        <f t="shared" si="19"/>
        <v>0</v>
      </c>
    </row>
    <row r="594" spans="1:2">
      <c r="A594" s="52">
        <f t="shared" si="18"/>
        <v>0.24999999999999922</v>
      </c>
      <c r="B594" s="52">
        <f t="shared" si="19"/>
        <v>0</v>
      </c>
    </row>
    <row r="595" spans="1:2">
      <c r="A595" s="52">
        <f t="shared" si="18"/>
        <v>0.24999999999999922</v>
      </c>
      <c r="B595" s="52">
        <f t="shared" si="19"/>
        <v>0</v>
      </c>
    </row>
    <row r="596" spans="1:2">
      <c r="A596" s="52">
        <f t="shared" si="18"/>
        <v>0.24999999999999922</v>
      </c>
      <c r="B596" s="52">
        <f t="shared" si="19"/>
        <v>0</v>
      </c>
    </row>
    <row r="597" spans="1:2">
      <c r="A597" s="52">
        <f t="shared" si="18"/>
        <v>0.24999999999999922</v>
      </c>
      <c r="B597" s="52">
        <f t="shared" si="19"/>
        <v>0</v>
      </c>
    </row>
    <row r="598" spans="1:2">
      <c r="A598" s="52">
        <f t="shared" si="18"/>
        <v>0.24999999999999922</v>
      </c>
      <c r="B598" s="52">
        <f t="shared" si="19"/>
        <v>0</v>
      </c>
    </row>
    <row r="599" spans="1:2">
      <c r="A599" s="52">
        <f t="shared" si="18"/>
        <v>0.24999999999999922</v>
      </c>
      <c r="B599" s="52">
        <f t="shared" si="19"/>
        <v>0</v>
      </c>
    </row>
    <row r="600" spans="1:2">
      <c r="A600" s="52">
        <f t="shared" si="18"/>
        <v>0.24999999999999922</v>
      </c>
      <c r="B600" s="52">
        <f t="shared" si="19"/>
        <v>0</v>
      </c>
    </row>
    <row r="601" spans="1:2">
      <c r="A601" s="52">
        <f t="shared" si="18"/>
        <v>0.24999999999999922</v>
      </c>
      <c r="B601" s="52">
        <f t="shared" si="19"/>
        <v>0</v>
      </c>
    </row>
    <row r="602" spans="1:2">
      <c r="A602" s="52">
        <f t="shared" si="18"/>
        <v>0.24999999999999922</v>
      </c>
      <c r="B602" s="52">
        <f t="shared" si="19"/>
        <v>0</v>
      </c>
    </row>
    <row r="603" spans="1:2">
      <c r="A603" s="52">
        <f t="shared" si="18"/>
        <v>0.24999999999999922</v>
      </c>
      <c r="B603" s="52">
        <f t="shared" si="19"/>
        <v>0</v>
      </c>
    </row>
    <row r="604" spans="1:2">
      <c r="A604" s="52">
        <f t="shared" si="18"/>
        <v>0.24999999999999922</v>
      </c>
      <c r="B604" s="52">
        <f t="shared" si="19"/>
        <v>0</v>
      </c>
    </row>
    <row r="605" spans="1:2">
      <c r="A605" s="52">
        <f t="shared" si="18"/>
        <v>0.24999999999999922</v>
      </c>
      <c r="B605" s="52">
        <f t="shared" si="19"/>
        <v>0</v>
      </c>
    </row>
    <row r="606" spans="1:2">
      <c r="A606" s="52">
        <f t="shared" si="18"/>
        <v>0.24999999999999922</v>
      </c>
      <c r="B606" s="52">
        <f t="shared" si="19"/>
        <v>0</v>
      </c>
    </row>
    <row r="607" spans="1:2">
      <c r="A607" s="52">
        <f t="shared" si="18"/>
        <v>0.24999999999999922</v>
      </c>
      <c r="B607" s="52">
        <f t="shared" si="19"/>
        <v>0</v>
      </c>
    </row>
    <row r="608" spans="1:2">
      <c r="A608" s="52">
        <f t="shared" si="18"/>
        <v>0.24999999999999922</v>
      </c>
      <c r="B608" s="52">
        <f t="shared" si="19"/>
        <v>0</v>
      </c>
    </row>
    <row r="609" spans="1:2">
      <c r="A609" s="52">
        <f t="shared" si="18"/>
        <v>0.24999999999999922</v>
      </c>
      <c r="B609" s="52">
        <f t="shared" si="19"/>
        <v>0</v>
      </c>
    </row>
    <row r="610" spans="1:2">
      <c r="A610" s="52">
        <f t="shared" si="18"/>
        <v>0.24999999999999922</v>
      </c>
      <c r="B610" s="52">
        <f t="shared" si="19"/>
        <v>0</v>
      </c>
    </row>
    <row r="611" spans="1:2">
      <c r="A611" s="52">
        <f t="shared" si="18"/>
        <v>0.24999999999999922</v>
      </c>
      <c r="B611" s="52">
        <f t="shared" si="19"/>
        <v>0</v>
      </c>
    </row>
    <row r="612" spans="1:2">
      <c r="A612" s="52">
        <f t="shared" si="18"/>
        <v>0.24999999999999922</v>
      </c>
      <c r="B612" s="52">
        <f t="shared" si="19"/>
        <v>0</v>
      </c>
    </row>
    <row r="613" spans="1:2">
      <c r="A613" s="52">
        <f t="shared" si="18"/>
        <v>0.24999999999999922</v>
      </c>
      <c r="B613" s="52">
        <f t="shared" si="19"/>
        <v>0</v>
      </c>
    </row>
    <row r="614" spans="1:2">
      <c r="A614" s="52">
        <f t="shared" si="18"/>
        <v>0.24999999999999922</v>
      </c>
      <c r="B614" s="52">
        <f t="shared" si="19"/>
        <v>0</v>
      </c>
    </row>
    <row r="615" spans="1:2">
      <c r="A615" s="52">
        <f t="shared" si="18"/>
        <v>0.24999999999999922</v>
      </c>
      <c r="B615" s="52">
        <f t="shared" si="19"/>
        <v>0</v>
      </c>
    </row>
    <row r="616" spans="1:2">
      <c r="A616" s="52">
        <f t="shared" si="18"/>
        <v>0.24999999999999922</v>
      </c>
      <c r="B616" s="52">
        <f t="shared" si="19"/>
        <v>0</v>
      </c>
    </row>
    <row r="617" spans="1:2">
      <c r="A617" s="52">
        <f t="shared" si="18"/>
        <v>0.24999999999999922</v>
      </c>
      <c r="B617" s="52">
        <f t="shared" si="19"/>
        <v>0</v>
      </c>
    </row>
    <row r="618" spans="1:2">
      <c r="A618" s="52">
        <f t="shared" si="18"/>
        <v>0.24999999999999922</v>
      </c>
      <c r="B618" s="52">
        <f t="shared" si="19"/>
        <v>0</v>
      </c>
    </row>
    <row r="619" spans="1:2">
      <c r="A619" s="52">
        <f t="shared" si="18"/>
        <v>0.24999999999999922</v>
      </c>
      <c r="B619" s="52">
        <f t="shared" si="19"/>
        <v>0</v>
      </c>
    </row>
    <row r="620" spans="1:2">
      <c r="A620" s="52">
        <f t="shared" si="18"/>
        <v>0.24999999999999922</v>
      </c>
      <c r="B620" s="52">
        <f t="shared" si="19"/>
        <v>0</v>
      </c>
    </row>
    <row r="621" spans="1:2">
      <c r="A621" s="52">
        <f t="shared" si="18"/>
        <v>0.24999999999999922</v>
      </c>
      <c r="B621" s="52">
        <f t="shared" si="19"/>
        <v>0</v>
      </c>
    </row>
    <row r="622" spans="1:2">
      <c r="A622" s="52">
        <f t="shared" si="18"/>
        <v>0.24999999999999922</v>
      </c>
      <c r="B622" s="52">
        <f t="shared" si="19"/>
        <v>0</v>
      </c>
    </row>
    <row r="623" spans="1:2">
      <c r="A623" s="52">
        <f t="shared" si="18"/>
        <v>0.24999999999999922</v>
      </c>
      <c r="B623" s="52">
        <f t="shared" si="19"/>
        <v>0</v>
      </c>
    </row>
    <row r="624" spans="1:2">
      <c r="A624" s="52">
        <f t="shared" si="18"/>
        <v>0.24999999999999922</v>
      </c>
      <c r="B624" s="52">
        <f t="shared" si="19"/>
        <v>0</v>
      </c>
    </row>
    <row r="625" spans="1:2">
      <c r="A625" s="52">
        <f t="shared" si="18"/>
        <v>0.24999999999999922</v>
      </c>
      <c r="B625" s="52">
        <f t="shared" si="19"/>
        <v>0</v>
      </c>
    </row>
    <row r="626" spans="1:2">
      <c r="A626" s="52">
        <f t="shared" si="18"/>
        <v>0.24999999999999922</v>
      </c>
      <c r="B626" s="52">
        <f t="shared" si="19"/>
        <v>0</v>
      </c>
    </row>
    <row r="627" spans="1:2">
      <c r="A627" s="52">
        <f t="shared" si="18"/>
        <v>0.24999999999999922</v>
      </c>
      <c r="B627" s="52">
        <f t="shared" si="19"/>
        <v>0</v>
      </c>
    </row>
    <row r="628" spans="1:2">
      <c r="A628" s="52">
        <f t="shared" si="18"/>
        <v>0.24999999999999922</v>
      </c>
      <c r="B628" s="52">
        <f t="shared" si="19"/>
        <v>0</v>
      </c>
    </row>
    <row r="629" spans="1:2">
      <c r="A629" s="52">
        <f t="shared" si="18"/>
        <v>0.24999999999999922</v>
      </c>
      <c r="B629" s="52">
        <f t="shared" si="19"/>
        <v>0</v>
      </c>
    </row>
    <row r="630" spans="1:2">
      <c r="A630" s="52">
        <f t="shared" si="18"/>
        <v>0.24999999999999922</v>
      </c>
      <c r="B630" s="52">
        <f t="shared" si="19"/>
        <v>0</v>
      </c>
    </row>
    <row r="631" spans="1:2">
      <c r="A631" s="52">
        <f t="shared" si="18"/>
        <v>0.24999999999999922</v>
      </c>
      <c r="B631" s="52">
        <f t="shared" si="19"/>
        <v>0</v>
      </c>
    </row>
    <row r="632" spans="1:2">
      <c r="A632" s="52">
        <f t="shared" si="18"/>
        <v>0.24999999999999922</v>
      </c>
      <c r="B632" s="52">
        <f t="shared" si="19"/>
        <v>0</v>
      </c>
    </row>
    <row r="633" spans="1:2">
      <c r="A633" s="52">
        <f t="shared" si="18"/>
        <v>0.24999999999999922</v>
      </c>
      <c r="B633" s="52">
        <f t="shared" si="19"/>
        <v>0</v>
      </c>
    </row>
    <row r="634" spans="1:2">
      <c r="A634" s="52">
        <f t="shared" si="18"/>
        <v>0.24999999999999922</v>
      </c>
      <c r="B634" s="52">
        <f t="shared" si="19"/>
        <v>0</v>
      </c>
    </row>
    <row r="635" spans="1:2">
      <c r="A635" s="52">
        <f t="shared" si="18"/>
        <v>0.24999999999999922</v>
      </c>
      <c r="B635" s="52">
        <f t="shared" si="19"/>
        <v>0</v>
      </c>
    </row>
    <row r="636" spans="1:2">
      <c r="A636" s="52">
        <f t="shared" si="18"/>
        <v>0.24999999999999922</v>
      </c>
      <c r="B636" s="52">
        <f t="shared" si="19"/>
        <v>0</v>
      </c>
    </row>
    <row r="637" spans="1:2">
      <c r="A637" s="52">
        <f t="shared" si="18"/>
        <v>0.24999999999999922</v>
      </c>
      <c r="B637" s="52">
        <f t="shared" si="19"/>
        <v>0</v>
      </c>
    </row>
    <row r="638" spans="1:2">
      <c r="A638" s="52">
        <f t="shared" si="18"/>
        <v>0.24999999999999922</v>
      </c>
      <c r="B638" s="52">
        <f t="shared" si="19"/>
        <v>0</v>
      </c>
    </row>
    <row r="639" spans="1:2">
      <c r="A639" s="52">
        <f t="shared" si="18"/>
        <v>0.24999999999999922</v>
      </c>
      <c r="B639" s="52">
        <f t="shared" si="19"/>
        <v>0</v>
      </c>
    </row>
    <row r="640" spans="1:2">
      <c r="A640" s="52">
        <f t="shared" si="18"/>
        <v>0.24999999999999922</v>
      </c>
      <c r="B640" s="52">
        <f t="shared" si="19"/>
        <v>0</v>
      </c>
    </row>
    <row r="641" spans="1:2">
      <c r="A641" s="52">
        <f t="shared" si="18"/>
        <v>0.24999999999999922</v>
      </c>
      <c r="B641" s="52">
        <f t="shared" si="19"/>
        <v>0</v>
      </c>
    </row>
    <row r="642" spans="1:2">
      <c r="A642" s="52">
        <f t="shared" si="18"/>
        <v>0.24999999999999922</v>
      </c>
      <c r="B642" s="52">
        <f t="shared" si="19"/>
        <v>0</v>
      </c>
    </row>
    <row r="643" spans="1:2">
      <c r="A643" s="52">
        <f t="shared" si="18"/>
        <v>0.24999999999999922</v>
      </c>
      <c r="B643" s="52">
        <f t="shared" si="19"/>
        <v>0</v>
      </c>
    </row>
    <row r="644" spans="1:2">
      <c r="A644" s="52">
        <f t="shared" si="18"/>
        <v>0.24999999999999922</v>
      </c>
      <c r="B644" s="52">
        <f t="shared" si="19"/>
        <v>0</v>
      </c>
    </row>
    <row r="645" spans="1:2">
      <c r="A645" s="52">
        <f t="shared" si="18"/>
        <v>0.24999999999999922</v>
      </c>
      <c r="B645" s="52">
        <f t="shared" si="19"/>
        <v>0</v>
      </c>
    </row>
    <row r="646" spans="1:2">
      <c r="A646" s="52">
        <f t="shared" si="18"/>
        <v>0.24999999999999922</v>
      </c>
      <c r="B646" s="52">
        <f t="shared" si="19"/>
        <v>0</v>
      </c>
    </row>
    <row r="647" spans="1:2">
      <c r="A647" s="52">
        <f t="shared" ref="A647:A710" si="20">POWER(POWER(2,0.05),M647-40)</f>
        <v>0.24999999999999922</v>
      </c>
      <c r="B647" s="52">
        <f t="shared" ref="B647:B710" si="21">M647/30</f>
        <v>0</v>
      </c>
    </row>
    <row r="648" spans="1:2">
      <c r="A648" s="52">
        <f t="shared" si="20"/>
        <v>0.24999999999999922</v>
      </c>
      <c r="B648" s="52">
        <f t="shared" si="21"/>
        <v>0</v>
      </c>
    </row>
    <row r="649" spans="1:2">
      <c r="A649" s="52">
        <f t="shared" si="20"/>
        <v>0.24999999999999922</v>
      </c>
      <c r="B649" s="52">
        <f t="shared" si="21"/>
        <v>0</v>
      </c>
    </row>
    <row r="650" spans="1:2">
      <c r="A650" s="52">
        <f t="shared" si="20"/>
        <v>0.24999999999999922</v>
      </c>
      <c r="B650" s="52">
        <f t="shared" si="21"/>
        <v>0</v>
      </c>
    </row>
    <row r="651" spans="1:2">
      <c r="A651" s="52">
        <f t="shared" si="20"/>
        <v>0.24999999999999922</v>
      </c>
      <c r="B651" s="52">
        <f t="shared" si="21"/>
        <v>0</v>
      </c>
    </row>
    <row r="652" spans="1:2">
      <c r="A652" s="52">
        <f t="shared" si="20"/>
        <v>0.24999999999999922</v>
      </c>
      <c r="B652" s="52">
        <f t="shared" si="21"/>
        <v>0</v>
      </c>
    </row>
    <row r="653" spans="1:2">
      <c r="A653" s="52">
        <f t="shared" si="20"/>
        <v>0.24999999999999922</v>
      </c>
      <c r="B653" s="52">
        <f t="shared" si="21"/>
        <v>0</v>
      </c>
    </row>
    <row r="654" spans="1:2">
      <c r="A654" s="52">
        <f t="shared" si="20"/>
        <v>0.24999999999999922</v>
      </c>
      <c r="B654" s="52">
        <f t="shared" si="21"/>
        <v>0</v>
      </c>
    </row>
    <row r="655" spans="1:2">
      <c r="A655" s="52">
        <f t="shared" si="20"/>
        <v>0.24999999999999922</v>
      </c>
      <c r="B655" s="52">
        <f t="shared" si="21"/>
        <v>0</v>
      </c>
    </row>
    <row r="656" spans="1:2">
      <c r="A656" s="52">
        <f t="shared" si="20"/>
        <v>0.24999999999999922</v>
      </c>
      <c r="B656" s="52">
        <f t="shared" si="21"/>
        <v>0</v>
      </c>
    </row>
    <row r="657" spans="1:2">
      <c r="A657" s="52">
        <f t="shared" si="20"/>
        <v>0.24999999999999922</v>
      </c>
      <c r="B657" s="52">
        <f t="shared" si="21"/>
        <v>0</v>
      </c>
    </row>
    <row r="658" spans="1:2">
      <c r="A658" s="52">
        <f t="shared" si="20"/>
        <v>0.24999999999999922</v>
      </c>
      <c r="B658" s="52">
        <f t="shared" si="21"/>
        <v>0</v>
      </c>
    </row>
    <row r="659" spans="1:2">
      <c r="A659" s="52">
        <f t="shared" si="20"/>
        <v>0.24999999999999922</v>
      </c>
      <c r="B659" s="52">
        <f t="shared" si="21"/>
        <v>0</v>
      </c>
    </row>
    <row r="660" spans="1:2">
      <c r="A660" s="52">
        <f t="shared" si="20"/>
        <v>0.24999999999999922</v>
      </c>
      <c r="B660" s="52">
        <f t="shared" si="21"/>
        <v>0</v>
      </c>
    </row>
    <row r="661" spans="1:2">
      <c r="A661" s="52">
        <f t="shared" si="20"/>
        <v>0.24999999999999922</v>
      </c>
      <c r="B661" s="52">
        <f t="shared" si="21"/>
        <v>0</v>
      </c>
    </row>
    <row r="662" spans="1:2">
      <c r="A662" s="52">
        <f t="shared" si="20"/>
        <v>0.24999999999999922</v>
      </c>
      <c r="B662" s="52">
        <f t="shared" si="21"/>
        <v>0</v>
      </c>
    </row>
    <row r="663" spans="1:2">
      <c r="A663" s="52">
        <f t="shared" si="20"/>
        <v>0.24999999999999922</v>
      </c>
      <c r="B663" s="52">
        <f t="shared" si="21"/>
        <v>0</v>
      </c>
    </row>
    <row r="664" spans="1:2">
      <c r="A664" s="52">
        <f t="shared" si="20"/>
        <v>0.24999999999999922</v>
      </c>
      <c r="B664" s="52">
        <f t="shared" si="21"/>
        <v>0</v>
      </c>
    </row>
    <row r="665" spans="1:2">
      <c r="A665" s="52">
        <f t="shared" si="20"/>
        <v>0.24999999999999922</v>
      </c>
      <c r="B665" s="52">
        <f t="shared" si="21"/>
        <v>0</v>
      </c>
    </row>
    <row r="666" spans="1:2">
      <c r="A666" s="52">
        <f t="shared" si="20"/>
        <v>0.24999999999999922</v>
      </c>
      <c r="B666" s="52">
        <f t="shared" si="21"/>
        <v>0</v>
      </c>
    </row>
    <row r="667" spans="1:2">
      <c r="A667" s="52">
        <f t="shared" si="20"/>
        <v>0.24999999999999922</v>
      </c>
      <c r="B667" s="52">
        <f t="shared" si="21"/>
        <v>0</v>
      </c>
    </row>
    <row r="668" spans="1:2">
      <c r="A668" s="52">
        <f t="shared" si="20"/>
        <v>0.24999999999999922</v>
      </c>
      <c r="B668" s="52">
        <f t="shared" si="21"/>
        <v>0</v>
      </c>
    </row>
    <row r="669" spans="1:2">
      <c r="A669" s="52">
        <f t="shared" si="20"/>
        <v>0.24999999999999922</v>
      </c>
      <c r="B669" s="52">
        <f t="shared" si="21"/>
        <v>0</v>
      </c>
    </row>
    <row r="670" spans="1:2">
      <c r="A670" s="52">
        <f t="shared" si="20"/>
        <v>0.24999999999999922</v>
      </c>
      <c r="B670" s="52">
        <f t="shared" si="21"/>
        <v>0</v>
      </c>
    </row>
    <row r="671" spans="1:2">
      <c r="A671" s="52">
        <f t="shared" si="20"/>
        <v>0.24999999999999922</v>
      </c>
      <c r="B671" s="52">
        <f t="shared" si="21"/>
        <v>0</v>
      </c>
    </row>
    <row r="672" spans="1:2">
      <c r="A672" s="52">
        <f t="shared" si="20"/>
        <v>0.24999999999999922</v>
      </c>
      <c r="B672" s="52">
        <f t="shared" si="21"/>
        <v>0</v>
      </c>
    </row>
    <row r="673" spans="1:2">
      <c r="A673" s="52">
        <f t="shared" si="20"/>
        <v>0.24999999999999922</v>
      </c>
      <c r="B673" s="52">
        <f t="shared" si="21"/>
        <v>0</v>
      </c>
    </row>
    <row r="674" spans="1:2">
      <c r="A674" s="52">
        <f t="shared" si="20"/>
        <v>0.24999999999999922</v>
      </c>
      <c r="B674" s="52">
        <f t="shared" si="21"/>
        <v>0</v>
      </c>
    </row>
    <row r="675" spans="1:2">
      <c r="A675" s="52">
        <f t="shared" si="20"/>
        <v>0.24999999999999922</v>
      </c>
      <c r="B675" s="52">
        <f t="shared" si="21"/>
        <v>0</v>
      </c>
    </row>
    <row r="676" spans="1:2">
      <c r="A676" s="52">
        <f t="shared" si="20"/>
        <v>0.24999999999999922</v>
      </c>
      <c r="B676" s="52">
        <f t="shared" si="21"/>
        <v>0</v>
      </c>
    </row>
    <row r="677" spans="1:2">
      <c r="A677" s="52">
        <f t="shared" si="20"/>
        <v>0.24999999999999922</v>
      </c>
      <c r="B677" s="52">
        <f t="shared" si="21"/>
        <v>0</v>
      </c>
    </row>
    <row r="678" spans="1:2">
      <c r="A678" s="52">
        <f t="shared" si="20"/>
        <v>0.24999999999999922</v>
      </c>
      <c r="B678" s="52">
        <f t="shared" si="21"/>
        <v>0</v>
      </c>
    </row>
    <row r="679" spans="1:2">
      <c r="A679" s="52">
        <f t="shared" si="20"/>
        <v>0.24999999999999922</v>
      </c>
      <c r="B679" s="52">
        <f t="shared" si="21"/>
        <v>0</v>
      </c>
    </row>
    <row r="680" spans="1:2">
      <c r="A680" s="52">
        <f t="shared" si="20"/>
        <v>0.24999999999999922</v>
      </c>
      <c r="B680" s="52">
        <f t="shared" si="21"/>
        <v>0</v>
      </c>
    </row>
    <row r="681" spans="1:2">
      <c r="A681" s="52">
        <f t="shared" si="20"/>
        <v>0.24999999999999922</v>
      </c>
      <c r="B681" s="52">
        <f t="shared" si="21"/>
        <v>0</v>
      </c>
    </row>
    <row r="682" spans="1:2">
      <c r="A682" s="52">
        <f t="shared" si="20"/>
        <v>0.24999999999999922</v>
      </c>
      <c r="B682" s="52">
        <f t="shared" si="21"/>
        <v>0</v>
      </c>
    </row>
    <row r="683" spans="1:2">
      <c r="A683" s="52">
        <f t="shared" si="20"/>
        <v>0.24999999999999922</v>
      </c>
      <c r="B683" s="52">
        <f t="shared" si="21"/>
        <v>0</v>
      </c>
    </row>
    <row r="684" spans="1:2">
      <c r="A684" s="52">
        <f t="shared" si="20"/>
        <v>0.24999999999999922</v>
      </c>
      <c r="B684" s="52">
        <f t="shared" si="21"/>
        <v>0</v>
      </c>
    </row>
    <row r="685" spans="1:2">
      <c r="A685" s="52">
        <f t="shared" si="20"/>
        <v>0.24999999999999922</v>
      </c>
      <c r="B685" s="52">
        <f t="shared" si="21"/>
        <v>0</v>
      </c>
    </row>
    <row r="686" spans="1:2">
      <c r="A686" s="52">
        <f t="shared" si="20"/>
        <v>0.24999999999999922</v>
      </c>
      <c r="B686" s="52">
        <f t="shared" si="21"/>
        <v>0</v>
      </c>
    </row>
    <row r="687" spans="1:2">
      <c r="A687" s="52">
        <f t="shared" si="20"/>
        <v>0.24999999999999922</v>
      </c>
      <c r="B687" s="52">
        <f t="shared" si="21"/>
        <v>0</v>
      </c>
    </row>
    <row r="688" spans="1:2">
      <c r="A688" s="52">
        <f t="shared" si="20"/>
        <v>0.24999999999999922</v>
      </c>
      <c r="B688" s="52">
        <f t="shared" si="21"/>
        <v>0</v>
      </c>
    </row>
    <row r="689" spans="1:2">
      <c r="A689" s="52">
        <f t="shared" si="20"/>
        <v>0.24999999999999922</v>
      </c>
      <c r="B689" s="52">
        <f t="shared" si="21"/>
        <v>0</v>
      </c>
    </row>
    <row r="690" spans="1:2">
      <c r="A690" s="52">
        <f t="shared" si="20"/>
        <v>0.24999999999999922</v>
      </c>
      <c r="B690" s="52">
        <f t="shared" si="21"/>
        <v>0</v>
      </c>
    </row>
    <row r="691" spans="1:2">
      <c r="A691" s="52">
        <f t="shared" si="20"/>
        <v>0.24999999999999922</v>
      </c>
      <c r="B691" s="52">
        <f t="shared" si="21"/>
        <v>0</v>
      </c>
    </row>
    <row r="692" spans="1:2">
      <c r="A692" s="52">
        <f t="shared" si="20"/>
        <v>0.24999999999999922</v>
      </c>
      <c r="B692" s="52">
        <f t="shared" si="21"/>
        <v>0</v>
      </c>
    </row>
    <row r="693" spans="1:2">
      <c r="A693" s="52">
        <f t="shared" si="20"/>
        <v>0.24999999999999922</v>
      </c>
      <c r="B693" s="52">
        <f t="shared" si="21"/>
        <v>0</v>
      </c>
    </row>
    <row r="694" spans="1:2">
      <c r="A694" s="52">
        <f t="shared" si="20"/>
        <v>0.24999999999999922</v>
      </c>
      <c r="B694" s="52">
        <f t="shared" si="21"/>
        <v>0</v>
      </c>
    </row>
    <row r="695" spans="1:2">
      <c r="A695" s="52">
        <f t="shared" si="20"/>
        <v>0.24999999999999922</v>
      </c>
      <c r="B695" s="52">
        <f t="shared" si="21"/>
        <v>0</v>
      </c>
    </row>
    <row r="696" spans="1:2">
      <c r="A696" s="52">
        <f t="shared" si="20"/>
        <v>0.24999999999999922</v>
      </c>
      <c r="B696" s="52">
        <f t="shared" si="21"/>
        <v>0</v>
      </c>
    </row>
    <row r="697" spans="1:2">
      <c r="A697" s="52">
        <f t="shared" si="20"/>
        <v>0.24999999999999922</v>
      </c>
      <c r="B697" s="52">
        <f t="shared" si="21"/>
        <v>0</v>
      </c>
    </row>
    <row r="698" spans="1:2">
      <c r="A698" s="52">
        <f t="shared" si="20"/>
        <v>0.24999999999999922</v>
      </c>
      <c r="B698" s="52">
        <f t="shared" si="21"/>
        <v>0</v>
      </c>
    </row>
    <row r="699" spans="1:2">
      <c r="A699" s="52">
        <f t="shared" si="20"/>
        <v>0.24999999999999922</v>
      </c>
      <c r="B699" s="52">
        <f t="shared" si="21"/>
        <v>0</v>
      </c>
    </row>
    <row r="700" spans="1:2">
      <c r="A700" s="52">
        <f t="shared" si="20"/>
        <v>0.24999999999999922</v>
      </c>
      <c r="B700" s="52">
        <f t="shared" si="21"/>
        <v>0</v>
      </c>
    </row>
    <row r="701" spans="1:2">
      <c r="A701" s="52">
        <f t="shared" si="20"/>
        <v>0.24999999999999922</v>
      </c>
      <c r="B701" s="52">
        <f t="shared" si="21"/>
        <v>0</v>
      </c>
    </row>
    <row r="702" spans="1:2">
      <c r="A702" s="52">
        <f t="shared" si="20"/>
        <v>0.24999999999999922</v>
      </c>
      <c r="B702" s="52">
        <f t="shared" si="21"/>
        <v>0</v>
      </c>
    </row>
    <row r="703" spans="1:2">
      <c r="A703" s="52">
        <f t="shared" si="20"/>
        <v>0.24999999999999922</v>
      </c>
      <c r="B703" s="52">
        <f t="shared" si="21"/>
        <v>0</v>
      </c>
    </row>
    <row r="704" spans="1:2">
      <c r="A704" s="52">
        <f t="shared" si="20"/>
        <v>0.24999999999999922</v>
      </c>
      <c r="B704" s="52">
        <f t="shared" si="21"/>
        <v>0</v>
      </c>
    </row>
    <row r="705" spans="1:2">
      <c r="A705" s="52">
        <f t="shared" si="20"/>
        <v>0.24999999999999922</v>
      </c>
      <c r="B705" s="52">
        <f t="shared" si="21"/>
        <v>0</v>
      </c>
    </row>
    <row r="706" spans="1:2">
      <c r="A706" s="52">
        <f t="shared" si="20"/>
        <v>0.24999999999999922</v>
      </c>
      <c r="B706" s="52">
        <f t="shared" si="21"/>
        <v>0</v>
      </c>
    </row>
    <row r="707" spans="1:2">
      <c r="A707" s="52">
        <f t="shared" si="20"/>
        <v>0.24999999999999922</v>
      </c>
      <c r="B707" s="52">
        <f t="shared" si="21"/>
        <v>0</v>
      </c>
    </row>
    <row r="708" spans="1:2">
      <c r="A708" s="52">
        <f t="shared" si="20"/>
        <v>0.24999999999999922</v>
      </c>
      <c r="B708" s="52">
        <f t="shared" si="21"/>
        <v>0</v>
      </c>
    </row>
    <row r="709" spans="1:2">
      <c r="A709" s="52">
        <f t="shared" si="20"/>
        <v>0.24999999999999922</v>
      </c>
      <c r="B709" s="52">
        <f t="shared" si="21"/>
        <v>0</v>
      </c>
    </row>
    <row r="710" spans="1:2">
      <c r="A710" s="52">
        <f t="shared" si="20"/>
        <v>0.24999999999999922</v>
      </c>
      <c r="B710" s="52">
        <f t="shared" si="21"/>
        <v>0</v>
      </c>
    </row>
    <row r="711" spans="1:2">
      <c r="A711" s="52">
        <f t="shared" ref="A711:A774" si="22">POWER(POWER(2,0.05),M711-40)</f>
        <v>0.24999999999999922</v>
      </c>
      <c r="B711" s="52">
        <f t="shared" ref="B711:B774" si="23">M711/30</f>
        <v>0</v>
      </c>
    </row>
    <row r="712" spans="1:2">
      <c r="A712" s="52">
        <f t="shared" si="22"/>
        <v>0.24999999999999922</v>
      </c>
      <c r="B712" s="52">
        <f t="shared" si="23"/>
        <v>0</v>
      </c>
    </row>
    <row r="713" spans="1:2">
      <c r="A713" s="52">
        <f t="shared" si="22"/>
        <v>0.24999999999999922</v>
      </c>
      <c r="B713" s="52">
        <f t="shared" si="23"/>
        <v>0</v>
      </c>
    </row>
    <row r="714" spans="1:2">
      <c r="A714" s="52">
        <f t="shared" si="22"/>
        <v>0.24999999999999922</v>
      </c>
      <c r="B714" s="52">
        <f t="shared" si="23"/>
        <v>0</v>
      </c>
    </row>
    <row r="715" spans="1:2">
      <c r="A715" s="52">
        <f t="shared" si="22"/>
        <v>0.24999999999999922</v>
      </c>
      <c r="B715" s="52">
        <f t="shared" si="23"/>
        <v>0</v>
      </c>
    </row>
    <row r="716" spans="1:2">
      <c r="A716" s="52">
        <f t="shared" si="22"/>
        <v>0.24999999999999922</v>
      </c>
      <c r="B716" s="52">
        <f t="shared" si="23"/>
        <v>0</v>
      </c>
    </row>
    <row r="717" spans="1:2">
      <c r="A717" s="52">
        <f t="shared" si="22"/>
        <v>0.24999999999999922</v>
      </c>
      <c r="B717" s="52">
        <f t="shared" si="23"/>
        <v>0</v>
      </c>
    </row>
    <row r="718" spans="1:2">
      <c r="A718" s="52">
        <f t="shared" si="22"/>
        <v>0.24999999999999922</v>
      </c>
      <c r="B718" s="52">
        <f t="shared" si="23"/>
        <v>0</v>
      </c>
    </row>
    <row r="719" spans="1:2">
      <c r="A719" s="52">
        <f t="shared" si="22"/>
        <v>0.24999999999999922</v>
      </c>
      <c r="B719" s="52">
        <f t="shared" si="23"/>
        <v>0</v>
      </c>
    </row>
    <row r="720" spans="1:2">
      <c r="A720" s="52">
        <f t="shared" si="22"/>
        <v>0.24999999999999922</v>
      </c>
      <c r="B720" s="52">
        <f t="shared" si="23"/>
        <v>0</v>
      </c>
    </row>
    <row r="721" spans="1:2">
      <c r="A721" s="52">
        <f t="shared" si="22"/>
        <v>0.24999999999999922</v>
      </c>
      <c r="B721" s="52">
        <f t="shared" si="23"/>
        <v>0</v>
      </c>
    </row>
    <row r="722" spans="1:2">
      <c r="A722" s="52">
        <f t="shared" si="22"/>
        <v>0.24999999999999922</v>
      </c>
      <c r="B722" s="52">
        <f t="shared" si="23"/>
        <v>0</v>
      </c>
    </row>
    <row r="723" spans="1:2">
      <c r="A723" s="52">
        <f t="shared" si="22"/>
        <v>0.24999999999999922</v>
      </c>
      <c r="B723" s="52">
        <f t="shared" si="23"/>
        <v>0</v>
      </c>
    </row>
    <row r="724" spans="1:2">
      <c r="A724" s="52">
        <f t="shared" si="22"/>
        <v>0.24999999999999922</v>
      </c>
      <c r="B724" s="52">
        <f t="shared" si="23"/>
        <v>0</v>
      </c>
    </row>
    <row r="725" spans="1:2">
      <c r="A725" s="52">
        <f t="shared" si="22"/>
        <v>0.24999999999999922</v>
      </c>
      <c r="B725" s="52">
        <f t="shared" si="23"/>
        <v>0</v>
      </c>
    </row>
    <row r="726" spans="1:2">
      <c r="A726" s="52">
        <f t="shared" si="22"/>
        <v>0.24999999999999922</v>
      </c>
      <c r="B726" s="52">
        <f t="shared" si="23"/>
        <v>0</v>
      </c>
    </row>
    <row r="727" spans="1:2">
      <c r="A727" s="52">
        <f t="shared" si="22"/>
        <v>0.24999999999999922</v>
      </c>
      <c r="B727" s="52">
        <f t="shared" si="23"/>
        <v>0</v>
      </c>
    </row>
    <row r="728" spans="1:2">
      <c r="A728" s="52">
        <f t="shared" si="22"/>
        <v>0.24999999999999922</v>
      </c>
      <c r="B728" s="52">
        <f t="shared" si="23"/>
        <v>0</v>
      </c>
    </row>
    <row r="729" spans="1:2">
      <c r="A729" s="52">
        <f t="shared" si="22"/>
        <v>0.24999999999999922</v>
      </c>
      <c r="B729" s="52">
        <f t="shared" si="23"/>
        <v>0</v>
      </c>
    </row>
    <row r="730" spans="1:2">
      <c r="A730" s="52">
        <f t="shared" si="22"/>
        <v>0.24999999999999922</v>
      </c>
      <c r="B730" s="52">
        <f t="shared" si="23"/>
        <v>0</v>
      </c>
    </row>
    <row r="731" spans="1:2">
      <c r="A731" s="52">
        <f t="shared" si="22"/>
        <v>0.24999999999999922</v>
      </c>
      <c r="B731" s="52">
        <f t="shared" si="23"/>
        <v>0</v>
      </c>
    </row>
    <row r="732" spans="1:2">
      <c r="A732" s="52">
        <f t="shared" si="22"/>
        <v>0.24999999999999922</v>
      </c>
      <c r="B732" s="52">
        <f t="shared" si="23"/>
        <v>0</v>
      </c>
    </row>
    <row r="733" spans="1:2">
      <c r="A733" s="52">
        <f t="shared" si="22"/>
        <v>0.24999999999999922</v>
      </c>
      <c r="B733" s="52">
        <f t="shared" si="23"/>
        <v>0</v>
      </c>
    </row>
    <row r="734" spans="1:2">
      <c r="A734" s="52">
        <f t="shared" si="22"/>
        <v>0.24999999999999922</v>
      </c>
      <c r="B734" s="52">
        <f t="shared" si="23"/>
        <v>0</v>
      </c>
    </row>
    <row r="735" spans="1:2">
      <c r="A735" s="52">
        <f t="shared" si="22"/>
        <v>0.24999999999999922</v>
      </c>
      <c r="B735" s="52">
        <f t="shared" si="23"/>
        <v>0</v>
      </c>
    </row>
    <row r="736" spans="1:2">
      <c r="A736" s="52">
        <f t="shared" si="22"/>
        <v>0.24999999999999922</v>
      </c>
      <c r="B736" s="52">
        <f t="shared" si="23"/>
        <v>0</v>
      </c>
    </row>
    <row r="737" spans="1:2">
      <c r="A737" s="52">
        <f t="shared" si="22"/>
        <v>0.24999999999999922</v>
      </c>
      <c r="B737" s="52">
        <f t="shared" si="23"/>
        <v>0</v>
      </c>
    </row>
    <row r="738" spans="1:2">
      <c r="A738" s="52">
        <f t="shared" si="22"/>
        <v>0.24999999999999922</v>
      </c>
      <c r="B738" s="52">
        <f t="shared" si="23"/>
        <v>0</v>
      </c>
    </row>
    <row r="739" spans="1:2">
      <c r="A739" s="52">
        <f t="shared" si="22"/>
        <v>0.24999999999999922</v>
      </c>
      <c r="B739" s="52">
        <f t="shared" si="23"/>
        <v>0</v>
      </c>
    </row>
    <row r="740" spans="1:2">
      <c r="A740" s="52">
        <f t="shared" si="22"/>
        <v>0.24999999999999922</v>
      </c>
      <c r="B740" s="52">
        <f t="shared" si="23"/>
        <v>0</v>
      </c>
    </row>
    <row r="741" spans="1:2">
      <c r="A741" s="52">
        <f t="shared" si="22"/>
        <v>0.24999999999999922</v>
      </c>
      <c r="B741" s="52">
        <f t="shared" si="23"/>
        <v>0</v>
      </c>
    </row>
    <row r="742" spans="1:2">
      <c r="A742" s="52">
        <f t="shared" si="22"/>
        <v>0.24999999999999922</v>
      </c>
      <c r="B742" s="52">
        <f t="shared" si="23"/>
        <v>0</v>
      </c>
    </row>
    <row r="743" spans="1:2">
      <c r="A743" s="52">
        <f t="shared" si="22"/>
        <v>0.24999999999999922</v>
      </c>
      <c r="B743" s="52">
        <f t="shared" si="23"/>
        <v>0</v>
      </c>
    </row>
    <row r="744" spans="1:2">
      <c r="A744" s="52">
        <f t="shared" si="22"/>
        <v>0.24999999999999922</v>
      </c>
      <c r="B744" s="52">
        <f t="shared" si="23"/>
        <v>0</v>
      </c>
    </row>
    <row r="745" spans="1:2">
      <c r="A745" s="52">
        <f t="shared" si="22"/>
        <v>0.24999999999999922</v>
      </c>
      <c r="B745" s="52">
        <f t="shared" si="23"/>
        <v>0</v>
      </c>
    </row>
    <row r="746" spans="1:2">
      <c r="A746" s="52">
        <f t="shared" si="22"/>
        <v>0.24999999999999922</v>
      </c>
      <c r="B746" s="52">
        <f t="shared" si="23"/>
        <v>0</v>
      </c>
    </row>
    <row r="747" spans="1:2">
      <c r="A747" s="52">
        <f t="shared" si="22"/>
        <v>0.24999999999999922</v>
      </c>
      <c r="B747" s="52">
        <f t="shared" si="23"/>
        <v>0</v>
      </c>
    </row>
    <row r="748" spans="1:2">
      <c r="A748" s="52">
        <f t="shared" si="22"/>
        <v>0.24999999999999922</v>
      </c>
      <c r="B748" s="52">
        <f t="shared" si="23"/>
        <v>0</v>
      </c>
    </row>
    <row r="749" spans="1:2">
      <c r="A749" s="52">
        <f t="shared" si="22"/>
        <v>0.24999999999999922</v>
      </c>
      <c r="B749" s="52">
        <f t="shared" si="23"/>
        <v>0</v>
      </c>
    </row>
    <row r="750" spans="1:2">
      <c r="A750" s="52">
        <f t="shared" si="22"/>
        <v>0.24999999999999922</v>
      </c>
      <c r="B750" s="52">
        <f t="shared" si="23"/>
        <v>0</v>
      </c>
    </row>
    <row r="751" spans="1:2">
      <c r="A751" s="52">
        <f t="shared" si="22"/>
        <v>0.24999999999999922</v>
      </c>
      <c r="B751" s="52">
        <f t="shared" si="23"/>
        <v>0</v>
      </c>
    </row>
    <row r="752" spans="1:2">
      <c r="A752" s="52">
        <f t="shared" si="22"/>
        <v>0.24999999999999922</v>
      </c>
      <c r="B752" s="52">
        <f t="shared" si="23"/>
        <v>0</v>
      </c>
    </row>
    <row r="753" spans="1:2">
      <c r="A753" s="52">
        <f t="shared" si="22"/>
        <v>0.24999999999999922</v>
      </c>
      <c r="B753" s="52">
        <f t="shared" si="23"/>
        <v>0</v>
      </c>
    </row>
    <row r="754" spans="1:2">
      <c r="A754" s="52">
        <f t="shared" si="22"/>
        <v>0.24999999999999922</v>
      </c>
      <c r="B754" s="52">
        <f t="shared" si="23"/>
        <v>0</v>
      </c>
    </row>
    <row r="755" spans="1:2">
      <c r="A755" s="52">
        <f t="shared" si="22"/>
        <v>0.24999999999999922</v>
      </c>
      <c r="B755" s="52">
        <f t="shared" si="23"/>
        <v>0</v>
      </c>
    </row>
    <row r="756" spans="1:2">
      <c r="A756" s="52">
        <f t="shared" si="22"/>
        <v>0.24999999999999922</v>
      </c>
      <c r="B756" s="52">
        <f t="shared" si="23"/>
        <v>0</v>
      </c>
    </row>
    <row r="757" spans="1:2">
      <c r="A757" s="52">
        <f t="shared" si="22"/>
        <v>0.24999999999999922</v>
      </c>
      <c r="B757" s="52">
        <f t="shared" si="23"/>
        <v>0</v>
      </c>
    </row>
    <row r="758" spans="1:2">
      <c r="A758" s="52">
        <f t="shared" si="22"/>
        <v>0.24999999999999922</v>
      </c>
      <c r="B758" s="52">
        <f t="shared" si="23"/>
        <v>0</v>
      </c>
    </row>
    <row r="759" spans="1:2">
      <c r="A759" s="52">
        <f t="shared" si="22"/>
        <v>0.24999999999999922</v>
      </c>
      <c r="B759" s="52">
        <f t="shared" si="23"/>
        <v>0</v>
      </c>
    </row>
    <row r="760" spans="1:2">
      <c r="A760" s="52">
        <f t="shared" si="22"/>
        <v>0.24999999999999922</v>
      </c>
      <c r="B760" s="52">
        <f t="shared" si="23"/>
        <v>0</v>
      </c>
    </row>
    <row r="761" spans="1:2">
      <c r="A761" s="52">
        <f t="shared" si="22"/>
        <v>0.24999999999999922</v>
      </c>
      <c r="B761" s="52">
        <f t="shared" si="23"/>
        <v>0</v>
      </c>
    </row>
    <row r="762" spans="1:2">
      <c r="A762" s="52">
        <f t="shared" si="22"/>
        <v>0.24999999999999922</v>
      </c>
      <c r="B762" s="52">
        <f t="shared" si="23"/>
        <v>0</v>
      </c>
    </row>
    <row r="763" spans="1:2">
      <c r="A763" s="52">
        <f t="shared" si="22"/>
        <v>0.24999999999999922</v>
      </c>
      <c r="B763" s="52">
        <f t="shared" si="23"/>
        <v>0</v>
      </c>
    </row>
    <row r="764" spans="1:2">
      <c r="A764" s="52">
        <f t="shared" si="22"/>
        <v>0.24999999999999922</v>
      </c>
      <c r="B764" s="52">
        <f t="shared" si="23"/>
        <v>0</v>
      </c>
    </row>
    <row r="765" spans="1:2">
      <c r="A765" s="52">
        <f t="shared" si="22"/>
        <v>0.24999999999999922</v>
      </c>
      <c r="B765" s="52">
        <f t="shared" si="23"/>
        <v>0</v>
      </c>
    </row>
    <row r="766" spans="1:2">
      <c r="A766" s="52">
        <f t="shared" si="22"/>
        <v>0.24999999999999922</v>
      </c>
      <c r="B766" s="52">
        <f t="shared" si="23"/>
        <v>0</v>
      </c>
    </row>
    <row r="767" spans="1:2">
      <c r="A767" s="52">
        <f t="shared" si="22"/>
        <v>0.24999999999999922</v>
      </c>
      <c r="B767" s="52">
        <f t="shared" si="23"/>
        <v>0</v>
      </c>
    </row>
    <row r="768" spans="1:2">
      <c r="A768" s="52">
        <f t="shared" si="22"/>
        <v>0.24999999999999922</v>
      </c>
      <c r="B768" s="52">
        <f t="shared" si="23"/>
        <v>0</v>
      </c>
    </row>
    <row r="769" spans="1:2">
      <c r="A769" s="52">
        <f t="shared" si="22"/>
        <v>0.24999999999999922</v>
      </c>
      <c r="B769" s="52">
        <f t="shared" si="23"/>
        <v>0</v>
      </c>
    </row>
    <row r="770" spans="1:2">
      <c r="A770" s="52">
        <f t="shared" si="22"/>
        <v>0.24999999999999922</v>
      </c>
      <c r="B770" s="52">
        <f t="shared" si="23"/>
        <v>0</v>
      </c>
    </row>
    <row r="771" spans="1:2">
      <c r="A771" s="52">
        <f t="shared" si="22"/>
        <v>0.24999999999999922</v>
      </c>
      <c r="B771" s="52">
        <f t="shared" si="23"/>
        <v>0</v>
      </c>
    </row>
    <row r="772" spans="1:2">
      <c r="A772" s="52">
        <f t="shared" si="22"/>
        <v>0.24999999999999922</v>
      </c>
      <c r="B772" s="52">
        <f t="shared" si="23"/>
        <v>0</v>
      </c>
    </row>
    <row r="773" spans="1:2">
      <c r="A773" s="52">
        <f t="shared" si="22"/>
        <v>0.24999999999999922</v>
      </c>
      <c r="B773" s="52">
        <f t="shared" si="23"/>
        <v>0</v>
      </c>
    </row>
    <row r="774" spans="1:2">
      <c r="A774" s="52">
        <f t="shared" si="22"/>
        <v>0.24999999999999922</v>
      </c>
      <c r="B774" s="52">
        <f t="shared" si="23"/>
        <v>0</v>
      </c>
    </row>
    <row r="775" spans="1:2">
      <c r="A775" s="52">
        <f t="shared" ref="A775:A838" si="24">POWER(POWER(2,0.05),M775-40)</f>
        <v>0.24999999999999922</v>
      </c>
      <c r="B775" s="52">
        <f t="shared" ref="B775:B838" si="25">M775/30</f>
        <v>0</v>
      </c>
    </row>
    <row r="776" spans="1:2">
      <c r="A776" s="52">
        <f t="shared" si="24"/>
        <v>0.24999999999999922</v>
      </c>
      <c r="B776" s="52">
        <f t="shared" si="25"/>
        <v>0</v>
      </c>
    </row>
    <row r="777" spans="1:2">
      <c r="A777" s="52">
        <f t="shared" si="24"/>
        <v>0.24999999999999922</v>
      </c>
      <c r="B777" s="52">
        <f t="shared" si="25"/>
        <v>0</v>
      </c>
    </row>
    <row r="778" spans="1:2">
      <c r="A778" s="52">
        <f t="shared" si="24"/>
        <v>0.24999999999999922</v>
      </c>
      <c r="B778" s="52">
        <f t="shared" si="25"/>
        <v>0</v>
      </c>
    </row>
    <row r="779" spans="1:2">
      <c r="A779" s="52">
        <f t="shared" si="24"/>
        <v>0.24999999999999922</v>
      </c>
      <c r="B779" s="52">
        <f t="shared" si="25"/>
        <v>0</v>
      </c>
    </row>
    <row r="780" spans="1:2">
      <c r="A780" s="52">
        <f t="shared" si="24"/>
        <v>0.24999999999999922</v>
      </c>
      <c r="B780" s="52">
        <f t="shared" si="25"/>
        <v>0</v>
      </c>
    </row>
    <row r="781" spans="1:2">
      <c r="A781" s="52">
        <f t="shared" si="24"/>
        <v>0.24999999999999922</v>
      </c>
      <c r="B781" s="52">
        <f t="shared" si="25"/>
        <v>0</v>
      </c>
    </row>
    <row r="782" spans="1:2">
      <c r="A782" s="52">
        <f t="shared" si="24"/>
        <v>0.24999999999999922</v>
      </c>
      <c r="B782" s="52">
        <f t="shared" si="25"/>
        <v>0</v>
      </c>
    </row>
    <row r="783" spans="1:2">
      <c r="A783" s="52">
        <f t="shared" si="24"/>
        <v>0.24999999999999922</v>
      </c>
      <c r="B783" s="52">
        <f t="shared" si="25"/>
        <v>0</v>
      </c>
    </row>
    <row r="784" spans="1:2">
      <c r="A784" s="52">
        <f t="shared" si="24"/>
        <v>0.24999999999999922</v>
      </c>
      <c r="B784" s="52">
        <f t="shared" si="25"/>
        <v>0</v>
      </c>
    </row>
    <row r="785" spans="1:2">
      <c r="A785" s="52">
        <f t="shared" si="24"/>
        <v>0.24999999999999922</v>
      </c>
      <c r="B785" s="52">
        <f t="shared" si="25"/>
        <v>0</v>
      </c>
    </row>
    <row r="786" spans="1:2">
      <c r="A786" s="52">
        <f t="shared" si="24"/>
        <v>0.24999999999999922</v>
      </c>
      <c r="B786" s="52">
        <f t="shared" si="25"/>
        <v>0</v>
      </c>
    </row>
    <row r="787" spans="1:2">
      <c r="A787" s="52">
        <f t="shared" si="24"/>
        <v>0.24999999999999922</v>
      </c>
      <c r="B787" s="52">
        <f t="shared" si="25"/>
        <v>0</v>
      </c>
    </row>
    <row r="788" spans="1:2">
      <c r="A788" s="52">
        <f t="shared" si="24"/>
        <v>0.24999999999999922</v>
      </c>
      <c r="B788" s="52">
        <f t="shared" si="25"/>
        <v>0</v>
      </c>
    </row>
    <row r="789" spans="1:2">
      <c r="A789" s="52">
        <f t="shared" si="24"/>
        <v>0.24999999999999922</v>
      </c>
      <c r="B789" s="52">
        <f t="shared" si="25"/>
        <v>0</v>
      </c>
    </row>
    <row r="790" spans="1:2">
      <c r="A790" s="52">
        <f t="shared" si="24"/>
        <v>0.24999999999999922</v>
      </c>
      <c r="B790" s="52">
        <f t="shared" si="25"/>
        <v>0</v>
      </c>
    </row>
    <row r="791" spans="1:2">
      <c r="A791" s="52">
        <f t="shared" si="24"/>
        <v>0.24999999999999922</v>
      </c>
      <c r="B791" s="52">
        <f t="shared" si="25"/>
        <v>0</v>
      </c>
    </row>
    <row r="792" spans="1:2">
      <c r="A792" s="52">
        <f t="shared" si="24"/>
        <v>0.24999999999999922</v>
      </c>
      <c r="B792" s="52">
        <f t="shared" si="25"/>
        <v>0</v>
      </c>
    </row>
    <row r="793" spans="1:2">
      <c r="A793" s="52">
        <f t="shared" si="24"/>
        <v>0.24999999999999922</v>
      </c>
      <c r="B793" s="52">
        <f t="shared" si="25"/>
        <v>0</v>
      </c>
    </row>
    <row r="794" spans="1:2">
      <c r="A794" s="52">
        <f t="shared" si="24"/>
        <v>0.24999999999999922</v>
      </c>
      <c r="B794" s="52">
        <f t="shared" si="25"/>
        <v>0</v>
      </c>
    </row>
    <row r="795" spans="1:2">
      <c r="A795" s="52">
        <f t="shared" si="24"/>
        <v>0.24999999999999922</v>
      </c>
      <c r="B795" s="52">
        <f t="shared" si="25"/>
        <v>0</v>
      </c>
    </row>
    <row r="796" spans="1:2">
      <c r="A796" s="52">
        <f t="shared" si="24"/>
        <v>0.24999999999999922</v>
      </c>
      <c r="B796" s="52">
        <f t="shared" si="25"/>
        <v>0</v>
      </c>
    </row>
    <row r="797" spans="1:2">
      <c r="A797" s="52">
        <f t="shared" si="24"/>
        <v>0.24999999999999922</v>
      </c>
      <c r="B797" s="52">
        <f t="shared" si="25"/>
        <v>0</v>
      </c>
    </row>
    <row r="798" spans="1:2">
      <c r="A798" s="52">
        <f t="shared" si="24"/>
        <v>0.24999999999999922</v>
      </c>
      <c r="B798" s="52">
        <f t="shared" si="25"/>
        <v>0</v>
      </c>
    </row>
    <row r="799" spans="1:2">
      <c r="A799" s="52">
        <f t="shared" si="24"/>
        <v>0.24999999999999922</v>
      </c>
      <c r="B799" s="52">
        <f t="shared" si="25"/>
        <v>0</v>
      </c>
    </row>
    <row r="800" spans="1:2">
      <c r="A800" s="52">
        <f t="shared" si="24"/>
        <v>0.24999999999999922</v>
      </c>
      <c r="B800" s="52">
        <f t="shared" si="25"/>
        <v>0</v>
      </c>
    </row>
    <row r="801" spans="1:2">
      <c r="A801" s="52">
        <f t="shared" si="24"/>
        <v>0.24999999999999922</v>
      </c>
      <c r="B801" s="52">
        <f t="shared" si="25"/>
        <v>0</v>
      </c>
    </row>
    <row r="802" spans="1:2">
      <c r="A802" s="52">
        <f t="shared" si="24"/>
        <v>0.24999999999999922</v>
      </c>
      <c r="B802" s="52">
        <f t="shared" si="25"/>
        <v>0</v>
      </c>
    </row>
    <row r="803" spans="1:2">
      <c r="A803" s="52">
        <f t="shared" si="24"/>
        <v>0.24999999999999922</v>
      </c>
      <c r="B803" s="52">
        <f t="shared" si="25"/>
        <v>0</v>
      </c>
    </row>
    <row r="804" spans="1:2">
      <c r="A804" s="52">
        <f t="shared" si="24"/>
        <v>0.24999999999999922</v>
      </c>
      <c r="B804" s="52">
        <f t="shared" si="25"/>
        <v>0</v>
      </c>
    </row>
    <row r="805" spans="1:2">
      <c r="A805" s="52">
        <f t="shared" si="24"/>
        <v>0.24999999999999922</v>
      </c>
      <c r="B805" s="52">
        <f t="shared" si="25"/>
        <v>0</v>
      </c>
    </row>
    <row r="806" spans="1:2">
      <c r="A806" s="52">
        <f t="shared" si="24"/>
        <v>0.24999999999999922</v>
      </c>
      <c r="B806" s="52">
        <f t="shared" si="25"/>
        <v>0</v>
      </c>
    </row>
    <row r="807" spans="1:2">
      <c r="A807" s="52">
        <f t="shared" si="24"/>
        <v>0.24999999999999922</v>
      </c>
      <c r="B807" s="52">
        <f t="shared" si="25"/>
        <v>0</v>
      </c>
    </row>
    <row r="808" spans="1:2">
      <c r="A808" s="52">
        <f t="shared" si="24"/>
        <v>0.24999999999999922</v>
      </c>
      <c r="B808" s="52">
        <f t="shared" si="25"/>
        <v>0</v>
      </c>
    </row>
    <row r="809" spans="1:2">
      <c r="A809" s="52">
        <f t="shared" si="24"/>
        <v>0.24999999999999922</v>
      </c>
      <c r="B809" s="52">
        <f t="shared" si="25"/>
        <v>0</v>
      </c>
    </row>
    <row r="810" spans="1:2">
      <c r="A810" s="52">
        <f t="shared" si="24"/>
        <v>0.24999999999999922</v>
      </c>
      <c r="B810" s="52">
        <f t="shared" si="25"/>
        <v>0</v>
      </c>
    </row>
    <row r="811" spans="1:2">
      <c r="A811" s="52">
        <f t="shared" si="24"/>
        <v>0.24999999999999922</v>
      </c>
      <c r="B811" s="52">
        <f t="shared" si="25"/>
        <v>0</v>
      </c>
    </row>
    <row r="812" spans="1:2">
      <c r="A812" s="52">
        <f t="shared" si="24"/>
        <v>0.24999999999999922</v>
      </c>
      <c r="B812" s="52">
        <f t="shared" si="25"/>
        <v>0</v>
      </c>
    </row>
    <row r="813" spans="1:2">
      <c r="A813" s="52">
        <f t="shared" si="24"/>
        <v>0.24999999999999922</v>
      </c>
      <c r="B813" s="52">
        <f t="shared" si="25"/>
        <v>0</v>
      </c>
    </row>
    <row r="814" spans="1:2">
      <c r="A814" s="52">
        <f t="shared" si="24"/>
        <v>0.24999999999999922</v>
      </c>
      <c r="B814" s="52">
        <f t="shared" si="25"/>
        <v>0</v>
      </c>
    </row>
    <row r="815" spans="1:2">
      <c r="A815" s="52">
        <f t="shared" si="24"/>
        <v>0.24999999999999922</v>
      </c>
      <c r="B815" s="52">
        <f t="shared" si="25"/>
        <v>0</v>
      </c>
    </row>
    <row r="816" spans="1:2">
      <c r="A816" s="52">
        <f t="shared" si="24"/>
        <v>0.24999999999999922</v>
      </c>
      <c r="B816" s="52">
        <f t="shared" si="25"/>
        <v>0</v>
      </c>
    </row>
    <row r="817" spans="1:2">
      <c r="A817" s="52">
        <f t="shared" si="24"/>
        <v>0.24999999999999922</v>
      </c>
      <c r="B817" s="52">
        <f t="shared" si="25"/>
        <v>0</v>
      </c>
    </row>
    <row r="818" spans="1:2">
      <c r="A818" s="52">
        <f t="shared" si="24"/>
        <v>0.24999999999999922</v>
      </c>
      <c r="B818" s="52">
        <f t="shared" si="25"/>
        <v>0</v>
      </c>
    </row>
    <row r="819" spans="1:2">
      <c r="A819" s="52">
        <f t="shared" si="24"/>
        <v>0.24999999999999922</v>
      </c>
      <c r="B819" s="52">
        <f t="shared" si="25"/>
        <v>0</v>
      </c>
    </row>
    <row r="820" spans="1:2">
      <c r="A820" s="52">
        <f t="shared" si="24"/>
        <v>0.24999999999999922</v>
      </c>
      <c r="B820" s="52">
        <f t="shared" si="25"/>
        <v>0</v>
      </c>
    </row>
    <row r="821" spans="1:2">
      <c r="A821" s="52">
        <f t="shared" si="24"/>
        <v>0.24999999999999922</v>
      </c>
      <c r="B821" s="52">
        <f t="shared" si="25"/>
        <v>0</v>
      </c>
    </row>
    <row r="822" spans="1:2">
      <c r="A822" s="52">
        <f t="shared" si="24"/>
        <v>0.24999999999999922</v>
      </c>
      <c r="B822" s="52">
        <f t="shared" si="25"/>
        <v>0</v>
      </c>
    </row>
    <row r="823" spans="1:2">
      <c r="A823" s="52">
        <f t="shared" si="24"/>
        <v>0.24999999999999922</v>
      </c>
      <c r="B823" s="52">
        <f t="shared" si="25"/>
        <v>0</v>
      </c>
    </row>
    <row r="824" spans="1:2">
      <c r="A824" s="52">
        <f t="shared" si="24"/>
        <v>0.24999999999999922</v>
      </c>
      <c r="B824" s="52">
        <f t="shared" si="25"/>
        <v>0</v>
      </c>
    </row>
    <row r="825" spans="1:2">
      <c r="A825" s="52">
        <f t="shared" si="24"/>
        <v>0.24999999999999922</v>
      </c>
      <c r="B825" s="52">
        <f t="shared" si="25"/>
        <v>0</v>
      </c>
    </row>
    <row r="826" spans="1:2">
      <c r="A826" s="52">
        <f t="shared" si="24"/>
        <v>0.24999999999999922</v>
      </c>
      <c r="B826" s="52">
        <f t="shared" si="25"/>
        <v>0</v>
      </c>
    </row>
    <row r="827" spans="1:2">
      <c r="A827" s="52">
        <f t="shared" si="24"/>
        <v>0.24999999999999922</v>
      </c>
      <c r="B827" s="52">
        <f t="shared" si="25"/>
        <v>0</v>
      </c>
    </row>
    <row r="828" spans="1:2">
      <c r="A828" s="52">
        <f t="shared" si="24"/>
        <v>0.24999999999999922</v>
      </c>
      <c r="B828" s="52">
        <f t="shared" si="25"/>
        <v>0</v>
      </c>
    </row>
    <row r="829" spans="1:2">
      <c r="A829" s="52">
        <f t="shared" si="24"/>
        <v>0.24999999999999922</v>
      </c>
      <c r="B829" s="52">
        <f t="shared" si="25"/>
        <v>0</v>
      </c>
    </row>
    <row r="830" spans="1:2">
      <c r="A830" s="52">
        <f t="shared" si="24"/>
        <v>0.24999999999999922</v>
      </c>
      <c r="B830" s="52">
        <f t="shared" si="25"/>
        <v>0</v>
      </c>
    </row>
    <row r="831" spans="1:2">
      <c r="A831" s="52">
        <f t="shared" si="24"/>
        <v>0.24999999999999922</v>
      </c>
      <c r="B831" s="52">
        <f t="shared" si="25"/>
        <v>0</v>
      </c>
    </row>
    <row r="832" spans="1:2">
      <c r="A832" s="52">
        <f t="shared" si="24"/>
        <v>0.24999999999999922</v>
      </c>
      <c r="B832" s="52">
        <f t="shared" si="25"/>
        <v>0</v>
      </c>
    </row>
    <row r="833" spans="1:2">
      <c r="A833" s="52">
        <f t="shared" si="24"/>
        <v>0.24999999999999922</v>
      </c>
      <c r="B833" s="52">
        <f t="shared" si="25"/>
        <v>0</v>
      </c>
    </row>
    <row r="834" spans="1:2">
      <c r="A834" s="52">
        <f t="shared" si="24"/>
        <v>0.24999999999999922</v>
      </c>
      <c r="B834" s="52">
        <f t="shared" si="25"/>
        <v>0</v>
      </c>
    </row>
    <row r="835" spans="1:2">
      <c r="A835" s="52">
        <f t="shared" si="24"/>
        <v>0.24999999999999922</v>
      </c>
      <c r="B835" s="52">
        <f t="shared" si="25"/>
        <v>0</v>
      </c>
    </row>
    <row r="836" spans="1:2">
      <c r="A836" s="52">
        <f t="shared" si="24"/>
        <v>0.24999999999999922</v>
      </c>
      <c r="B836" s="52">
        <f t="shared" si="25"/>
        <v>0</v>
      </c>
    </row>
    <row r="837" spans="1:2">
      <c r="A837" s="52">
        <f t="shared" si="24"/>
        <v>0.24999999999999922</v>
      </c>
      <c r="B837" s="52">
        <f t="shared" si="25"/>
        <v>0</v>
      </c>
    </row>
    <row r="838" spans="1:2">
      <c r="A838" s="52">
        <f t="shared" si="24"/>
        <v>0.24999999999999922</v>
      </c>
      <c r="B838" s="52">
        <f t="shared" si="25"/>
        <v>0</v>
      </c>
    </row>
    <row r="839" spans="1:2">
      <c r="A839" s="52">
        <f t="shared" ref="A839:A902" si="26">POWER(POWER(2,0.05),M839-40)</f>
        <v>0.24999999999999922</v>
      </c>
      <c r="B839" s="52">
        <f t="shared" ref="B839:B902" si="27">M839/30</f>
        <v>0</v>
      </c>
    </row>
    <row r="840" spans="1:2">
      <c r="A840" s="52">
        <f t="shared" si="26"/>
        <v>0.24999999999999922</v>
      </c>
      <c r="B840" s="52">
        <f t="shared" si="27"/>
        <v>0</v>
      </c>
    </row>
    <row r="841" spans="1:2">
      <c r="A841" s="52">
        <f t="shared" si="26"/>
        <v>0.24999999999999922</v>
      </c>
      <c r="B841" s="52">
        <f t="shared" si="27"/>
        <v>0</v>
      </c>
    </row>
    <row r="842" spans="1:2">
      <c r="A842" s="52">
        <f t="shared" si="26"/>
        <v>0.24999999999999922</v>
      </c>
      <c r="B842" s="52">
        <f t="shared" si="27"/>
        <v>0</v>
      </c>
    </row>
    <row r="843" spans="1:2">
      <c r="A843" s="52">
        <f t="shared" si="26"/>
        <v>0.24999999999999922</v>
      </c>
      <c r="B843" s="52">
        <f t="shared" si="27"/>
        <v>0</v>
      </c>
    </row>
    <row r="844" spans="1:2">
      <c r="A844" s="52">
        <f t="shared" si="26"/>
        <v>0.24999999999999922</v>
      </c>
      <c r="B844" s="52">
        <f t="shared" si="27"/>
        <v>0</v>
      </c>
    </row>
    <row r="845" spans="1:2">
      <c r="A845" s="52">
        <f t="shared" si="26"/>
        <v>0.24999999999999922</v>
      </c>
      <c r="B845" s="52">
        <f t="shared" si="27"/>
        <v>0</v>
      </c>
    </row>
    <row r="846" spans="1:2">
      <c r="A846" s="52">
        <f t="shared" si="26"/>
        <v>0.24999999999999922</v>
      </c>
      <c r="B846" s="52">
        <f t="shared" si="27"/>
        <v>0</v>
      </c>
    </row>
    <row r="847" spans="1:2">
      <c r="A847" s="52">
        <f t="shared" si="26"/>
        <v>0.24999999999999922</v>
      </c>
      <c r="B847" s="52">
        <f t="shared" si="27"/>
        <v>0</v>
      </c>
    </row>
    <row r="848" spans="1:2">
      <c r="A848" s="52">
        <f t="shared" si="26"/>
        <v>0.24999999999999922</v>
      </c>
      <c r="B848" s="52">
        <f t="shared" si="27"/>
        <v>0</v>
      </c>
    </row>
    <row r="849" spans="1:2">
      <c r="A849" s="52">
        <f t="shared" si="26"/>
        <v>0.24999999999999922</v>
      </c>
      <c r="B849" s="52">
        <f t="shared" si="27"/>
        <v>0</v>
      </c>
    </row>
    <row r="850" spans="1:2">
      <c r="A850" s="52">
        <f t="shared" si="26"/>
        <v>0.24999999999999922</v>
      </c>
      <c r="B850" s="52">
        <f t="shared" si="27"/>
        <v>0</v>
      </c>
    </row>
    <row r="851" spans="1:2">
      <c r="A851" s="52">
        <f t="shared" si="26"/>
        <v>0.24999999999999922</v>
      </c>
      <c r="B851" s="52">
        <f t="shared" si="27"/>
        <v>0</v>
      </c>
    </row>
    <row r="852" spans="1:2">
      <c r="A852" s="52">
        <f t="shared" si="26"/>
        <v>0.24999999999999922</v>
      </c>
      <c r="B852" s="52">
        <f t="shared" si="27"/>
        <v>0</v>
      </c>
    </row>
    <row r="853" spans="1:2">
      <c r="A853" s="52">
        <f t="shared" si="26"/>
        <v>0.24999999999999922</v>
      </c>
      <c r="B853" s="52">
        <f t="shared" si="27"/>
        <v>0</v>
      </c>
    </row>
    <row r="854" spans="1:2">
      <c r="A854" s="52">
        <f t="shared" si="26"/>
        <v>0.24999999999999922</v>
      </c>
      <c r="B854" s="52">
        <f t="shared" si="27"/>
        <v>0</v>
      </c>
    </row>
    <row r="855" spans="1:2">
      <c r="A855" s="52">
        <f t="shared" si="26"/>
        <v>0.24999999999999922</v>
      </c>
      <c r="B855" s="52">
        <f t="shared" si="27"/>
        <v>0</v>
      </c>
    </row>
    <row r="856" spans="1:2">
      <c r="A856" s="52">
        <f t="shared" si="26"/>
        <v>0.24999999999999922</v>
      </c>
      <c r="B856" s="52">
        <f t="shared" si="27"/>
        <v>0</v>
      </c>
    </row>
    <row r="857" spans="1:2">
      <c r="A857" s="52">
        <f t="shared" si="26"/>
        <v>0.24999999999999922</v>
      </c>
      <c r="B857" s="52">
        <f t="shared" si="27"/>
        <v>0</v>
      </c>
    </row>
    <row r="858" spans="1:2">
      <c r="A858" s="52">
        <f t="shared" si="26"/>
        <v>0.24999999999999922</v>
      </c>
      <c r="B858" s="52">
        <f t="shared" si="27"/>
        <v>0</v>
      </c>
    </row>
    <row r="859" spans="1:2">
      <c r="A859" s="52">
        <f t="shared" si="26"/>
        <v>0.24999999999999922</v>
      </c>
      <c r="B859" s="52">
        <f t="shared" si="27"/>
        <v>0</v>
      </c>
    </row>
    <row r="860" spans="1:2">
      <c r="A860" s="52">
        <f t="shared" si="26"/>
        <v>0.24999999999999922</v>
      </c>
      <c r="B860" s="52">
        <f t="shared" si="27"/>
        <v>0</v>
      </c>
    </row>
    <row r="861" spans="1:2">
      <c r="A861" s="52">
        <f t="shared" si="26"/>
        <v>0.24999999999999922</v>
      </c>
      <c r="B861" s="52">
        <f t="shared" si="27"/>
        <v>0</v>
      </c>
    </row>
    <row r="862" spans="1:2">
      <c r="A862" s="52">
        <f t="shared" si="26"/>
        <v>0.24999999999999922</v>
      </c>
      <c r="B862" s="52">
        <f t="shared" si="27"/>
        <v>0</v>
      </c>
    </row>
    <row r="863" spans="1:2">
      <c r="A863" s="52">
        <f t="shared" si="26"/>
        <v>0.24999999999999922</v>
      </c>
      <c r="B863" s="52">
        <f t="shared" si="27"/>
        <v>0</v>
      </c>
    </row>
    <row r="864" spans="1:2">
      <c r="A864" s="52">
        <f t="shared" si="26"/>
        <v>0.24999999999999922</v>
      </c>
      <c r="B864" s="52">
        <f t="shared" si="27"/>
        <v>0</v>
      </c>
    </row>
    <row r="865" spans="1:2">
      <c r="A865" s="52">
        <f t="shared" si="26"/>
        <v>0.24999999999999922</v>
      </c>
      <c r="B865" s="52">
        <f t="shared" si="27"/>
        <v>0</v>
      </c>
    </row>
    <row r="866" spans="1:2">
      <c r="A866" s="52">
        <f t="shared" si="26"/>
        <v>0.24999999999999922</v>
      </c>
      <c r="B866" s="52">
        <f t="shared" si="27"/>
        <v>0</v>
      </c>
    </row>
    <row r="867" spans="1:2">
      <c r="A867" s="52">
        <f t="shared" si="26"/>
        <v>0.24999999999999922</v>
      </c>
      <c r="B867" s="52">
        <f t="shared" si="27"/>
        <v>0</v>
      </c>
    </row>
    <row r="868" spans="1:2">
      <c r="A868" s="52">
        <f t="shared" si="26"/>
        <v>0.24999999999999922</v>
      </c>
      <c r="B868" s="52">
        <f t="shared" si="27"/>
        <v>0</v>
      </c>
    </row>
    <row r="869" spans="1:2">
      <c r="A869" s="52">
        <f t="shared" si="26"/>
        <v>0.24999999999999922</v>
      </c>
      <c r="B869" s="52">
        <f t="shared" si="27"/>
        <v>0</v>
      </c>
    </row>
    <row r="870" spans="1:2">
      <c r="A870" s="52">
        <f t="shared" si="26"/>
        <v>0.24999999999999922</v>
      </c>
      <c r="B870" s="52">
        <f t="shared" si="27"/>
        <v>0</v>
      </c>
    </row>
    <row r="871" spans="1:2">
      <c r="A871" s="52">
        <f t="shared" si="26"/>
        <v>0.24999999999999922</v>
      </c>
      <c r="B871" s="52">
        <f t="shared" si="27"/>
        <v>0</v>
      </c>
    </row>
    <row r="872" spans="1:2">
      <c r="A872" s="52">
        <f t="shared" si="26"/>
        <v>0.24999999999999922</v>
      </c>
      <c r="B872" s="52">
        <f t="shared" si="27"/>
        <v>0</v>
      </c>
    </row>
    <row r="873" spans="1:2">
      <c r="A873" s="52">
        <f t="shared" si="26"/>
        <v>0.24999999999999922</v>
      </c>
      <c r="B873" s="52">
        <f t="shared" si="27"/>
        <v>0</v>
      </c>
    </row>
    <row r="874" spans="1:2">
      <c r="A874" s="52">
        <f t="shared" si="26"/>
        <v>0.24999999999999922</v>
      </c>
      <c r="B874" s="52">
        <f t="shared" si="27"/>
        <v>0</v>
      </c>
    </row>
    <row r="875" spans="1:2">
      <c r="A875" s="52">
        <f t="shared" si="26"/>
        <v>0.24999999999999922</v>
      </c>
      <c r="B875" s="52">
        <f t="shared" si="27"/>
        <v>0</v>
      </c>
    </row>
    <row r="876" spans="1:2">
      <c r="A876" s="52">
        <f t="shared" si="26"/>
        <v>0.24999999999999922</v>
      </c>
      <c r="B876" s="52">
        <f t="shared" si="27"/>
        <v>0</v>
      </c>
    </row>
    <row r="877" spans="1:2">
      <c r="A877" s="52">
        <f t="shared" si="26"/>
        <v>0.24999999999999922</v>
      </c>
      <c r="B877" s="52">
        <f t="shared" si="27"/>
        <v>0</v>
      </c>
    </row>
    <row r="878" spans="1:2">
      <c r="A878" s="52">
        <f t="shared" si="26"/>
        <v>0.24999999999999922</v>
      </c>
      <c r="B878" s="52">
        <f t="shared" si="27"/>
        <v>0</v>
      </c>
    </row>
    <row r="879" spans="1:2">
      <c r="A879" s="52">
        <f t="shared" si="26"/>
        <v>0.24999999999999922</v>
      </c>
      <c r="B879" s="52">
        <f t="shared" si="27"/>
        <v>0</v>
      </c>
    </row>
    <row r="880" spans="1:2">
      <c r="A880" s="52">
        <f t="shared" si="26"/>
        <v>0.24999999999999922</v>
      </c>
      <c r="B880" s="52">
        <f t="shared" si="27"/>
        <v>0</v>
      </c>
    </row>
    <row r="881" spans="1:2">
      <c r="A881" s="52">
        <f t="shared" si="26"/>
        <v>0.24999999999999922</v>
      </c>
      <c r="B881" s="52">
        <f t="shared" si="27"/>
        <v>0</v>
      </c>
    </row>
    <row r="882" spans="1:2">
      <c r="A882" s="52">
        <f t="shared" si="26"/>
        <v>0.24999999999999922</v>
      </c>
      <c r="B882" s="52">
        <f t="shared" si="27"/>
        <v>0</v>
      </c>
    </row>
    <row r="883" spans="1:2">
      <c r="A883" s="52">
        <f t="shared" si="26"/>
        <v>0.24999999999999922</v>
      </c>
      <c r="B883" s="52">
        <f t="shared" si="27"/>
        <v>0</v>
      </c>
    </row>
    <row r="884" spans="1:2">
      <c r="A884" s="52">
        <f t="shared" si="26"/>
        <v>0.24999999999999922</v>
      </c>
      <c r="B884" s="52">
        <f t="shared" si="27"/>
        <v>0</v>
      </c>
    </row>
    <row r="885" spans="1:2">
      <c r="A885" s="52">
        <f t="shared" si="26"/>
        <v>0.24999999999999922</v>
      </c>
      <c r="B885" s="52">
        <f t="shared" si="27"/>
        <v>0</v>
      </c>
    </row>
    <row r="886" spans="1:2">
      <c r="A886" s="52">
        <f t="shared" si="26"/>
        <v>0.24999999999999922</v>
      </c>
      <c r="B886" s="52">
        <f t="shared" si="27"/>
        <v>0</v>
      </c>
    </row>
    <row r="887" spans="1:2">
      <c r="A887" s="52">
        <f t="shared" si="26"/>
        <v>0.24999999999999922</v>
      </c>
      <c r="B887" s="52">
        <f t="shared" si="27"/>
        <v>0</v>
      </c>
    </row>
    <row r="888" spans="1:2">
      <c r="A888" s="52">
        <f t="shared" si="26"/>
        <v>0.24999999999999922</v>
      </c>
      <c r="B888" s="52">
        <f t="shared" si="27"/>
        <v>0</v>
      </c>
    </row>
    <row r="889" spans="1:2">
      <c r="A889" s="52">
        <f t="shared" si="26"/>
        <v>0.24999999999999922</v>
      </c>
      <c r="B889" s="52">
        <f t="shared" si="27"/>
        <v>0</v>
      </c>
    </row>
    <row r="890" spans="1:2">
      <c r="A890" s="52">
        <f t="shared" si="26"/>
        <v>0.24999999999999922</v>
      </c>
      <c r="B890" s="52">
        <f t="shared" si="27"/>
        <v>0</v>
      </c>
    </row>
    <row r="891" spans="1:2">
      <c r="A891" s="52">
        <f t="shared" si="26"/>
        <v>0.24999999999999922</v>
      </c>
      <c r="B891" s="52">
        <f t="shared" si="27"/>
        <v>0</v>
      </c>
    </row>
    <row r="892" spans="1:2">
      <c r="A892" s="52">
        <f t="shared" si="26"/>
        <v>0.24999999999999922</v>
      </c>
      <c r="B892" s="52">
        <f t="shared" si="27"/>
        <v>0</v>
      </c>
    </row>
    <row r="893" spans="1:2">
      <c r="A893" s="52">
        <f t="shared" si="26"/>
        <v>0.24999999999999922</v>
      </c>
      <c r="B893" s="52">
        <f t="shared" si="27"/>
        <v>0</v>
      </c>
    </row>
    <row r="894" spans="1:2">
      <c r="A894" s="52">
        <f t="shared" si="26"/>
        <v>0.24999999999999922</v>
      </c>
      <c r="B894" s="52">
        <f t="shared" si="27"/>
        <v>0</v>
      </c>
    </row>
    <row r="895" spans="1:2">
      <c r="A895" s="52">
        <f t="shared" si="26"/>
        <v>0.24999999999999922</v>
      </c>
      <c r="B895" s="52">
        <f t="shared" si="27"/>
        <v>0</v>
      </c>
    </row>
    <row r="896" spans="1:2">
      <c r="A896" s="52">
        <f t="shared" si="26"/>
        <v>0.24999999999999922</v>
      </c>
      <c r="B896" s="52">
        <f t="shared" si="27"/>
        <v>0</v>
      </c>
    </row>
    <row r="897" spans="1:2">
      <c r="A897" s="52">
        <f t="shared" si="26"/>
        <v>0.24999999999999922</v>
      </c>
      <c r="B897" s="52">
        <f t="shared" si="27"/>
        <v>0</v>
      </c>
    </row>
    <row r="898" spans="1:2">
      <c r="A898" s="52">
        <f t="shared" si="26"/>
        <v>0.24999999999999922</v>
      </c>
      <c r="B898" s="52">
        <f t="shared" si="27"/>
        <v>0</v>
      </c>
    </row>
    <row r="899" spans="1:2">
      <c r="A899" s="52">
        <f t="shared" si="26"/>
        <v>0.24999999999999922</v>
      </c>
      <c r="B899" s="52">
        <f t="shared" si="27"/>
        <v>0</v>
      </c>
    </row>
    <row r="900" spans="1:2">
      <c r="A900" s="52">
        <f t="shared" si="26"/>
        <v>0.24999999999999922</v>
      </c>
      <c r="B900" s="52">
        <f t="shared" si="27"/>
        <v>0</v>
      </c>
    </row>
    <row r="901" spans="1:2">
      <c r="A901" s="52">
        <f t="shared" si="26"/>
        <v>0.24999999999999922</v>
      </c>
      <c r="B901" s="52">
        <f t="shared" si="27"/>
        <v>0</v>
      </c>
    </row>
    <row r="902" spans="1:2">
      <c r="A902" s="52">
        <f t="shared" si="26"/>
        <v>0.24999999999999922</v>
      </c>
      <c r="B902" s="52">
        <f t="shared" si="27"/>
        <v>0</v>
      </c>
    </row>
    <row r="903" spans="1:2">
      <c r="A903" s="52">
        <f t="shared" ref="A903:A906" si="28">POWER(POWER(2,0.05),M903-40)</f>
        <v>0.24999999999999922</v>
      </c>
      <c r="B903" s="52">
        <f t="shared" ref="B903:B906" si="29">M903/30</f>
        <v>0</v>
      </c>
    </row>
    <row r="904" spans="1:2">
      <c r="A904" s="52">
        <f t="shared" si="28"/>
        <v>0.24999999999999922</v>
      </c>
      <c r="B904" s="52">
        <f t="shared" si="29"/>
        <v>0</v>
      </c>
    </row>
    <row r="905" spans="1:2">
      <c r="A905" s="52">
        <f t="shared" si="28"/>
        <v>0.24999999999999922</v>
      </c>
      <c r="B905" s="52">
        <f t="shared" si="29"/>
        <v>0</v>
      </c>
    </row>
    <row r="906" spans="1:2">
      <c r="A906" s="52">
        <f t="shared" si="28"/>
        <v>0.24999999999999922</v>
      </c>
      <c r="B906" s="52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Q7" sqref="Q7:Q29"/>
    </sheetView>
  </sheetViews>
  <sheetFormatPr defaultRowHeight="16.5"/>
  <sheetData>
    <row r="1" spans="1:17">
      <c r="A1" s="92">
        <v>0.5</v>
      </c>
      <c r="B1" s="92">
        <v>6</v>
      </c>
      <c r="C1" s="92"/>
      <c r="D1" s="92"/>
      <c r="E1" s="93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Element와Hero능력치비교(업글)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2017-02-17T13:17:28Z</dcterms:modified>
</cp:coreProperties>
</file>