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26955" windowHeight="13020"/>
  </bookViews>
  <sheets>
    <sheet name="리서치연구" sheetId="5" r:id="rId1"/>
    <sheet name="Element별 비중" sheetId="4" r:id="rId2"/>
    <sheet name="Element와Hero능력치비교(업글)" sheetId="6" r:id="rId3"/>
    <sheet name="구데이터" sheetId="3" r:id="rId4"/>
  </sheets>
  <calcPr calcId="125725"/>
</workbook>
</file>

<file path=xl/calcChain.xml><?xml version="1.0" encoding="utf-8"?>
<calcChain xmlns="http://schemas.openxmlformats.org/spreadsheetml/2006/main">
  <c r="C7" i="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6"/>
  <c r="B8"/>
  <c r="D8" s="1"/>
  <c r="B9"/>
  <c r="D9" s="1"/>
  <c r="B10"/>
  <c r="D10" s="1"/>
  <c r="B11"/>
  <c r="D11" s="1"/>
  <c r="B12"/>
  <c r="D12" s="1"/>
  <c r="B13"/>
  <c r="D13" s="1"/>
  <c r="B14"/>
  <c r="D14" s="1"/>
  <c r="B15"/>
  <c r="D15" s="1"/>
  <c r="B16"/>
  <c r="D16" s="1"/>
  <c r="B17"/>
  <c r="D17" s="1"/>
  <c r="B18"/>
  <c r="D18" s="1"/>
  <c r="B19"/>
  <c r="D19" s="1"/>
  <c r="B20"/>
  <c r="D20" s="1"/>
  <c r="B21"/>
  <c r="D21" s="1"/>
  <c r="B22"/>
  <c r="D22" s="1"/>
  <c r="B23"/>
  <c r="D23" s="1"/>
  <c r="B24"/>
  <c r="D24" s="1"/>
  <c r="B25"/>
  <c r="D25" s="1"/>
  <c r="B26"/>
  <c r="D26" s="1"/>
  <c r="B27"/>
  <c r="D27" s="1"/>
  <c r="B28"/>
  <c r="D28" s="1"/>
  <c r="B29"/>
  <c r="D29" s="1"/>
  <c r="B30"/>
  <c r="D30" s="1"/>
  <c r="B31"/>
  <c r="D31" s="1"/>
  <c r="B32"/>
  <c r="D32" s="1"/>
  <c r="B33"/>
  <c r="D33" s="1"/>
  <c r="B34"/>
  <c r="D34" s="1"/>
  <c r="B35"/>
  <c r="D35" s="1"/>
  <c r="B36"/>
  <c r="D36" s="1"/>
  <c r="B37"/>
  <c r="D37" s="1"/>
  <c r="B38"/>
  <c r="D38" s="1"/>
  <c r="B39"/>
  <c r="D39" s="1"/>
  <c r="B40"/>
  <c r="D40" s="1"/>
  <c r="B41"/>
  <c r="D41" s="1"/>
  <c r="B42"/>
  <c r="D42" s="1"/>
  <c r="B43"/>
  <c r="D43" s="1"/>
  <c r="B44"/>
  <c r="D44" s="1"/>
  <c r="B45"/>
  <c r="D45" s="1"/>
  <c r="B46"/>
  <c r="D46" s="1"/>
  <c r="B47"/>
  <c r="D47" s="1"/>
  <c r="B48"/>
  <c r="D48" s="1"/>
  <c r="B49"/>
  <c r="D49" s="1"/>
  <c r="B50"/>
  <c r="D50" s="1"/>
  <c r="B51"/>
  <c r="D51" s="1"/>
  <c r="B52"/>
  <c r="D52" s="1"/>
  <c r="B53"/>
  <c r="D53" s="1"/>
  <c r="B54"/>
  <c r="D54" s="1"/>
  <c r="B55"/>
  <c r="D55" s="1"/>
  <c r="B56"/>
  <c r="D56" s="1"/>
  <c r="B57"/>
  <c r="D57" s="1"/>
  <c r="B58"/>
  <c r="D58" s="1"/>
  <c r="B59"/>
  <c r="D59" s="1"/>
  <c r="B60"/>
  <c r="D60" s="1"/>
  <c r="B61"/>
  <c r="D61" s="1"/>
  <c r="B62"/>
  <c r="D62" s="1"/>
  <c r="B63"/>
  <c r="D63" s="1"/>
  <c r="B64"/>
  <c r="D64" s="1"/>
  <c r="B65"/>
  <c r="D65" s="1"/>
  <c r="B66"/>
  <c r="D66" s="1"/>
  <c r="B67"/>
  <c r="D67" s="1"/>
  <c r="B68"/>
  <c r="D68" s="1"/>
  <c r="B69"/>
  <c r="D69" s="1"/>
  <c r="B70"/>
  <c r="D70" s="1"/>
  <c r="B71"/>
  <c r="D71" s="1"/>
  <c r="B72"/>
  <c r="D72" s="1"/>
  <c r="B73"/>
  <c r="D73" s="1"/>
  <c r="B74"/>
  <c r="D74" s="1"/>
  <c r="B75"/>
  <c r="D75" s="1"/>
  <c r="B76"/>
  <c r="D76" s="1"/>
  <c r="B77"/>
  <c r="D77" s="1"/>
  <c r="B78"/>
  <c r="D78" s="1"/>
  <c r="B79"/>
  <c r="D79" s="1"/>
  <c r="B80"/>
  <c r="D80" s="1"/>
  <c r="B81"/>
  <c r="D81" s="1"/>
  <c r="B82"/>
  <c r="D82" s="1"/>
  <c r="B83"/>
  <c r="D83" s="1"/>
  <c r="B84"/>
  <c r="D84" s="1"/>
  <c r="B85"/>
  <c r="D85" s="1"/>
  <c r="B86"/>
  <c r="D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D95" s="1"/>
  <c r="B96"/>
  <c r="D96" s="1"/>
  <c r="B97"/>
  <c r="D97" s="1"/>
  <c r="B98"/>
  <c r="D98" s="1"/>
  <c r="B99"/>
  <c r="D99" s="1"/>
  <c r="B100"/>
  <c r="D100" s="1"/>
  <c r="B101"/>
  <c r="D101" s="1"/>
  <c r="B102"/>
  <c r="D102" s="1"/>
  <c r="B103"/>
  <c r="D103" s="1"/>
  <c r="B104"/>
  <c r="D104" s="1"/>
  <c r="B105"/>
  <c r="D105" s="1"/>
  <c r="B106"/>
  <c r="D106" s="1"/>
  <c r="B107"/>
  <c r="D107" s="1"/>
  <c r="B108"/>
  <c r="D108" s="1"/>
  <c r="B109"/>
  <c r="D109" s="1"/>
  <c r="B110"/>
  <c r="D110" s="1"/>
  <c r="B111"/>
  <c r="D111" s="1"/>
  <c r="B112"/>
  <c r="D112" s="1"/>
  <c r="B113"/>
  <c r="D113" s="1"/>
  <c r="B114"/>
  <c r="D114" s="1"/>
  <c r="B115"/>
  <c r="D115" s="1"/>
  <c r="B116"/>
  <c r="D116" s="1"/>
  <c r="B117"/>
  <c r="D117" s="1"/>
  <c r="B118"/>
  <c r="D118" s="1"/>
  <c r="B119"/>
  <c r="D119" s="1"/>
  <c r="B120"/>
  <c r="D120" s="1"/>
  <c r="B121"/>
  <c r="D121" s="1"/>
  <c r="B122"/>
  <c r="D122" s="1"/>
  <c r="B123"/>
  <c r="D123" s="1"/>
  <c r="B124"/>
  <c r="D124" s="1"/>
  <c r="B125"/>
  <c r="D125" s="1"/>
  <c r="B126"/>
  <c r="D126" s="1"/>
  <c r="B127"/>
  <c r="D127" s="1"/>
  <c r="B128"/>
  <c r="D128" s="1"/>
  <c r="B129"/>
  <c r="D129" s="1"/>
  <c r="B130"/>
  <c r="D130" s="1"/>
  <c r="B131"/>
  <c r="D131" s="1"/>
  <c r="B132"/>
  <c r="D132" s="1"/>
  <c r="B133"/>
  <c r="D133" s="1"/>
  <c r="B134"/>
  <c r="D134" s="1"/>
  <c r="B135"/>
  <c r="D135" s="1"/>
  <c r="B136"/>
  <c r="D136" s="1"/>
  <c r="B137"/>
  <c r="D137" s="1"/>
  <c r="B138"/>
  <c r="D138" s="1"/>
  <c r="B139"/>
  <c r="D139" s="1"/>
  <c r="B140"/>
  <c r="D140" s="1"/>
  <c r="B141"/>
  <c r="D141" s="1"/>
  <c r="B142"/>
  <c r="D142" s="1"/>
  <c r="B143"/>
  <c r="D143" s="1"/>
  <c r="B144"/>
  <c r="D144" s="1"/>
  <c r="B145"/>
  <c r="D145" s="1"/>
  <c r="B146"/>
  <c r="D146" s="1"/>
  <c r="B147"/>
  <c r="D147" s="1"/>
  <c r="B148"/>
  <c r="D148" s="1"/>
  <c r="B149"/>
  <c r="D149" s="1"/>
  <c r="B150"/>
  <c r="D150" s="1"/>
  <c r="B151"/>
  <c r="D151" s="1"/>
  <c r="B152"/>
  <c r="D152" s="1"/>
  <c r="B153"/>
  <c r="D153" s="1"/>
  <c r="B154"/>
  <c r="D154" s="1"/>
  <c r="B155"/>
  <c r="D155" s="1"/>
  <c r="B156"/>
  <c r="D156" s="1"/>
  <c r="B157"/>
  <c r="D157" s="1"/>
  <c r="B158"/>
  <c r="D158" s="1"/>
  <c r="B159"/>
  <c r="D159" s="1"/>
  <c r="B160"/>
  <c r="D160" s="1"/>
  <c r="B161"/>
  <c r="D161" s="1"/>
  <c r="B162"/>
  <c r="D162" s="1"/>
  <c r="B163"/>
  <c r="D163" s="1"/>
  <c r="B164"/>
  <c r="D164" s="1"/>
  <c r="B165"/>
  <c r="D165" s="1"/>
  <c r="B166"/>
  <c r="D166" s="1"/>
  <c r="B167"/>
  <c r="D167" s="1"/>
  <c r="B168"/>
  <c r="D168" s="1"/>
  <c r="B169"/>
  <c r="D169" s="1"/>
  <c r="B170"/>
  <c r="D170" s="1"/>
  <c r="B171"/>
  <c r="D171" s="1"/>
  <c r="B172"/>
  <c r="D172" s="1"/>
  <c r="B173"/>
  <c r="D173" s="1"/>
  <c r="B174"/>
  <c r="D174" s="1"/>
  <c r="B175"/>
  <c r="D175" s="1"/>
  <c r="B176"/>
  <c r="D176" s="1"/>
  <c r="B177"/>
  <c r="D177" s="1"/>
  <c r="B178"/>
  <c r="D178" s="1"/>
  <c r="B179"/>
  <c r="D179" s="1"/>
  <c r="B180"/>
  <c r="D180" s="1"/>
  <c r="B181"/>
  <c r="D181" s="1"/>
  <c r="B182"/>
  <c r="D182" s="1"/>
  <c r="B183"/>
  <c r="D183" s="1"/>
  <c r="B184"/>
  <c r="D184" s="1"/>
  <c r="B185"/>
  <c r="D185" s="1"/>
  <c r="B186"/>
  <c r="D186" s="1"/>
  <c r="B187"/>
  <c r="D187" s="1"/>
  <c r="B188"/>
  <c r="D188" s="1"/>
  <c r="B189"/>
  <c r="D189" s="1"/>
  <c r="B190"/>
  <c r="D190" s="1"/>
  <c r="B191"/>
  <c r="D191" s="1"/>
  <c r="B192"/>
  <c r="D192" s="1"/>
  <c r="B193"/>
  <c r="D193" s="1"/>
  <c r="B194"/>
  <c r="D194" s="1"/>
  <c r="B195"/>
  <c r="D195" s="1"/>
  <c r="B196"/>
  <c r="D196" s="1"/>
  <c r="B197"/>
  <c r="D197" s="1"/>
  <c r="B198"/>
  <c r="D198" s="1"/>
  <c r="B199"/>
  <c r="D199" s="1"/>
  <c r="B200"/>
  <c r="D200" s="1"/>
  <c r="B201"/>
  <c r="D201" s="1"/>
  <c r="B202"/>
  <c r="D202" s="1"/>
  <c r="B203"/>
  <c r="D203" s="1"/>
  <c r="B204"/>
  <c r="D204" s="1"/>
  <c r="B205"/>
  <c r="D205" s="1"/>
  <c r="B206"/>
  <c r="D206" s="1"/>
  <c r="B207"/>
  <c r="D207" s="1"/>
  <c r="B208"/>
  <c r="D208" s="1"/>
  <c r="B209"/>
  <c r="D209" s="1"/>
  <c r="B210"/>
  <c r="D210" s="1"/>
  <c r="B211"/>
  <c r="D211" s="1"/>
  <c r="B212"/>
  <c r="D212" s="1"/>
  <c r="B213"/>
  <c r="D213" s="1"/>
  <c r="B214"/>
  <c r="D214" s="1"/>
  <c r="B215"/>
  <c r="D215" s="1"/>
  <c r="B216"/>
  <c r="D216" s="1"/>
  <c r="B217"/>
  <c r="D217" s="1"/>
  <c r="B218"/>
  <c r="D218" s="1"/>
  <c r="B219"/>
  <c r="D219" s="1"/>
  <c r="B220"/>
  <c r="D220" s="1"/>
  <c r="B221"/>
  <c r="D221" s="1"/>
  <c r="B222"/>
  <c r="D222" s="1"/>
  <c r="B223"/>
  <c r="D223" s="1"/>
  <c r="B224"/>
  <c r="D224" s="1"/>
  <c r="B225"/>
  <c r="D225" s="1"/>
  <c r="B226"/>
  <c r="D226" s="1"/>
  <c r="B227"/>
  <c r="D227" s="1"/>
  <c r="B228"/>
  <c r="D228" s="1"/>
  <c r="B229"/>
  <c r="D229" s="1"/>
  <c r="B230"/>
  <c r="D230" s="1"/>
  <c r="B231"/>
  <c r="D231" s="1"/>
  <c r="B232"/>
  <c r="D232" s="1"/>
  <c r="B233"/>
  <c r="D233" s="1"/>
  <c r="B234"/>
  <c r="D234" s="1"/>
  <c r="B235"/>
  <c r="D235" s="1"/>
  <c r="B236"/>
  <c r="D236" s="1"/>
  <c r="B237"/>
  <c r="D237" s="1"/>
  <c r="B238"/>
  <c r="D238" s="1"/>
  <c r="B239"/>
  <c r="D239" s="1"/>
  <c r="B240"/>
  <c r="D240" s="1"/>
  <c r="B241"/>
  <c r="D241" s="1"/>
  <c r="B242"/>
  <c r="D242" s="1"/>
  <c r="B243"/>
  <c r="D243" s="1"/>
  <c r="B244"/>
  <c r="D244" s="1"/>
  <c r="B245"/>
  <c r="D245" s="1"/>
  <c r="B246"/>
  <c r="D246" s="1"/>
  <c r="B247"/>
  <c r="D247" s="1"/>
  <c r="B248"/>
  <c r="D248" s="1"/>
  <c r="B249"/>
  <c r="D249" s="1"/>
  <c r="B250"/>
  <c r="D250" s="1"/>
  <c r="B251"/>
  <c r="D251" s="1"/>
  <c r="B252"/>
  <c r="D252" s="1"/>
  <c r="B253"/>
  <c r="D253" s="1"/>
  <c r="B254"/>
  <c r="D254" s="1"/>
  <c r="B255"/>
  <c r="D255" s="1"/>
  <c r="B256"/>
  <c r="D256" s="1"/>
  <c r="B257"/>
  <c r="D257" s="1"/>
  <c r="B258"/>
  <c r="D258" s="1"/>
  <c r="B259"/>
  <c r="D259" s="1"/>
  <c r="B260"/>
  <c r="D260" s="1"/>
  <c r="B261"/>
  <c r="D261" s="1"/>
  <c r="B262"/>
  <c r="D262" s="1"/>
  <c r="B263"/>
  <c r="D263" s="1"/>
  <c r="B264"/>
  <c r="D264" s="1"/>
  <c r="B265"/>
  <c r="D265" s="1"/>
  <c r="B266"/>
  <c r="D266" s="1"/>
  <c r="B267"/>
  <c r="D267" s="1"/>
  <c r="B268"/>
  <c r="D268" s="1"/>
  <c r="B269"/>
  <c r="D269" s="1"/>
  <c r="B270"/>
  <c r="D270" s="1"/>
  <c r="B271"/>
  <c r="D271" s="1"/>
  <c r="B272"/>
  <c r="D272" s="1"/>
  <c r="B273"/>
  <c r="D273" s="1"/>
  <c r="B274"/>
  <c r="D274" s="1"/>
  <c r="B275"/>
  <c r="D275" s="1"/>
  <c r="B276"/>
  <c r="D276" s="1"/>
  <c r="B277"/>
  <c r="D277" s="1"/>
  <c r="B278"/>
  <c r="D278" s="1"/>
  <c r="B279"/>
  <c r="D279" s="1"/>
  <c r="B280"/>
  <c r="D280" s="1"/>
  <c r="B281"/>
  <c r="D281" s="1"/>
  <c r="B282"/>
  <c r="D282" s="1"/>
  <c r="B283"/>
  <c r="D283" s="1"/>
  <c r="B284"/>
  <c r="D284" s="1"/>
  <c r="B285"/>
  <c r="D285" s="1"/>
  <c r="B286"/>
  <c r="D286" s="1"/>
  <c r="B287"/>
  <c r="D287" s="1"/>
  <c r="B288"/>
  <c r="D288" s="1"/>
  <c r="B289"/>
  <c r="D289" s="1"/>
  <c r="B290"/>
  <c r="D290" s="1"/>
  <c r="B291"/>
  <c r="D291" s="1"/>
  <c r="B292"/>
  <c r="D292" s="1"/>
  <c r="B293"/>
  <c r="D293" s="1"/>
  <c r="B294"/>
  <c r="D294" s="1"/>
  <c r="B295"/>
  <c r="D295" s="1"/>
  <c r="B296"/>
  <c r="D296" s="1"/>
  <c r="B297"/>
  <c r="D297" s="1"/>
  <c r="B298"/>
  <c r="D298" s="1"/>
  <c r="B299"/>
  <c r="D299" s="1"/>
  <c r="B300"/>
  <c r="D300" s="1"/>
  <c r="B301"/>
  <c r="D301" s="1"/>
  <c r="B302"/>
  <c r="D302" s="1"/>
  <c r="B303"/>
  <c r="D303" s="1"/>
  <c r="B304"/>
  <c r="D304" s="1"/>
  <c r="B305"/>
  <c r="D305" s="1"/>
  <c r="B306"/>
  <c r="D306" s="1"/>
  <c r="B307"/>
  <c r="D307" s="1"/>
  <c r="B308"/>
  <c r="D308" s="1"/>
  <c r="B309"/>
  <c r="D309" s="1"/>
  <c r="B310"/>
  <c r="D310" s="1"/>
  <c r="B311"/>
  <c r="D311" s="1"/>
  <c r="B312"/>
  <c r="D312" s="1"/>
  <c r="B313"/>
  <c r="D313" s="1"/>
  <c r="B314"/>
  <c r="D314" s="1"/>
  <c r="B315"/>
  <c r="D315" s="1"/>
  <c r="B316"/>
  <c r="D316" s="1"/>
  <c r="B317"/>
  <c r="D317" s="1"/>
  <c r="B318"/>
  <c r="D318" s="1"/>
  <c r="B319"/>
  <c r="D319" s="1"/>
  <c r="B320"/>
  <c r="D320" s="1"/>
  <c r="B321"/>
  <c r="D321" s="1"/>
  <c r="B322"/>
  <c r="D322" s="1"/>
  <c r="B323"/>
  <c r="D323" s="1"/>
  <c r="B324"/>
  <c r="D324" s="1"/>
  <c r="B325"/>
  <c r="D325" s="1"/>
  <c r="B326"/>
  <c r="D326" s="1"/>
  <c r="B327"/>
  <c r="D327" s="1"/>
  <c r="B328"/>
  <c r="D328" s="1"/>
  <c r="B329"/>
  <c r="D329" s="1"/>
  <c r="B330"/>
  <c r="D330" s="1"/>
  <c r="B331"/>
  <c r="D331" s="1"/>
  <c r="B332"/>
  <c r="D332" s="1"/>
  <c r="B333"/>
  <c r="D333" s="1"/>
  <c r="B334"/>
  <c r="D334" s="1"/>
  <c r="B335"/>
  <c r="D335" s="1"/>
  <c r="B336"/>
  <c r="D336" s="1"/>
  <c r="B337"/>
  <c r="D337" s="1"/>
  <c r="B338"/>
  <c r="D338" s="1"/>
  <c r="B339"/>
  <c r="D339" s="1"/>
  <c r="B340"/>
  <c r="D340" s="1"/>
  <c r="B341"/>
  <c r="D341" s="1"/>
  <c r="B342"/>
  <c r="D342" s="1"/>
  <c r="B343"/>
  <c r="D343" s="1"/>
  <c r="B344"/>
  <c r="D344" s="1"/>
  <c r="B345"/>
  <c r="D345" s="1"/>
  <c r="B346"/>
  <c r="D346" s="1"/>
  <c r="B347"/>
  <c r="D347" s="1"/>
  <c r="B348"/>
  <c r="D348" s="1"/>
  <c r="B349"/>
  <c r="D349" s="1"/>
  <c r="B350"/>
  <c r="D350" s="1"/>
  <c r="B351"/>
  <c r="D351" s="1"/>
  <c r="B352"/>
  <c r="D352" s="1"/>
  <c r="B353"/>
  <c r="D353" s="1"/>
  <c r="B354"/>
  <c r="D354" s="1"/>
  <c r="B355"/>
  <c r="D355" s="1"/>
  <c r="B356"/>
  <c r="D356" s="1"/>
  <c r="B357"/>
  <c r="D357" s="1"/>
  <c r="B358"/>
  <c r="D358" s="1"/>
  <c r="B359"/>
  <c r="D359" s="1"/>
  <c r="B360"/>
  <c r="D360" s="1"/>
  <c r="B361"/>
  <c r="D361" s="1"/>
  <c r="B362"/>
  <c r="D362" s="1"/>
  <c r="B363"/>
  <c r="D363" s="1"/>
  <c r="B364"/>
  <c r="D364" s="1"/>
  <c r="B365"/>
  <c r="D365" s="1"/>
  <c r="B366"/>
  <c r="D366" s="1"/>
  <c r="B367"/>
  <c r="D367" s="1"/>
  <c r="B368"/>
  <c r="D368" s="1"/>
  <c r="B369"/>
  <c r="D369" s="1"/>
  <c r="B370"/>
  <c r="D370" s="1"/>
  <c r="B371"/>
  <c r="D371" s="1"/>
  <c r="B372"/>
  <c r="D372" s="1"/>
  <c r="B373"/>
  <c r="D373" s="1"/>
  <c r="B374"/>
  <c r="D374" s="1"/>
  <c r="B375"/>
  <c r="D375" s="1"/>
  <c r="B376"/>
  <c r="D376" s="1"/>
  <c r="B377"/>
  <c r="D377" s="1"/>
  <c r="B378"/>
  <c r="D378" s="1"/>
  <c r="B379"/>
  <c r="D379" s="1"/>
  <c r="B380"/>
  <c r="D380" s="1"/>
  <c r="B381"/>
  <c r="D381" s="1"/>
  <c r="B382"/>
  <c r="D382" s="1"/>
  <c r="B383"/>
  <c r="D383" s="1"/>
  <c r="B384"/>
  <c r="D384" s="1"/>
  <c r="B385"/>
  <c r="D385" s="1"/>
  <c r="B386"/>
  <c r="D386" s="1"/>
  <c r="B387"/>
  <c r="D387" s="1"/>
  <c r="B388"/>
  <c r="D388" s="1"/>
  <c r="B389"/>
  <c r="D389" s="1"/>
  <c r="B390"/>
  <c r="D390" s="1"/>
  <c r="B391"/>
  <c r="D391" s="1"/>
  <c r="B392"/>
  <c r="D392" s="1"/>
  <c r="B393"/>
  <c r="D393" s="1"/>
  <c r="B394"/>
  <c r="D394" s="1"/>
  <c r="B395"/>
  <c r="D395" s="1"/>
  <c r="B396"/>
  <c r="D396" s="1"/>
  <c r="B397"/>
  <c r="D397" s="1"/>
  <c r="B398"/>
  <c r="D398" s="1"/>
  <c r="B399"/>
  <c r="D399" s="1"/>
  <c r="B400"/>
  <c r="D400" s="1"/>
  <c r="B401"/>
  <c r="D401" s="1"/>
  <c r="B402"/>
  <c r="D402" s="1"/>
  <c r="B403"/>
  <c r="D403" s="1"/>
  <c r="B404"/>
  <c r="D404" s="1"/>
  <c r="B405"/>
  <c r="D405" s="1"/>
  <c r="B406"/>
  <c r="D406" s="1"/>
  <c r="B407"/>
  <c r="D407" s="1"/>
  <c r="B408"/>
  <c r="D408" s="1"/>
  <c r="B409"/>
  <c r="D409" s="1"/>
  <c r="B410"/>
  <c r="D410" s="1"/>
  <c r="B411"/>
  <c r="D411" s="1"/>
  <c r="B412"/>
  <c r="D412" s="1"/>
  <c r="B413"/>
  <c r="D413" s="1"/>
  <c r="B414"/>
  <c r="D414" s="1"/>
  <c r="B415"/>
  <c r="D415" s="1"/>
  <c r="B416"/>
  <c r="D416" s="1"/>
  <c r="B417"/>
  <c r="D417" s="1"/>
  <c r="B418"/>
  <c r="D418" s="1"/>
  <c r="B6"/>
  <c r="D6" s="1"/>
  <c r="B7"/>
  <c r="D7" s="1"/>
  <c r="U16"/>
  <c r="AB38"/>
  <c r="V34" i="6"/>
  <c r="BV347" i="5"/>
  <c r="BV348" s="1"/>
  <c r="BV346"/>
  <c r="BW346" s="1"/>
  <c r="BY341"/>
  <c r="BP286"/>
  <c r="BO286"/>
  <c r="BO287" s="1"/>
  <c r="BO288" s="1"/>
  <c r="BR281"/>
  <c r="BH235"/>
  <c r="BI235" s="1"/>
  <c r="BK230"/>
  <c r="BA187"/>
  <c r="BB187" s="1"/>
  <c r="BD182"/>
  <c r="AT145"/>
  <c r="AT146" s="1"/>
  <c r="AU146" s="1"/>
  <c r="AW140"/>
  <c r="AM102"/>
  <c r="AN102" s="1"/>
  <c r="AP97"/>
  <c r="AF69"/>
  <c r="AF70" s="1"/>
  <c r="AG70" s="1"/>
  <c r="AI64"/>
  <c r="Y43"/>
  <c r="Y44" s="1"/>
  <c r="Y45" s="1"/>
  <c r="Z45" s="1"/>
  <c r="R21"/>
  <c r="R22" s="1"/>
  <c r="S22" s="1"/>
  <c r="S54" i="6"/>
  <c r="S46"/>
  <c r="S38"/>
  <c r="S32"/>
  <c r="S27"/>
  <c r="S23"/>
  <c r="S18"/>
  <c r="S14"/>
  <c r="S11"/>
  <c r="S8"/>
  <c r="S6"/>
  <c r="S7"/>
  <c r="S5"/>
  <c r="E6" i="4"/>
  <c r="P5"/>
  <c r="O5"/>
  <c r="N5"/>
  <c r="M5"/>
  <c r="L5"/>
  <c r="K5"/>
  <c r="J5"/>
  <c r="I5"/>
  <c r="H5"/>
  <c r="G5"/>
  <c r="F5"/>
  <c r="F6" s="1"/>
  <c r="E5"/>
  <c r="K8"/>
  <c r="L8"/>
  <c r="M8"/>
  <c r="N8"/>
  <c r="O8"/>
  <c r="P8"/>
  <c r="J8"/>
  <c r="I8"/>
  <c r="H8"/>
  <c r="G8"/>
  <c r="F8"/>
  <c r="P3"/>
  <c r="O3"/>
  <c r="N3"/>
  <c r="M3"/>
  <c r="L3"/>
  <c r="K3"/>
  <c r="J3"/>
  <c r="I3"/>
  <c r="H3"/>
  <c r="G3"/>
  <c r="F3"/>
  <c r="E3"/>
  <c r="B6"/>
  <c r="B1"/>
  <c r="A542" s="1"/>
  <c r="B542" s="1"/>
  <c r="E12"/>
  <c r="F12"/>
  <c r="G12"/>
  <c r="H12"/>
  <c r="I12"/>
  <c r="J12"/>
  <c r="K12"/>
  <c r="L12"/>
  <c r="M12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I4" i="5"/>
  <c r="H11" s="1"/>
  <c r="F6"/>
  <c r="M7" i="3"/>
  <c r="H44" i="5"/>
  <c r="H52"/>
  <c r="H60"/>
  <c r="H84"/>
  <c r="H148"/>
  <c r="H156"/>
  <c r="H164"/>
  <c r="H172"/>
  <c r="H236"/>
  <c r="H244"/>
  <c r="H252"/>
  <c r="H276"/>
  <c r="S1" i="3"/>
  <c r="M2"/>
  <c r="K7" i="5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F1"/>
  <c r="E15" s="1"/>
  <c r="F15" s="1"/>
  <c r="J100" i="3"/>
  <c r="I27"/>
  <c r="I29"/>
  <c r="I30"/>
  <c r="I31"/>
  <c r="I32"/>
  <c r="I33"/>
  <c r="I34"/>
  <c r="I35"/>
  <c r="I36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28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6"/>
  <c r="P307"/>
  <c r="T7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6"/>
  <c r="V6" s="1"/>
  <c r="P1"/>
  <c r="Y13" s="1"/>
  <c r="H20"/>
  <c r="I20" s="1"/>
  <c r="J20" s="1"/>
  <c r="J19"/>
  <c r="I19"/>
  <c r="H19"/>
  <c r="G19"/>
  <c r="G24" s="1"/>
  <c r="C15"/>
  <c r="D9"/>
  <c r="J9" s="1"/>
  <c r="BC189" i="5" l="1"/>
  <c r="BC197"/>
  <c r="BC205"/>
  <c r="BC213"/>
  <c r="BC221"/>
  <c r="BC229"/>
  <c r="BC237"/>
  <c r="BC245"/>
  <c r="BC253"/>
  <c r="BC261"/>
  <c r="BC269"/>
  <c r="BC277"/>
  <c r="BC285"/>
  <c r="BC293"/>
  <c r="BC301"/>
  <c r="BC309"/>
  <c r="BC317"/>
  <c r="BC325"/>
  <c r="BC333"/>
  <c r="BC341"/>
  <c r="BC349"/>
  <c r="BC357"/>
  <c r="BC365"/>
  <c r="BC373"/>
  <c r="BC381"/>
  <c r="BC389"/>
  <c r="BC397"/>
  <c r="BC405"/>
  <c r="BC413"/>
  <c r="BC421"/>
  <c r="BC429"/>
  <c r="BC437"/>
  <c r="BC445"/>
  <c r="BC453"/>
  <c r="BC461"/>
  <c r="BC469"/>
  <c r="BC477"/>
  <c r="BC485"/>
  <c r="BJ236"/>
  <c r="BJ244"/>
  <c r="BJ252"/>
  <c r="BJ260"/>
  <c r="BJ268"/>
  <c r="BJ276"/>
  <c r="BJ284"/>
  <c r="BJ292"/>
  <c r="BJ300"/>
  <c r="BJ308"/>
  <c r="BJ316"/>
  <c r="BJ324"/>
  <c r="BJ332"/>
  <c r="BJ340"/>
  <c r="BJ348"/>
  <c r="BJ356"/>
  <c r="BJ364"/>
  <c r="BJ372"/>
  <c r="BJ380"/>
  <c r="BJ388"/>
  <c r="BJ396"/>
  <c r="BJ404"/>
  <c r="BJ412"/>
  <c r="BJ420"/>
  <c r="BJ428"/>
  <c r="BJ436"/>
  <c r="BJ444"/>
  <c r="BJ452"/>
  <c r="BJ460"/>
  <c r="BJ468"/>
  <c r="BJ476"/>
  <c r="BJ484"/>
  <c r="BJ492"/>
  <c r="BJ500"/>
  <c r="BJ508"/>
  <c r="BJ516"/>
  <c r="BJ524"/>
  <c r="BJ532"/>
  <c r="BQ294"/>
  <c r="BQ302"/>
  <c r="BQ310"/>
  <c r="BQ318"/>
  <c r="BQ326"/>
  <c r="BQ334"/>
  <c r="BQ342"/>
  <c r="BQ350"/>
  <c r="BQ358"/>
  <c r="BQ366"/>
  <c r="BQ374"/>
  <c r="BQ382"/>
  <c r="BQ390"/>
  <c r="BQ398"/>
  <c r="BQ406"/>
  <c r="BQ414"/>
  <c r="BQ422"/>
  <c r="BQ430"/>
  <c r="BQ438"/>
  <c r="BQ446"/>
  <c r="BQ454"/>
  <c r="BQ462"/>
  <c r="BQ470"/>
  <c r="BQ478"/>
  <c r="BQ486"/>
  <c r="BQ494"/>
  <c r="BQ502"/>
  <c r="BQ510"/>
  <c r="BQ518"/>
  <c r="BQ526"/>
  <c r="BQ534"/>
  <c r="BQ542"/>
  <c r="BQ550"/>
  <c r="BQ558"/>
  <c r="BQ566"/>
  <c r="BQ574"/>
  <c r="BQ582"/>
  <c r="BX346"/>
  <c r="BY346" s="1"/>
  <c r="BX353"/>
  <c r="BX361"/>
  <c r="BX369"/>
  <c r="BX377"/>
  <c r="BX385"/>
  <c r="BX393"/>
  <c r="BX401"/>
  <c r="BX409"/>
  <c r="BX417"/>
  <c r="BX425"/>
  <c r="BX433"/>
  <c r="BX441"/>
  <c r="BX449"/>
  <c r="BX457"/>
  <c r="BX465"/>
  <c r="BX473"/>
  <c r="BX481"/>
  <c r="BX489"/>
  <c r="BX497"/>
  <c r="BX505"/>
  <c r="BX513"/>
  <c r="BX521"/>
  <c r="BX529"/>
  <c r="BX537"/>
  <c r="BX545"/>
  <c r="BX553"/>
  <c r="BX561"/>
  <c r="BX569"/>
  <c r="BX577"/>
  <c r="BX585"/>
  <c r="BX593"/>
  <c r="BX601"/>
  <c r="BX609"/>
  <c r="BX617"/>
  <c r="BX625"/>
  <c r="BX633"/>
  <c r="BX641"/>
  <c r="I106"/>
  <c r="BC188"/>
  <c r="BC196"/>
  <c r="BC204"/>
  <c r="BC212"/>
  <c r="BC220"/>
  <c r="BC228"/>
  <c r="BC236"/>
  <c r="BC244"/>
  <c r="BC252"/>
  <c r="BC260"/>
  <c r="BC268"/>
  <c r="BC276"/>
  <c r="BC284"/>
  <c r="BC292"/>
  <c r="BC300"/>
  <c r="BC308"/>
  <c r="BC316"/>
  <c r="BC324"/>
  <c r="BC332"/>
  <c r="BC340"/>
  <c r="BC348"/>
  <c r="BC356"/>
  <c r="BC364"/>
  <c r="BC372"/>
  <c r="BC380"/>
  <c r="BC388"/>
  <c r="BC396"/>
  <c r="BC404"/>
  <c r="BC412"/>
  <c r="BC420"/>
  <c r="BC428"/>
  <c r="BC436"/>
  <c r="BC444"/>
  <c r="BC452"/>
  <c r="BC460"/>
  <c r="BC468"/>
  <c r="BC476"/>
  <c r="BC484"/>
  <c r="BH236"/>
  <c r="BH237" s="1"/>
  <c r="BJ243"/>
  <c r="BJ251"/>
  <c r="BJ259"/>
  <c r="BJ267"/>
  <c r="BJ275"/>
  <c r="BJ283"/>
  <c r="BJ291"/>
  <c r="BJ299"/>
  <c r="BJ307"/>
  <c r="BJ315"/>
  <c r="BJ323"/>
  <c r="BJ331"/>
  <c r="BJ339"/>
  <c r="BJ347"/>
  <c r="BJ355"/>
  <c r="BJ363"/>
  <c r="BJ371"/>
  <c r="BJ379"/>
  <c r="BJ387"/>
  <c r="BJ395"/>
  <c r="BJ403"/>
  <c r="BJ411"/>
  <c r="BJ419"/>
  <c r="BJ427"/>
  <c r="BJ435"/>
  <c r="BJ443"/>
  <c r="BJ451"/>
  <c r="BJ459"/>
  <c r="BJ467"/>
  <c r="BJ475"/>
  <c r="BJ483"/>
  <c r="BJ491"/>
  <c r="BJ499"/>
  <c r="BJ507"/>
  <c r="BJ515"/>
  <c r="BJ523"/>
  <c r="BJ531"/>
  <c r="BQ286"/>
  <c r="BR286" s="1"/>
  <c r="BQ293"/>
  <c r="BQ301"/>
  <c r="BQ309"/>
  <c r="BQ317"/>
  <c r="BQ325"/>
  <c r="BQ333"/>
  <c r="BQ341"/>
  <c r="BQ349"/>
  <c r="BQ357"/>
  <c r="BQ365"/>
  <c r="BQ373"/>
  <c r="BQ381"/>
  <c r="BQ389"/>
  <c r="BQ397"/>
  <c r="BQ405"/>
  <c r="BQ413"/>
  <c r="BQ421"/>
  <c r="BQ429"/>
  <c r="BQ437"/>
  <c r="BQ445"/>
  <c r="BQ453"/>
  <c r="BQ461"/>
  <c r="BQ469"/>
  <c r="BQ477"/>
  <c r="BQ485"/>
  <c r="BQ493"/>
  <c r="BQ501"/>
  <c r="BQ509"/>
  <c r="BQ517"/>
  <c r="BQ525"/>
  <c r="BQ533"/>
  <c r="BQ541"/>
  <c r="BQ549"/>
  <c r="BQ557"/>
  <c r="BQ565"/>
  <c r="BQ573"/>
  <c r="BQ581"/>
  <c r="BX352"/>
  <c r="BX360"/>
  <c r="BX368"/>
  <c r="BX376"/>
  <c r="BX384"/>
  <c r="BX392"/>
  <c r="BX400"/>
  <c r="BX408"/>
  <c r="BX416"/>
  <c r="BX424"/>
  <c r="BX432"/>
  <c r="BX440"/>
  <c r="BX448"/>
  <c r="BX456"/>
  <c r="BX464"/>
  <c r="BX472"/>
  <c r="BX480"/>
  <c r="BX488"/>
  <c r="BX496"/>
  <c r="BX504"/>
  <c r="BX512"/>
  <c r="BX520"/>
  <c r="BX528"/>
  <c r="BX536"/>
  <c r="BX544"/>
  <c r="BX552"/>
  <c r="BX560"/>
  <c r="BX568"/>
  <c r="BX576"/>
  <c r="BX584"/>
  <c r="BX592"/>
  <c r="BX600"/>
  <c r="BX608"/>
  <c r="BX616"/>
  <c r="BX624"/>
  <c r="BX632"/>
  <c r="BX640"/>
  <c r="I56"/>
  <c r="BC187"/>
  <c r="BD187" s="1"/>
  <c r="BC195"/>
  <c r="BC203"/>
  <c r="BC211"/>
  <c r="BC219"/>
  <c r="BC227"/>
  <c r="BC235"/>
  <c r="BC243"/>
  <c r="BC251"/>
  <c r="BC259"/>
  <c r="BC267"/>
  <c r="BC275"/>
  <c r="BC283"/>
  <c r="BC291"/>
  <c r="BC299"/>
  <c r="BC307"/>
  <c r="BC315"/>
  <c r="BC323"/>
  <c r="BC331"/>
  <c r="BC339"/>
  <c r="BC347"/>
  <c r="BC355"/>
  <c r="BC363"/>
  <c r="BC371"/>
  <c r="BC379"/>
  <c r="BC387"/>
  <c r="BC395"/>
  <c r="BC403"/>
  <c r="BC411"/>
  <c r="BC419"/>
  <c r="BC427"/>
  <c r="BC435"/>
  <c r="BC443"/>
  <c r="BC451"/>
  <c r="BC459"/>
  <c r="BC467"/>
  <c r="BC475"/>
  <c r="BC483"/>
  <c r="BJ235"/>
  <c r="BK235" s="1"/>
  <c r="BJ242"/>
  <c r="BJ250"/>
  <c r="BJ258"/>
  <c r="BJ266"/>
  <c r="BJ274"/>
  <c r="BJ282"/>
  <c r="BJ290"/>
  <c r="BJ298"/>
  <c r="BJ306"/>
  <c r="BJ314"/>
  <c r="BJ322"/>
  <c r="BJ330"/>
  <c r="BJ338"/>
  <c r="BJ346"/>
  <c r="BJ354"/>
  <c r="BJ362"/>
  <c r="BJ370"/>
  <c r="BJ378"/>
  <c r="BJ386"/>
  <c r="BJ394"/>
  <c r="BJ402"/>
  <c r="BJ410"/>
  <c r="BJ418"/>
  <c r="BJ426"/>
  <c r="BJ434"/>
  <c r="BJ442"/>
  <c r="BJ450"/>
  <c r="BJ458"/>
  <c r="BJ466"/>
  <c r="BJ474"/>
  <c r="BJ482"/>
  <c r="BJ490"/>
  <c r="BJ498"/>
  <c r="BJ506"/>
  <c r="BJ514"/>
  <c r="BJ522"/>
  <c r="BJ530"/>
  <c r="BQ292"/>
  <c r="BQ300"/>
  <c r="BQ308"/>
  <c r="BQ316"/>
  <c r="BQ324"/>
  <c r="BQ332"/>
  <c r="BQ340"/>
  <c r="BQ348"/>
  <c r="BQ356"/>
  <c r="BQ364"/>
  <c r="BQ372"/>
  <c r="BQ380"/>
  <c r="BQ388"/>
  <c r="BQ396"/>
  <c r="BQ404"/>
  <c r="BQ412"/>
  <c r="BQ420"/>
  <c r="BQ428"/>
  <c r="BQ436"/>
  <c r="BQ444"/>
  <c r="BQ452"/>
  <c r="BQ460"/>
  <c r="BQ468"/>
  <c r="BQ476"/>
  <c r="BQ484"/>
  <c r="BQ492"/>
  <c r="BQ500"/>
  <c r="BQ508"/>
  <c r="BQ516"/>
  <c r="BQ524"/>
  <c r="BQ532"/>
  <c r="BQ540"/>
  <c r="BQ548"/>
  <c r="BQ556"/>
  <c r="BQ564"/>
  <c r="BQ572"/>
  <c r="BQ580"/>
  <c r="BX351"/>
  <c r="BX359"/>
  <c r="BX367"/>
  <c r="BX375"/>
  <c r="BX383"/>
  <c r="BX391"/>
  <c r="BX399"/>
  <c r="BX407"/>
  <c r="BX415"/>
  <c r="BX423"/>
  <c r="BX431"/>
  <c r="BX439"/>
  <c r="BX447"/>
  <c r="BX455"/>
  <c r="BX463"/>
  <c r="BX471"/>
  <c r="BX479"/>
  <c r="BX487"/>
  <c r="BX495"/>
  <c r="BX503"/>
  <c r="BX511"/>
  <c r="BX519"/>
  <c r="BX527"/>
  <c r="BX535"/>
  <c r="BX543"/>
  <c r="BX551"/>
  <c r="BX559"/>
  <c r="BX567"/>
  <c r="BX575"/>
  <c r="BX583"/>
  <c r="BX591"/>
  <c r="BX599"/>
  <c r="BX607"/>
  <c r="BX615"/>
  <c r="BX623"/>
  <c r="BX631"/>
  <c r="BX639"/>
  <c r="BC194"/>
  <c r="BC202"/>
  <c r="BC210"/>
  <c r="BC218"/>
  <c r="BC226"/>
  <c r="BC234"/>
  <c r="BC242"/>
  <c r="BC250"/>
  <c r="BC258"/>
  <c r="BC266"/>
  <c r="BC274"/>
  <c r="BC282"/>
  <c r="BC290"/>
  <c r="BC298"/>
  <c r="BC306"/>
  <c r="BC314"/>
  <c r="BC322"/>
  <c r="BC330"/>
  <c r="BC338"/>
  <c r="BC346"/>
  <c r="BC354"/>
  <c r="BC362"/>
  <c r="BC370"/>
  <c r="BC378"/>
  <c r="BC386"/>
  <c r="BC394"/>
  <c r="BC402"/>
  <c r="BC410"/>
  <c r="BC418"/>
  <c r="BC426"/>
  <c r="BC434"/>
  <c r="BC442"/>
  <c r="BC450"/>
  <c r="BC458"/>
  <c r="BC466"/>
  <c r="BC474"/>
  <c r="BC482"/>
  <c r="BJ241"/>
  <c r="BJ249"/>
  <c r="BJ257"/>
  <c r="BJ265"/>
  <c r="BJ273"/>
  <c r="BJ281"/>
  <c r="BJ289"/>
  <c r="BJ297"/>
  <c r="BJ305"/>
  <c r="BJ313"/>
  <c r="BJ321"/>
  <c r="BJ329"/>
  <c r="BJ337"/>
  <c r="BJ345"/>
  <c r="BJ353"/>
  <c r="BJ361"/>
  <c r="BJ369"/>
  <c r="BJ377"/>
  <c r="BJ385"/>
  <c r="BJ393"/>
  <c r="BJ401"/>
  <c r="BJ409"/>
  <c r="BJ417"/>
  <c r="BJ425"/>
  <c r="BJ433"/>
  <c r="BJ441"/>
  <c r="BJ449"/>
  <c r="BJ457"/>
  <c r="BJ465"/>
  <c r="BJ473"/>
  <c r="BJ481"/>
  <c r="BJ489"/>
  <c r="BJ497"/>
  <c r="BJ505"/>
  <c r="BJ513"/>
  <c r="BJ521"/>
  <c r="BJ529"/>
  <c r="BQ291"/>
  <c r="BQ299"/>
  <c r="BQ307"/>
  <c r="BQ315"/>
  <c r="BQ323"/>
  <c r="BQ331"/>
  <c r="BQ339"/>
  <c r="BQ347"/>
  <c r="BQ355"/>
  <c r="BQ363"/>
  <c r="BQ371"/>
  <c r="BQ379"/>
  <c r="BQ387"/>
  <c r="BQ395"/>
  <c r="BQ403"/>
  <c r="BQ411"/>
  <c r="BQ419"/>
  <c r="BQ427"/>
  <c r="BQ435"/>
  <c r="BQ443"/>
  <c r="BQ451"/>
  <c r="BQ459"/>
  <c r="BQ467"/>
  <c r="BQ475"/>
  <c r="BQ483"/>
  <c r="BQ491"/>
  <c r="BQ499"/>
  <c r="BQ507"/>
  <c r="BQ515"/>
  <c r="BQ523"/>
  <c r="BQ531"/>
  <c r="BQ539"/>
  <c r="BQ547"/>
  <c r="BQ555"/>
  <c r="BQ563"/>
  <c r="BQ571"/>
  <c r="BQ579"/>
  <c r="BX350"/>
  <c r="BX358"/>
  <c r="BX366"/>
  <c r="BX374"/>
  <c r="BX382"/>
  <c r="BX390"/>
  <c r="BX398"/>
  <c r="BX406"/>
  <c r="BX414"/>
  <c r="BX422"/>
  <c r="BX430"/>
  <c r="BX438"/>
  <c r="BX446"/>
  <c r="BX454"/>
  <c r="BX462"/>
  <c r="BX470"/>
  <c r="BX478"/>
  <c r="BX486"/>
  <c r="BX494"/>
  <c r="BX502"/>
  <c r="BX510"/>
  <c r="BX518"/>
  <c r="BX526"/>
  <c r="BX534"/>
  <c r="BX542"/>
  <c r="BX550"/>
  <c r="BX558"/>
  <c r="BX566"/>
  <c r="BX574"/>
  <c r="BX582"/>
  <c r="BX590"/>
  <c r="BX598"/>
  <c r="BX606"/>
  <c r="BX614"/>
  <c r="BX622"/>
  <c r="BX630"/>
  <c r="BX638"/>
  <c r="BC193"/>
  <c r="BC201"/>
  <c r="BC209"/>
  <c r="BC217"/>
  <c r="BC225"/>
  <c r="BC233"/>
  <c r="BC241"/>
  <c r="BC249"/>
  <c r="BC257"/>
  <c r="BC265"/>
  <c r="BC273"/>
  <c r="BC281"/>
  <c r="BC289"/>
  <c r="BC297"/>
  <c r="BC305"/>
  <c r="BC313"/>
  <c r="BC321"/>
  <c r="BC329"/>
  <c r="BC337"/>
  <c r="BC345"/>
  <c r="BC353"/>
  <c r="BC361"/>
  <c r="BC369"/>
  <c r="BC377"/>
  <c r="BC385"/>
  <c r="BC393"/>
  <c r="BC401"/>
  <c r="BC409"/>
  <c r="BC417"/>
  <c r="BC425"/>
  <c r="BC433"/>
  <c r="BC441"/>
  <c r="BC449"/>
  <c r="BC457"/>
  <c r="BC465"/>
  <c r="BC473"/>
  <c r="BC481"/>
  <c r="BJ240"/>
  <c r="BJ248"/>
  <c r="BJ256"/>
  <c r="BJ264"/>
  <c r="BJ272"/>
  <c r="BJ280"/>
  <c r="BJ288"/>
  <c r="BJ296"/>
  <c r="BJ304"/>
  <c r="BJ312"/>
  <c r="BJ320"/>
  <c r="BJ328"/>
  <c r="BJ336"/>
  <c r="BJ344"/>
  <c r="BJ352"/>
  <c r="BJ360"/>
  <c r="BJ368"/>
  <c r="BJ376"/>
  <c r="BJ384"/>
  <c r="BJ392"/>
  <c r="BJ400"/>
  <c r="BJ408"/>
  <c r="BJ416"/>
  <c r="BJ424"/>
  <c r="BJ432"/>
  <c r="BJ440"/>
  <c r="BJ448"/>
  <c r="BJ456"/>
  <c r="BJ464"/>
  <c r="BJ472"/>
  <c r="BJ480"/>
  <c r="BJ488"/>
  <c r="BJ496"/>
  <c r="BJ504"/>
  <c r="BJ512"/>
  <c r="BJ520"/>
  <c r="BJ528"/>
  <c r="BQ290"/>
  <c r="BQ298"/>
  <c r="BQ306"/>
  <c r="BQ314"/>
  <c r="BQ322"/>
  <c r="BQ330"/>
  <c r="BQ338"/>
  <c r="BQ346"/>
  <c r="BQ354"/>
  <c r="BQ362"/>
  <c r="BQ370"/>
  <c r="BQ378"/>
  <c r="BQ386"/>
  <c r="BQ394"/>
  <c r="BQ402"/>
  <c r="BQ410"/>
  <c r="BQ418"/>
  <c r="BQ426"/>
  <c r="BQ434"/>
  <c r="BQ442"/>
  <c r="BQ450"/>
  <c r="BQ458"/>
  <c r="BQ466"/>
  <c r="BQ474"/>
  <c r="BQ482"/>
  <c r="BQ490"/>
  <c r="BQ498"/>
  <c r="BQ506"/>
  <c r="BQ514"/>
  <c r="BQ522"/>
  <c r="BQ530"/>
  <c r="BQ538"/>
  <c r="BQ546"/>
  <c r="BQ554"/>
  <c r="BQ562"/>
  <c r="BQ570"/>
  <c r="BQ578"/>
  <c r="BX349"/>
  <c r="BX357"/>
  <c r="BX365"/>
  <c r="BX373"/>
  <c r="BX381"/>
  <c r="BX389"/>
  <c r="BX397"/>
  <c r="BX405"/>
  <c r="BX413"/>
  <c r="BX421"/>
  <c r="BX429"/>
  <c r="BX437"/>
  <c r="BX445"/>
  <c r="BX453"/>
  <c r="BX461"/>
  <c r="BX469"/>
  <c r="BX477"/>
  <c r="BX485"/>
  <c r="BX493"/>
  <c r="BX501"/>
  <c r="BX509"/>
  <c r="BX517"/>
  <c r="BX525"/>
  <c r="BX533"/>
  <c r="BX541"/>
  <c r="BX549"/>
  <c r="BX557"/>
  <c r="BX565"/>
  <c r="BX573"/>
  <c r="BX581"/>
  <c r="BX589"/>
  <c r="BX597"/>
  <c r="BX605"/>
  <c r="BX613"/>
  <c r="BX621"/>
  <c r="BX629"/>
  <c r="BX637"/>
  <c r="BX645"/>
  <c r="BC192"/>
  <c r="BC200"/>
  <c r="BC208"/>
  <c r="BC216"/>
  <c r="BC224"/>
  <c r="BC232"/>
  <c r="BC240"/>
  <c r="BC248"/>
  <c r="BC256"/>
  <c r="BC264"/>
  <c r="BC272"/>
  <c r="BC280"/>
  <c r="BC288"/>
  <c r="BC296"/>
  <c r="BC304"/>
  <c r="BC312"/>
  <c r="BC320"/>
  <c r="BC328"/>
  <c r="BC336"/>
  <c r="BC344"/>
  <c r="BC352"/>
  <c r="BC360"/>
  <c r="BC368"/>
  <c r="BC376"/>
  <c r="BC384"/>
  <c r="BC392"/>
  <c r="BC400"/>
  <c r="BC408"/>
  <c r="BC416"/>
  <c r="BC424"/>
  <c r="BC432"/>
  <c r="BC440"/>
  <c r="BC448"/>
  <c r="BC456"/>
  <c r="BC464"/>
  <c r="BC472"/>
  <c r="BC480"/>
  <c r="BJ239"/>
  <c r="BJ247"/>
  <c r="BJ255"/>
  <c r="BJ263"/>
  <c r="BJ271"/>
  <c r="BJ279"/>
  <c r="BJ287"/>
  <c r="BJ295"/>
  <c r="BJ303"/>
  <c r="BJ311"/>
  <c r="BJ319"/>
  <c r="BJ327"/>
  <c r="BJ335"/>
  <c r="BJ343"/>
  <c r="BJ351"/>
  <c r="BJ359"/>
  <c r="BJ367"/>
  <c r="BJ375"/>
  <c r="BJ383"/>
  <c r="BJ391"/>
  <c r="BJ399"/>
  <c r="BJ407"/>
  <c r="BJ415"/>
  <c r="BJ423"/>
  <c r="BJ431"/>
  <c r="BJ439"/>
  <c r="BJ447"/>
  <c r="BJ455"/>
  <c r="BJ463"/>
  <c r="BJ471"/>
  <c r="BJ479"/>
  <c r="BJ487"/>
  <c r="BJ495"/>
  <c r="BJ503"/>
  <c r="BJ511"/>
  <c r="BJ519"/>
  <c r="BJ527"/>
  <c r="BQ289"/>
  <c r="BQ297"/>
  <c r="BQ305"/>
  <c r="BQ313"/>
  <c r="BQ321"/>
  <c r="BQ329"/>
  <c r="BQ337"/>
  <c r="BQ345"/>
  <c r="BQ353"/>
  <c r="BQ361"/>
  <c r="BQ369"/>
  <c r="BQ377"/>
  <c r="BQ385"/>
  <c r="BQ393"/>
  <c r="BQ401"/>
  <c r="BQ409"/>
  <c r="BQ417"/>
  <c r="BQ425"/>
  <c r="BQ433"/>
  <c r="BQ441"/>
  <c r="BQ449"/>
  <c r="BQ457"/>
  <c r="BQ465"/>
  <c r="BQ473"/>
  <c r="BQ481"/>
  <c r="BQ489"/>
  <c r="BQ497"/>
  <c r="BQ505"/>
  <c r="BQ513"/>
  <c r="BQ521"/>
  <c r="BQ529"/>
  <c r="BQ537"/>
  <c r="BQ545"/>
  <c r="BQ553"/>
  <c r="BQ561"/>
  <c r="BQ569"/>
  <c r="BQ577"/>
  <c r="BQ585"/>
  <c r="BX348"/>
  <c r="BX356"/>
  <c r="BX364"/>
  <c r="BX372"/>
  <c r="BX380"/>
  <c r="BX388"/>
  <c r="BX396"/>
  <c r="BX404"/>
  <c r="BX412"/>
  <c r="BX420"/>
  <c r="BX428"/>
  <c r="BX436"/>
  <c r="BX444"/>
  <c r="BX452"/>
  <c r="BX460"/>
  <c r="BX468"/>
  <c r="BX476"/>
  <c r="BX484"/>
  <c r="BX492"/>
  <c r="BX500"/>
  <c r="BX508"/>
  <c r="BX516"/>
  <c r="BX524"/>
  <c r="BX532"/>
  <c r="BX540"/>
  <c r="BX548"/>
  <c r="BX556"/>
  <c r="BX564"/>
  <c r="BX572"/>
  <c r="BX580"/>
  <c r="BX588"/>
  <c r="BX596"/>
  <c r="BX604"/>
  <c r="BX612"/>
  <c r="BX620"/>
  <c r="BX628"/>
  <c r="BX636"/>
  <c r="BX644"/>
  <c r="BC191"/>
  <c r="BC199"/>
  <c r="BC207"/>
  <c r="BC215"/>
  <c r="BC223"/>
  <c r="BC231"/>
  <c r="BC239"/>
  <c r="BC247"/>
  <c r="BC255"/>
  <c r="BC263"/>
  <c r="BC271"/>
  <c r="BC279"/>
  <c r="BC287"/>
  <c r="BC295"/>
  <c r="BC303"/>
  <c r="BC311"/>
  <c r="BC319"/>
  <c r="BC327"/>
  <c r="BC335"/>
  <c r="BC343"/>
  <c r="BC351"/>
  <c r="BC359"/>
  <c r="BC367"/>
  <c r="BC375"/>
  <c r="BC383"/>
  <c r="BC391"/>
  <c r="BC399"/>
  <c r="BC407"/>
  <c r="BC415"/>
  <c r="BC423"/>
  <c r="BC431"/>
  <c r="BC439"/>
  <c r="BC447"/>
  <c r="BC455"/>
  <c r="BC463"/>
  <c r="BC471"/>
  <c r="BC479"/>
  <c r="BJ238"/>
  <c r="BJ246"/>
  <c r="BJ254"/>
  <c r="BJ262"/>
  <c r="BJ270"/>
  <c r="BJ278"/>
  <c r="BJ286"/>
  <c r="BJ294"/>
  <c r="BJ302"/>
  <c r="BJ310"/>
  <c r="BJ318"/>
  <c r="BJ326"/>
  <c r="BJ334"/>
  <c r="BJ342"/>
  <c r="BJ350"/>
  <c r="BJ358"/>
  <c r="BJ366"/>
  <c r="BJ374"/>
  <c r="BJ382"/>
  <c r="BJ390"/>
  <c r="BJ398"/>
  <c r="BJ406"/>
  <c r="BJ414"/>
  <c r="BJ422"/>
  <c r="BJ430"/>
  <c r="BJ438"/>
  <c r="BJ446"/>
  <c r="BJ454"/>
  <c r="BJ462"/>
  <c r="BJ470"/>
  <c r="BJ478"/>
  <c r="BJ486"/>
  <c r="BJ494"/>
  <c r="BJ502"/>
  <c r="BJ510"/>
  <c r="BJ518"/>
  <c r="BJ526"/>
  <c r="BJ534"/>
  <c r="BQ288"/>
  <c r="BQ296"/>
  <c r="BQ304"/>
  <c r="BQ312"/>
  <c r="BQ320"/>
  <c r="BQ328"/>
  <c r="BQ336"/>
  <c r="BQ344"/>
  <c r="BQ352"/>
  <c r="BQ360"/>
  <c r="BQ368"/>
  <c r="BQ376"/>
  <c r="BQ384"/>
  <c r="BQ392"/>
  <c r="BQ400"/>
  <c r="BQ408"/>
  <c r="BQ416"/>
  <c r="BQ424"/>
  <c r="BQ432"/>
  <c r="BQ440"/>
  <c r="BQ448"/>
  <c r="BQ456"/>
  <c r="BQ464"/>
  <c r="BQ472"/>
  <c r="BQ480"/>
  <c r="BQ488"/>
  <c r="BQ496"/>
  <c r="BQ504"/>
  <c r="BQ512"/>
  <c r="BQ520"/>
  <c r="BQ528"/>
  <c r="BQ536"/>
  <c r="BQ544"/>
  <c r="BQ552"/>
  <c r="BQ560"/>
  <c r="BQ568"/>
  <c r="BQ576"/>
  <c r="BQ584"/>
  <c r="BX347"/>
  <c r="BX355"/>
  <c r="BX363"/>
  <c r="BX371"/>
  <c r="BX379"/>
  <c r="BX387"/>
  <c r="BX395"/>
  <c r="BX403"/>
  <c r="BX411"/>
  <c r="BX419"/>
  <c r="BX427"/>
  <c r="BX435"/>
  <c r="BX443"/>
  <c r="BX451"/>
  <c r="BX459"/>
  <c r="BX467"/>
  <c r="BX475"/>
  <c r="BX483"/>
  <c r="BX491"/>
  <c r="BX499"/>
  <c r="BX507"/>
  <c r="BX515"/>
  <c r="BX523"/>
  <c r="BX531"/>
  <c r="BX539"/>
  <c r="BX547"/>
  <c r="BX555"/>
  <c r="BX563"/>
  <c r="BX571"/>
  <c r="BX579"/>
  <c r="BX587"/>
  <c r="BX595"/>
  <c r="BX603"/>
  <c r="BX611"/>
  <c r="BX619"/>
  <c r="BX627"/>
  <c r="BX635"/>
  <c r="BX643"/>
  <c r="BC190"/>
  <c r="BC198"/>
  <c r="BC206"/>
  <c r="BC214"/>
  <c r="BC222"/>
  <c r="BC230"/>
  <c r="BC238"/>
  <c r="BC246"/>
  <c r="BC254"/>
  <c r="BC262"/>
  <c r="BC270"/>
  <c r="BC278"/>
  <c r="BC286"/>
  <c r="BC294"/>
  <c r="BC302"/>
  <c r="BC310"/>
  <c r="BC318"/>
  <c r="BC326"/>
  <c r="BC334"/>
  <c r="BC342"/>
  <c r="BC350"/>
  <c r="BC358"/>
  <c r="BC366"/>
  <c r="BC374"/>
  <c r="BC382"/>
  <c r="BC390"/>
  <c r="BC398"/>
  <c r="BC406"/>
  <c r="BC414"/>
  <c r="BC422"/>
  <c r="BC430"/>
  <c r="BC438"/>
  <c r="BC446"/>
  <c r="BC454"/>
  <c r="BC462"/>
  <c r="BC470"/>
  <c r="BC478"/>
  <c r="BC486"/>
  <c r="BJ237"/>
  <c r="BJ245"/>
  <c r="BJ253"/>
  <c r="BJ261"/>
  <c r="BJ269"/>
  <c r="BJ277"/>
  <c r="BJ285"/>
  <c r="BJ293"/>
  <c r="BJ301"/>
  <c r="BJ309"/>
  <c r="BJ317"/>
  <c r="BJ325"/>
  <c r="BJ333"/>
  <c r="BJ341"/>
  <c r="BJ349"/>
  <c r="BJ357"/>
  <c r="BJ365"/>
  <c r="BJ373"/>
  <c r="BJ381"/>
  <c r="BJ389"/>
  <c r="BJ397"/>
  <c r="BJ405"/>
  <c r="BJ413"/>
  <c r="BJ421"/>
  <c r="BJ429"/>
  <c r="BJ437"/>
  <c r="BJ445"/>
  <c r="BJ453"/>
  <c r="BJ461"/>
  <c r="BJ469"/>
  <c r="BJ477"/>
  <c r="BJ485"/>
  <c r="BJ493"/>
  <c r="BJ501"/>
  <c r="BJ509"/>
  <c r="BJ517"/>
  <c r="BJ525"/>
  <c r="BJ533"/>
  <c r="BQ287"/>
  <c r="BQ295"/>
  <c r="BQ303"/>
  <c r="BQ311"/>
  <c r="BQ319"/>
  <c r="BQ327"/>
  <c r="BQ335"/>
  <c r="BQ343"/>
  <c r="BQ351"/>
  <c r="BQ359"/>
  <c r="BQ367"/>
  <c r="BQ375"/>
  <c r="BQ383"/>
  <c r="BQ391"/>
  <c r="BQ399"/>
  <c r="BQ407"/>
  <c r="BQ415"/>
  <c r="BQ423"/>
  <c r="BQ431"/>
  <c r="BQ439"/>
  <c r="BQ447"/>
  <c r="BQ455"/>
  <c r="BQ463"/>
  <c r="BQ471"/>
  <c r="BQ479"/>
  <c r="BQ487"/>
  <c r="BQ495"/>
  <c r="BQ503"/>
  <c r="BQ511"/>
  <c r="BQ519"/>
  <c r="BQ527"/>
  <c r="BQ535"/>
  <c r="BQ543"/>
  <c r="BQ551"/>
  <c r="BQ559"/>
  <c r="BQ567"/>
  <c r="BQ575"/>
  <c r="BQ583"/>
  <c r="BX354"/>
  <c r="BX362"/>
  <c r="BX370"/>
  <c r="BX378"/>
  <c r="BX386"/>
  <c r="BX394"/>
  <c r="BX402"/>
  <c r="BX410"/>
  <c r="BX418"/>
  <c r="BX426"/>
  <c r="BX434"/>
  <c r="BX442"/>
  <c r="BX450"/>
  <c r="BX458"/>
  <c r="BX466"/>
  <c r="BX474"/>
  <c r="BX482"/>
  <c r="BX490"/>
  <c r="BX498"/>
  <c r="BX506"/>
  <c r="BX514"/>
  <c r="BX522"/>
  <c r="BX530"/>
  <c r="BX538"/>
  <c r="BX546"/>
  <c r="BX554"/>
  <c r="BX562"/>
  <c r="BX570"/>
  <c r="BX578"/>
  <c r="BX586"/>
  <c r="BX594"/>
  <c r="BX602"/>
  <c r="BX610"/>
  <c r="BX618"/>
  <c r="BX626"/>
  <c r="BX634"/>
  <c r="BX642"/>
  <c r="BW348"/>
  <c r="BY348" s="1"/>
  <c r="BV349"/>
  <c r="BW347"/>
  <c r="BP288"/>
  <c r="BR288" s="1"/>
  <c r="BO289"/>
  <c r="BP287"/>
  <c r="BR287" s="1"/>
  <c r="BI237"/>
  <c r="BK237" s="1"/>
  <c r="BH238"/>
  <c r="BI236"/>
  <c r="BK236" s="1"/>
  <c r="BA188"/>
  <c r="H300"/>
  <c r="H212"/>
  <c r="H100"/>
  <c r="H8"/>
  <c r="H220"/>
  <c r="H116"/>
  <c r="H20"/>
  <c r="H228"/>
  <c r="H124"/>
  <c r="H36"/>
  <c r="S21"/>
  <c r="AG69"/>
  <c r="AU145"/>
  <c r="Z44"/>
  <c r="H292"/>
  <c r="H180"/>
  <c r="H92"/>
  <c r="Z43"/>
  <c r="AV162"/>
  <c r="AV152"/>
  <c r="AV160"/>
  <c r="AV168"/>
  <c r="AV176"/>
  <c r="AV184"/>
  <c r="AV192"/>
  <c r="AV200"/>
  <c r="AV208"/>
  <c r="AV216"/>
  <c r="AV224"/>
  <c r="AV232"/>
  <c r="AV240"/>
  <c r="AV248"/>
  <c r="AV256"/>
  <c r="AV264"/>
  <c r="AV272"/>
  <c r="AV280"/>
  <c r="AV288"/>
  <c r="AV296"/>
  <c r="AV304"/>
  <c r="AV312"/>
  <c r="AV320"/>
  <c r="AV328"/>
  <c r="AV336"/>
  <c r="AV344"/>
  <c r="AV352"/>
  <c r="AV360"/>
  <c r="AV368"/>
  <c r="AV376"/>
  <c r="AV384"/>
  <c r="AV392"/>
  <c r="AV400"/>
  <c r="AV408"/>
  <c r="AV416"/>
  <c r="AV424"/>
  <c r="AV432"/>
  <c r="AV440"/>
  <c r="AV151"/>
  <c r="AV159"/>
  <c r="AV167"/>
  <c r="AV175"/>
  <c r="AV183"/>
  <c r="AV191"/>
  <c r="AV199"/>
  <c r="AV207"/>
  <c r="AV215"/>
  <c r="AV223"/>
  <c r="AV231"/>
  <c r="AV239"/>
  <c r="AV247"/>
  <c r="AV255"/>
  <c r="AV263"/>
  <c r="AV271"/>
  <c r="AV279"/>
  <c r="AV287"/>
  <c r="AV295"/>
  <c r="AV303"/>
  <c r="AV311"/>
  <c r="AV319"/>
  <c r="AV327"/>
  <c r="AV335"/>
  <c r="AV343"/>
  <c r="AV351"/>
  <c r="AV359"/>
  <c r="AV367"/>
  <c r="AV375"/>
  <c r="AV383"/>
  <c r="AV391"/>
  <c r="AV399"/>
  <c r="AV407"/>
  <c r="AV415"/>
  <c r="AV423"/>
  <c r="AV431"/>
  <c r="AV439"/>
  <c r="AV154"/>
  <c r="AV150"/>
  <c r="AV158"/>
  <c r="AV166"/>
  <c r="AV174"/>
  <c r="AV182"/>
  <c r="AV190"/>
  <c r="AV198"/>
  <c r="AV206"/>
  <c r="AV214"/>
  <c r="AV222"/>
  <c r="AV230"/>
  <c r="AV238"/>
  <c r="AV246"/>
  <c r="AV254"/>
  <c r="AV262"/>
  <c r="AV270"/>
  <c r="AV278"/>
  <c r="AV286"/>
  <c r="AV294"/>
  <c r="AV302"/>
  <c r="AV310"/>
  <c r="AV318"/>
  <c r="AV326"/>
  <c r="AV334"/>
  <c r="AV342"/>
  <c r="AV350"/>
  <c r="AV358"/>
  <c r="AV366"/>
  <c r="AV374"/>
  <c r="AV382"/>
  <c r="AV390"/>
  <c r="AV398"/>
  <c r="AV406"/>
  <c r="AV414"/>
  <c r="AV422"/>
  <c r="AV430"/>
  <c r="AV438"/>
  <c r="AV149"/>
  <c r="AV157"/>
  <c r="AV165"/>
  <c r="AV173"/>
  <c r="AV181"/>
  <c r="AV189"/>
  <c r="AV197"/>
  <c r="AV205"/>
  <c r="AV213"/>
  <c r="AV221"/>
  <c r="AV229"/>
  <c r="AV237"/>
  <c r="AV245"/>
  <c r="AV253"/>
  <c r="AV261"/>
  <c r="AV269"/>
  <c r="AV277"/>
  <c r="AV285"/>
  <c r="AV293"/>
  <c r="AV301"/>
  <c r="AV309"/>
  <c r="AV317"/>
  <c r="AV325"/>
  <c r="AV333"/>
  <c r="AV341"/>
  <c r="AV349"/>
  <c r="AV357"/>
  <c r="AV365"/>
  <c r="AV373"/>
  <c r="AV381"/>
  <c r="AV389"/>
  <c r="AV397"/>
  <c r="AV405"/>
  <c r="AV413"/>
  <c r="AV421"/>
  <c r="AV429"/>
  <c r="AV437"/>
  <c r="AV148"/>
  <c r="AV156"/>
  <c r="AV164"/>
  <c r="AV172"/>
  <c r="AV180"/>
  <c r="AV188"/>
  <c r="AV196"/>
  <c r="AV204"/>
  <c r="AV212"/>
  <c r="AV220"/>
  <c r="AV228"/>
  <c r="AV236"/>
  <c r="AV244"/>
  <c r="AV252"/>
  <c r="AV260"/>
  <c r="AV268"/>
  <c r="AV276"/>
  <c r="AV284"/>
  <c r="AV292"/>
  <c r="AV300"/>
  <c r="AV308"/>
  <c r="AV316"/>
  <c r="AV324"/>
  <c r="AV332"/>
  <c r="AV340"/>
  <c r="AV348"/>
  <c r="AV356"/>
  <c r="AV364"/>
  <c r="AV372"/>
  <c r="AV380"/>
  <c r="AV388"/>
  <c r="AV396"/>
  <c r="AV404"/>
  <c r="AV412"/>
  <c r="AV420"/>
  <c r="AV428"/>
  <c r="AV436"/>
  <c r="AV444"/>
  <c r="AV147"/>
  <c r="AV155"/>
  <c r="AV163"/>
  <c r="AV171"/>
  <c r="AV179"/>
  <c r="AV187"/>
  <c r="AV195"/>
  <c r="AV203"/>
  <c r="AV211"/>
  <c r="AV219"/>
  <c r="AV227"/>
  <c r="AV235"/>
  <c r="AV243"/>
  <c r="AV251"/>
  <c r="AV259"/>
  <c r="AV267"/>
  <c r="AV275"/>
  <c r="AV283"/>
  <c r="AV291"/>
  <c r="AV299"/>
  <c r="AV307"/>
  <c r="AV315"/>
  <c r="AV323"/>
  <c r="AV331"/>
  <c r="AV339"/>
  <c r="AV347"/>
  <c r="AV355"/>
  <c r="AV363"/>
  <c r="AV371"/>
  <c r="AV379"/>
  <c r="AV387"/>
  <c r="AV395"/>
  <c r="AV403"/>
  <c r="AV411"/>
  <c r="AV419"/>
  <c r="AV427"/>
  <c r="AV435"/>
  <c r="AV443"/>
  <c r="AV146"/>
  <c r="AW146" s="1"/>
  <c r="AV170"/>
  <c r="AV178"/>
  <c r="AV186"/>
  <c r="AV194"/>
  <c r="AV202"/>
  <c r="AV210"/>
  <c r="AV218"/>
  <c r="AV226"/>
  <c r="AV234"/>
  <c r="AV242"/>
  <c r="AV250"/>
  <c r="AV258"/>
  <c r="AV266"/>
  <c r="AV274"/>
  <c r="AV282"/>
  <c r="AV290"/>
  <c r="AV298"/>
  <c r="AV306"/>
  <c r="AV314"/>
  <c r="AV322"/>
  <c r="AV330"/>
  <c r="AV338"/>
  <c r="AV346"/>
  <c r="AV354"/>
  <c r="AV362"/>
  <c r="AV370"/>
  <c r="AV378"/>
  <c r="AV386"/>
  <c r="AV394"/>
  <c r="AV402"/>
  <c r="AV410"/>
  <c r="AV418"/>
  <c r="AV426"/>
  <c r="AV434"/>
  <c r="AV442"/>
  <c r="AV145"/>
  <c r="AW145" s="1"/>
  <c r="AV153"/>
  <c r="AV161"/>
  <c r="AV169"/>
  <c r="AV177"/>
  <c r="AV185"/>
  <c r="AV193"/>
  <c r="AV201"/>
  <c r="AV209"/>
  <c r="AV217"/>
  <c r="AV225"/>
  <c r="AV233"/>
  <c r="AV241"/>
  <c r="AV249"/>
  <c r="AV257"/>
  <c r="AV265"/>
  <c r="AV273"/>
  <c r="AV281"/>
  <c r="AV289"/>
  <c r="AV297"/>
  <c r="AV305"/>
  <c r="AV313"/>
  <c r="AV321"/>
  <c r="AV329"/>
  <c r="AV337"/>
  <c r="AV345"/>
  <c r="AV353"/>
  <c r="AV361"/>
  <c r="AV369"/>
  <c r="AV377"/>
  <c r="AV385"/>
  <c r="AV393"/>
  <c r="AV401"/>
  <c r="AV409"/>
  <c r="AV417"/>
  <c r="AV425"/>
  <c r="AV433"/>
  <c r="AV441"/>
  <c r="AT147"/>
  <c r="AU147" s="1"/>
  <c r="H284"/>
  <c r="H188"/>
  <c r="H108"/>
  <c r="H28"/>
  <c r="AO105"/>
  <c r="AO113"/>
  <c r="AO121"/>
  <c r="AO129"/>
  <c r="AO137"/>
  <c r="AO145"/>
  <c r="AO153"/>
  <c r="AO161"/>
  <c r="AO169"/>
  <c r="AO177"/>
  <c r="AO185"/>
  <c r="AO193"/>
  <c r="AO201"/>
  <c r="AO209"/>
  <c r="AO217"/>
  <c r="AO225"/>
  <c r="AO233"/>
  <c r="AO241"/>
  <c r="AO249"/>
  <c r="AO257"/>
  <c r="AO265"/>
  <c r="AO273"/>
  <c r="AO281"/>
  <c r="AO289"/>
  <c r="AO297"/>
  <c r="AO305"/>
  <c r="AO313"/>
  <c r="AO321"/>
  <c r="AO329"/>
  <c r="AO337"/>
  <c r="AO345"/>
  <c r="AO353"/>
  <c r="AO361"/>
  <c r="AO369"/>
  <c r="AO377"/>
  <c r="AO385"/>
  <c r="AO393"/>
  <c r="AO401"/>
  <c r="AO104"/>
  <c r="AO112"/>
  <c r="AO120"/>
  <c r="AO128"/>
  <c r="AO136"/>
  <c r="AO144"/>
  <c r="AO152"/>
  <c r="AO160"/>
  <c r="AO168"/>
  <c r="AO176"/>
  <c r="AO184"/>
  <c r="AO192"/>
  <c r="AO200"/>
  <c r="AO208"/>
  <c r="AO216"/>
  <c r="AO224"/>
  <c r="AO232"/>
  <c r="AO240"/>
  <c r="AO248"/>
  <c r="AO256"/>
  <c r="AO264"/>
  <c r="AO272"/>
  <c r="AO280"/>
  <c r="AO288"/>
  <c r="AO296"/>
  <c r="AO304"/>
  <c r="AO312"/>
  <c r="AO320"/>
  <c r="AO328"/>
  <c r="AO336"/>
  <c r="AO344"/>
  <c r="AO352"/>
  <c r="AO360"/>
  <c r="AO368"/>
  <c r="AO376"/>
  <c r="AO384"/>
  <c r="AO392"/>
  <c r="AO400"/>
  <c r="AO103"/>
  <c r="AO111"/>
  <c r="AO119"/>
  <c r="AO127"/>
  <c r="AO135"/>
  <c r="AO143"/>
  <c r="AO151"/>
  <c r="AO159"/>
  <c r="AO167"/>
  <c r="AO175"/>
  <c r="AO183"/>
  <c r="AO191"/>
  <c r="AO199"/>
  <c r="AO207"/>
  <c r="AO215"/>
  <c r="AO223"/>
  <c r="AO231"/>
  <c r="AO239"/>
  <c r="AO247"/>
  <c r="AO255"/>
  <c r="AO263"/>
  <c r="AO271"/>
  <c r="AO279"/>
  <c r="AO287"/>
  <c r="AO295"/>
  <c r="AO303"/>
  <c r="AO311"/>
  <c r="AO319"/>
  <c r="AO327"/>
  <c r="AO335"/>
  <c r="AO343"/>
  <c r="AO351"/>
  <c r="AO359"/>
  <c r="AO367"/>
  <c r="AO375"/>
  <c r="AO383"/>
  <c r="AO391"/>
  <c r="AO399"/>
  <c r="AO102"/>
  <c r="AP102" s="1"/>
  <c r="AO110"/>
  <c r="AO118"/>
  <c r="AO126"/>
  <c r="AO134"/>
  <c r="AO142"/>
  <c r="AO150"/>
  <c r="AO158"/>
  <c r="AO166"/>
  <c r="AO174"/>
  <c r="AO182"/>
  <c r="AO190"/>
  <c r="AO198"/>
  <c r="AO206"/>
  <c r="AO214"/>
  <c r="AO222"/>
  <c r="AO230"/>
  <c r="AO238"/>
  <c r="AO246"/>
  <c r="AO254"/>
  <c r="AO262"/>
  <c r="AO270"/>
  <c r="AO278"/>
  <c r="AO286"/>
  <c r="AO294"/>
  <c r="AO302"/>
  <c r="AO310"/>
  <c r="AO318"/>
  <c r="AO326"/>
  <c r="AO334"/>
  <c r="AO342"/>
  <c r="AO350"/>
  <c r="AO358"/>
  <c r="AO366"/>
  <c r="AO374"/>
  <c r="AO382"/>
  <c r="AO390"/>
  <c r="AO398"/>
  <c r="AO109"/>
  <c r="AO117"/>
  <c r="AO125"/>
  <c r="AO133"/>
  <c r="AO141"/>
  <c r="AO149"/>
  <c r="AO157"/>
  <c r="AO165"/>
  <c r="AO173"/>
  <c r="AO181"/>
  <c r="AO189"/>
  <c r="AO197"/>
  <c r="AO205"/>
  <c r="AO213"/>
  <c r="AO221"/>
  <c r="AO229"/>
  <c r="AO237"/>
  <c r="AO245"/>
  <c r="AO253"/>
  <c r="AO261"/>
  <c r="AO269"/>
  <c r="AO277"/>
  <c r="AO285"/>
  <c r="AO293"/>
  <c r="AO301"/>
  <c r="AO309"/>
  <c r="AO317"/>
  <c r="AO325"/>
  <c r="AO333"/>
  <c r="AO341"/>
  <c r="AO349"/>
  <c r="AO357"/>
  <c r="AO365"/>
  <c r="AO373"/>
  <c r="AO381"/>
  <c r="AO389"/>
  <c r="AO397"/>
  <c r="AO108"/>
  <c r="AO116"/>
  <c r="AO124"/>
  <c r="AO132"/>
  <c r="AO140"/>
  <c r="AO148"/>
  <c r="AO156"/>
  <c r="AO164"/>
  <c r="AO172"/>
  <c r="AO180"/>
  <c r="AO188"/>
  <c r="AO196"/>
  <c r="AO204"/>
  <c r="AO212"/>
  <c r="AO220"/>
  <c r="AO228"/>
  <c r="AO236"/>
  <c r="AO244"/>
  <c r="AO252"/>
  <c r="AO260"/>
  <c r="AO268"/>
  <c r="AO276"/>
  <c r="AO284"/>
  <c r="AO292"/>
  <c r="AO300"/>
  <c r="AO308"/>
  <c r="AO316"/>
  <c r="AO324"/>
  <c r="AO332"/>
  <c r="AO340"/>
  <c r="AO348"/>
  <c r="AO356"/>
  <c r="AO364"/>
  <c r="AO372"/>
  <c r="AO380"/>
  <c r="AO388"/>
  <c r="AO396"/>
  <c r="AO107"/>
  <c r="AO115"/>
  <c r="AO123"/>
  <c r="AO131"/>
  <c r="AO139"/>
  <c r="AO147"/>
  <c r="AO155"/>
  <c r="AO163"/>
  <c r="AO171"/>
  <c r="AO179"/>
  <c r="AO187"/>
  <c r="AO195"/>
  <c r="AO203"/>
  <c r="AO211"/>
  <c r="AO219"/>
  <c r="AO227"/>
  <c r="AO235"/>
  <c r="AO243"/>
  <c r="AO251"/>
  <c r="AO259"/>
  <c r="AO267"/>
  <c r="AO275"/>
  <c r="AO283"/>
  <c r="AO291"/>
  <c r="AO299"/>
  <c r="AO307"/>
  <c r="AO315"/>
  <c r="AO323"/>
  <c r="AO331"/>
  <c r="AO339"/>
  <c r="AO347"/>
  <c r="AO355"/>
  <c r="AO363"/>
  <c r="AO371"/>
  <c r="AO379"/>
  <c r="AO387"/>
  <c r="AO395"/>
  <c r="AO106"/>
  <c r="AO114"/>
  <c r="AO122"/>
  <c r="AO130"/>
  <c r="AO138"/>
  <c r="AO146"/>
  <c r="AO154"/>
  <c r="AO162"/>
  <c r="AO170"/>
  <c r="AO178"/>
  <c r="AO186"/>
  <c r="AO194"/>
  <c r="AO202"/>
  <c r="AO210"/>
  <c r="AO218"/>
  <c r="AO226"/>
  <c r="AO234"/>
  <c r="AO242"/>
  <c r="AO250"/>
  <c r="AO258"/>
  <c r="AO266"/>
  <c r="AO274"/>
  <c r="AO282"/>
  <c r="AO290"/>
  <c r="AO298"/>
  <c r="AO306"/>
  <c r="AO314"/>
  <c r="AO322"/>
  <c r="AO330"/>
  <c r="AO338"/>
  <c r="AO346"/>
  <c r="AO354"/>
  <c r="AO362"/>
  <c r="AO370"/>
  <c r="AO378"/>
  <c r="AO386"/>
  <c r="AO394"/>
  <c r="AM103"/>
  <c r="AN103" s="1"/>
  <c r="H260"/>
  <c r="H196"/>
  <c r="H132"/>
  <c r="H68"/>
  <c r="AH76"/>
  <c r="AH84"/>
  <c r="AH92"/>
  <c r="AH100"/>
  <c r="AH108"/>
  <c r="AH116"/>
  <c r="AH124"/>
  <c r="AH132"/>
  <c r="AH140"/>
  <c r="AH148"/>
  <c r="AH156"/>
  <c r="AH164"/>
  <c r="AH172"/>
  <c r="AH180"/>
  <c r="AH188"/>
  <c r="AH196"/>
  <c r="AH204"/>
  <c r="AH212"/>
  <c r="AH220"/>
  <c r="AH228"/>
  <c r="AH236"/>
  <c r="AH244"/>
  <c r="AH252"/>
  <c r="AH260"/>
  <c r="AH268"/>
  <c r="AH276"/>
  <c r="AH284"/>
  <c r="AH292"/>
  <c r="AH300"/>
  <c r="AH308"/>
  <c r="AH316"/>
  <c r="AH324"/>
  <c r="AH332"/>
  <c r="AH340"/>
  <c r="AH348"/>
  <c r="AH356"/>
  <c r="AH364"/>
  <c r="H268"/>
  <c r="H204"/>
  <c r="H140"/>
  <c r="H76"/>
  <c r="H12"/>
  <c r="L12" s="1"/>
  <c r="AH75"/>
  <c r="AH83"/>
  <c r="AH91"/>
  <c r="AH99"/>
  <c r="AH107"/>
  <c r="AH115"/>
  <c r="AH123"/>
  <c r="AH131"/>
  <c r="AH139"/>
  <c r="AH147"/>
  <c r="AH155"/>
  <c r="AH163"/>
  <c r="AH171"/>
  <c r="AH179"/>
  <c r="AH187"/>
  <c r="AH195"/>
  <c r="AH203"/>
  <c r="AH211"/>
  <c r="AH219"/>
  <c r="AH227"/>
  <c r="AH235"/>
  <c r="AH243"/>
  <c r="AH251"/>
  <c r="AH259"/>
  <c r="AH267"/>
  <c r="AH275"/>
  <c r="AH283"/>
  <c r="AH291"/>
  <c r="AH299"/>
  <c r="AH307"/>
  <c r="AH315"/>
  <c r="AH323"/>
  <c r="AH331"/>
  <c r="AH339"/>
  <c r="AH347"/>
  <c r="AH355"/>
  <c r="AH363"/>
  <c r="AH74"/>
  <c r="AH82"/>
  <c r="AH90"/>
  <c r="AH98"/>
  <c r="AH106"/>
  <c r="AH114"/>
  <c r="AH122"/>
  <c r="AH130"/>
  <c r="AH138"/>
  <c r="AH146"/>
  <c r="AH154"/>
  <c r="AH162"/>
  <c r="AH170"/>
  <c r="AH178"/>
  <c r="AH186"/>
  <c r="AH194"/>
  <c r="AH202"/>
  <c r="AH210"/>
  <c r="AH218"/>
  <c r="AH226"/>
  <c r="AH234"/>
  <c r="AH242"/>
  <c r="AH250"/>
  <c r="AH258"/>
  <c r="AH266"/>
  <c r="AH274"/>
  <c r="AH282"/>
  <c r="AH290"/>
  <c r="AH298"/>
  <c r="AH306"/>
  <c r="AH314"/>
  <c r="AH322"/>
  <c r="AH330"/>
  <c r="AH338"/>
  <c r="AH346"/>
  <c r="AH354"/>
  <c r="AH362"/>
  <c r="AH73"/>
  <c r="AH81"/>
  <c r="AH89"/>
  <c r="AH97"/>
  <c r="AH105"/>
  <c r="AH113"/>
  <c r="AH121"/>
  <c r="AH129"/>
  <c r="AH137"/>
  <c r="AH145"/>
  <c r="AH153"/>
  <c r="AH161"/>
  <c r="AH169"/>
  <c r="AH177"/>
  <c r="AH185"/>
  <c r="AH193"/>
  <c r="AH201"/>
  <c r="AH209"/>
  <c r="AH217"/>
  <c r="AH225"/>
  <c r="AH233"/>
  <c r="AH241"/>
  <c r="AH249"/>
  <c r="AH257"/>
  <c r="AH265"/>
  <c r="AH273"/>
  <c r="AH281"/>
  <c r="AH289"/>
  <c r="AH297"/>
  <c r="AH305"/>
  <c r="AH313"/>
  <c r="AH321"/>
  <c r="AH329"/>
  <c r="AH337"/>
  <c r="AH345"/>
  <c r="AH353"/>
  <c r="AH361"/>
  <c r="AH72"/>
  <c r="AH80"/>
  <c r="AH88"/>
  <c r="AH96"/>
  <c r="AH104"/>
  <c r="AH112"/>
  <c r="AH120"/>
  <c r="AH128"/>
  <c r="AH136"/>
  <c r="AH144"/>
  <c r="AH152"/>
  <c r="AH160"/>
  <c r="AH168"/>
  <c r="AH176"/>
  <c r="AH184"/>
  <c r="AH192"/>
  <c r="AH200"/>
  <c r="AH208"/>
  <c r="AH216"/>
  <c r="AH224"/>
  <c r="AH232"/>
  <c r="AH240"/>
  <c r="AH248"/>
  <c r="AH256"/>
  <c r="AH264"/>
  <c r="AH272"/>
  <c r="AH280"/>
  <c r="AH288"/>
  <c r="AH296"/>
  <c r="AH304"/>
  <c r="AH312"/>
  <c r="AH320"/>
  <c r="AH328"/>
  <c r="AH336"/>
  <c r="AH344"/>
  <c r="AH352"/>
  <c r="AH360"/>
  <c r="AH368"/>
  <c r="AH71"/>
  <c r="AH79"/>
  <c r="AH87"/>
  <c r="AH95"/>
  <c r="AH103"/>
  <c r="AH111"/>
  <c r="AH119"/>
  <c r="AH127"/>
  <c r="AH135"/>
  <c r="AH143"/>
  <c r="AH151"/>
  <c r="AH159"/>
  <c r="AH167"/>
  <c r="AH175"/>
  <c r="AH183"/>
  <c r="AH191"/>
  <c r="AH199"/>
  <c r="AH207"/>
  <c r="AH215"/>
  <c r="AH223"/>
  <c r="AH231"/>
  <c r="AH239"/>
  <c r="AH247"/>
  <c r="AH255"/>
  <c r="AH263"/>
  <c r="AH271"/>
  <c r="AH279"/>
  <c r="AH287"/>
  <c r="AH295"/>
  <c r="AH303"/>
  <c r="AH311"/>
  <c r="AH319"/>
  <c r="AH327"/>
  <c r="AH335"/>
  <c r="AH343"/>
  <c r="AH351"/>
  <c r="AH359"/>
  <c r="AH367"/>
  <c r="AH70"/>
  <c r="AH78"/>
  <c r="AH86"/>
  <c r="AH94"/>
  <c r="AH102"/>
  <c r="AH110"/>
  <c r="AH118"/>
  <c r="AH126"/>
  <c r="AH134"/>
  <c r="AH142"/>
  <c r="AH150"/>
  <c r="AH158"/>
  <c r="AH166"/>
  <c r="AH174"/>
  <c r="AH182"/>
  <c r="AH190"/>
  <c r="AH198"/>
  <c r="AH206"/>
  <c r="AH214"/>
  <c r="AH222"/>
  <c r="AH230"/>
  <c r="AH238"/>
  <c r="AH246"/>
  <c r="AH254"/>
  <c r="AH262"/>
  <c r="AH270"/>
  <c r="AH278"/>
  <c r="AH286"/>
  <c r="AH294"/>
  <c r="AH302"/>
  <c r="AH310"/>
  <c r="AH318"/>
  <c r="AH326"/>
  <c r="AH334"/>
  <c r="AH342"/>
  <c r="AH350"/>
  <c r="AH358"/>
  <c r="AH366"/>
  <c r="AH69"/>
  <c r="AI69" s="1"/>
  <c r="AH77"/>
  <c r="AH85"/>
  <c r="AH93"/>
  <c r="AH101"/>
  <c r="AH109"/>
  <c r="AH117"/>
  <c r="AH125"/>
  <c r="AH133"/>
  <c r="AH141"/>
  <c r="AH149"/>
  <c r="AH157"/>
  <c r="AH165"/>
  <c r="AH173"/>
  <c r="AH181"/>
  <c r="AH189"/>
  <c r="AH197"/>
  <c r="AH205"/>
  <c r="AH213"/>
  <c r="AH221"/>
  <c r="AH229"/>
  <c r="AH237"/>
  <c r="AH245"/>
  <c r="AH253"/>
  <c r="AH261"/>
  <c r="AH269"/>
  <c r="AH277"/>
  <c r="AH285"/>
  <c r="AH293"/>
  <c r="AH301"/>
  <c r="AH309"/>
  <c r="AH317"/>
  <c r="AH325"/>
  <c r="AH333"/>
  <c r="AH341"/>
  <c r="AH349"/>
  <c r="AH357"/>
  <c r="AH365"/>
  <c r="AF71"/>
  <c r="AG71" s="1"/>
  <c r="T317"/>
  <c r="T309"/>
  <c r="T301"/>
  <c r="T293"/>
  <c r="T285"/>
  <c r="T277"/>
  <c r="T269"/>
  <c r="T261"/>
  <c r="T253"/>
  <c r="T245"/>
  <c r="T237"/>
  <c r="T229"/>
  <c r="T221"/>
  <c r="T213"/>
  <c r="T205"/>
  <c r="T197"/>
  <c r="T189"/>
  <c r="T181"/>
  <c r="T173"/>
  <c r="T165"/>
  <c r="T157"/>
  <c r="T149"/>
  <c r="T141"/>
  <c r="T133"/>
  <c r="T125"/>
  <c r="T117"/>
  <c r="T109"/>
  <c r="T101"/>
  <c r="T93"/>
  <c r="T85"/>
  <c r="T77"/>
  <c r="T69"/>
  <c r="T61"/>
  <c r="T53"/>
  <c r="T45"/>
  <c r="T37"/>
  <c r="T29"/>
  <c r="AA46"/>
  <c r="AA54"/>
  <c r="AA62"/>
  <c r="AA70"/>
  <c r="AA78"/>
  <c r="AA86"/>
  <c r="AA94"/>
  <c r="AA102"/>
  <c r="AA110"/>
  <c r="AA118"/>
  <c r="AA126"/>
  <c r="AA134"/>
  <c r="AA142"/>
  <c r="AA150"/>
  <c r="AA158"/>
  <c r="AA166"/>
  <c r="AA174"/>
  <c r="AA182"/>
  <c r="AA190"/>
  <c r="AA198"/>
  <c r="AA206"/>
  <c r="AA214"/>
  <c r="AA222"/>
  <c r="AA230"/>
  <c r="AA238"/>
  <c r="AA246"/>
  <c r="AA254"/>
  <c r="AA262"/>
  <c r="AA270"/>
  <c r="AA278"/>
  <c r="AA286"/>
  <c r="AA294"/>
  <c r="AA302"/>
  <c r="AA310"/>
  <c r="AA318"/>
  <c r="AA326"/>
  <c r="AA334"/>
  <c r="AA342"/>
  <c r="T318"/>
  <c r="T310"/>
  <c r="T302"/>
  <c r="T294"/>
  <c r="T286"/>
  <c r="T278"/>
  <c r="T270"/>
  <c r="T262"/>
  <c r="T254"/>
  <c r="T246"/>
  <c r="T238"/>
  <c r="T230"/>
  <c r="T222"/>
  <c r="T214"/>
  <c r="T206"/>
  <c r="T198"/>
  <c r="T190"/>
  <c r="T182"/>
  <c r="T174"/>
  <c r="T166"/>
  <c r="T158"/>
  <c r="T150"/>
  <c r="T142"/>
  <c r="T134"/>
  <c r="T126"/>
  <c r="T118"/>
  <c r="T110"/>
  <c r="T102"/>
  <c r="T94"/>
  <c r="T86"/>
  <c r="T78"/>
  <c r="T70"/>
  <c r="T62"/>
  <c r="T54"/>
  <c r="T46"/>
  <c r="T38"/>
  <c r="T30"/>
  <c r="T22"/>
  <c r="AA45"/>
  <c r="AA53"/>
  <c r="AA61"/>
  <c r="AA69"/>
  <c r="AA77"/>
  <c r="AA85"/>
  <c r="AA93"/>
  <c r="AA101"/>
  <c r="AA109"/>
  <c r="AA117"/>
  <c r="AA125"/>
  <c r="AA133"/>
  <c r="AA141"/>
  <c r="AA149"/>
  <c r="AA157"/>
  <c r="AA165"/>
  <c r="AA173"/>
  <c r="AA181"/>
  <c r="AA189"/>
  <c r="AA197"/>
  <c r="AA205"/>
  <c r="AA213"/>
  <c r="AA221"/>
  <c r="AA229"/>
  <c r="AA237"/>
  <c r="AA245"/>
  <c r="AA253"/>
  <c r="AA261"/>
  <c r="AA269"/>
  <c r="AA277"/>
  <c r="AA285"/>
  <c r="AA293"/>
  <c r="AA301"/>
  <c r="AA309"/>
  <c r="AA317"/>
  <c r="AA325"/>
  <c r="AA333"/>
  <c r="AA341"/>
  <c r="T319"/>
  <c r="T311"/>
  <c r="T303"/>
  <c r="T295"/>
  <c r="T287"/>
  <c r="T279"/>
  <c r="T271"/>
  <c r="T263"/>
  <c r="T255"/>
  <c r="T247"/>
  <c r="T239"/>
  <c r="T231"/>
  <c r="T223"/>
  <c r="T215"/>
  <c r="T207"/>
  <c r="T199"/>
  <c r="T191"/>
  <c r="T183"/>
  <c r="T175"/>
  <c r="T167"/>
  <c r="T159"/>
  <c r="T151"/>
  <c r="T143"/>
  <c r="T135"/>
  <c r="T127"/>
  <c r="T119"/>
  <c r="T111"/>
  <c r="T103"/>
  <c r="T95"/>
  <c r="T87"/>
  <c r="T79"/>
  <c r="T71"/>
  <c r="T63"/>
  <c r="T55"/>
  <c r="T47"/>
  <c r="T39"/>
  <c r="T31"/>
  <c r="T23"/>
  <c r="AA44"/>
  <c r="AA52"/>
  <c r="AA60"/>
  <c r="AA68"/>
  <c r="AA76"/>
  <c r="AA84"/>
  <c r="AA92"/>
  <c r="AA100"/>
  <c r="AA108"/>
  <c r="AA116"/>
  <c r="AA124"/>
  <c r="AA132"/>
  <c r="AA140"/>
  <c r="AA148"/>
  <c r="AA156"/>
  <c r="AA164"/>
  <c r="AA172"/>
  <c r="AA180"/>
  <c r="AA188"/>
  <c r="AA196"/>
  <c r="AA204"/>
  <c r="AA212"/>
  <c r="AA220"/>
  <c r="AA228"/>
  <c r="AA236"/>
  <c r="AA244"/>
  <c r="AA252"/>
  <c r="AA260"/>
  <c r="AA268"/>
  <c r="AA276"/>
  <c r="AA284"/>
  <c r="AA292"/>
  <c r="AA300"/>
  <c r="AA308"/>
  <c r="AA316"/>
  <c r="AA324"/>
  <c r="AA332"/>
  <c r="AA340"/>
  <c r="T320"/>
  <c r="T312"/>
  <c r="T304"/>
  <c r="T296"/>
  <c r="T288"/>
  <c r="T280"/>
  <c r="T272"/>
  <c r="T264"/>
  <c r="T256"/>
  <c r="T248"/>
  <c r="T240"/>
  <c r="T232"/>
  <c r="T224"/>
  <c r="T216"/>
  <c r="T208"/>
  <c r="T200"/>
  <c r="T192"/>
  <c r="T184"/>
  <c r="T176"/>
  <c r="T168"/>
  <c r="T160"/>
  <c r="T152"/>
  <c r="T144"/>
  <c r="T136"/>
  <c r="T128"/>
  <c r="T120"/>
  <c r="T112"/>
  <c r="T104"/>
  <c r="T96"/>
  <c r="T88"/>
  <c r="T80"/>
  <c r="T72"/>
  <c r="T64"/>
  <c r="T56"/>
  <c r="T48"/>
  <c r="T40"/>
  <c r="T32"/>
  <c r="T24"/>
  <c r="AA51"/>
  <c r="AA59"/>
  <c r="AA67"/>
  <c r="AA75"/>
  <c r="AA83"/>
  <c r="AA91"/>
  <c r="AA99"/>
  <c r="AA107"/>
  <c r="AA115"/>
  <c r="AA123"/>
  <c r="AA131"/>
  <c r="AA139"/>
  <c r="AA147"/>
  <c r="AA155"/>
  <c r="AA163"/>
  <c r="AA171"/>
  <c r="AA179"/>
  <c r="AA187"/>
  <c r="AA195"/>
  <c r="AA203"/>
  <c r="AA211"/>
  <c r="AA219"/>
  <c r="AA227"/>
  <c r="AA235"/>
  <c r="AA243"/>
  <c r="AA251"/>
  <c r="AA259"/>
  <c r="AA267"/>
  <c r="AA275"/>
  <c r="AA283"/>
  <c r="AA291"/>
  <c r="AA299"/>
  <c r="AA307"/>
  <c r="AA315"/>
  <c r="AA323"/>
  <c r="AA331"/>
  <c r="AA339"/>
  <c r="T21"/>
  <c r="T313"/>
  <c r="T305"/>
  <c r="T297"/>
  <c r="T289"/>
  <c r="T281"/>
  <c r="T273"/>
  <c r="T265"/>
  <c r="T257"/>
  <c r="T249"/>
  <c r="T241"/>
  <c r="T233"/>
  <c r="T225"/>
  <c r="T217"/>
  <c r="T209"/>
  <c r="T201"/>
  <c r="T193"/>
  <c r="T185"/>
  <c r="T177"/>
  <c r="T169"/>
  <c r="T161"/>
  <c r="T153"/>
  <c r="T145"/>
  <c r="T137"/>
  <c r="T129"/>
  <c r="T121"/>
  <c r="T113"/>
  <c r="T105"/>
  <c r="T97"/>
  <c r="T89"/>
  <c r="T81"/>
  <c r="T73"/>
  <c r="T65"/>
  <c r="T57"/>
  <c r="T49"/>
  <c r="T41"/>
  <c r="T33"/>
  <c r="T25"/>
  <c r="AA43"/>
  <c r="AA50"/>
  <c r="AA58"/>
  <c r="AA66"/>
  <c r="AA74"/>
  <c r="AA82"/>
  <c r="AA90"/>
  <c r="AA98"/>
  <c r="AA106"/>
  <c r="AA114"/>
  <c r="AA122"/>
  <c r="AA130"/>
  <c r="AA138"/>
  <c r="AA146"/>
  <c r="AA154"/>
  <c r="AA162"/>
  <c r="AA170"/>
  <c r="AA178"/>
  <c r="AA186"/>
  <c r="AA194"/>
  <c r="AA202"/>
  <c r="AA210"/>
  <c r="AA218"/>
  <c r="AA226"/>
  <c r="AA234"/>
  <c r="AA242"/>
  <c r="AA250"/>
  <c r="AA258"/>
  <c r="AA266"/>
  <c r="AA274"/>
  <c r="AA282"/>
  <c r="AA290"/>
  <c r="AA298"/>
  <c r="AA306"/>
  <c r="AA314"/>
  <c r="AA322"/>
  <c r="AA330"/>
  <c r="AA338"/>
  <c r="T314"/>
  <c r="T306"/>
  <c r="T298"/>
  <c r="T290"/>
  <c r="T282"/>
  <c r="T274"/>
  <c r="T266"/>
  <c r="T258"/>
  <c r="T250"/>
  <c r="T242"/>
  <c r="T234"/>
  <c r="T226"/>
  <c r="T218"/>
  <c r="T210"/>
  <c r="T202"/>
  <c r="T194"/>
  <c r="T186"/>
  <c r="T178"/>
  <c r="T170"/>
  <c r="T162"/>
  <c r="T154"/>
  <c r="T146"/>
  <c r="T138"/>
  <c r="T130"/>
  <c r="T122"/>
  <c r="T114"/>
  <c r="T106"/>
  <c r="T98"/>
  <c r="T90"/>
  <c r="T82"/>
  <c r="T74"/>
  <c r="T66"/>
  <c r="T58"/>
  <c r="T50"/>
  <c r="T42"/>
  <c r="T34"/>
  <c r="T26"/>
  <c r="AA49"/>
  <c r="AA57"/>
  <c r="AA65"/>
  <c r="AA73"/>
  <c r="AA81"/>
  <c r="AA89"/>
  <c r="AA97"/>
  <c r="AA105"/>
  <c r="AA113"/>
  <c r="AA121"/>
  <c r="AA129"/>
  <c r="AA137"/>
  <c r="AA145"/>
  <c r="AA153"/>
  <c r="AA161"/>
  <c r="AA169"/>
  <c r="AA177"/>
  <c r="AA185"/>
  <c r="AA193"/>
  <c r="AA201"/>
  <c r="AA209"/>
  <c r="AA217"/>
  <c r="AA225"/>
  <c r="AA233"/>
  <c r="AA241"/>
  <c r="AA249"/>
  <c r="AA257"/>
  <c r="AA265"/>
  <c r="AA273"/>
  <c r="AA281"/>
  <c r="AA289"/>
  <c r="AA297"/>
  <c r="AA305"/>
  <c r="AA313"/>
  <c r="AA321"/>
  <c r="AA329"/>
  <c r="AA337"/>
  <c r="T315"/>
  <c r="T307"/>
  <c r="T299"/>
  <c r="T291"/>
  <c r="T283"/>
  <c r="T275"/>
  <c r="T267"/>
  <c r="T259"/>
  <c r="T251"/>
  <c r="T243"/>
  <c r="T235"/>
  <c r="T227"/>
  <c r="T219"/>
  <c r="T211"/>
  <c r="T203"/>
  <c r="T195"/>
  <c r="T187"/>
  <c r="T179"/>
  <c r="T171"/>
  <c r="T163"/>
  <c r="T155"/>
  <c r="T147"/>
  <c r="T139"/>
  <c r="T131"/>
  <c r="T123"/>
  <c r="T115"/>
  <c r="T107"/>
  <c r="T99"/>
  <c r="T91"/>
  <c r="T83"/>
  <c r="T75"/>
  <c r="T67"/>
  <c r="T59"/>
  <c r="T51"/>
  <c r="T43"/>
  <c r="T35"/>
  <c r="T27"/>
  <c r="AA48"/>
  <c r="AA56"/>
  <c r="AA64"/>
  <c r="AA72"/>
  <c r="AA80"/>
  <c r="AA88"/>
  <c r="AA96"/>
  <c r="AA104"/>
  <c r="AA112"/>
  <c r="AA120"/>
  <c r="AA128"/>
  <c r="AA136"/>
  <c r="AA144"/>
  <c r="AA152"/>
  <c r="AA160"/>
  <c r="AA168"/>
  <c r="AA176"/>
  <c r="AA184"/>
  <c r="AA192"/>
  <c r="AA200"/>
  <c r="AA208"/>
  <c r="AA216"/>
  <c r="AA224"/>
  <c r="AA232"/>
  <c r="AA240"/>
  <c r="AA248"/>
  <c r="AA256"/>
  <c r="AA264"/>
  <c r="AA272"/>
  <c r="AA280"/>
  <c r="AA288"/>
  <c r="AA296"/>
  <c r="AA304"/>
  <c r="AA312"/>
  <c r="AA320"/>
  <c r="AA328"/>
  <c r="AA336"/>
  <c r="T316"/>
  <c r="T308"/>
  <c r="T300"/>
  <c r="T292"/>
  <c r="T284"/>
  <c r="T276"/>
  <c r="T268"/>
  <c r="T260"/>
  <c r="T252"/>
  <c r="T244"/>
  <c r="T236"/>
  <c r="T228"/>
  <c r="T220"/>
  <c r="T212"/>
  <c r="T204"/>
  <c r="T196"/>
  <c r="T188"/>
  <c r="T180"/>
  <c r="T172"/>
  <c r="T164"/>
  <c r="T156"/>
  <c r="T148"/>
  <c r="T140"/>
  <c r="T132"/>
  <c r="T124"/>
  <c r="T116"/>
  <c r="T108"/>
  <c r="T100"/>
  <c r="T92"/>
  <c r="T84"/>
  <c r="T76"/>
  <c r="T68"/>
  <c r="T60"/>
  <c r="T52"/>
  <c r="T44"/>
  <c r="T36"/>
  <c r="T28"/>
  <c r="AA47"/>
  <c r="AA55"/>
  <c r="AA63"/>
  <c r="AA71"/>
  <c r="AA79"/>
  <c r="AA87"/>
  <c r="AA95"/>
  <c r="AA103"/>
  <c r="AA111"/>
  <c r="AA119"/>
  <c r="AA127"/>
  <c r="AA135"/>
  <c r="AA143"/>
  <c r="AA151"/>
  <c r="AA159"/>
  <c r="AA167"/>
  <c r="AA175"/>
  <c r="AA183"/>
  <c r="AA191"/>
  <c r="AA199"/>
  <c r="AA207"/>
  <c r="AA215"/>
  <c r="AA223"/>
  <c r="AA231"/>
  <c r="AA239"/>
  <c r="AA247"/>
  <c r="AA255"/>
  <c r="AA263"/>
  <c r="AA271"/>
  <c r="AA279"/>
  <c r="AA287"/>
  <c r="AA295"/>
  <c r="AA303"/>
  <c r="AA311"/>
  <c r="AA319"/>
  <c r="AA327"/>
  <c r="AA335"/>
  <c r="AB45"/>
  <c r="Y46"/>
  <c r="Z46" s="1"/>
  <c r="U22"/>
  <c r="R23"/>
  <c r="S23" s="1"/>
  <c r="E528"/>
  <c r="F528" s="1"/>
  <c r="E464"/>
  <c r="F464" s="1"/>
  <c r="E400"/>
  <c r="F400" s="1"/>
  <c r="E336"/>
  <c r="F336" s="1"/>
  <c r="E272"/>
  <c r="F272" s="1"/>
  <c r="E208"/>
  <c r="F208" s="1"/>
  <c r="E144"/>
  <c r="F144" s="1"/>
  <c r="E80"/>
  <c r="F80" s="1"/>
  <c r="E536"/>
  <c r="F536" s="1"/>
  <c r="E472"/>
  <c r="F472" s="1"/>
  <c r="E408"/>
  <c r="F408" s="1"/>
  <c r="E344"/>
  <c r="F344" s="1"/>
  <c r="E280"/>
  <c r="F280" s="1"/>
  <c r="E216"/>
  <c r="F216" s="1"/>
  <c r="E152"/>
  <c r="F152" s="1"/>
  <c r="E88"/>
  <c r="F88" s="1"/>
  <c r="L11"/>
  <c r="E544"/>
  <c r="F544" s="1"/>
  <c r="E480"/>
  <c r="F480" s="1"/>
  <c r="E416"/>
  <c r="F416" s="1"/>
  <c r="E352"/>
  <c r="F352" s="1"/>
  <c r="E288"/>
  <c r="F288" s="1"/>
  <c r="E224"/>
  <c r="F224" s="1"/>
  <c r="E160"/>
  <c r="F160" s="1"/>
  <c r="E96"/>
  <c r="F96" s="1"/>
  <c r="E488"/>
  <c r="F488" s="1"/>
  <c r="E424"/>
  <c r="F424" s="1"/>
  <c r="E360"/>
  <c r="F360" s="1"/>
  <c r="E296"/>
  <c r="F296" s="1"/>
  <c r="E232"/>
  <c r="F232" s="1"/>
  <c r="E168"/>
  <c r="F168" s="1"/>
  <c r="E104"/>
  <c r="F104" s="1"/>
  <c r="E40"/>
  <c r="F40" s="1"/>
  <c r="E496"/>
  <c r="F496" s="1"/>
  <c r="E432"/>
  <c r="F432" s="1"/>
  <c r="E368"/>
  <c r="F368" s="1"/>
  <c r="E304"/>
  <c r="F304" s="1"/>
  <c r="E240"/>
  <c r="F240" s="1"/>
  <c r="E176"/>
  <c r="F176" s="1"/>
  <c r="E112"/>
  <c r="F112" s="1"/>
  <c r="E48"/>
  <c r="F48" s="1"/>
  <c r="E504"/>
  <c r="F504" s="1"/>
  <c r="E440"/>
  <c r="F440" s="1"/>
  <c r="E376"/>
  <c r="F376" s="1"/>
  <c r="E312"/>
  <c r="F312" s="1"/>
  <c r="E248"/>
  <c r="F248" s="1"/>
  <c r="E184"/>
  <c r="F184" s="1"/>
  <c r="E120"/>
  <c r="F120" s="1"/>
  <c r="E56"/>
  <c r="F56" s="1"/>
  <c r="L8"/>
  <c r="E512"/>
  <c r="F512" s="1"/>
  <c r="E448"/>
  <c r="F448" s="1"/>
  <c r="E384"/>
  <c r="F384" s="1"/>
  <c r="E320"/>
  <c r="F320" s="1"/>
  <c r="E256"/>
  <c r="F256" s="1"/>
  <c r="E192"/>
  <c r="F192" s="1"/>
  <c r="E128"/>
  <c r="F128" s="1"/>
  <c r="E64"/>
  <c r="F64" s="1"/>
  <c r="E520"/>
  <c r="F520" s="1"/>
  <c r="E456"/>
  <c r="F456" s="1"/>
  <c r="E392"/>
  <c r="F392" s="1"/>
  <c r="E328"/>
  <c r="F328" s="1"/>
  <c r="E264"/>
  <c r="F264" s="1"/>
  <c r="E200"/>
  <c r="F200" s="1"/>
  <c r="E136"/>
  <c r="F136" s="1"/>
  <c r="E72"/>
  <c r="F72" s="1"/>
  <c r="S9" i="6"/>
  <c r="S10" s="1"/>
  <c r="S12" s="1"/>
  <c r="S13" s="1"/>
  <c r="S15" s="1"/>
  <c r="S16" s="1"/>
  <c r="S17" s="1"/>
  <c r="S19" s="1"/>
  <c r="S20" s="1"/>
  <c r="S21" s="1"/>
  <c r="S22" s="1"/>
  <c r="S24" s="1"/>
  <c r="S25" s="1"/>
  <c r="S26" s="1"/>
  <c r="S28" s="1"/>
  <c r="S29" s="1"/>
  <c r="S30" s="1"/>
  <c r="S31" s="1"/>
  <c r="S33" s="1"/>
  <c r="S34" s="1"/>
  <c r="S35" s="1"/>
  <c r="S36" s="1"/>
  <c r="S37" s="1"/>
  <c r="S39" s="1"/>
  <c r="S40" s="1"/>
  <c r="S41" s="1"/>
  <c r="S42" s="1"/>
  <c r="S43" s="1"/>
  <c r="S44" s="1"/>
  <c r="S45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G6" i="4"/>
  <c r="H6" s="1"/>
  <c r="I6" s="1"/>
  <c r="J6" s="1"/>
  <c r="K6" s="1"/>
  <c r="L6" s="1"/>
  <c r="M6" s="1"/>
  <c r="N6" s="1"/>
  <c r="O6" s="1"/>
  <c r="P6" s="1"/>
  <c r="A12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E32" i="5"/>
  <c r="F32" s="1"/>
  <c r="E24"/>
  <c r="F24" s="1"/>
  <c r="E16"/>
  <c r="F16" s="1"/>
  <c r="E545"/>
  <c r="F545" s="1"/>
  <c r="E537"/>
  <c r="F537" s="1"/>
  <c r="E529"/>
  <c r="F529" s="1"/>
  <c r="E521"/>
  <c r="F521" s="1"/>
  <c r="E513"/>
  <c r="F513" s="1"/>
  <c r="E505"/>
  <c r="F505" s="1"/>
  <c r="E497"/>
  <c r="F497" s="1"/>
  <c r="E489"/>
  <c r="F489" s="1"/>
  <c r="E481"/>
  <c r="F481" s="1"/>
  <c r="E473"/>
  <c r="F473" s="1"/>
  <c r="E465"/>
  <c r="F465" s="1"/>
  <c r="E457"/>
  <c r="F457" s="1"/>
  <c r="E449"/>
  <c r="F449" s="1"/>
  <c r="E441"/>
  <c r="F441" s="1"/>
  <c r="E433"/>
  <c r="F433" s="1"/>
  <c r="E425"/>
  <c r="F425" s="1"/>
  <c r="E417"/>
  <c r="F417" s="1"/>
  <c r="E409"/>
  <c r="F409" s="1"/>
  <c r="E401"/>
  <c r="F401" s="1"/>
  <c r="E393"/>
  <c r="F393" s="1"/>
  <c r="E385"/>
  <c r="F385" s="1"/>
  <c r="E377"/>
  <c r="F377" s="1"/>
  <c r="E369"/>
  <c r="F369" s="1"/>
  <c r="E361"/>
  <c r="F361" s="1"/>
  <c r="E353"/>
  <c r="F353" s="1"/>
  <c r="E345"/>
  <c r="F345" s="1"/>
  <c r="E337"/>
  <c r="F337" s="1"/>
  <c r="E329"/>
  <c r="F329" s="1"/>
  <c r="E321"/>
  <c r="F321" s="1"/>
  <c r="E313"/>
  <c r="F313" s="1"/>
  <c r="E305"/>
  <c r="F305" s="1"/>
  <c r="E297"/>
  <c r="F297" s="1"/>
  <c r="E289"/>
  <c r="F289" s="1"/>
  <c r="E281"/>
  <c r="F281" s="1"/>
  <c r="E273"/>
  <c r="F273" s="1"/>
  <c r="E265"/>
  <c r="F265" s="1"/>
  <c r="E257"/>
  <c r="F257" s="1"/>
  <c r="E249"/>
  <c r="F249" s="1"/>
  <c r="E241"/>
  <c r="F241" s="1"/>
  <c r="E233"/>
  <c r="F233" s="1"/>
  <c r="E225"/>
  <c r="F225" s="1"/>
  <c r="E217"/>
  <c r="F217" s="1"/>
  <c r="E209"/>
  <c r="F209" s="1"/>
  <c r="E201"/>
  <c r="F201" s="1"/>
  <c r="E193"/>
  <c r="F193" s="1"/>
  <c r="E185"/>
  <c r="F185" s="1"/>
  <c r="E177"/>
  <c r="F177" s="1"/>
  <c r="E169"/>
  <c r="F169" s="1"/>
  <c r="E161"/>
  <c r="F161" s="1"/>
  <c r="E153"/>
  <c r="F153" s="1"/>
  <c r="E145"/>
  <c r="E137"/>
  <c r="F137" s="1"/>
  <c r="E129"/>
  <c r="F129" s="1"/>
  <c r="E121"/>
  <c r="F121" s="1"/>
  <c r="E113"/>
  <c r="F113" s="1"/>
  <c r="E105"/>
  <c r="F105" s="1"/>
  <c r="E97"/>
  <c r="F97" s="1"/>
  <c r="E89"/>
  <c r="F89" s="1"/>
  <c r="E81"/>
  <c r="F81" s="1"/>
  <c r="E73"/>
  <c r="F73" s="1"/>
  <c r="E65"/>
  <c r="F65" s="1"/>
  <c r="E57"/>
  <c r="F57" s="1"/>
  <c r="E49"/>
  <c r="F49" s="1"/>
  <c r="E41"/>
  <c r="F41" s="1"/>
  <c r="E33"/>
  <c r="F33" s="1"/>
  <c r="E25"/>
  <c r="F25" s="1"/>
  <c r="E17"/>
  <c r="F17" s="1"/>
  <c r="E9"/>
  <c r="F9" s="1"/>
  <c r="E7"/>
  <c r="F7" s="1"/>
  <c r="E538"/>
  <c r="F538" s="1"/>
  <c r="E530"/>
  <c r="F530" s="1"/>
  <c r="E522"/>
  <c r="F522" s="1"/>
  <c r="E514"/>
  <c r="F514" s="1"/>
  <c r="E506"/>
  <c r="F506" s="1"/>
  <c r="E498"/>
  <c r="F498" s="1"/>
  <c r="E490"/>
  <c r="F490" s="1"/>
  <c r="E482"/>
  <c r="F482" s="1"/>
  <c r="E474"/>
  <c r="F474" s="1"/>
  <c r="E466"/>
  <c r="F466" s="1"/>
  <c r="E458"/>
  <c r="F458" s="1"/>
  <c r="E450"/>
  <c r="F450" s="1"/>
  <c r="E442"/>
  <c r="F442" s="1"/>
  <c r="E434"/>
  <c r="F434" s="1"/>
  <c r="E426"/>
  <c r="F426" s="1"/>
  <c r="E418"/>
  <c r="F418" s="1"/>
  <c r="E410"/>
  <c r="F410" s="1"/>
  <c r="E402"/>
  <c r="F402" s="1"/>
  <c r="E394"/>
  <c r="F394" s="1"/>
  <c r="E386"/>
  <c r="F386" s="1"/>
  <c r="E378"/>
  <c r="F378" s="1"/>
  <c r="E370"/>
  <c r="F370" s="1"/>
  <c r="E362"/>
  <c r="F362" s="1"/>
  <c r="E354"/>
  <c r="F354" s="1"/>
  <c r="E346"/>
  <c r="E338"/>
  <c r="F338" s="1"/>
  <c r="E330"/>
  <c r="F330" s="1"/>
  <c r="E322"/>
  <c r="F322" s="1"/>
  <c r="E314"/>
  <c r="F314" s="1"/>
  <c r="E306"/>
  <c r="F306" s="1"/>
  <c r="E298"/>
  <c r="F298" s="1"/>
  <c r="E290"/>
  <c r="F290" s="1"/>
  <c r="E282"/>
  <c r="F282" s="1"/>
  <c r="E274"/>
  <c r="F274" s="1"/>
  <c r="E266"/>
  <c r="F266" s="1"/>
  <c r="E258"/>
  <c r="F258" s="1"/>
  <c r="E250"/>
  <c r="F250" s="1"/>
  <c r="E242"/>
  <c r="F242" s="1"/>
  <c r="E234"/>
  <c r="F234" s="1"/>
  <c r="E226"/>
  <c r="F226" s="1"/>
  <c r="E218"/>
  <c r="F218" s="1"/>
  <c r="E210"/>
  <c r="E202"/>
  <c r="F202" s="1"/>
  <c r="E194"/>
  <c r="F194" s="1"/>
  <c r="E186"/>
  <c r="F186" s="1"/>
  <c r="E178"/>
  <c r="F178" s="1"/>
  <c r="E170"/>
  <c r="F170" s="1"/>
  <c r="E162"/>
  <c r="F162" s="1"/>
  <c r="E154"/>
  <c r="F154" s="1"/>
  <c r="E146"/>
  <c r="F146" s="1"/>
  <c r="E138"/>
  <c r="F138" s="1"/>
  <c r="E130"/>
  <c r="F130" s="1"/>
  <c r="E122"/>
  <c r="F122" s="1"/>
  <c r="E114"/>
  <c r="F114" s="1"/>
  <c r="E106"/>
  <c r="F106" s="1"/>
  <c r="E98"/>
  <c r="F98" s="1"/>
  <c r="E90"/>
  <c r="F90" s="1"/>
  <c r="E82"/>
  <c r="F82" s="1"/>
  <c r="E74"/>
  <c r="F74" s="1"/>
  <c r="E66"/>
  <c r="F66" s="1"/>
  <c r="E58"/>
  <c r="E50"/>
  <c r="F50" s="1"/>
  <c r="E42"/>
  <c r="F42" s="1"/>
  <c r="E34"/>
  <c r="F34" s="1"/>
  <c r="E26"/>
  <c r="F26" s="1"/>
  <c r="E18"/>
  <c r="F18" s="1"/>
  <c r="E10"/>
  <c r="F10" s="1"/>
  <c r="E8"/>
  <c r="F8" s="1"/>
  <c r="E539"/>
  <c r="F539" s="1"/>
  <c r="E531"/>
  <c r="F531" s="1"/>
  <c r="E523"/>
  <c r="F523" s="1"/>
  <c r="E515"/>
  <c r="F515" s="1"/>
  <c r="E507"/>
  <c r="F507" s="1"/>
  <c r="E499"/>
  <c r="F499" s="1"/>
  <c r="E491"/>
  <c r="F491" s="1"/>
  <c r="E483"/>
  <c r="F483" s="1"/>
  <c r="E475"/>
  <c r="F475" s="1"/>
  <c r="E467"/>
  <c r="F467" s="1"/>
  <c r="E459"/>
  <c r="F459" s="1"/>
  <c r="E451"/>
  <c r="F451" s="1"/>
  <c r="E443"/>
  <c r="F443" s="1"/>
  <c r="E435"/>
  <c r="F435" s="1"/>
  <c r="E427"/>
  <c r="F427" s="1"/>
  <c r="E419"/>
  <c r="F419" s="1"/>
  <c r="E411"/>
  <c r="F411" s="1"/>
  <c r="E403"/>
  <c r="F403" s="1"/>
  <c r="E395"/>
  <c r="F395" s="1"/>
  <c r="E387"/>
  <c r="F387" s="1"/>
  <c r="E379"/>
  <c r="F379" s="1"/>
  <c r="E371"/>
  <c r="F371" s="1"/>
  <c r="E363"/>
  <c r="F363" s="1"/>
  <c r="E355"/>
  <c r="F355" s="1"/>
  <c r="E347"/>
  <c r="F347" s="1"/>
  <c r="E339"/>
  <c r="F339" s="1"/>
  <c r="E331"/>
  <c r="F331" s="1"/>
  <c r="E323"/>
  <c r="F323" s="1"/>
  <c r="E315"/>
  <c r="F315" s="1"/>
  <c r="E307"/>
  <c r="F307" s="1"/>
  <c r="E299"/>
  <c r="F299" s="1"/>
  <c r="E291"/>
  <c r="E283"/>
  <c r="F283" s="1"/>
  <c r="E275"/>
  <c r="F275" s="1"/>
  <c r="E267"/>
  <c r="F267" s="1"/>
  <c r="E259"/>
  <c r="F259" s="1"/>
  <c r="E251"/>
  <c r="F251" s="1"/>
  <c r="E243"/>
  <c r="F243" s="1"/>
  <c r="E235"/>
  <c r="E227"/>
  <c r="F227" s="1"/>
  <c r="E219"/>
  <c r="F219" s="1"/>
  <c r="E211"/>
  <c r="F211" s="1"/>
  <c r="E203"/>
  <c r="F203" s="1"/>
  <c r="E195"/>
  <c r="F195" s="1"/>
  <c r="E187"/>
  <c r="BD184" s="1"/>
  <c r="E179"/>
  <c r="F179" s="1"/>
  <c r="E171"/>
  <c r="F171" s="1"/>
  <c r="E163"/>
  <c r="F163" s="1"/>
  <c r="E155"/>
  <c r="F155" s="1"/>
  <c r="E147"/>
  <c r="F147" s="1"/>
  <c r="E139"/>
  <c r="F139" s="1"/>
  <c r="E131"/>
  <c r="F131" s="1"/>
  <c r="E123"/>
  <c r="F123" s="1"/>
  <c r="E115"/>
  <c r="F115" s="1"/>
  <c r="E107"/>
  <c r="E99"/>
  <c r="F99" s="1"/>
  <c r="E91"/>
  <c r="F91" s="1"/>
  <c r="E83"/>
  <c r="F83" s="1"/>
  <c r="E75"/>
  <c r="F75" s="1"/>
  <c r="E67"/>
  <c r="F67" s="1"/>
  <c r="E59"/>
  <c r="F59" s="1"/>
  <c r="E51"/>
  <c r="F51" s="1"/>
  <c r="E43"/>
  <c r="AB40" s="1"/>
  <c r="E35"/>
  <c r="F35" s="1"/>
  <c r="E27"/>
  <c r="F27" s="1"/>
  <c r="E19"/>
  <c r="F19" s="1"/>
  <c r="E11"/>
  <c r="F11" s="1"/>
  <c r="E540"/>
  <c r="F540" s="1"/>
  <c r="E532"/>
  <c r="F532" s="1"/>
  <c r="E524"/>
  <c r="F524" s="1"/>
  <c r="E516"/>
  <c r="F516" s="1"/>
  <c r="E508"/>
  <c r="F508" s="1"/>
  <c r="E500"/>
  <c r="F500" s="1"/>
  <c r="E492"/>
  <c r="F492" s="1"/>
  <c r="E484"/>
  <c r="F484" s="1"/>
  <c r="E476"/>
  <c r="F476" s="1"/>
  <c r="E468"/>
  <c r="F468" s="1"/>
  <c r="E460"/>
  <c r="F460" s="1"/>
  <c r="E452"/>
  <c r="F452" s="1"/>
  <c r="E444"/>
  <c r="F444" s="1"/>
  <c r="E436"/>
  <c r="F436" s="1"/>
  <c r="E428"/>
  <c r="F428" s="1"/>
  <c r="E420"/>
  <c r="F420" s="1"/>
  <c r="E412"/>
  <c r="F412" s="1"/>
  <c r="E404"/>
  <c r="F404" s="1"/>
  <c r="E396"/>
  <c r="F396" s="1"/>
  <c r="E388"/>
  <c r="F388" s="1"/>
  <c r="E380"/>
  <c r="F380" s="1"/>
  <c r="E372"/>
  <c r="F372" s="1"/>
  <c r="E364"/>
  <c r="F364" s="1"/>
  <c r="E356"/>
  <c r="F356" s="1"/>
  <c r="E348"/>
  <c r="F348" s="1"/>
  <c r="E340"/>
  <c r="F340" s="1"/>
  <c r="E332"/>
  <c r="F332" s="1"/>
  <c r="E324"/>
  <c r="F324" s="1"/>
  <c r="E316"/>
  <c r="F316" s="1"/>
  <c r="E308"/>
  <c r="F308" s="1"/>
  <c r="E300"/>
  <c r="F300" s="1"/>
  <c r="E292"/>
  <c r="F292" s="1"/>
  <c r="E284"/>
  <c r="F284" s="1"/>
  <c r="E276"/>
  <c r="F276" s="1"/>
  <c r="E268"/>
  <c r="F268" s="1"/>
  <c r="E260"/>
  <c r="F260" s="1"/>
  <c r="E252"/>
  <c r="F252" s="1"/>
  <c r="E244"/>
  <c r="F244" s="1"/>
  <c r="E236"/>
  <c r="F236" s="1"/>
  <c r="E228"/>
  <c r="F228" s="1"/>
  <c r="E220"/>
  <c r="F220" s="1"/>
  <c r="E212"/>
  <c r="F212" s="1"/>
  <c r="E204"/>
  <c r="F204" s="1"/>
  <c r="E196"/>
  <c r="F196" s="1"/>
  <c r="E188"/>
  <c r="F188" s="1"/>
  <c r="E180"/>
  <c r="F180" s="1"/>
  <c r="E172"/>
  <c r="E164"/>
  <c r="F164" s="1"/>
  <c r="E156"/>
  <c r="F156" s="1"/>
  <c r="E148"/>
  <c r="F148" s="1"/>
  <c r="E140"/>
  <c r="E132"/>
  <c r="F132" s="1"/>
  <c r="E124"/>
  <c r="F124" s="1"/>
  <c r="E116"/>
  <c r="F116" s="1"/>
  <c r="E108"/>
  <c r="F108" s="1"/>
  <c r="E100"/>
  <c r="F100" s="1"/>
  <c r="E92"/>
  <c r="F92" s="1"/>
  <c r="E84"/>
  <c r="E76"/>
  <c r="F76" s="1"/>
  <c r="E68"/>
  <c r="F68" s="1"/>
  <c r="E60"/>
  <c r="F60" s="1"/>
  <c r="E52"/>
  <c r="F52" s="1"/>
  <c r="E44"/>
  <c r="F44" s="1"/>
  <c r="E36"/>
  <c r="F36" s="1"/>
  <c r="E28"/>
  <c r="F28" s="1"/>
  <c r="E20"/>
  <c r="F20" s="1"/>
  <c r="E12"/>
  <c r="F12" s="1"/>
  <c r="E541"/>
  <c r="F541" s="1"/>
  <c r="E533"/>
  <c r="F533" s="1"/>
  <c r="E525"/>
  <c r="F525" s="1"/>
  <c r="E517"/>
  <c r="F517" s="1"/>
  <c r="E509"/>
  <c r="F509" s="1"/>
  <c r="E501"/>
  <c r="F501" s="1"/>
  <c r="E493"/>
  <c r="F493" s="1"/>
  <c r="E485"/>
  <c r="F485" s="1"/>
  <c r="E477"/>
  <c r="F477" s="1"/>
  <c r="E469"/>
  <c r="F469" s="1"/>
  <c r="E461"/>
  <c r="F461" s="1"/>
  <c r="E453"/>
  <c r="F453" s="1"/>
  <c r="E445"/>
  <c r="F445" s="1"/>
  <c r="E437"/>
  <c r="F437" s="1"/>
  <c r="E429"/>
  <c r="F429" s="1"/>
  <c r="E421"/>
  <c r="F421" s="1"/>
  <c r="E413"/>
  <c r="F413" s="1"/>
  <c r="E405"/>
  <c r="F405" s="1"/>
  <c r="E397"/>
  <c r="F397" s="1"/>
  <c r="E389"/>
  <c r="F389" s="1"/>
  <c r="E381"/>
  <c r="F381" s="1"/>
  <c r="E373"/>
  <c r="F373" s="1"/>
  <c r="E365"/>
  <c r="F365" s="1"/>
  <c r="E357"/>
  <c r="F357" s="1"/>
  <c r="E349"/>
  <c r="F349" s="1"/>
  <c r="E341"/>
  <c r="F341" s="1"/>
  <c r="E333"/>
  <c r="F333" s="1"/>
  <c r="E325"/>
  <c r="F325" s="1"/>
  <c r="E317"/>
  <c r="F317" s="1"/>
  <c r="E309"/>
  <c r="F309" s="1"/>
  <c r="E301"/>
  <c r="F301" s="1"/>
  <c r="E293"/>
  <c r="F293" s="1"/>
  <c r="E285"/>
  <c r="F285" s="1"/>
  <c r="E277"/>
  <c r="F277" s="1"/>
  <c r="E269"/>
  <c r="F269" s="1"/>
  <c r="E261"/>
  <c r="F261" s="1"/>
  <c r="E253"/>
  <c r="F253" s="1"/>
  <c r="E245"/>
  <c r="F245" s="1"/>
  <c r="E237"/>
  <c r="F237" s="1"/>
  <c r="E229"/>
  <c r="F229" s="1"/>
  <c r="E221"/>
  <c r="F221" s="1"/>
  <c r="E213"/>
  <c r="F213" s="1"/>
  <c r="E205"/>
  <c r="F205" s="1"/>
  <c r="E197"/>
  <c r="F197" s="1"/>
  <c r="E189"/>
  <c r="F189" s="1"/>
  <c r="E181"/>
  <c r="F181" s="1"/>
  <c r="E173"/>
  <c r="F173" s="1"/>
  <c r="E165"/>
  <c r="F165" s="1"/>
  <c r="E157"/>
  <c r="F157" s="1"/>
  <c r="E149"/>
  <c r="F149" s="1"/>
  <c r="E141"/>
  <c r="F141" s="1"/>
  <c r="E133"/>
  <c r="F133" s="1"/>
  <c r="E125"/>
  <c r="F125" s="1"/>
  <c r="E117"/>
  <c r="F117" s="1"/>
  <c r="E109"/>
  <c r="F109" s="1"/>
  <c r="E101"/>
  <c r="F101" s="1"/>
  <c r="E93"/>
  <c r="F93" s="1"/>
  <c r="E85"/>
  <c r="F85" s="1"/>
  <c r="E77"/>
  <c r="F77" s="1"/>
  <c r="E69"/>
  <c r="E61"/>
  <c r="F61" s="1"/>
  <c r="E53"/>
  <c r="F53" s="1"/>
  <c r="E45"/>
  <c r="F45" s="1"/>
  <c r="E37"/>
  <c r="F37" s="1"/>
  <c r="E29"/>
  <c r="F29" s="1"/>
  <c r="E21"/>
  <c r="E13"/>
  <c r="F13" s="1"/>
  <c r="E542"/>
  <c r="F542" s="1"/>
  <c r="E534"/>
  <c r="F534" s="1"/>
  <c r="E526"/>
  <c r="F526" s="1"/>
  <c r="E518"/>
  <c r="F518" s="1"/>
  <c r="E510"/>
  <c r="F510" s="1"/>
  <c r="E502"/>
  <c r="F502" s="1"/>
  <c r="E494"/>
  <c r="F494" s="1"/>
  <c r="E486"/>
  <c r="F486" s="1"/>
  <c r="E478"/>
  <c r="F478" s="1"/>
  <c r="E470"/>
  <c r="F470" s="1"/>
  <c r="E462"/>
  <c r="F462" s="1"/>
  <c r="E454"/>
  <c r="F454" s="1"/>
  <c r="E446"/>
  <c r="F446" s="1"/>
  <c r="E438"/>
  <c r="F438" s="1"/>
  <c r="E430"/>
  <c r="F430" s="1"/>
  <c r="E422"/>
  <c r="F422" s="1"/>
  <c r="E414"/>
  <c r="F414" s="1"/>
  <c r="E406"/>
  <c r="F406" s="1"/>
  <c r="E398"/>
  <c r="F398" s="1"/>
  <c r="E390"/>
  <c r="F390" s="1"/>
  <c r="E382"/>
  <c r="F382" s="1"/>
  <c r="E374"/>
  <c r="F374" s="1"/>
  <c r="E366"/>
  <c r="F366" s="1"/>
  <c r="E358"/>
  <c r="F358" s="1"/>
  <c r="E350"/>
  <c r="F350" s="1"/>
  <c r="E342"/>
  <c r="F342" s="1"/>
  <c r="E334"/>
  <c r="F334" s="1"/>
  <c r="E326"/>
  <c r="F326" s="1"/>
  <c r="E318"/>
  <c r="F318" s="1"/>
  <c r="E310"/>
  <c r="F310" s="1"/>
  <c r="E302"/>
  <c r="F302" s="1"/>
  <c r="E294"/>
  <c r="F294" s="1"/>
  <c r="E286"/>
  <c r="BR283" s="1"/>
  <c r="E278"/>
  <c r="F278" s="1"/>
  <c r="E270"/>
  <c r="F270" s="1"/>
  <c r="E262"/>
  <c r="F262" s="1"/>
  <c r="E254"/>
  <c r="F254" s="1"/>
  <c r="E246"/>
  <c r="E238"/>
  <c r="F238" s="1"/>
  <c r="E230"/>
  <c r="F230" s="1"/>
  <c r="E222"/>
  <c r="F222" s="1"/>
  <c r="E214"/>
  <c r="F214" s="1"/>
  <c r="E206"/>
  <c r="F206" s="1"/>
  <c r="E198"/>
  <c r="F198" s="1"/>
  <c r="E190"/>
  <c r="F190" s="1"/>
  <c r="E182"/>
  <c r="F182" s="1"/>
  <c r="E174"/>
  <c r="F174" s="1"/>
  <c r="E166"/>
  <c r="F166" s="1"/>
  <c r="E158"/>
  <c r="F158" s="1"/>
  <c r="E150"/>
  <c r="F150" s="1"/>
  <c r="E142"/>
  <c r="F142" s="1"/>
  <c r="E134"/>
  <c r="F134" s="1"/>
  <c r="E126"/>
  <c r="F126" s="1"/>
  <c r="E118"/>
  <c r="F118" s="1"/>
  <c r="E110"/>
  <c r="F110" s="1"/>
  <c r="E102"/>
  <c r="E94"/>
  <c r="F94" s="1"/>
  <c r="E86"/>
  <c r="F86" s="1"/>
  <c r="E78"/>
  <c r="F78" s="1"/>
  <c r="E70"/>
  <c r="F70" s="1"/>
  <c r="E62"/>
  <c r="F62" s="1"/>
  <c r="E54"/>
  <c r="F54" s="1"/>
  <c r="E46"/>
  <c r="F46" s="1"/>
  <c r="E38"/>
  <c r="F38" s="1"/>
  <c r="E30"/>
  <c r="F30" s="1"/>
  <c r="E22"/>
  <c r="F22" s="1"/>
  <c r="E14"/>
  <c r="F14" s="1"/>
  <c r="E543"/>
  <c r="F543" s="1"/>
  <c r="E535"/>
  <c r="F535" s="1"/>
  <c r="E527"/>
  <c r="F527" s="1"/>
  <c r="E519"/>
  <c r="F519" s="1"/>
  <c r="E511"/>
  <c r="F511" s="1"/>
  <c r="E503"/>
  <c r="F503" s="1"/>
  <c r="E495"/>
  <c r="F495" s="1"/>
  <c r="E487"/>
  <c r="F487" s="1"/>
  <c r="E479"/>
  <c r="F479" s="1"/>
  <c r="E471"/>
  <c r="F471" s="1"/>
  <c r="E463"/>
  <c r="F463" s="1"/>
  <c r="E455"/>
  <c r="F455" s="1"/>
  <c r="E447"/>
  <c r="F447" s="1"/>
  <c r="E439"/>
  <c r="F439" s="1"/>
  <c r="E431"/>
  <c r="F431" s="1"/>
  <c r="E423"/>
  <c r="F423" s="1"/>
  <c r="E415"/>
  <c r="F415" s="1"/>
  <c r="E407"/>
  <c r="F407" s="1"/>
  <c r="E399"/>
  <c r="F399" s="1"/>
  <c r="E391"/>
  <c r="F391" s="1"/>
  <c r="E383"/>
  <c r="F383" s="1"/>
  <c r="E375"/>
  <c r="F375" s="1"/>
  <c r="E367"/>
  <c r="F367" s="1"/>
  <c r="E359"/>
  <c r="F359" s="1"/>
  <c r="E351"/>
  <c r="F351" s="1"/>
  <c r="E343"/>
  <c r="F343" s="1"/>
  <c r="E335"/>
  <c r="F335" s="1"/>
  <c r="E327"/>
  <c r="F327" s="1"/>
  <c r="E319"/>
  <c r="F319" s="1"/>
  <c r="E311"/>
  <c r="F311" s="1"/>
  <c r="E303"/>
  <c r="F303" s="1"/>
  <c r="E295"/>
  <c r="F295" s="1"/>
  <c r="E287"/>
  <c r="F287" s="1"/>
  <c r="E279"/>
  <c r="F279" s="1"/>
  <c r="E271"/>
  <c r="F271" s="1"/>
  <c r="E263"/>
  <c r="F263" s="1"/>
  <c r="E255"/>
  <c r="F255" s="1"/>
  <c r="E247"/>
  <c r="F247" s="1"/>
  <c r="E239"/>
  <c r="F239" s="1"/>
  <c r="E231"/>
  <c r="F231" s="1"/>
  <c r="E223"/>
  <c r="F223" s="1"/>
  <c r="E215"/>
  <c r="F215" s="1"/>
  <c r="E207"/>
  <c r="F207" s="1"/>
  <c r="E199"/>
  <c r="F199" s="1"/>
  <c r="E191"/>
  <c r="F191" s="1"/>
  <c r="E183"/>
  <c r="F183" s="1"/>
  <c r="E175"/>
  <c r="F175" s="1"/>
  <c r="E167"/>
  <c r="F167" s="1"/>
  <c r="E159"/>
  <c r="F159" s="1"/>
  <c r="E151"/>
  <c r="F151" s="1"/>
  <c r="E143"/>
  <c r="F143" s="1"/>
  <c r="E135"/>
  <c r="F135" s="1"/>
  <c r="E127"/>
  <c r="F127" s="1"/>
  <c r="E119"/>
  <c r="F119" s="1"/>
  <c r="E111"/>
  <c r="F111" s="1"/>
  <c r="E103"/>
  <c r="F103" s="1"/>
  <c r="E95"/>
  <c r="F95" s="1"/>
  <c r="E87"/>
  <c r="F87" s="1"/>
  <c r="E79"/>
  <c r="F79" s="1"/>
  <c r="E71"/>
  <c r="F71" s="1"/>
  <c r="E63"/>
  <c r="F63" s="1"/>
  <c r="E55"/>
  <c r="F55" s="1"/>
  <c r="E47"/>
  <c r="F47" s="1"/>
  <c r="E39"/>
  <c r="F39" s="1"/>
  <c r="E31"/>
  <c r="E23"/>
  <c r="F23" s="1"/>
  <c r="L20"/>
  <c r="N4"/>
  <c r="M186" s="1"/>
  <c r="H7"/>
  <c r="L7" s="1"/>
  <c r="H301"/>
  <c r="H293"/>
  <c r="H285"/>
  <c r="H277"/>
  <c r="H269"/>
  <c r="H261"/>
  <c r="H25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L21" s="1"/>
  <c r="H13"/>
  <c r="L13" s="1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L22" s="1"/>
  <c r="H14"/>
  <c r="L14" s="1"/>
  <c r="H303"/>
  <c r="H295"/>
  <c r="H287"/>
  <c r="H279"/>
  <c r="H271"/>
  <c r="H263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L23" s="1"/>
  <c r="H15"/>
  <c r="L15" s="1"/>
  <c r="H304"/>
  <c r="H296"/>
  <c r="H288"/>
  <c r="H280"/>
  <c r="H272"/>
  <c r="H264"/>
  <c r="H256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L24" s="1"/>
  <c r="H16"/>
  <c r="L16" s="1"/>
  <c r="H308"/>
  <c r="L308" s="1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L25" s="1"/>
  <c r="H17"/>
  <c r="L17" s="1"/>
  <c r="H9"/>
  <c r="L9" s="1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L26" s="1"/>
  <c r="H18"/>
  <c r="L18" s="1"/>
  <c r="H10"/>
  <c r="L10" s="1"/>
  <c r="H307"/>
  <c r="L307" s="1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L19" s="1"/>
  <c r="M282"/>
  <c r="M263"/>
  <c r="M240"/>
  <c r="M218"/>
  <c r="M58"/>
  <c r="M26"/>
  <c r="M264"/>
  <c r="M242"/>
  <c r="M223"/>
  <c r="M191"/>
  <c r="M63"/>
  <c r="M31"/>
  <c r="M290"/>
  <c r="M271"/>
  <c r="M248"/>
  <c r="M226"/>
  <c r="M199"/>
  <c r="M167"/>
  <c r="M71"/>
  <c r="M39"/>
  <c r="M266"/>
  <c r="M247"/>
  <c r="M272"/>
  <c r="M250"/>
  <c r="M231"/>
  <c r="M202"/>
  <c r="M170"/>
  <c r="M138"/>
  <c r="M42"/>
  <c r="M10"/>
  <c r="M162"/>
  <c r="M296"/>
  <c r="M232"/>
  <c r="M207"/>
  <c r="M175"/>
  <c r="M143"/>
  <c r="M111"/>
  <c r="M79"/>
  <c r="M224"/>
  <c r="M298"/>
  <c r="M279"/>
  <c r="M210"/>
  <c r="M178"/>
  <c r="M146"/>
  <c r="M114"/>
  <c r="M82"/>
  <c r="M50"/>
  <c r="M194"/>
  <c r="M303"/>
  <c r="M280"/>
  <c r="M258"/>
  <c r="M239"/>
  <c r="M151"/>
  <c r="M119"/>
  <c r="M87"/>
  <c r="M55"/>
  <c r="M23"/>
  <c r="N23" s="1"/>
  <c r="M7"/>
  <c r="M300"/>
  <c r="M292"/>
  <c r="M284"/>
  <c r="M276"/>
  <c r="M268"/>
  <c r="M244"/>
  <c r="M236"/>
  <c r="M228"/>
  <c r="M220"/>
  <c r="M212"/>
  <c r="M204"/>
  <c r="M180"/>
  <c r="M172"/>
  <c r="M164"/>
  <c r="M156"/>
  <c r="M148"/>
  <c r="M140"/>
  <c r="M116"/>
  <c r="M108"/>
  <c r="M100"/>
  <c r="M92"/>
  <c r="M84"/>
  <c r="M76"/>
  <c r="M52"/>
  <c r="M44"/>
  <c r="M36"/>
  <c r="M28"/>
  <c r="M20"/>
  <c r="M12"/>
  <c r="M301"/>
  <c r="M293"/>
  <c r="M285"/>
  <c r="M277"/>
  <c r="M269"/>
  <c r="M261"/>
  <c r="M253"/>
  <c r="M245"/>
  <c r="M237"/>
  <c r="M229"/>
  <c r="M221"/>
  <c r="M213"/>
  <c r="M205"/>
  <c r="M197"/>
  <c r="M189"/>
  <c r="M181"/>
  <c r="M173"/>
  <c r="M165"/>
  <c r="M157"/>
  <c r="M149"/>
  <c r="M141"/>
  <c r="M133"/>
  <c r="M125"/>
  <c r="M117"/>
  <c r="M109"/>
  <c r="M101"/>
  <c r="M93"/>
  <c r="M85"/>
  <c r="M77"/>
  <c r="M69"/>
  <c r="M61"/>
  <c r="M53"/>
  <c r="M45"/>
  <c r="M37"/>
  <c r="M29"/>
  <c r="M21"/>
  <c r="M13"/>
  <c r="M302"/>
  <c r="M294"/>
  <c r="M286"/>
  <c r="M278"/>
  <c r="M270"/>
  <c r="M262"/>
  <c r="M254"/>
  <c r="M246"/>
  <c r="M238"/>
  <c r="M230"/>
  <c r="M222"/>
  <c r="M214"/>
  <c r="M206"/>
  <c r="M198"/>
  <c r="M190"/>
  <c r="M182"/>
  <c r="M174"/>
  <c r="M166"/>
  <c r="M158"/>
  <c r="M150"/>
  <c r="M142"/>
  <c r="M134"/>
  <c r="M126"/>
  <c r="M118"/>
  <c r="M110"/>
  <c r="M102"/>
  <c r="M94"/>
  <c r="M86"/>
  <c r="M78"/>
  <c r="M70"/>
  <c r="M62"/>
  <c r="M54"/>
  <c r="M46"/>
  <c r="M38"/>
  <c r="M30"/>
  <c r="M22"/>
  <c r="N22" s="1"/>
  <c r="M14"/>
  <c r="N14" s="1"/>
  <c r="M216"/>
  <c r="M208"/>
  <c r="M200"/>
  <c r="M192"/>
  <c r="M184"/>
  <c r="M176"/>
  <c r="M168"/>
  <c r="M160"/>
  <c r="M152"/>
  <c r="M144"/>
  <c r="M136"/>
  <c r="M128"/>
  <c r="M120"/>
  <c r="M112"/>
  <c r="M104"/>
  <c r="M96"/>
  <c r="M88"/>
  <c r="M80"/>
  <c r="M72"/>
  <c r="M64"/>
  <c r="M56"/>
  <c r="M48"/>
  <c r="M40"/>
  <c r="M32"/>
  <c r="M24"/>
  <c r="N24" s="1"/>
  <c r="M16"/>
  <c r="M305"/>
  <c r="M297"/>
  <c r="M289"/>
  <c r="M281"/>
  <c r="M273"/>
  <c r="M265"/>
  <c r="M257"/>
  <c r="M249"/>
  <c r="M241"/>
  <c r="M233"/>
  <c r="M225"/>
  <c r="M217"/>
  <c r="M209"/>
  <c r="M201"/>
  <c r="M193"/>
  <c r="M185"/>
  <c r="M177"/>
  <c r="M169"/>
  <c r="M161"/>
  <c r="M153"/>
  <c r="M145"/>
  <c r="M137"/>
  <c r="M129"/>
  <c r="M121"/>
  <c r="M113"/>
  <c r="M105"/>
  <c r="M97"/>
  <c r="M89"/>
  <c r="M81"/>
  <c r="M73"/>
  <c r="M65"/>
  <c r="M57"/>
  <c r="M49"/>
  <c r="M41"/>
  <c r="M33"/>
  <c r="M25"/>
  <c r="N25" s="1"/>
  <c r="M17"/>
  <c r="N17" s="1"/>
  <c r="M9"/>
  <c r="N9" s="1"/>
  <c r="M8"/>
  <c r="N8" s="1"/>
  <c r="M299"/>
  <c r="M291"/>
  <c r="M283"/>
  <c r="M275"/>
  <c r="M267"/>
  <c r="M259"/>
  <c r="M251"/>
  <c r="M243"/>
  <c r="M235"/>
  <c r="M227"/>
  <c r="M219"/>
  <c r="M211"/>
  <c r="M203"/>
  <c r="M195"/>
  <c r="M187"/>
  <c r="M179"/>
  <c r="M171"/>
  <c r="M163"/>
  <c r="M155"/>
  <c r="M147"/>
  <c r="M139"/>
  <c r="M131"/>
  <c r="M123"/>
  <c r="M115"/>
  <c r="M107"/>
  <c r="M99"/>
  <c r="M91"/>
  <c r="M83"/>
  <c r="M75"/>
  <c r="M67"/>
  <c r="M59"/>
  <c r="M51"/>
  <c r="M43"/>
  <c r="M35"/>
  <c r="M27"/>
  <c r="M19"/>
  <c r="N19" s="1"/>
  <c r="M11"/>
  <c r="N11" s="1"/>
  <c r="K27"/>
  <c r="N7"/>
  <c r="N13"/>
  <c r="N26"/>
  <c r="N10"/>
  <c r="N20"/>
  <c r="V7" i="3"/>
  <c r="Y304"/>
  <c r="Y294"/>
  <c r="Y283"/>
  <c r="Y272"/>
  <c r="Y262"/>
  <c r="Y251"/>
  <c r="Y240"/>
  <c r="Y230"/>
  <c r="Y219"/>
  <c r="Y208"/>
  <c r="Y198"/>
  <c r="Y187"/>
  <c r="Y176"/>
  <c r="Y166"/>
  <c r="Y155"/>
  <c r="Y144"/>
  <c r="Y134"/>
  <c r="Y123"/>
  <c r="Y112"/>
  <c r="Y102"/>
  <c r="Y91"/>
  <c r="Y80"/>
  <c r="Y70"/>
  <c r="Y59"/>
  <c r="Y48"/>
  <c r="Y38"/>
  <c r="Y27"/>
  <c r="Y16"/>
  <c r="L304"/>
  <c r="M304" s="1"/>
  <c r="L296"/>
  <c r="M296" s="1"/>
  <c r="L288"/>
  <c r="M288" s="1"/>
  <c r="L280"/>
  <c r="M280" s="1"/>
  <c r="L272"/>
  <c r="M272" s="1"/>
  <c r="L264"/>
  <c r="M264" s="1"/>
  <c r="L256"/>
  <c r="M256" s="1"/>
  <c r="L248"/>
  <c r="M248" s="1"/>
  <c r="L240"/>
  <c r="M240" s="1"/>
  <c r="L232"/>
  <c r="M232" s="1"/>
  <c r="L224"/>
  <c r="M224" s="1"/>
  <c r="L216"/>
  <c r="M216" s="1"/>
  <c r="L208"/>
  <c r="M208" s="1"/>
  <c r="L200"/>
  <c r="M200" s="1"/>
  <c r="L192"/>
  <c r="M192" s="1"/>
  <c r="L184"/>
  <c r="M184" s="1"/>
  <c r="L176"/>
  <c r="M176" s="1"/>
  <c r="L168"/>
  <c r="M168" s="1"/>
  <c r="L160"/>
  <c r="M160" s="1"/>
  <c r="L152"/>
  <c r="M152" s="1"/>
  <c r="L144"/>
  <c r="M144" s="1"/>
  <c r="L136"/>
  <c r="M136" s="1"/>
  <c r="L128"/>
  <c r="M128" s="1"/>
  <c r="L120"/>
  <c r="M120" s="1"/>
  <c r="L112"/>
  <c r="M112" s="1"/>
  <c r="L104"/>
  <c r="M104" s="1"/>
  <c r="L96"/>
  <c r="M96" s="1"/>
  <c r="L88"/>
  <c r="M88" s="1"/>
  <c r="L80"/>
  <c r="M80" s="1"/>
  <c r="L72"/>
  <c r="M72" s="1"/>
  <c r="L64"/>
  <c r="M64" s="1"/>
  <c r="L56"/>
  <c r="M56" s="1"/>
  <c r="L48"/>
  <c r="M48" s="1"/>
  <c r="L40"/>
  <c r="M40" s="1"/>
  <c r="L32"/>
  <c r="M32" s="1"/>
  <c r="L24"/>
  <c r="M24" s="1"/>
  <c r="L16"/>
  <c r="M16" s="1"/>
  <c r="L8"/>
  <c r="M8" s="1"/>
  <c r="Y306"/>
  <c r="Y295"/>
  <c r="Y284"/>
  <c r="Y274"/>
  <c r="Y263"/>
  <c r="Y252"/>
  <c r="Y242"/>
  <c r="Y231"/>
  <c r="Y220"/>
  <c r="Y210"/>
  <c r="Y199"/>
  <c r="Y188"/>
  <c r="Y178"/>
  <c r="Y167"/>
  <c r="Y156"/>
  <c r="Y146"/>
  <c r="Y135"/>
  <c r="Y124"/>
  <c r="Y114"/>
  <c r="Y103"/>
  <c r="Y92"/>
  <c r="Y82"/>
  <c r="Y71"/>
  <c r="Y60"/>
  <c r="Y50"/>
  <c r="Y39"/>
  <c r="Y28"/>
  <c r="Y18"/>
  <c r="L305"/>
  <c r="M305" s="1"/>
  <c r="L297"/>
  <c r="M297" s="1"/>
  <c r="L289"/>
  <c r="M289" s="1"/>
  <c r="L281"/>
  <c r="M281" s="1"/>
  <c r="L273"/>
  <c r="M273" s="1"/>
  <c r="L265"/>
  <c r="M265" s="1"/>
  <c r="L257"/>
  <c r="M257" s="1"/>
  <c r="L249"/>
  <c r="M249" s="1"/>
  <c r="L241"/>
  <c r="M241" s="1"/>
  <c r="L233"/>
  <c r="M233" s="1"/>
  <c r="L225"/>
  <c r="M225" s="1"/>
  <c r="L217"/>
  <c r="M217" s="1"/>
  <c r="L209"/>
  <c r="M209" s="1"/>
  <c r="L201"/>
  <c r="M201" s="1"/>
  <c r="L193"/>
  <c r="M193" s="1"/>
  <c r="L185"/>
  <c r="M185" s="1"/>
  <c r="L177"/>
  <c r="M177" s="1"/>
  <c r="L169"/>
  <c r="M169" s="1"/>
  <c r="L161"/>
  <c r="M161" s="1"/>
  <c r="L153"/>
  <c r="M153" s="1"/>
  <c r="L145"/>
  <c r="M145" s="1"/>
  <c r="L137"/>
  <c r="M137" s="1"/>
  <c r="L129"/>
  <c r="M129" s="1"/>
  <c r="L121"/>
  <c r="M121" s="1"/>
  <c r="L113"/>
  <c r="M113" s="1"/>
  <c r="L105"/>
  <c r="M105" s="1"/>
  <c r="L97"/>
  <c r="M97" s="1"/>
  <c r="L89"/>
  <c r="M89" s="1"/>
  <c r="L81"/>
  <c r="M81" s="1"/>
  <c r="L73"/>
  <c r="M73" s="1"/>
  <c r="L65"/>
  <c r="M65" s="1"/>
  <c r="L57"/>
  <c r="M57" s="1"/>
  <c r="L49"/>
  <c r="M49" s="1"/>
  <c r="L41"/>
  <c r="M41" s="1"/>
  <c r="L33"/>
  <c r="M33" s="1"/>
  <c r="L25"/>
  <c r="M25" s="1"/>
  <c r="L17"/>
  <c r="M17" s="1"/>
  <c r="L9"/>
  <c r="M9" s="1"/>
  <c r="Y7"/>
  <c r="Y296"/>
  <c r="Y286"/>
  <c r="Y275"/>
  <c r="Y264"/>
  <c r="Y254"/>
  <c r="Y243"/>
  <c r="Y232"/>
  <c r="Y222"/>
  <c r="Y211"/>
  <c r="Y200"/>
  <c r="Y190"/>
  <c r="Y179"/>
  <c r="Y168"/>
  <c r="Y158"/>
  <c r="Y147"/>
  <c r="Y136"/>
  <c r="Y126"/>
  <c r="Y115"/>
  <c r="Y104"/>
  <c r="Y94"/>
  <c r="Y83"/>
  <c r="Y72"/>
  <c r="Y62"/>
  <c r="Y51"/>
  <c r="Y40"/>
  <c r="Y30"/>
  <c r="Y19"/>
  <c r="Y8"/>
  <c r="L306"/>
  <c r="M306" s="1"/>
  <c r="L298"/>
  <c r="M298" s="1"/>
  <c r="L290"/>
  <c r="M290" s="1"/>
  <c r="L282"/>
  <c r="M282" s="1"/>
  <c r="L274"/>
  <c r="M274" s="1"/>
  <c r="L266"/>
  <c r="M266" s="1"/>
  <c r="L258"/>
  <c r="M258" s="1"/>
  <c r="L250"/>
  <c r="M250" s="1"/>
  <c r="L242"/>
  <c r="M242" s="1"/>
  <c r="L234"/>
  <c r="M234" s="1"/>
  <c r="L226"/>
  <c r="M226" s="1"/>
  <c r="L218"/>
  <c r="M218" s="1"/>
  <c r="L210"/>
  <c r="M210" s="1"/>
  <c r="L202"/>
  <c r="M202" s="1"/>
  <c r="L194"/>
  <c r="M194" s="1"/>
  <c r="L186"/>
  <c r="M186" s="1"/>
  <c r="L178"/>
  <c r="M178" s="1"/>
  <c r="L170"/>
  <c r="M170" s="1"/>
  <c r="L162"/>
  <c r="M162" s="1"/>
  <c r="L154"/>
  <c r="M154" s="1"/>
  <c r="L146"/>
  <c r="M146" s="1"/>
  <c r="L138"/>
  <c r="M138" s="1"/>
  <c r="L130"/>
  <c r="M130" s="1"/>
  <c r="L122"/>
  <c r="M122" s="1"/>
  <c r="L114"/>
  <c r="M114" s="1"/>
  <c r="L106"/>
  <c r="M106" s="1"/>
  <c r="L98"/>
  <c r="M98" s="1"/>
  <c r="L90"/>
  <c r="M90" s="1"/>
  <c r="L82"/>
  <c r="M82" s="1"/>
  <c r="L74"/>
  <c r="M74" s="1"/>
  <c r="L66"/>
  <c r="M66" s="1"/>
  <c r="L58"/>
  <c r="M58" s="1"/>
  <c r="L50"/>
  <c r="M50" s="1"/>
  <c r="L42"/>
  <c r="M42" s="1"/>
  <c r="L34"/>
  <c r="M34" s="1"/>
  <c r="L26"/>
  <c r="M26" s="1"/>
  <c r="L18"/>
  <c r="M18" s="1"/>
  <c r="L10"/>
  <c r="M10" s="1"/>
  <c r="Y298"/>
  <c r="Y287"/>
  <c r="Y276"/>
  <c r="Y266"/>
  <c r="Y255"/>
  <c r="Y244"/>
  <c r="Y234"/>
  <c r="Y223"/>
  <c r="Y212"/>
  <c r="Y202"/>
  <c r="Y191"/>
  <c r="Y180"/>
  <c r="Y170"/>
  <c r="Y159"/>
  <c r="Y148"/>
  <c r="Y138"/>
  <c r="Y127"/>
  <c r="Y116"/>
  <c r="Y106"/>
  <c r="Y95"/>
  <c r="Y84"/>
  <c r="Y74"/>
  <c r="Y63"/>
  <c r="Y52"/>
  <c r="Y42"/>
  <c r="Y31"/>
  <c r="Y20"/>
  <c r="Y10"/>
  <c r="L307"/>
  <c r="M307" s="1"/>
  <c r="L299"/>
  <c r="M299" s="1"/>
  <c r="L291"/>
  <c r="M291" s="1"/>
  <c r="L283"/>
  <c r="M283" s="1"/>
  <c r="L275"/>
  <c r="M275" s="1"/>
  <c r="L267"/>
  <c r="M267" s="1"/>
  <c r="L259"/>
  <c r="M259" s="1"/>
  <c r="L251"/>
  <c r="M251" s="1"/>
  <c r="L243"/>
  <c r="M243" s="1"/>
  <c r="L235"/>
  <c r="M235" s="1"/>
  <c r="L227"/>
  <c r="M227" s="1"/>
  <c r="L219"/>
  <c r="M219" s="1"/>
  <c r="L211"/>
  <c r="M211" s="1"/>
  <c r="L203"/>
  <c r="M203" s="1"/>
  <c r="L195"/>
  <c r="M195" s="1"/>
  <c r="L187"/>
  <c r="M187" s="1"/>
  <c r="L179"/>
  <c r="M179" s="1"/>
  <c r="L171"/>
  <c r="M171" s="1"/>
  <c r="L163"/>
  <c r="M163" s="1"/>
  <c r="L155"/>
  <c r="M155" s="1"/>
  <c r="L147"/>
  <c r="M147" s="1"/>
  <c r="L139"/>
  <c r="M139" s="1"/>
  <c r="L131"/>
  <c r="M131" s="1"/>
  <c r="L123"/>
  <c r="M123" s="1"/>
  <c r="L115"/>
  <c r="M115" s="1"/>
  <c r="L107"/>
  <c r="M107" s="1"/>
  <c r="L99"/>
  <c r="M99" s="1"/>
  <c r="L91"/>
  <c r="M91" s="1"/>
  <c r="L83"/>
  <c r="M83" s="1"/>
  <c r="L75"/>
  <c r="M75" s="1"/>
  <c r="L67"/>
  <c r="M67" s="1"/>
  <c r="L59"/>
  <c r="M59" s="1"/>
  <c r="L51"/>
  <c r="M51" s="1"/>
  <c r="L43"/>
  <c r="M43" s="1"/>
  <c r="L35"/>
  <c r="M35" s="1"/>
  <c r="L27"/>
  <c r="M27" s="1"/>
  <c r="L19"/>
  <c r="M19" s="1"/>
  <c r="L11"/>
  <c r="M11" s="1"/>
  <c r="Y299"/>
  <c r="Y288"/>
  <c r="Y278"/>
  <c r="Y267"/>
  <c r="Y256"/>
  <c r="Y246"/>
  <c r="Y235"/>
  <c r="Y224"/>
  <c r="Y214"/>
  <c r="Y203"/>
  <c r="Y192"/>
  <c r="Y182"/>
  <c r="Y171"/>
  <c r="Y160"/>
  <c r="Y150"/>
  <c r="Y139"/>
  <c r="Y128"/>
  <c r="Y118"/>
  <c r="Y107"/>
  <c r="Y96"/>
  <c r="Y86"/>
  <c r="Y75"/>
  <c r="Y64"/>
  <c r="Y54"/>
  <c r="Y43"/>
  <c r="Y32"/>
  <c r="Y22"/>
  <c r="Y11"/>
  <c r="L6"/>
  <c r="M6" s="1"/>
  <c r="L300"/>
  <c r="M300" s="1"/>
  <c r="L292"/>
  <c r="M292" s="1"/>
  <c r="L284"/>
  <c r="M284" s="1"/>
  <c r="L276"/>
  <c r="M276" s="1"/>
  <c r="L268"/>
  <c r="M268" s="1"/>
  <c r="L260"/>
  <c r="M260" s="1"/>
  <c r="L252"/>
  <c r="M252" s="1"/>
  <c r="L244"/>
  <c r="M244" s="1"/>
  <c r="L236"/>
  <c r="M236" s="1"/>
  <c r="L228"/>
  <c r="M228" s="1"/>
  <c r="L220"/>
  <c r="M220" s="1"/>
  <c r="L212"/>
  <c r="M212" s="1"/>
  <c r="L204"/>
  <c r="M204" s="1"/>
  <c r="L196"/>
  <c r="M196" s="1"/>
  <c r="L188"/>
  <c r="M188" s="1"/>
  <c r="L180"/>
  <c r="M180" s="1"/>
  <c r="L172"/>
  <c r="M172" s="1"/>
  <c r="L164"/>
  <c r="M164" s="1"/>
  <c r="L156"/>
  <c r="M156" s="1"/>
  <c r="L148"/>
  <c r="M148" s="1"/>
  <c r="L140"/>
  <c r="M140" s="1"/>
  <c r="L132"/>
  <c r="M132" s="1"/>
  <c r="L124"/>
  <c r="M124" s="1"/>
  <c r="L116"/>
  <c r="M116" s="1"/>
  <c r="L108"/>
  <c r="M108" s="1"/>
  <c r="L100"/>
  <c r="M100" s="1"/>
  <c r="L92"/>
  <c r="M92" s="1"/>
  <c r="L84"/>
  <c r="M84" s="1"/>
  <c r="L76"/>
  <c r="M76" s="1"/>
  <c r="L68"/>
  <c r="M68" s="1"/>
  <c r="L60"/>
  <c r="M60" s="1"/>
  <c r="L52"/>
  <c r="M52" s="1"/>
  <c r="L44"/>
  <c r="M44" s="1"/>
  <c r="L36"/>
  <c r="M36" s="1"/>
  <c r="L28"/>
  <c r="M28" s="1"/>
  <c r="L20"/>
  <c r="M20" s="1"/>
  <c r="L12"/>
  <c r="M12" s="1"/>
  <c r="Y300"/>
  <c r="Y290"/>
  <c r="Y279"/>
  <c r="Y268"/>
  <c r="Y258"/>
  <c r="Y247"/>
  <c r="Y236"/>
  <c r="Y226"/>
  <c r="Y215"/>
  <c r="Y204"/>
  <c r="Y194"/>
  <c r="Y183"/>
  <c r="Y172"/>
  <c r="Y162"/>
  <c r="Y151"/>
  <c r="Y140"/>
  <c r="Y130"/>
  <c r="Y119"/>
  <c r="Y108"/>
  <c r="Y98"/>
  <c r="Y87"/>
  <c r="Y76"/>
  <c r="Y66"/>
  <c r="Y55"/>
  <c r="Y44"/>
  <c r="Y34"/>
  <c r="Y23"/>
  <c r="Y12"/>
  <c r="L301"/>
  <c r="M301" s="1"/>
  <c r="L293"/>
  <c r="M293" s="1"/>
  <c r="L285"/>
  <c r="M285" s="1"/>
  <c r="L277"/>
  <c r="M277" s="1"/>
  <c r="L269"/>
  <c r="M269" s="1"/>
  <c r="L261"/>
  <c r="M261" s="1"/>
  <c r="L253"/>
  <c r="M253" s="1"/>
  <c r="L245"/>
  <c r="M245" s="1"/>
  <c r="L237"/>
  <c r="M237" s="1"/>
  <c r="L229"/>
  <c r="M229" s="1"/>
  <c r="L221"/>
  <c r="M221" s="1"/>
  <c r="L213"/>
  <c r="M213" s="1"/>
  <c r="L205"/>
  <c r="M205" s="1"/>
  <c r="L197"/>
  <c r="M197" s="1"/>
  <c r="L189"/>
  <c r="M189" s="1"/>
  <c r="L181"/>
  <c r="M181" s="1"/>
  <c r="L173"/>
  <c r="M173" s="1"/>
  <c r="L165"/>
  <c r="M165" s="1"/>
  <c r="L157"/>
  <c r="M157" s="1"/>
  <c r="L149"/>
  <c r="M149" s="1"/>
  <c r="L141"/>
  <c r="M141" s="1"/>
  <c r="L133"/>
  <c r="M133" s="1"/>
  <c r="L125"/>
  <c r="M125" s="1"/>
  <c r="L117"/>
  <c r="M117" s="1"/>
  <c r="L109"/>
  <c r="M109" s="1"/>
  <c r="L101"/>
  <c r="M101" s="1"/>
  <c r="L93"/>
  <c r="M93" s="1"/>
  <c r="L85"/>
  <c r="M85" s="1"/>
  <c r="L77"/>
  <c r="M77" s="1"/>
  <c r="L69"/>
  <c r="M69" s="1"/>
  <c r="L61"/>
  <c r="M61" s="1"/>
  <c r="L53"/>
  <c r="M53" s="1"/>
  <c r="L45"/>
  <c r="M45" s="1"/>
  <c r="L37"/>
  <c r="M37" s="1"/>
  <c r="L29"/>
  <c r="M29" s="1"/>
  <c r="L21"/>
  <c r="M21" s="1"/>
  <c r="L13"/>
  <c r="M13" s="1"/>
  <c r="Y302"/>
  <c r="Y291"/>
  <c r="Y280"/>
  <c r="Y270"/>
  <c r="Y259"/>
  <c r="Y248"/>
  <c r="Y238"/>
  <c r="Y227"/>
  <c r="Y216"/>
  <c r="Y206"/>
  <c r="Y195"/>
  <c r="Y184"/>
  <c r="Y174"/>
  <c r="Y163"/>
  <c r="Y152"/>
  <c r="Y142"/>
  <c r="Y131"/>
  <c r="Y120"/>
  <c r="Y110"/>
  <c r="Y99"/>
  <c r="Y88"/>
  <c r="Y78"/>
  <c r="Y67"/>
  <c r="Y56"/>
  <c r="Y46"/>
  <c r="Y35"/>
  <c r="Y24"/>
  <c r="Y14"/>
  <c r="L302"/>
  <c r="M302" s="1"/>
  <c r="L294"/>
  <c r="M294" s="1"/>
  <c r="L286"/>
  <c r="M286" s="1"/>
  <c r="L278"/>
  <c r="M278" s="1"/>
  <c r="L270"/>
  <c r="M270" s="1"/>
  <c r="L262"/>
  <c r="M262" s="1"/>
  <c r="L254"/>
  <c r="M254" s="1"/>
  <c r="L246"/>
  <c r="M246" s="1"/>
  <c r="L238"/>
  <c r="M238" s="1"/>
  <c r="L230"/>
  <c r="M230" s="1"/>
  <c r="L222"/>
  <c r="M222" s="1"/>
  <c r="L214"/>
  <c r="M214" s="1"/>
  <c r="L206"/>
  <c r="M206" s="1"/>
  <c r="L198"/>
  <c r="M198" s="1"/>
  <c r="L190"/>
  <c r="M190" s="1"/>
  <c r="L182"/>
  <c r="M182" s="1"/>
  <c r="L174"/>
  <c r="M174" s="1"/>
  <c r="L166"/>
  <c r="M166" s="1"/>
  <c r="L158"/>
  <c r="M158" s="1"/>
  <c r="L150"/>
  <c r="M150" s="1"/>
  <c r="L142"/>
  <c r="M142" s="1"/>
  <c r="L134"/>
  <c r="M134" s="1"/>
  <c r="L126"/>
  <c r="M126" s="1"/>
  <c r="L118"/>
  <c r="M118" s="1"/>
  <c r="L110"/>
  <c r="M110" s="1"/>
  <c r="L102"/>
  <c r="M102" s="1"/>
  <c r="L94"/>
  <c r="M94" s="1"/>
  <c r="L86"/>
  <c r="M86" s="1"/>
  <c r="L78"/>
  <c r="M78" s="1"/>
  <c r="L70"/>
  <c r="M70" s="1"/>
  <c r="L62"/>
  <c r="M62" s="1"/>
  <c r="L54"/>
  <c r="M54" s="1"/>
  <c r="L46"/>
  <c r="M46" s="1"/>
  <c r="L38"/>
  <c r="M38" s="1"/>
  <c r="L30"/>
  <c r="M30" s="1"/>
  <c r="L22"/>
  <c r="M22" s="1"/>
  <c r="L14"/>
  <c r="M14" s="1"/>
  <c r="Y303"/>
  <c r="Y292"/>
  <c r="Y282"/>
  <c r="Y271"/>
  <c r="Y260"/>
  <c r="Y250"/>
  <c r="Y239"/>
  <c r="Y228"/>
  <c r="Y218"/>
  <c r="Y207"/>
  <c r="Y196"/>
  <c r="Y186"/>
  <c r="Y175"/>
  <c r="Y164"/>
  <c r="Y154"/>
  <c r="Y143"/>
  <c r="Y132"/>
  <c r="Y122"/>
  <c r="Y111"/>
  <c r="Y100"/>
  <c r="Y90"/>
  <c r="Y79"/>
  <c r="Y68"/>
  <c r="Y58"/>
  <c r="Y47"/>
  <c r="Y36"/>
  <c r="Y26"/>
  <c r="Y15"/>
  <c r="L303"/>
  <c r="M303" s="1"/>
  <c r="L295"/>
  <c r="M295" s="1"/>
  <c r="L287"/>
  <c r="M287" s="1"/>
  <c r="L279"/>
  <c r="M279" s="1"/>
  <c r="L271"/>
  <c r="M271" s="1"/>
  <c r="L263"/>
  <c r="M263" s="1"/>
  <c r="L255"/>
  <c r="M255" s="1"/>
  <c r="L247"/>
  <c r="M247" s="1"/>
  <c r="L239"/>
  <c r="M239" s="1"/>
  <c r="L231"/>
  <c r="M231" s="1"/>
  <c r="L223"/>
  <c r="M223" s="1"/>
  <c r="L215"/>
  <c r="M215" s="1"/>
  <c r="L207"/>
  <c r="M207" s="1"/>
  <c r="L199"/>
  <c r="M199" s="1"/>
  <c r="L191"/>
  <c r="M191" s="1"/>
  <c r="L183"/>
  <c r="M183" s="1"/>
  <c r="L175"/>
  <c r="M175" s="1"/>
  <c r="L167"/>
  <c r="M167" s="1"/>
  <c r="L159"/>
  <c r="M159" s="1"/>
  <c r="L151"/>
  <c r="M151" s="1"/>
  <c r="L143"/>
  <c r="M143" s="1"/>
  <c r="L135"/>
  <c r="M135" s="1"/>
  <c r="L127"/>
  <c r="M127" s="1"/>
  <c r="L119"/>
  <c r="M119" s="1"/>
  <c r="L111"/>
  <c r="M111" s="1"/>
  <c r="L103"/>
  <c r="M103" s="1"/>
  <c r="L95"/>
  <c r="M95" s="1"/>
  <c r="L87"/>
  <c r="M87" s="1"/>
  <c r="L79"/>
  <c r="M79" s="1"/>
  <c r="L71"/>
  <c r="M71" s="1"/>
  <c r="L63"/>
  <c r="M63" s="1"/>
  <c r="L55"/>
  <c r="M55" s="1"/>
  <c r="L47"/>
  <c r="M47" s="1"/>
  <c r="L39"/>
  <c r="M39" s="1"/>
  <c r="L31"/>
  <c r="M31" s="1"/>
  <c r="L23"/>
  <c r="M23" s="1"/>
  <c r="L15"/>
  <c r="M15" s="1"/>
  <c r="L7"/>
  <c r="Y305"/>
  <c r="Y297"/>
  <c r="Y289"/>
  <c r="Y281"/>
  <c r="Y273"/>
  <c r="Y265"/>
  <c r="Y257"/>
  <c r="Y249"/>
  <c r="Y241"/>
  <c r="Y233"/>
  <c r="Y225"/>
  <c r="Y217"/>
  <c r="Y209"/>
  <c r="Y201"/>
  <c r="Y193"/>
  <c r="Y185"/>
  <c r="Y177"/>
  <c r="Y169"/>
  <c r="Y161"/>
  <c r="Y153"/>
  <c r="Y145"/>
  <c r="Y137"/>
  <c r="Y129"/>
  <c r="Y121"/>
  <c r="Y113"/>
  <c r="Y105"/>
  <c r="Y97"/>
  <c r="Y89"/>
  <c r="Y81"/>
  <c r="Y73"/>
  <c r="Y65"/>
  <c r="Y57"/>
  <c r="Y49"/>
  <c r="Y41"/>
  <c r="Y33"/>
  <c r="Y25"/>
  <c r="Y17"/>
  <c r="Y9"/>
  <c r="T8"/>
  <c r="Z7"/>
  <c r="H3"/>
  <c r="H4" s="1"/>
  <c r="Y301"/>
  <c r="Y293"/>
  <c r="Y285"/>
  <c r="Y277"/>
  <c r="Y269"/>
  <c r="Y261"/>
  <c r="Y253"/>
  <c r="Y245"/>
  <c r="Y237"/>
  <c r="Y229"/>
  <c r="Y221"/>
  <c r="Y213"/>
  <c r="Y205"/>
  <c r="Y197"/>
  <c r="Y189"/>
  <c r="Y181"/>
  <c r="Y173"/>
  <c r="Y165"/>
  <c r="Y157"/>
  <c r="Y149"/>
  <c r="Y141"/>
  <c r="Y133"/>
  <c r="Y125"/>
  <c r="Y117"/>
  <c r="Y109"/>
  <c r="Y101"/>
  <c r="Y93"/>
  <c r="Y85"/>
  <c r="Y77"/>
  <c r="Y69"/>
  <c r="Y61"/>
  <c r="Y53"/>
  <c r="Y45"/>
  <c r="Y37"/>
  <c r="Y29"/>
  <c r="Y21"/>
  <c r="H24"/>
  <c r="I24"/>
  <c r="G3"/>
  <c r="G4" s="1"/>
  <c r="I9"/>
  <c r="H9"/>
  <c r="G9"/>
  <c r="G15" s="1"/>
  <c r="J3"/>
  <c r="J4" s="1"/>
  <c r="I3"/>
  <c r="I4" s="1"/>
  <c r="J24"/>
  <c r="J15" s="1"/>
  <c r="F187" i="5" l="1"/>
  <c r="AY184"/>
  <c r="F346"/>
  <c r="BT343"/>
  <c r="BY347"/>
  <c r="BY343"/>
  <c r="F235"/>
  <c r="BF232"/>
  <c r="BK232"/>
  <c r="F286"/>
  <c r="BM283"/>
  <c r="BV350"/>
  <c r="BW349"/>
  <c r="BY349" s="1"/>
  <c r="BO290"/>
  <c r="BP289"/>
  <c r="BR289" s="1"/>
  <c r="BH239"/>
  <c r="BI238"/>
  <c r="BK238" s="1"/>
  <c r="BA189"/>
  <c r="BB188"/>
  <c r="BD188" s="1"/>
  <c r="N27"/>
  <c r="F145"/>
  <c r="AR142"/>
  <c r="N12"/>
  <c r="AB44"/>
  <c r="AW142"/>
  <c r="AB43"/>
  <c r="AW147"/>
  <c r="AT148"/>
  <c r="AU148" s="1"/>
  <c r="AI70"/>
  <c r="F102"/>
  <c r="AK99"/>
  <c r="AP99"/>
  <c r="U21"/>
  <c r="AM104"/>
  <c r="AN104" s="1"/>
  <c r="AP103"/>
  <c r="U23"/>
  <c r="N21"/>
  <c r="F69"/>
  <c r="AD66"/>
  <c r="AI66"/>
  <c r="N16"/>
  <c r="AI71"/>
  <c r="AF72"/>
  <c r="AG72" s="1"/>
  <c r="F43"/>
  <c r="W40"/>
  <c r="F21"/>
  <c r="U18"/>
  <c r="P18"/>
  <c r="Y47"/>
  <c r="Z47" s="1"/>
  <c r="AB46"/>
  <c r="R24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F246" i="5"/>
  <c r="F172"/>
  <c r="F210"/>
  <c r="F107"/>
  <c r="F84"/>
  <c r="F291"/>
  <c r="F31"/>
  <c r="F140"/>
  <c r="F58"/>
  <c r="K28"/>
  <c r="N29" s="1"/>
  <c r="L27"/>
  <c r="M68"/>
  <c r="M132"/>
  <c r="M196"/>
  <c r="M260"/>
  <c r="M215"/>
  <c r="M18"/>
  <c r="N18" s="1"/>
  <c r="M256"/>
  <c r="M47"/>
  <c r="M274"/>
  <c r="M106"/>
  <c r="M66"/>
  <c r="M135"/>
  <c r="M288"/>
  <c r="M127"/>
  <c r="M130"/>
  <c r="M154"/>
  <c r="M60"/>
  <c r="M124"/>
  <c r="M188"/>
  <c r="M252"/>
  <c r="M183"/>
  <c r="M234"/>
  <c r="M15"/>
  <c r="N15" s="1"/>
  <c r="M255"/>
  <c r="M74"/>
  <c r="M295"/>
  <c r="M103"/>
  <c r="M34"/>
  <c r="M95"/>
  <c r="M306"/>
  <c r="M122"/>
  <c r="M98"/>
  <c r="M287"/>
  <c r="M90"/>
  <c r="M304"/>
  <c r="M159"/>
  <c r="N28"/>
  <c r="H15" i="3"/>
  <c r="I15"/>
  <c r="V8"/>
  <c r="Z8" s="1"/>
  <c r="T9"/>
  <c r="BW350" i="5" l="1"/>
  <c r="BY350" s="1"/>
  <c r="BV351"/>
  <c r="BP290"/>
  <c r="BR290" s="1"/>
  <c r="BO291"/>
  <c r="BI239"/>
  <c r="BK239" s="1"/>
  <c r="BH240"/>
  <c r="BB189"/>
  <c r="BD189" s="1"/>
  <c r="BA190"/>
  <c r="S24"/>
  <c r="U24" s="1"/>
  <c r="AW148"/>
  <c r="AT149"/>
  <c r="AU149" s="1"/>
  <c r="AP104"/>
  <c r="AM105"/>
  <c r="AN105" s="1"/>
  <c r="AI72"/>
  <c r="AF73"/>
  <c r="AG73" s="1"/>
  <c r="AB47"/>
  <c r="Y48"/>
  <c r="Z48" s="1"/>
  <c r="R25"/>
  <c r="W8" i="6"/>
  <c r="X8"/>
  <c r="R12"/>
  <c r="W9"/>
  <c r="P9"/>
  <c r="Q9" s="1"/>
  <c r="I9"/>
  <c r="H10"/>
  <c r="C11"/>
  <c r="N10"/>
  <c r="O10" s="1"/>
  <c r="K10"/>
  <c r="L10" s="1"/>
  <c r="V10"/>
  <c r="K29" i="5"/>
  <c r="L28"/>
  <c r="T10" i="3"/>
  <c r="V9"/>
  <c r="Z9" s="1"/>
  <c r="BV352" i="5" l="1"/>
  <c r="BW351"/>
  <c r="BY351" s="1"/>
  <c r="BO292"/>
  <c r="BP291"/>
  <c r="BR291" s="1"/>
  <c r="BH241"/>
  <c r="BI240"/>
  <c r="BK240" s="1"/>
  <c r="BA191"/>
  <c r="BB190"/>
  <c r="BD190" s="1"/>
  <c r="S25"/>
  <c r="U25" s="1"/>
  <c r="AW149"/>
  <c r="AT150"/>
  <c r="AU150" s="1"/>
  <c r="AM106"/>
  <c r="AN106" s="1"/>
  <c r="AP105"/>
  <c r="AI73"/>
  <c r="AF74"/>
  <c r="AG74" s="1"/>
  <c r="Y49"/>
  <c r="Z49" s="1"/>
  <c r="AB48"/>
  <c r="R26"/>
  <c r="W10" i="6"/>
  <c r="X10"/>
  <c r="R13"/>
  <c r="P10"/>
  <c r="Q10" s="1"/>
  <c r="I10"/>
  <c r="H11"/>
  <c r="C12"/>
  <c r="N11"/>
  <c r="O11" s="1"/>
  <c r="K11"/>
  <c r="L11" s="1"/>
  <c r="V11"/>
  <c r="K30" i="5"/>
  <c r="L29"/>
  <c r="N30"/>
  <c r="T11" i="3"/>
  <c r="V10"/>
  <c r="Z10" s="1"/>
  <c r="BW352" i="5" l="1"/>
  <c r="BY352" s="1"/>
  <c r="BV353"/>
  <c r="BP292"/>
  <c r="BR292" s="1"/>
  <c r="BO293"/>
  <c r="BI241"/>
  <c r="BK241" s="1"/>
  <c r="BH242"/>
  <c r="BB191"/>
  <c r="BD191" s="1"/>
  <c r="BA192"/>
  <c r="S26"/>
  <c r="U26" s="1"/>
  <c r="AW150"/>
  <c r="AT151"/>
  <c r="AU151" s="1"/>
  <c r="AP106"/>
  <c r="AM107"/>
  <c r="AN107" s="1"/>
  <c r="AI74"/>
  <c r="AF75"/>
  <c r="AG75" s="1"/>
  <c r="AB49"/>
  <c r="Y50"/>
  <c r="Z50" s="1"/>
  <c r="R27"/>
  <c r="W11" i="6"/>
  <c r="X11"/>
  <c r="R14"/>
  <c r="P11"/>
  <c r="Q11" s="1"/>
  <c r="I11"/>
  <c r="C13"/>
  <c r="N12"/>
  <c r="O12" s="1"/>
  <c r="K12"/>
  <c r="L12" s="1"/>
  <c r="H12"/>
  <c r="V12"/>
  <c r="K31" i="5"/>
  <c r="L30"/>
  <c r="N31"/>
  <c r="T12" i="3"/>
  <c r="V11"/>
  <c r="Z11" s="1"/>
  <c r="BV354" i="5" l="1"/>
  <c r="BW353"/>
  <c r="BY353" s="1"/>
  <c r="BO294"/>
  <c r="BP293"/>
  <c r="BR293" s="1"/>
  <c r="BH243"/>
  <c r="BI242"/>
  <c r="BK242" s="1"/>
  <c r="BA193"/>
  <c r="BB192"/>
  <c r="BD192" s="1"/>
  <c r="S27"/>
  <c r="U27" s="1"/>
  <c r="AW151"/>
  <c r="AT152"/>
  <c r="AU152" s="1"/>
  <c r="AM108"/>
  <c r="AN108" s="1"/>
  <c r="AP107"/>
  <c r="AI75"/>
  <c r="AF76"/>
  <c r="AG76" s="1"/>
  <c r="Y51"/>
  <c r="Z51" s="1"/>
  <c r="AB50"/>
  <c r="R28"/>
  <c r="W12" i="6"/>
  <c r="X12"/>
  <c r="R15"/>
  <c r="N13"/>
  <c r="O13" s="1"/>
  <c r="K13"/>
  <c r="L13" s="1"/>
  <c r="H13"/>
  <c r="C14"/>
  <c r="P12"/>
  <c r="Q12" s="1"/>
  <c r="I12"/>
  <c r="V13"/>
  <c r="K32" i="5"/>
  <c r="L31"/>
  <c r="N32"/>
  <c r="T13" i="3"/>
  <c r="V12"/>
  <c r="Z12" s="1"/>
  <c r="BW354" i="5" l="1"/>
  <c r="BY354" s="1"/>
  <c r="BV355"/>
  <c r="BP294"/>
  <c r="BR294" s="1"/>
  <c r="BO295"/>
  <c r="BI243"/>
  <c r="BK243" s="1"/>
  <c r="BH244"/>
  <c r="BB193"/>
  <c r="BD193" s="1"/>
  <c r="BA194"/>
  <c r="S28"/>
  <c r="U28" s="1"/>
  <c r="AW152"/>
  <c r="AT153"/>
  <c r="AU153" s="1"/>
  <c r="AP108"/>
  <c r="AM109"/>
  <c r="AN109" s="1"/>
  <c r="AI76"/>
  <c r="AF77"/>
  <c r="AG77" s="1"/>
  <c r="AB51"/>
  <c r="Y52"/>
  <c r="Z52" s="1"/>
  <c r="R29"/>
  <c r="W13" i="6"/>
  <c r="X13"/>
  <c r="R16"/>
  <c r="P13"/>
  <c r="Q13" s="1"/>
  <c r="I13"/>
  <c r="K14"/>
  <c r="L14" s="1"/>
  <c r="H14"/>
  <c r="C15"/>
  <c r="N14"/>
  <c r="O14" s="1"/>
  <c r="V14"/>
  <c r="K33" i="5"/>
  <c r="L32"/>
  <c r="N33"/>
  <c r="T14" i="3"/>
  <c r="V13"/>
  <c r="Z13" s="1"/>
  <c r="BV356" i="5" l="1"/>
  <c r="BW355"/>
  <c r="BY355" s="1"/>
  <c r="BO296"/>
  <c r="BP295"/>
  <c r="BR295" s="1"/>
  <c r="BH245"/>
  <c r="BI244"/>
  <c r="BK244" s="1"/>
  <c r="BA195"/>
  <c r="BB194"/>
  <c r="BD194" s="1"/>
  <c r="S29"/>
  <c r="U29" s="1"/>
  <c r="AW153"/>
  <c r="AT154"/>
  <c r="AU154" s="1"/>
  <c r="AM110"/>
  <c r="AN110" s="1"/>
  <c r="AP109"/>
  <c r="AI77"/>
  <c r="AF78"/>
  <c r="AG78" s="1"/>
  <c r="Y53"/>
  <c r="Z53" s="1"/>
  <c r="AB52"/>
  <c r="R30"/>
  <c r="W14" i="6"/>
  <c r="X14"/>
  <c r="R17"/>
  <c r="P14"/>
  <c r="Q14" s="1"/>
  <c r="I14"/>
  <c r="K15"/>
  <c r="L15" s="1"/>
  <c r="H15"/>
  <c r="C16"/>
  <c r="N15"/>
  <c r="O15" s="1"/>
  <c r="V15"/>
  <c r="K34" i="5"/>
  <c r="L33"/>
  <c r="N34"/>
  <c r="T15" i="3"/>
  <c r="V14"/>
  <c r="Z14" s="1"/>
  <c r="BW356" i="5" l="1"/>
  <c r="BY356" s="1"/>
  <c r="BV357"/>
  <c r="BP296"/>
  <c r="BR296" s="1"/>
  <c r="BO297"/>
  <c r="BI245"/>
  <c r="BK245" s="1"/>
  <c r="BH246"/>
  <c r="BB195"/>
  <c r="BD195" s="1"/>
  <c r="BA196"/>
  <c r="S30"/>
  <c r="U30" s="1"/>
  <c r="AW154"/>
  <c r="AT155"/>
  <c r="AU155" s="1"/>
  <c r="AP110"/>
  <c r="AM111"/>
  <c r="AN111" s="1"/>
  <c r="AI78"/>
  <c r="AF79"/>
  <c r="AG79" s="1"/>
  <c r="AB53"/>
  <c r="Y54"/>
  <c r="Z54" s="1"/>
  <c r="R31"/>
  <c r="W15" i="6"/>
  <c r="X15"/>
  <c r="R18"/>
  <c r="P15"/>
  <c r="Q15" s="1"/>
  <c r="I15"/>
  <c r="K16"/>
  <c r="L16" s="1"/>
  <c r="H16"/>
  <c r="C17"/>
  <c r="N16"/>
  <c r="O16" s="1"/>
  <c r="V16"/>
  <c r="K35" i="5"/>
  <c r="L34"/>
  <c r="N35"/>
  <c r="T16" i="3"/>
  <c r="V15"/>
  <c r="Z15" s="1"/>
  <c r="BV358" i="5" l="1"/>
  <c r="BW357"/>
  <c r="BY357" s="1"/>
  <c r="BO298"/>
  <c r="BP297"/>
  <c r="BR297" s="1"/>
  <c r="BH247"/>
  <c r="BI246"/>
  <c r="BK246" s="1"/>
  <c r="BA197"/>
  <c r="BB196"/>
  <c r="BD196" s="1"/>
  <c r="S31"/>
  <c r="U31" s="1"/>
  <c r="AW155"/>
  <c r="AT156"/>
  <c r="AU156" s="1"/>
  <c r="AM112"/>
  <c r="AN112" s="1"/>
  <c r="AP111"/>
  <c r="AI79"/>
  <c r="AF80"/>
  <c r="AG80" s="1"/>
  <c r="Y55"/>
  <c r="Z55" s="1"/>
  <c r="AB54"/>
  <c r="R32"/>
  <c r="W16" i="6"/>
  <c r="X16"/>
  <c r="R19"/>
  <c r="I16"/>
  <c r="P16"/>
  <c r="Q16" s="1"/>
  <c r="H17"/>
  <c r="C18"/>
  <c r="N17"/>
  <c r="O17" s="1"/>
  <c r="K17"/>
  <c r="L17" s="1"/>
  <c r="V17"/>
  <c r="K36" i="5"/>
  <c r="L35"/>
  <c r="N36"/>
  <c r="T17" i="3"/>
  <c r="V16"/>
  <c r="Z16" s="1"/>
  <c r="BW358" i="5" l="1"/>
  <c r="BY358" s="1"/>
  <c r="BV359"/>
  <c r="BP298"/>
  <c r="BR298" s="1"/>
  <c r="BO299"/>
  <c r="BI247"/>
  <c r="BK247" s="1"/>
  <c r="BH248"/>
  <c r="BB197"/>
  <c r="BD197" s="1"/>
  <c r="BA198"/>
  <c r="S32"/>
  <c r="U32" s="1"/>
  <c r="AW156"/>
  <c r="AT157"/>
  <c r="AU157" s="1"/>
  <c r="AP112"/>
  <c r="AM113"/>
  <c r="AN113" s="1"/>
  <c r="AI80"/>
  <c r="AF81"/>
  <c r="AG81" s="1"/>
  <c r="AB55"/>
  <c r="Y56"/>
  <c r="Z56" s="1"/>
  <c r="R33"/>
  <c r="W17" i="6"/>
  <c r="X17"/>
  <c r="R20"/>
  <c r="P17"/>
  <c r="Q17" s="1"/>
  <c r="I17"/>
  <c r="H18"/>
  <c r="C19"/>
  <c r="N18"/>
  <c r="O18" s="1"/>
  <c r="K18"/>
  <c r="L18" s="1"/>
  <c r="V18"/>
  <c r="K37" i="5"/>
  <c r="L36"/>
  <c r="N37"/>
  <c r="T18" i="3"/>
  <c r="V17"/>
  <c r="Z17" s="1"/>
  <c r="BV360" i="5" l="1"/>
  <c r="BW359"/>
  <c r="BY359" s="1"/>
  <c r="BO300"/>
  <c r="BP299"/>
  <c r="BR299" s="1"/>
  <c r="BH249"/>
  <c r="BI248"/>
  <c r="BK248" s="1"/>
  <c r="BA199"/>
  <c r="BB198"/>
  <c r="BD198" s="1"/>
  <c r="U33"/>
  <c r="S33"/>
  <c r="AW157"/>
  <c r="AT158"/>
  <c r="AU158" s="1"/>
  <c r="AM114"/>
  <c r="AN114" s="1"/>
  <c r="AP113"/>
  <c r="AI81"/>
  <c r="AF82"/>
  <c r="AG82" s="1"/>
  <c r="Y57"/>
  <c r="Z57" s="1"/>
  <c r="AB56"/>
  <c r="R34"/>
  <c r="W18" i="6"/>
  <c r="X18"/>
  <c r="R21"/>
  <c r="P18"/>
  <c r="Q18" s="1"/>
  <c r="I18"/>
  <c r="H19"/>
  <c r="C20"/>
  <c r="N19"/>
  <c r="O19" s="1"/>
  <c r="K19"/>
  <c r="L19" s="1"/>
  <c r="V19"/>
  <c r="K38" i="5"/>
  <c r="L37"/>
  <c r="N38"/>
  <c r="T19" i="3"/>
  <c r="V18"/>
  <c r="Z18" s="1"/>
  <c r="BW360" i="5" l="1"/>
  <c r="BY360" s="1"/>
  <c r="BV361"/>
  <c r="BP300"/>
  <c r="BR300" s="1"/>
  <c r="BO301"/>
  <c r="BI249"/>
  <c r="BK249" s="1"/>
  <c r="BH250"/>
  <c r="BB199"/>
  <c r="BD199" s="1"/>
  <c r="BA200"/>
  <c r="S34"/>
  <c r="U34" s="1"/>
  <c r="AW158"/>
  <c r="AT159"/>
  <c r="AU159" s="1"/>
  <c r="AP114"/>
  <c r="AM115"/>
  <c r="AN115" s="1"/>
  <c r="AI82"/>
  <c r="AF83"/>
  <c r="AG83" s="1"/>
  <c r="AB57"/>
  <c r="Y58"/>
  <c r="Z58" s="1"/>
  <c r="R35"/>
  <c r="W19" i="6"/>
  <c r="X19"/>
  <c r="R22"/>
  <c r="P19"/>
  <c r="Q19" s="1"/>
  <c r="I19"/>
  <c r="C21"/>
  <c r="N20"/>
  <c r="K20"/>
  <c r="L20" s="1"/>
  <c r="H20"/>
  <c r="V20"/>
  <c r="K39" i="5"/>
  <c r="L38"/>
  <c r="N39"/>
  <c r="T20" i="3"/>
  <c r="V19"/>
  <c r="Z19" s="1"/>
  <c r="BV362" i="5" l="1"/>
  <c r="BW361"/>
  <c r="BY361" s="1"/>
  <c r="BO302"/>
  <c r="BP301"/>
  <c r="BR301" s="1"/>
  <c r="BH251"/>
  <c r="BI250"/>
  <c r="BK250" s="1"/>
  <c r="BA201"/>
  <c r="BB200"/>
  <c r="BD200" s="1"/>
  <c r="S35"/>
  <c r="U35" s="1"/>
  <c r="AW159"/>
  <c r="AT160"/>
  <c r="AU160" s="1"/>
  <c r="AM116"/>
  <c r="AN116" s="1"/>
  <c r="AP115"/>
  <c r="AI83"/>
  <c r="AF84"/>
  <c r="AG84" s="1"/>
  <c r="Y59"/>
  <c r="Z59" s="1"/>
  <c r="AB58"/>
  <c r="R36"/>
  <c r="W20" i="6"/>
  <c r="X20"/>
  <c r="R23"/>
  <c r="N21"/>
  <c r="O21" s="1"/>
  <c r="K21"/>
  <c r="L21" s="1"/>
  <c r="H21"/>
  <c r="C22"/>
  <c r="O20"/>
  <c r="P20"/>
  <c r="Q20" s="1"/>
  <c r="I20"/>
  <c r="V21"/>
  <c r="K40" i="5"/>
  <c r="L39"/>
  <c r="N40"/>
  <c r="T21" i="3"/>
  <c r="V20"/>
  <c r="Z20" s="1"/>
  <c r="BW362" i="5" l="1"/>
  <c r="BY362" s="1"/>
  <c r="BV363"/>
  <c r="BP302"/>
  <c r="BR302" s="1"/>
  <c r="BO303"/>
  <c r="BI251"/>
  <c r="BK251" s="1"/>
  <c r="BH252"/>
  <c r="BB201"/>
  <c r="BD201" s="1"/>
  <c r="BA202"/>
  <c r="S36"/>
  <c r="U36" s="1"/>
  <c r="AW160"/>
  <c r="AT161"/>
  <c r="AU161" s="1"/>
  <c r="AP116"/>
  <c r="AM117"/>
  <c r="AN117" s="1"/>
  <c r="AI84"/>
  <c r="AF85"/>
  <c r="AG85" s="1"/>
  <c r="AB59"/>
  <c r="Y60"/>
  <c r="Z60" s="1"/>
  <c r="R37"/>
  <c r="W21" i="6"/>
  <c r="X21"/>
  <c r="R24"/>
  <c r="P21"/>
  <c r="Q21" s="1"/>
  <c r="I21"/>
  <c r="K22"/>
  <c r="L22" s="1"/>
  <c r="H22"/>
  <c r="C23"/>
  <c r="N22"/>
  <c r="O22" s="1"/>
  <c r="V22"/>
  <c r="K41" i="5"/>
  <c r="L40"/>
  <c r="N41"/>
  <c r="T22" i="3"/>
  <c r="V21"/>
  <c r="Z21" s="1"/>
  <c r="BV364" i="5" l="1"/>
  <c r="BW363"/>
  <c r="BY363" s="1"/>
  <c r="BO304"/>
  <c r="BP303"/>
  <c r="BR303" s="1"/>
  <c r="BH253"/>
  <c r="BI252"/>
  <c r="BK252" s="1"/>
  <c r="BA203"/>
  <c r="BB202"/>
  <c r="BD202" s="1"/>
  <c r="S37"/>
  <c r="U37" s="1"/>
  <c r="AW161"/>
  <c r="AT162"/>
  <c r="AU162" s="1"/>
  <c r="AM118"/>
  <c r="AN118" s="1"/>
  <c r="AP117"/>
  <c r="AI85"/>
  <c r="AF86"/>
  <c r="AG86" s="1"/>
  <c r="Y61"/>
  <c r="Z61" s="1"/>
  <c r="AB60"/>
  <c r="R38"/>
  <c r="W22" i="6"/>
  <c r="X22"/>
  <c r="R25"/>
  <c r="P22"/>
  <c r="Q22" s="1"/>
  <c r="I22"/>
  <c r="K23"/>
  <c r="L23" s="1"/>
  <c r="H23"/>
  <c r="C24"/>
  <c r="N23"/>
  <c r="O23" s="1"/>
  <c r="V23"/>
  <c r="K42" i="5"/>
  <c r="L41"/>
  <c r="N42"/>
  <c r="T23" i="3"/>
  <c r="V22"/>
  <c r="Z22" s="1"/>
  <c r="BW364" i="5" l="1"/>
  <c r="BY364" s="1"/>
  <c r="BV365"/>
  <c r="BP304"/>
  <c r="BR304" s="1"/>
  <c r="BO305"/>
  <c r="BI253"/>
  <c r="BK253" s="1"/>
  <c r="BH254"/>
  <c r="BB203"/>
  <c r="BD203" s="1"/>
  <c r="BA204"/>
  <c r="S38"/>
  <c r="U38" s="1"/>
  <c r="AW162"/>
  <c r="AT163"/>
  <c r="AU163" s="1"/>
  <c r="AP118"/>
  <c r="AM119"/>
  <c r="AN119" s="1"/>
  <c r="AI86"/>
  <c r="AF87"/>
  <c r="AG87" s="1"/>
  <c r="AB61"/>
  <c r="Y62"/>
  <c r="Z62" s="1"/>
  <c r="R39"/>
  <c r="W23" i="6"/>
  <c r="X23"/>
  <c r="R26"/>
  <c r="P23"/>
  <c r="Q23" s="1"/>
  <c r="I23"/>
  <c r="K24"/>
  <c r="L24" s="1"/>
  <c r="H24"/>
  <c r="C25"/>
  <c r="N24"/>
  <c r="O24" s="1"/>
  <c r="V24"/>
  <c r="K43" i="5"/>
  <c r="L42"/>
  <c r="N43"/>
  <c r="T24" i="3"/>
  <c r="V23"/>
  <c r="Z23" s="1"/>
  <c r="BV366" i="5" l="1"/>
  <c r="BW365"/>
  <c r="BY365" s="1"/>
  <c r="BO306"/>
  <c r="BP305"/>
  <c r="BR305" s="1"/>
  <c r="BH255"/>
  <c r="BI254"/>
  <c r="BK254" s="1"/>
  <c r="BA205"/>
  <c r="BB204"/>
  <c r="BD204" s="1"/>
  <c r="S39"/>
  <c r="U39" s="1"/>
  <c r="AW163"/>
  <c r="AT164"/>
  <c r="AU164" s="1"/>
  <c r="AM120"/>
  <c r="AN120" s="1"/>
  <c r="AP119"/>
  <c r="AI87"/>
  <c r="AF88"/>
  <c r="AG88" s="1"/>
  <c r="Y63"/>
  <c r="Z63" s="1"/>
  <c r="AB62"/>
  <c r="R40"/>
  <c r="W24" i="6"/>
  <c r="X24"/>
  <c r="R27"/>
  <c r="I24"/>
  <c r="P24"/>
  <c r="Q24" s="1"/>
  <c r="H25"/>
  <c r="C26"/>
  <c r="N25"/>
  <c r="O25" s="1"/>
  <c r="K25"/>
  <c r="L25" s="1"/>
  <c r="V25"/>
  <c r="K44" i="5"/>
  <c r="L43"/>
  <c r="N44"/>
  <c r="T25" i="3"/>
  <c r="V24"/>
  <c r="Z24" s="1"/>
  <c r="BW366" i="5" l="1"/>
  <c r="BY366" s="1"/>
  <c r="BV367"/>
  <c r="BP306"/>
  <c r="BR306" s="1"/>
  <c r="BO307"/>
  <c r="BI255"/>
  <c r="BK255" s="1"/>
  <c r="BH256"/>
  <c r="BB205"/>
  <c r="BD205" s="1"/>
  <c r="BA206"/>
  <c r="S40"/>
  <c r="U40" s="1"/>
  <c r="AW164"/>
  <c r="AT165"/>
  <c r="AU165" s="1"/>
  <c r="AP120"/>
  <c r="AM121"/>
  <c r="AN121" s="1"/>
  <c r="AI88"/>
  <c r="AF89"/>
  <c r="AG89" s="1"/>
  <c r="AB63"/>
  <c r="Y64"/>
  <c r="Z64" s="1"/>
  <c r="R41"/>
  <c r="W25" i="6"/>
  <c r="X25"/>
  <c r="R28"/>
  <c r="P25"/>
  <c r="Q25" s="1"/>
  <c r="I25"/>
  <c r="H26"/>
  <c r="C27"/>
  <c r="N26"/>
  <c r="O26" s="1"/>
  <c r="K26"/>
  <c r="L26" s="1"/>
  <c r="V26"/>
  <c r="K45" i="5"/>
  <c r="L44"/>
  <c r="N45"/>
  <c r="T26" i="3"/>
  <c r="V25"/>
  <c r="Z25" s="1"/>
  <c r="BV368" i="5" l="1"/>
  <c r="BW367"/>
  <c r="BY367" s="1"/>
  <c r="BO308"/>
  <c r="BP307"/>
  <c r="BR307" s="1"/>
  <c r="BH257"/>
  <c r="BI256"/>
  <c r="BK256" s="1"/>
  <c r="BA207"/>
  <c r="BB206"/>
  <c r="BD206" s="1"/>
  <c r="S41"/>
  <c r="U41" s="1"/>
  <c r="AW165"/>
  <c r="AT166"/>
  <c r="AU166" s="1"/>
  <c r="AM122"/>
  <c r="AN122" s="1"/>
  <c r="AP121"/>
  <c r="AI89"/>
  <c r="AF90"/>
  <c r="AG90" s="1"/>
  <c r="Y65"/>
  <c r="Z65" s="1"/>
  <c r="AB64"/>
  <c r="R42"/>
  <c r="W26" i="6"/>
  <c r="X26"/>
  <c r="R29"/>
  <c r="P26"/>
  <c r="Q26" s="1"/>
  <c r="I26"/>
  <c r="H27"/>
  <c r="C28"/>
  <c r="N27"/>
  <c r="O27" s="1"/>
  <c r="K27"/>
  <c r="L27" s="1"/>
  <c r="V27"/>
  <c r="K46" i="5"/>
  <c r="L45"/>
  <c r="N46"/>
  <c r="T27" i="3"/>
  <c r="V26"/>
  <c r="Z26" s="1"/>
  <c r="BW368" i="5" l="1"/>
  <c r="BY368" s="1"/>
  <c r="BV369"/>
  <c r="BP308"/>
  <c r="BR308" s="1"/>
  <c r="BO309"/>
  <c r="BI257"/>
  <c r="BK257" s="1"/>
  <c r="BH258"/>
  <c r="BB207"/>
  <c r="BD207" s="1"/>
  <c r="BA208"/>
  <c r="S42"/>
  <c r="U42" s="1"/>
  <c r="AW166"/>
  <c r="AT167"/>
  <c r="AU167" s="1"/>
  <c r="AP122"/>
  <c r="AM123"/>
  <c r="AN123" s="1"/>
  <c r="AI90"/>
  <c r="AF91"/>
  <c r="AG91" s="1"/>
  <c r="AB65"/>
  <c r="Y66"/>
  <c r="Z66" s="1"/>
  <c r="R43"/>
  <c r="W27" i="6"/>
  <c r="X27"/>
  <c r="R30"/>
  <c r="P27"/>
  <c r="Q27" s="1"/>
  <c r="I27"/>
  <c r="C29"/>
  <c r="N28"/>
  <c r="O28" s="1"/>
  <c r="K28"/>
  <c r="L28" s="1"/>
  <c r="H28"/>
  <c r="V28"/>
  <c r="K47" i="5"/>
  <c r="L46"/>
  <c r="N47"/>
  <c r="T28" i="3"/>
  <c r="V27"/>
  <c r="Z27" s="1"/>
  <c r="BV370" i="5" l="1"/>
  <c r="BW369"/>
  <c r="BY369" s="1"/>
  <c r="BO310"/>
  <c r="BP309"/>
  <c r="BR309" s="1"/>
  <c r="BH259"/>
  <c r="BI258"/>
  <c r="BK258" s="1"/>
  <c r="BA209"/>
  <c r="BB208"/>
  <c r="BD208" s="1"/>
  <c r="S43"/>
  <c r="U43" s="1"/>
  <c r="AW167"/>
  <c r="AT168"/>
  <c r="AU168" s="1"/>
  <c r="AM124"/>
  <c r="AN124" s="1"/>
  <c r="AP123"/>
  <c r="AI91"/>
  <c r="AF92"/>
  <c r="AG92" s="1"/>
  <c r="Y67"/>
  <c r="Z67" s="1"/>
  <c r="AB66"/>
  <c r="R44"/>
  <c r="W28" i="6"/>
  <c r="X28"/>
  <c r="R31"/>
  <c r="P28"/>
  <c r="Q28" s="1"/>
  <c r="I28"/>
  <c r="N29"/>
  <c r="O29" s="1"/>
  <c r="K29"/>
  <c r="L29" s="1"/>
  <c r="H29"/>
  <c r="C30"/>
  <c r="V29"/>
  <c r="K48" i="5"/>
  <c r="L47"/>
  <c r="N48"/>
  <c r="T29" i="3"/>
  <c r="V28"/>
  <c r="Z28" s="1"/>
  <c r="BW370" i="5" l="1"/>
  <c r="BY370" s="1"/>
  <c r="BV371"/>
  <c r="BP310"/>
  <c r="BR310" s="1"/>
  <c r="BO311"/>
  <c r="BI259"/>
  <c r="BK259" s="1"/>
  <c r="BH260"/>
  <c r="BB209"/>
  <c r="BD209" s="1"/>
  <c r="BA210"/>
  <c r="S44"/>
  <c r="U44" s="1"/>
  <c r="AW168"/>
  <c r="AT169"/>
  <c r="AU169" s="1"/>
  <c r="AP124"/>
  <c r="AM125"/>
  <c r="AN125" s="1"/>
  <c r="AI92"/>
  <c r="AF93"/>
  <c r="AG93" s="1"/>
  <c r="AB67"/>
  <c r="Y68"/>
  <c r="Z68" s="1"/>
  <c r="R45"/>
  <c r="W29" i="6"/>
  <c r="X29"/>
  <c r="R32"/>
  <c r="K30"/>
  <c r="L30" s="1"/>
  <c r="H30"/>
  <c r="C31"/>
  <c r="N30"/>
  <c r="O30" s="1"/>
  <c r="P29"/>
  <c r="Q29" s="1"/>
  <c r="I29"/>
  <c r="V30"/>
  <c r="K49" i="5"/>
  <c r="L48"/>
  <c r="N49"/>
  <c r="T30" i="3"/>
  <c r="V29"/>
  <c r="Z29" s="1"/>
  <c r="BV372" i="5" l="1"/>
  <c r="BW371"/>
  <c r="BY371" s="1"/>
  <c r="BO312"/>
  <c r="BP311"/>
  <c r="BR311" s="1"/>
  <c r="BH261"/>
  <c r="BI260"/>
  <c r="BK260" s="1"/>
  <c r="BA211"/>
  <c r="BB210"/>
  <c r="BD210" s="1"/>
  <c r="S45"/>
  <c r="U45" s="1"/>
  <c r="AW169"/>
  <c r="AT170"/>
  <c r="AU170" s="1"/>
  <c r="AM126"/>
  <c r="AN126" s="1"/>
  <c r="AP125"/>
  <c r="AI93"/>
  <c r="AF94"/>
  <c r="AG94" s="1"/>
  <c r="Y69"/>
  <c r="Z69" s="1"/>
  <c r="AB68"/>
  <c r="R46"/>
  <c r="W30" i="6"/>
  <c r="X30"/>
  <c r="R33"/>
  <c r="P30"/>
  <c r="Q30" s="1"/>
  <c r="I30"/>
  <c r="K31"/>
  <c r="L31" s="1"/>
  <c r="H31"/>
  <c r="C32"/>
  <c r="N31"/>
  <c r="O31" s="1"/>
  <c r="V31"/>
  <c r="K50" i="5"/>
  <c r="L49"/>
  <c r="N50"/>
  <c r="T31" i="3"/>
  <c r="V30"/>
  <c r="Z30" s="1"/>
  <c r="BW372" i="5" l="1"/>
  <c r="BY372" s="1"/>
  <c r="BV373"/>
  <c r="BP312"/>
  <c r="BR312" s="1"/>
  <c r="BO313"/>
  <c r="BI261"/>
  <c r="BK261" s="1"/>
  <c r="BH262"/>
  <c r="BB211"/>
  <c r="BD211" s="1"/>
  <c r="BA212"/>
  <c r="S46"/>
  <c r="U46" s="1"/>
  <c r="AW170"/>
  <c r="AT171"/>
  <c r="AU171" s="1"/>
  <c r="AP126"/>
  <c r="AM127"/>
  <c r="AN127" s="1"/>
  <c r="AI94"/>
  <c r="AF95"/>
  <c r="AG95" s="1"/>
  <c r="AB69"/>
  <c r="Y70"/>
  <c r="Z70" s="1"/>
  <c r="R47"/>
  <c r="W31" i="6"/>
  <c r="X31"/>
  <c r="R34"/>
  <c r="P31"/>
  <c r="Q31" s="1"/>
  <c r="I31"/>
  <c r="K32"/>
  <c r="L32" s="1"/>
  <c r="H32"/>
  <c r="C33"/>
  <c r="N32"/>
  <c r="O32" s="1"/>
  <c r="V32"/>
  <c r="K51" i="5"/>
  <c r="L50"/>
  <c r="N51"/>
  <c r="T32" i="3"/>
  <c r="V31"/>
  <c r="Z31" s="1"/>
  <c r="BV374" i="5" l="1"/>
  <c r="BW373"/>
  <c r="BY373" s="1"/>
  <c r="BO314"/>
  <c r="BP313"/>
  <c r="BR313" s="1"/>
  <c r="BH263"/>
  <c r="BI262"/>
  <c r="BK262" s="1"/>
  <c r="BA213"/>
  <c r="BB212"/>
  <c r="BD212" s="1"/>
  <c r="U47"/>
  <c r="S47"/>
  <c r="AW171"/>
  <c r="AT172"/>
  <c r="AU172" s="1"/>
  <c r="AM128"/>
  <c r="AN128" s="1"/>
  <c r="AP127"/>
  <c r="AI95"/>
  <c r="AF96"/>
  <c r="AG96" s="1"/>
  <c r="Y71"/>
  <c r="Z71" s="1"/>
  <c r="AB70"/>
  <c r="R48"/>
  <c r="W32" i="6"/>
  <c r="X32"/>
  <c r="R35"/>
  <c r="I32"/>
  <c r="P32"/>
  <c r="Q32" s="1"/>
  <c r="H33"/>
  <c r="C34"/>
  <c r="N33"/>
  <c r="O33" s="1"/>
  <c r="K33"/>
  <c r="L33" s="1"/>
  <c r="V33"/>
  <c r="K52" i="5"/>
  <c r="L51"/>
  <c r="N52"/>
  <c r="T33" i="3"/>
  <c r="V32"/>
  <c r="Z32" s="1"/>
  <c r="BW374" i="5" l="1"/>
  <c r="BY374" s="1"/>
  <c r="BV375"/>
  <c r="BP314"/>
  <c r="BR314" s="1"/>
  <c r="BO315"/>
  <c r="BI263"/>
  <c r="BK263" s="1"/>
  <c r="BH264"/>
  <c r="BB213"/>
  <c r="BD213" s="1"/>
  <c r="BA214"/>
  <c r="U48"/>
  <c r="S48"/>
  <c r="AW172"/>
  <c r="AT173"/>
  <c r="AU173" s="1"/>
  <c r="AP128"/>
  <c r="AM129"/>
  <c r="AN129" s="1"/>
  <c r="AI96"/>
  <c r="AF97"/>
  <c r="AG97" s="1"/>
  <c r="AB71"/>
  <c r="Y72"/>
  <c r="Z72" s="1"/>
  <c r="R49"/>
  <c r="W33" i="6"/>
  <c r="X33"/>
  <c r="R36"/>
  <c r="P33"/>
  <c r="Q33" s="1"/>
  <c r="I33"/>
  <c r="H34"/>
  <c r="C35"/>
  <c r="N34"/>
  <c r="O34" s="1"/>
  <c r="K34"/>
  <c r="L34" s="1"/>
  <c r="K53" i="5"/>
  <c r="L52"/>
  <c r="N53"/>
  <c r="T34" i="3"/>
  <c r="V33"/>
  <c r="Z33" s="1"/>
  <c r="BV376" i="5" l="1"/>
  <c r="BW375"/>
  <c r="BY375" s="1"/>
  <c r="BO316"/>
  <c r="BP315"/>
  <c r="BR315" s="1"/>
  <c r="BH265"/>
  <c r="BI264"/>
  <c r="BK264" s="1"/>
  <c r="BA215"/>
  <c r="BB214"/>
  <c r="BD214" s="1"/>
  <c r="U49"/>
  <c r="S49"/>
  <c r="AW173"/>
  <c r="AT174"/>
  <c r="AU174" s="1"/>
  <c r="AM130"/>
  <c r="AN130" s="1"/>
  <c r="AP129"/>
  <c r="AI97"/>
  <c r="AF98"/>
  <c r="AG98" s="1"/>
  <c r="Y73"/>
  <c r="Z73" s="1"/>
  <c r="AB72"/>
  <c r="R50"/>
  <c r="W34" i="6"/>
  <c r="X34"/>
  <c r="R37"/>
  <c r="P34"/>
  <c r="Q34" s="1"/>
  <c r="I34"/>
  <c r="H35"/>
  <c r="C36"/>
  <c r="N35"/>
  <c r="O35" s="1"/>
  <c r="K35"/>
  <c r="L35" s="1"/>
  <c r="V35"/>
  <c r="K54" i="5"/>
  <c r="L53"/>
  <c r="N54"/>
  <c r="T35" i="3"/>
  <c r="V34"/>
  <c r="Z34" s="1"/>
  <c r="BW376" i="5" l="1"/>
  <c r="BY376" s="1"/>
  <c r="BV377"/>
  <c r="BP316"/>
  <c r="BR316" s="1"/>
  <c r="BO317"/>
  <c r="BI265"/>
  <c r="BK265" s="1"/>
  <c r="BH266"/>
  <c r="BB215"/>
  <c r="BD215" s="1"/>
  <c r="BA216"/>
  <c r="U50"/>
  <c r="S50"/>
  <c r="AW174"/>
  <c r="AT175"/>
  <c r="AU175" s="1"/>
  <c r="AP130"/>
  <c r="AM131"/>
  <c r="AN131" s="1"/>
  <c r="AI98"/>
  <c r="AF99"/>
  <c r="AG99" s="1"/>
  <c r="AB73"/>
  <c r="Y74"/>
  <c r="Z74" s="1"/>
  <c r="R51"/>
  <c r="W35" i="6"/>
  <c r="X35"/>
  <c r="R38"/>
  <c r="P35"/>
  <c r="Q35" s="1"/>
  <c r="I35"/>
  <c r="C37"/>
  <c r="N36"/>
  <c r="K36"/>
  <c r="L36" s="1"/>
  <c r="H36"/>
  <c r="V36"/>
  <c r="K55" i="5"/>
  <c r="L54"/>
  <c r="N55"/>
  <c r="T36" i="3"/>
  <c r="V35"/>
  <c r="Z35" s="1"/>
  <c r="BV378" i="5" l="1"/>
  <c r="BW377"/>
  <c r="BY377" s="1"/>
  <c r="BO318"/>
  <c r="BP317"/>
  <c r="BR317" s="1"/>
  <c r="BH267"/>
  <c r="BI266"/>
  <c r="BK266" s="1"/>
  <c r="BA217"/>
  <c r="BB216"/>
  <c r="BD216" s="1"/>
  <c r="U51"/>
  <c r="S51"/>
  <c r="AW175"/>
  <c r="AT176"/>
  <c r="AU176" s="1"/>
  <c r="AM132"/>
  <c r="AN132" s="1"/>
  <c r="AP131"/>
  <c r="AI99"/>
  <c r="AF100"/>
  <c r="AG100" s="1"/>
  <c r="Y75"/>
  <c r="Z75" s="1"/>
  <c r="AB74"/>
  <c r="R52"/>
  <c r="W36" i="6"/>
  <c r="X36"/>
  <c r="R39"/>
  <c r="P36"/>
  <c r="Q36" s="1"/>
  <c r="I36"/>
  <c r="N37"/>
  <c r="O37" s="1"/>
  <c r="K37"/>
  <c r="L37" s="1"/>
  <c r="H37"/>
  <c r="C38"/>
  <c r="O36"/>
  <c r="V37"/>
  <c r="K56" i="5"/>
  <c r="L55"/>
  <c r="N56"/>
  <c r="T37" i="3"/>
  <c r="V36"/>
  <c r="Z36" s="1"/>
  <c r="BW378" i="5" l="1"/>
  <c r="BY378" s="1"/>
  <c r="BV379"/>
  <c r="BP318"/>
  <c r="BR318" s="1"/>
  <c r="BO319"/>
  <c r="BI267"/>
  <c r="BK267" s="1"/>
  <c r="BH268"/>
  <c r="BB217"/>
  <c r="BD217" s="1"/>
  <c r="BA218"/>
  <c r="U52"/>
  <c r="S52"/>
  <c r="AW176"/>
  <c r="AT177"/>
  <c r="AU177" s="1"/>
  <c r="AP132"/>
  <c r="AM133"/>
  <c r="AN133" s="1"/>
  <c r="AI100"/>
  <c r="AF101"/>
  <c r="AG101" s="1"/>
  <c r="AB75"/>
  <c r="Y76"/>
  <c r="Z76" s="1"/>
  <c r="R53"/>
  <c r="W37" i="6"/>
  <c r="X37"/>
  <c r="R40"/>
  <c r="K38"/>
  <c r="L38" s="1"/>
  <c r="H38"/>
  <c r="C39"/>
  <c r="N38"/>
  <c r="O38" s="1"/>
  <c r="P37"/>
  <c r="Q37" s="1"/>
  <c r="I37"/>
  <c r="V38"/>
  <c r="K57" i="5"/>
  <c r="L56"/>
  <c r="N57"/>
  <c r="T38" i="3"/>
  <c r="V37"/>
  <c r="Z37" s="1"/>
  <c r="BV380" i="5" l="1"/>
  <c r="BW379"/>
  <c r="BY379" s="1"/>
  <c r="BO320"/>
  <c r="BP319"/>
  <c r="BR319" s="1"/>
  <c r="BH269"/>
  <c r="BI268"/>
  <c r="BK268" s="1"/>
  <c r="BA219"/>
  <c r="BB218"/>
  <c r="BD218" s="1"/>
  <c r="U53"/>
  <c r="S53"/>
  <c r="AW177"/>
  <c r="AT178"/>
  <c r="AU178" s="1"/>
  <c r="AM134"/>
  <c r="AN134" s="1"/>
  <c r="AP133"/>
  <c r="AI101"/>
  <c r="AF102"/>
  <c r="AG102" s="1"/>
  <c r="Y77"/>
  <c r="Z77" s="1"/>
  <c r="AB76"/>
  <c r="R54"/>
  <c r="W38" i="6"/>
  <c r="X38"/>
  <c r="R41"/>
  <c r="K39"/>
  <c r="L39" s="1"/>
  <c r="H39"/>
  <c r="C40"/>
  <c r="N39"/>
  <c r="O39" s="1"/>
  <c r="P38"/>
  <c r="Q38" s="1"/>
  <c r="I38"/>
  <c r="V39"/>
  <c r="K58" i="5"/>
  <c r="L57"/>
  <c r="N58"/>
  <c r="T39" i="3"/>
  <c r="V38"/>
  <c r="Z38" s="1"/>
  <c r="BW380" i="5" l="1"/>
  <c r="BY380" s="1"/>
  <c r="BV381"/>
  <c r="BP320"/>
  <c r="BR320" s="1"/>
  <c r="BO321"/>
  <c r="BI269"/>
  <c r="BK269" s="1"/>
  <c r="BH270"/>
  <c r="BB219"/>
  <c r="BD219" s="1"/>
  <c r="BA220"/>
  <c r="U54"/>
  <c r="S54"/>
  <c r="AW178"/>
  <c r="AT179"/>
  <c r="AU179" s="1"/>
  <c r="AP134"/>
  <c r="AM135"/>
  <c r="AN135" s="1"/>
  <c r="AI102"/>
  <c r="AF103"/>
  <c r="AG103" s="1"/>
  <c r="AB77"/>
  <c r="Y78"/>
  <c r="Z78" s="1"/>
  <c r="R55"/>
  <c r="W39" i="6"/>
  <c r="X39"/>
  <c r="R42"/>
  <c r="P39"/>
  <c r="Q39" s="1"/>
  <c r="I39"/>
  <c r="K40"/>
  <c r="L40" s="1"/>
  <c r="H40"/>
  <c r="C41"/>
  <c r="N40"/>
  <c r="O40" s="1"/>
  <c r="V40"/>
  <c r="K59" i="5"/>
  <c r="L58"/>
  <c r="N59"/>
  <c r="T40" i="3"/>
  <c r="V39"/>
  <c r="Z39" s="1"/>
  <c r="BV382" i="5" l="1"/>
  <c r="BW381"/>
  <c r="BY381" s="1"/>
  <c r="BO322"/>
  <c r="BP321"/>
  <c r="BR321" s="1"/>
  <c r="BH271"/>
  <c r="BI270"/>
  <c r="BK270" s="1"/>
  <c r="BA221"/>
  <c r="BB220"/>
  <c r="BD220" s="1"/>
  <c r="U55"/>
  <c r="S55"/>
  <c r="AW179"/>
  <c r="AT180"/>
  <c r="AU180" s="1"/>
  <c r="AM136"/>
  <c r="AN136" s="1"/>
  <c r="AP135"/>
  <c r="AI103"/>
  <c r="AF104"/>
  <c r="AG104" s="1"/>
  <c r="Y79"/>
  <c r="Z79" s="1"/>
  <c r="AB78"/>
  <c r="R56"/>
  <c r="W40" i="6"/>
  <c r="X40"/>
  <c r="R43"/>
  <c r="I40"/>
  <c r="P40"/>
  <c r="Q40" s="1"/>
  <c r="H41"/>
  <c r="C42"/>
  <c r="N41"/>
  <c r="O41" s="1"/>
  <c r="K41"/>
  <c r="L41" s="1"/>
  <c r="V41"/>
  <c r="K60" i="5"/>
  <c r="L59"/>
  <c r="N60"/>
  <c r="T41" i="3"/>
  <c r="V40"/>
  <c r="Z40" s="1"/>
  <c r="BW382" i="5" l="1"/>
  <c r="BY382" s="1"/>
  <c r="BV383"/>
  <c r="BP322"/>
  <c r="BR322" s="1"/>
  <c r="BO323"/>
  <c r="BI271"/>
  <c r="BK271" s="1"/>
  <c r="BH272"/>
  <c r="BB221"/>
  <c r="BD221" s="1"/>
  <c r="BA222"/>
  <c r="U56"/>
  <c r="S56"/>
  <c r="AW180"/>
  <c r="AT181"/>
  <c r="AU181" s="1"/>
  <c r="AP136"/>
  <c r="AM137"/>
  <c r="AN137" s="1"/>
  <c r="AI104"/>
  <c r="AF105"/>
  <c r="AG105" s="1"/>
  <c r="AB79"/>
  <c r="Y80"/>
  <c r="Z80" s="1"/>
  <c r="R57"/>
  <c r="W41" i="6"/>
  <c r="X41"/>
  <c r="R44"/>
  <c r="P41"/>
  <c r="Q41" s="1"/>
  <c r="I41"/>
  <c r="H42"/>
  <c r="C43"/>
  <c r="N42"/>
  <c r="O42" s="1"/>
  <c r="K42"/>
  <c r="L42" s="1"/>
  <c r="V42"/>
  <c r="K61" i="5"/>
  <c r="L60"/>
  <c r="N61"/>
  <c r="T42" i="3"/>
  <c r="V41"/>
  <c r="Z41" s="1"/>
  <c r="BV384" i="5" l="1"/>
  <c r="BW383"/>
  <c r="BY383" s="1"/>
  <c r="BO324"/>
  <c r="BP323"/>
  <c r="BR323" s="1"/>
  <c r="BH273"/>
  <c r="BI272"/>
  <c r="BK272" s="1"/>
  <c r="BA223"/>
  <c r="BB222"/>
  <c r="BD222" s="1"/>
  <c r="U57"/>
  <c r="S57"/>
  <c r="AW181"/>
  <c r="AT182"/>
  <c r="AU182" s="1"/>
  <c r="AM138"/>
  <c r="AN138" s="1"/>
  <c r="AP137"/>
  <c r="AI105"/>
  <c r="AF106"/>
  <c r="AG106" s="1"/>
  <c r="Y81"/>
  <c r="Z81" s="1"/>
  <c r="AB80"/>
  <c r="R58"/>
  <c r="W42" i="6"/>
  <c r="X42"/>
  <c r="R45"/>
  <c r="P42"/>
  <c r="Q42" s="1"/>
  <c r="I42"/>
  <c r="H43"/>
  <c r="C44"/>
  <c r="N43"/>
  <c r="O43" s="1"/>
  <c r="K43"/>
  <c r="L43" s="1"/>
  <c r="V43"/>
  <c r="K62" i="5"/>
  <c r="L61"/>
  <c r="N62"/>
  <c r="T43" i="3"/>
  <c r="V42"/>
  <c r="Z42" s="1"/>
  <c r="BW384" i="5" l="1"/>
  <c r="BY384" s="1"/>
  <c r="BV385"/>
  <c r="BP324"/>
  <c r="BR324" s="1"/>
  <c r="BO325"/>
  <c r="BI273"/>
  <c r="BK273" s="1"/>
  <c r="BH274"/>
  <c r="BB223"/>
  <c r="BD223" s="1"/>
  <c r="BA224"/>
  <c r="U58"/>
  <c r="S58"/>
  <c r="AW182"/>
  <c r="AT183"/>
  <c r="AU183" s="1"/>
  <c r="AP138"/>
  <c r="AM139"/>
  <c r="AN139" s="1"/>
  <c r="AI106"/>
  <c r="AF107"/>
  <c r="AG107" s="1"/>
  <c r="AB81"/>
  <c r="Y82"/>
  <c r="Z82" s="1"/>
  <c r="R59"/>
  <c r="W43" i="6"/>
  <c r="X43"/>
  <c r="R46"/>
  <c r="P43"/>
  <c r="Q43" s="1"/>
  <c r="I43"/>
  <c r="C45"/>
  <c r="N44"/>
  <c r="K44"/>
  <c r="L44" s="1"/>
  <c r="H44"/>
  <c r="V44"/>
  <c r="K63" i="5"/>
  <c r="L62"/>
  <c r="N63"/>
  <c r="T44" i="3"/>
  <c r="V43"/>
  <c r="Z43" s="1"/>
  <c r="BV386" i="5" l="1"/>
  <c r="BW385"/>
  <c r="BY385" s="1"/>
  <c r="BO326"/>
  <c r="BP325"/>
  <c r="BR325" s="1"/>
  <c r="BH275"/>
  <c r="BI274"/>
  <c r="BK274" s="1"/>
  <c r="BA225"/>
  <c r="BB224"/>
  <c r="BD224" s="1"/>
  <c r="U59"/>
  <c r="S59"/>
  <c r="AW183"/>
  <c r="AT184"/>
  <c r="AU184" s="1"/>
  <c r="AM140"/>
  <c r="AN140" s="1"/>
  <c r="AP139"/>
  <c r="AI107"/>
  <c r="AF108"/>
  <c r="AG108" s="1"/>
  <c r="Y83"/>
  <c r="Z83" s="1"/>
  <c r="AB82"/>
  <c r="R60"/>
  <c r="W44" i="6"/>
  <c r="X44"/>
  <c r="R47"/>
  <c r="N45"/>
  <c r="O45" s="1"/>
  <c r="H45"/>
  <c r="K45"/>
  <c r="L45" s="1"/>
  <c r="C46"/>
  <c r="O44"/>
  <c r="P44"/>
  <c r="Q44" s="1"/>
  <c r="I44"/>
  <c r="V45"/>
  <c r="K64" i="5"/>
  <c r="L63"/>
  <c r="N64"/>
  <c r="T45" i="3"/>
  <c r="V44"/>
  <c r="Z44" s="1"/>
  <c r="BW386" i="5" l="1"/>
  <c r="BY386" s="1"/>
  <c r="BV387"/>
  <c r="BP326"/>
  <c r="BR326" s="1"/>
  <c r="BO327"/>
  <c r="BI275"/>
  <c r="BK275" s="1"/>
  <c r="BH276"/>
  <c r="BB225"/>
  <c r="BD225" s="1"/>
  <c r="BA226"/>
  <c r="U60"/>
  <c r="S60"/>
  <c r="AW184"/>
  <c r="AT185"/>
  <c r="AU185" s="1"/>
  <c r="AP140"/>
  <c r="AM141"/>
  <c r="AN141" s="1"/>
  <c r="AI108"/>
  <c r="AF109"/>
  <c r="AG109" s="1"/>
  <c r="AB83"/>
  <c r="Y84"/>
  <c r="Z84" s="1"/>
  <c r="R61"/>
  <c r="W45" i="6"/>
  <c r="X45"/>
  <c r="R48"/>
  <c r="P45"/>
  <c r="Q45" s="1"/>
  <c r="I45"/>
  <c r="K46"/>
  <c r="L46" s="1"/>
  <c r="C47"/>
  <c r="N46"/>
  <c r="O46" s="1"/>
  <c r="H46"/>
  <c r="V46"/>
  <c r="K65" i="5"/>
  <c r="L64"/>
  <c r="N65"/>
  <c r="T46" i="3"/>
  <c r="V45"/>
  <c r="Z45" s="1"/>
  <c r="BV388" i="5" l="1"/>
  <c r="BW387"/>
  <c r="BY387" s="1"/>
  <c r="BO328"/>
  <c r="BP327"/>
  <c r="BR327" s="1"/>
  <c r="BH277"/>
  <c r="BI276"/>
  <c r="BK276" s="1"/>
  <c r="BA227"/>
  <c r="BB226"/>
  <c r="BD226" s="1"/>
  <c r="U61"/>
  <c r="S61"/>
  <c r="AW185"/>
  <c r="AT186"/>
  <c r="AU186" s="1"/>
  <c r="AM142"/>
  <c r="AN142" s="1"/>
  <c r="AP141"/>
  <c r="AI109"/>
  <c r="AF110"/>
  <c r="AG110" s="1"/>
  <c r="Y85"/>
  <c r="Z85" s="1"/>
  <c r="AB84"/>
  <c r="R62"/>
  <c r="W46" i="6"/>
  <c r="X46"/>
  <c r="R49"/>
  <c r="K47"/>
  <c r="L47" s="1"/>
  <c r="C48"/>
  <c r="N47"/>
  <c r="O47" s="1"/>
  <c r="H47"/>
  <c r="P46"/>
  <c r="Q46" s="1"/>
  <c r="I46"/>
  <c r="V47"/>
  <c r="K66" i="5"/>
  <c r="L65"/>
  <c r="N66"/>
  <c r="T47" i="3"/>
  <c r="V46"/>
  <c r="Z46" s="1"/>
  <c r="BW388" i="5" l="1"/>
  <c r="BY388" s="1"/>
  <c r="BV389"/>
  <c r="BP328"/>
  <c r="BR328" s="1"/>
  <c r="BO329"/>
  <c r="BI277"/>
  <c r="BK277" s="1"/>
  <c r="BH278"/>
  <c r="BB227"/>
  <c r="BD227" s="1"/>
  <c r="BA228"/>
  <c r="U62"/>
  <c r="S62"/>
  <c r="AW186"/>
  <c r="AT187"/>
  <c r="AU187" s="1"/>
  <c r="AP142"/>
  <c r="AM143"/>
  <c r="AN143" s="1"/>
  <c r="AI110"/>
  <c r="AF111"/>
  <c r="AG111" s="1"/>
  <c r="AB85"/>
  <c r="Y86"/>
  <c r="Z86" s="1"/>
  <c r="R63"/>
  <c r="W47" i="6"/>
  <c r="X47"/>
  <c r="R50"/>
  <c r="K48"/>
  <c r="L48" s="1"/>
  <c r="C49"/>
  <c r="N48"/>
  <c r="O48" s="1"/>
  <c r="H48"/>
  <c r="P47"/>
  <c r="Q47" s="1"/>
  <c r="I47"/>
  <c r="V48"/>
  <c r="K67" i="5"/>
  <c r="L66"/>
  <c r="N67"/>
  <c r="T48" i="3"/>
  <c r="V47"/>
  <c r="Z47" s="1"/>
  <c r="BV390" i="5" l="1"/>
  <c r="BW389"/>
  <c r="BY389" s="1"/>
  <c r="BO330"/>
  <c r="BP329"/>
  <c r="BR329" s="1"/>
  <c r="BH279"/>
  <c r="BI278"/>
  <c r="BK278" s="1"/>
  <c r="BA229"/>
  <c r="BB228"/>
  <c r="BD228" s="1"/>
  <c r="U63"/>
  <c r="S63"/>
  <c r="AW187"/>
  <c r="AT188"/>
  <c r="AU188" s="1"/>
  <c r="AM144"/>
  <c r="AN144" s="1"/>
  <c r="AP143"/>
  <c r="AI111"/>
  <c r="AF112"/>
  <c r="AG112" s="1"/>
  <c r="Y87"/>
  <c r="Z87" s="1"/>
  <c r="AB86"/>
  <c r="R64"/>
  <c r="W48" i="6"/>
  <c r="X48"/>
  <c r="R51"/>
  <c r="C50"/>
  <c r="N49"/>
  <c r="O49" s="1"/>
  <c r="H49"/>
  <c r="K49"/>
  <c r="L49" s="1"/>
  <c r="P48"/>
  <c r="Q48" s="1"/>
  <c r="I48"/>
  <c r="V49"/>
  <c r="K68" i="5"/>
  <c r="L67"/>
  <c r="N68"/>
  <c r="T49" i="3"/>
  <c r="V48"/>
  <c r="Z48" s="1"/>
  <c r="BW390" i="5" l="1"/>
  <c r="BY390" s="1"/>
  <c r="BV391"/>
  <c r="BP330"/>
  <c r="BR330" s="1"/>
  <c r="BO331"/>
  <c r="BI279"/>
  <c r="BK279" s="1"/>
  <c r="BH280"/>
  <c r="BB229"/>
  <c r="BD229" s="1"/>
  <c r="BA230"/>
  <c r="U64"/>
  <c r="S64"/>
  <c r="AW188"/>
  <c r="AT189"/>
  <c r="AU189" s="1"/>
  <c r="AP144"/>
  <c r="AM145"/>
  <c r="AN145" s="1"/>
  <c r="AI112"/>
  <c r="AF113"/>
  <c r="AG113" s="1"/>
  <c r="AB87"/>
  <c r="Y88"/>
  <c r="Z88" s="1"/>
  <c r="R65"/>
  <c r="W49" i="6"/>
  <c r="X49"/>
  <c r="R52"/>
  <c r="C51"/>
  <c r="N50"/>
  <c r="O50" s="1"/>
  <c r="H50"/>
  <c r="K50"/>
  <c r="L50" s="1"/>
  <c r="P49"/>
  <c r="Q49" s="1"/>
  <c r="I49"/>
  <c r="V50"/>
  <c r="K69" i="5"/>
  <c r="L68"/>
  <c r="N69"/>
  <c r="T50" i="3"/>
  <c r="V49"/>
  <c r="Z49" s="1"/>
  <c r="BV392" i="5" l="1"/>
  <c r="BW391"/>
  <c r="BY391" s="1"/>
  <c r="BO332"/>
  <c r="BP331"/>
  <c r="BR331" s="1"/>
  <c r="BH281"/>
  <c r="BI280"/>
  <c r="BK280" s="1"/>
  <c r="BA231"/>
  <c r="BB230"/>
  <c r="BD230" s="1"/>
  <c r="U65"/>
  <c r="S65"/>
  <c r="AW189"/>
  <c r="AT190"/>
  <c r="AU190" s="1"/>
  <c r="AM146"/>
  <c r="AN146" s="1"/>
  <c r="AP145"/>
  <c r="AI113"/>
  <c r="AF114"/>
  <c r="AG114" s="1"/>
  <c r="Y89"/>
  <c r="Z89" s="1"/>
  <c r="AB88"/>
  <c r="R66"/>
  <c r="W50" i="6"/>
  <c r="X50"/>
  <c r="R53"/>
  <c r="C52"/>
  <c r="N51"/>
  <c r="O51" s="1"/>
  <c r="H51"/>
  <c r="K51"/>
  <c r="L51" s="1"/>
  <c r="P50"/>
  <c r="Q50" s="1"/>
  <c r="I50"/>
  <c r="V51"/>
  <c r="K70" i="5"/>
  <c r="L69"/>
  <c r="N70"/>
  <c r="T51" i="3"/>
  <c r="V50"/>
  <c r="Z50" s="1"/>
  <c r="BW392" i="5" l="1"/>
  <c r="BY392" s="1"/>
  <c r="BV393"/>
  <c r="BP332"/>
  <c r="BR332" s="1"/>
  <c r="BO333"/>
  <c r="BI281"/>
  <c r="BK281" s="1"/>
  <c r="BH282"/>
  <c r="BB231"/>
  <c r="BD231" s="1"/>
  <c r="BA232"/>
  <c r="U66"/>
  <c r="S66"/>
  <c r="AW190"/>
  <c r="AT191"/>
  <c r="AU191" s="1"/>
  <c r="AP146"/>
  <c r="AM147"/>
  <c r="AN147" s="1"/>
  <c r="AI114"/>
  <c r="AF115"/>
  <c r="AG115" s="1"/>
  <c r="AB89"/>
  <c r="Y90"/>
  <c r="Z90" s="1"/>
  <c r="R67"/>
  <c r="W51" i="6"/>
  <c r="X51"/>
  <c r="R54"/>
  <c r="C53"/>
  <c r="N52"/>
  <c r="O52" s="1"/>
  <c r="H52"/>
  <c r="K52"/>
  <c r="L52" s="1"/>
  <c r="I51"/>
  <c r="P51"/>
  <c r="Q51" s="1"/>
  <c r="V52"/>
  <c r="K71" i="5"/>
  <c r="L70"/>
  <c r="N71"/>
  <c r="T52" i="3"/>
  <c r="V51"/>
  <c r="Z51" s="1"/>
  <c r="BV394" i="5" l="1"/>
  <c r="BW393"/>
  <c r="BY393" s="1"/>
  <c r="BO334"/>
  <c r="BP333"/>
  <c r="BR333" s="1"/>
  <c r="BH283"/>
  <c r="BI282"/>
  <c r="BK282" s="1"/>
  <c r="BA233"/>
  <c r="BB232"/>
  <c r="BD232" s="1"/>
  <c r="U67"/>
  <c r="S67"/>
  <c r="AW191"/>
  <c r="AT192"/>
  <c r="AU192" s="1"/>
  <c r="AM148"/>
  <c r="AN148" s="1"/>
  <c r="AP147"/>
  <c r="AI115"/>
  <c r="AF116"/>
  <c r="AG116" s="1"/>
  <c r="Y91"/>
  <c r="Z91" s="1"/>
  <c r="AB90"/>
  <c r="R68"/>
  <c r="W52" i="6"/>
  <c r="X52"/>
  <c r="R55"/>
  <c r="P52"/>
  <c r="Q52" s="1"/>
  <c r="I52"/>
  <c r="N53"/>
  <c r="O53" s="1"/>
  <c r="H53"/>
  <c r="K53"/>
  <c r="L53" s="1"/>
  <c r="C54"/>
  <c r="V53"/>
  <c r="K72" i="5"/>
  <c r="L71"/>
  <c r="N72"/>
  <c r="T53" i="3"/>
  <c r="V52"/>
  <c r="Z52" s="1"/>
  <c r="BW394" i="5" l="1"/>
  <c r="BY394" s="1"/>
  <c r="BV395"/>
  <c r="BP334"/>
  <c r="BR334" s="1"/>
  <c r="BO335"/>
  <c r="BI283"/>
  <c r="BK283" s="1"/>
  <c r="BH284"/>
  <c r="BB233"/>
  <c r="BD233" s="1"/>
  <c r="BA234"/>
  <c r="U68"/>
  <c r="S68"/>
  <c r="AW192"/>
  <c r="AT193"/>
  <c r="AU193" s="1"/>
  <c r="AP148"/>
  <c r="AM149"/>
  <c r="AN149" s="1"/>
  <c r="AI116"/>
  <c r="AF117"/>
  <c r="AG117" s="1"/>
  <c r="AB91"/>
  <c r="Y92"/>
  <c r="Z92" s="1"/>
  <c r="R69"/>
  <c r="W53" i="6"/>
  <c r="X53"/>
  <c r="R56"/>
  <c r="P53"/>
  <c r="Q53" s="1"/>
  <c r="I53"/>
  <c r="K54"/>
  <c r="L54" s="1"/>
  <c r="C55"/>
  <c r="N54"/>
  <c r="O54" s="1"/>
  <c r="H54"/>
  <c r="V54"/>
  <c r="K73" i="5"/>
  <c r="L72"/>
  <c r="N73"/>
  <c r="T54" i="3"/>
  <c r="V53"/>
  <c r="Z53" s="1"/>
  <c r="BV396" i="5" l="1"/>
  <c r="BW395"/>
  <c r="BY395" s="1"/>
  <c r="BO336"/>
  <c r="BP335"/>
  <c r="BR335" s="1"/>
  <c r="BH285"/>
  <c r="BI284"/>
  <c r="BK284" s="1"/>
  <c r="BA235"/>
  <c r="BB234"/>
  <c r="BD234" s="1"/>
  <c r="U69"/>
  <c r="S69"/>
  <c r="AW193"/>
  <c r="AT194"/>
  <c r="AU194" s="1"/>
  <c r="AM150"/>
  <c r="AN150" s="1"/>
  <c r="AP149"/>
  <c r="AI117"/>
  <c r="AF118"/>
  <c r="AG118" s="1"/>
  <c r="Y93"/>
  <c r="Z93" s="1"/>
  <c r="AB92"/>
  <c r="R70"/>
  <c r="W54" i="6"/>
  <c r="X54"/>
  <c r="R57"/>
  <c r="P54"/>
  <c r="Q54" s="1"/>
  <c r="I54"/>
  <c r="K55"/>
  <c r="L55" s="1"/>
  <c r="C56"/>
  <c r="N55"/>
  <c r="O55" s="1"/>
  <c r="H55"/>
  <c r="V55"/>
  <c r="K74" i="5"/>
  <c r="L73"/>
  <c r="N74"/>
  <c r="T55" i="3"/>
  <c r="V54"/>
  <c r="Z54" s="1"/>
  <c r="BW396" i="5" l="1"/>
  <c r="BY396" s="1"/>
  <c r="BV397"/>
  <c r="BP336"/>
  <c r="BR336" s="1"/>
  <c r="BO337"/>
  <c r="BI285"/>
  <c r="BK285" s="1"/>
  <c r="BH286"/>
  <c r="BB235"/>
  <c r="BD235" s="1"/>
  <c r="BA236"/>
  <c r="U70"/>
  <c r="S70"/>
  <c r="AW194"/>
  <c r="AT195"/>
  <c r="AU195" s="1"/>
  <c r="AP150"/>
  <c r="AM151"/>
  <c r="AN151" s="1"/>
  <c r="AI118"/>
  <c r="AF119"/>
  <c r="AG119" s="1"/>
  <c r="AB93"/>
  <c r="Y94"/>
  <c r="Z94" s="1"/>
  <c r="R71"/>
  <c r="W55" i="6"/>
  <c r="X55"/>
  <c r="R58"/>
  <c r="K56"/>
  <c r="L56" s="1"/>
  <c r="C57"/>
  <c r="N56"/>
  <c r="O56" s="1"/>
  <c r="H56"/>
  <c r="I55"/>
  <c r="P55"/>
  <c r="V56"/>
  <c r="K75" i="5"/>
  <c r="L74"/>
  <c r="N75"/>
  <c r="T56" i="3"/>
  <c r="V55"/>
  <c r="Z55" s="1"/>
  <c r="BV398" i="5" l="1"/>
  <c r="BW397"/>
  <c r="BY397" s="1"/>
  <c r="BO338"/>
  <c r="BP337"/>
  <c r="BR337" s="1"/>
  <c r="BH287"/>
  <c r="BI286"/>
  <c r="BK286" s="1"/>
  <c r="BA237"/>
  <c r="BB236"/>
  <c r="BD236" s="1"/>
  <c r="U71"/>
  <c r="S71"/>
  <c r="AW195"/>
  <c r="AT196"/>
  <c r="AU196" s="1"/>
  <c r="AM152"/>
  <c r="AN152" s="1"/>
  <c r="AP151"/>
  <c r="AI119"/>
  <c r="AF120"/>
  <c r="AG120" s="1"/>
  <c r="Y95"/>
  <c r="Z95" s="1"/>
  <c r="AB94"/>
  <c r="R72"/>
  <c r="W56" i="6"/>
  <c r="X56"/>
  <c r="R59"/>
  <c r="C58"/>
  <c r="N57"/>
  <c r="O57" s="1"/>
  <c r="H57"/>
  <c r="K57"/>
  <c r="L57" s="1"/>
  <c r="P56"/>
  <c r="Q56" s="1"/>
  <c r="I56"/>
  <c r="Q55"/>
  <c r="V57"/>
  <c r="K76" i="5"/>
  <c r="L75"/>
  <c r="N76"/>
  <c r="T57" i="3"/>
  <c r="V56"/>
  <c r="Z56" s="1"/>
  <c r="BW398" i="5" l="1"/>
  <c r="BY398" s="1"/>
  <c r="BV399"/>
  <c r="BP338"/>
  <c r="BR338" s="1"/>
  <c r="BO339"/>
  <c r="BI287"/>
  <c r="BK287" s="1"/>
  <c r="BH288"/>
  <c r="BB237"/>
  <c r="BD237" s="1"/>
  <c r="BA238"/>
  <c r="U72"/>
  <c r="S72"/>
  <c r="AW196"/>
  <c r="AT197"/>
  <c r="AU197" s="1"/>
  <c r="AP152"/>
  <c r="AM153"/>
  <c r="AN153" s="1"/>
  <c r="AI120"/>
  <c r="AF121"/>
  <c r="AG121" s="1"/>
  <c r="AB95"/>
  <c r="Y96"/>
  <c r="Z96" s="1"/>
  <c r="R73"/>
  <c r="W57" i="6"/>
  <c r="X57"/>
  <c r="R60"/>
  <c r="C59"/>
  <c r="N58"/>
  <c r="O58" s="1"/>
  <c r="H58"/>
  <c r="K58"/>
  <c r="L58" s="1"/>
  <c r="I57"/>
  <c r="P57"/>
  <c r="Q57" s="1"/>
  <c r="V58"/>
  <c r="K77" i="5"/>
  <c r="L76"/>
  <c r="N77"/>
  <c r="T58" i="3"/>
  <c r="V57"/>
  <c r="Z57" s="1"/>
  <c r="BV400" i="5" l="1"/>
  <c r="BW399"/>
  <c r="BY399" s="1"/>
  <c r="BO340"/>
  <c r="BP339"/>
  <c r="BR339" s="1"/>
  <c r="BH289"/>
  <c r="BI288"/>
  <c r="BK288" s="1"/>
  <c r="BA239"/>
  <c r="BB238"/>
  <c r="BD238" s="1"/>
  <c r="U73"/>
  <c r="S73"/>
  <c r="AW197"/>
  <c r="AT198"/>
  <c r="AU198" s="1"/>
  <c r="AM154"/>
  <c r="AN154" s="1"/>
  <c r="AP153"/>
  <c r="AI121"/>
  <c r="AF122"/>
  <c r="AG122" s="1"/>
  <c r="Y97"/>
  <c r="Z97" s="1"/>
  <c r="AB96"/>
  <c r="R74"/>
  <c r="W58" i="6"/>
  <c r="X58"/>
  <c r="R61"/>
  <c r="P58"/>
  <c r="Q58" s="1"/>
  <c r="I58"/>
  <c r="C60"/>
  <c r="N59"/>
  <c r="O59" s="1"/>
  <c r="H59"/>
  <c r="K59"/>
  <c r="L59" s="1"/>
  <c r="V59"/>
  <c r="K78" i="5"/>
  <c r="L77"/>
  <c r="N78"/>
  <c r="T59" i="3"/>
  <c r="V58"/>
  <c r="Z58" s="1"/>
  <c r="BW400" i="5" l="1"/>
  <c r="BY400" s="1"/>
  <c r="BV401"/>
  <c r="BP340"/>
  <c r="BR340" s="1"/>
  <c r="BO341"/>
  <c r="BI289"/>
  <c r="BK289" s="1"/>
  <c r="BH290"/>
  <c r="BB239"/>
  <c r="BD239" s="1"/>
  <c r="BA240"/>
  <c r="U74"/>
  <c r="S74"/>
  <c r="AW198"/>
  <c r="AT199"/>
  <c r="AU199" s="1"/>
  <c r="AP154"/>
  <c r="AM155"/>
  <c r="AN155" s="1"/>
  <c r="AI122"/>
  <c r="AF123"/>
  <c r="AG123" s="1"/>
  <c r="AB97"/>
  <c r="Y98"/>
  <c r="Z98" s="1"/>
  <c r="R75"/>
  <c r="W59" i="6"/>
  <c r="X59"/>
  <c r="R62"/>
  <c r="C61"/>
  <c r="N60"/>
  <c r="O60" s="1"/>
  <c r="H60"/>
  <c r="K60"/>
  <c r="L60" s="1"/>
  <c r="P59"/>
  <c r="Q59" s="1"/>
  <c r="I59"/>
  <c r="V60"/>
  <c r="K79" i="5"/>
  <c r="L78"/>
  <c r="N79"/>
  <c r="T60" i="3"/>
  <c r="V59"/>
  <c r="Z59" s="1"/>
  <c r="BV402" i="5" l="1"/>
  <c r="BW401"/>
  <c r="BY401" s="1"/>
  <c r="BO342"/>
  <c r="BP341"/>
  <c r="BR341" s="1"/>
  <c r="BH291"/>
  <c r="BI290"/>
  <c r="BK290" s="1"/>
  <c r="BA241"/>
  <c r="BB240"/>
  <c r="BD240" s="1"/>
  <c r="U75"/>
  <c r="S75"/>
  <c r="AW199"/>
  <c r="AT200"/>
  <c r="AU200" s="1"/>
  <c r="AM156"/>
  <c r="AN156" s="1"/>
  <c r="AP155"/>
  <c r="AI123"/>
  <c r="AF124"/>
  <c r="AG124" s="1"/>
  <c r="Y99"/>
  <c r="Z99" s="1"/>
  <c r="AB98"/>
  <c r="R76"/>
  <c r="W60" i="6"/>
  <c r="X60"/>
  <c r="R63"/>
  <c r="N61"/>
  <c r="O61" s="1"/>
  <c r="H61"/>
  <c r="K61"/>
  <c r="L61" s="1"/>
  <c r="C62"/>
  <c r="P60"/>
  <c r="Q60" s="1"/>
  <c r="I60"/>
  <c r="V61"/>
  <c r="K80" i="5"/>
  <c r="L79"/>
  <c r="N80"/>
  <c r="T61" i="3"/>
  <c r="V60"/>
  <c r="Z60" s="1"/>
  <c r="BW402" i="5" l="1"/>
  <c r="BY402" s="1"/>
  <c r="BV403"/>
  <c r="BP342"/>
  <c r="BR342" s="1"/>
  <c r="BO343"/>
  <c r="BI291"/>
  <c r="BK291" s="1"/>
  <c r="BH292"/>
  <c r="BB241"/>
  <c r="BD241" s="1"/>
  <c r="BA242"/>
  <c r="U76"/>
  <c r="S76"/>
  <c r="AW200"/>
  <c r="AT201"/>
  <c r="AU201" s="1"/>
  <c r="AP156"/>
  <c r="AM157"/>
  <c r="AN157" s="1"/>
  <c r="AI124"/>
  <c r="AF125"/>
  <c r="AG125" s="1"/>
  <c r="AB99"/>
  <c r="Y100"/>
  <c r="Z100" s="1"/>
  <c r="R77"/>
  <c r="W61" i="6"/>
  <c r="X61"/>
  <c r="R64"/>
  <c r="P61"/>
  <c r="Q61" s="1"/>
  <c r="I61"/>
  <c r="K62"/>
  <c r="L62" s="1"/>
  <c r="C63"/>
  <c r="N62"/>
  <c r="O62" s="1"/>
  <c r="H62"/>
  <c r="V62"/>
  <c r="K81" i="5"/>
  <c r="L80"/>
  <c r="N81"/>
  <c r="T62" i="3"/>
  <c r="V61"/>
  <c r="Z61" s="1"/>
  <c r="BV404" i="5" l="1"/>
  <c r="BW403"/>
  <c r="BY403" s="1"/>
  <c r="BO344"/>
  <c r="BP343"/>
  <c r="BR343" s="1"/>
  <c r="BH293"/>
  <c r="BI292"/>
  <c r="BK292" s="1"/>
  <c r="BA243"/>
  <c r="BB242"/>
  <c r="BD242" s="1"/>
  <c r="U77"/>
  <c r="S77"/>
  <c r="AW201"/>
  <c r="AT202"/>
  <c r="AU202" s="1"/>
  <c r="AM158"/>
  <c r="AN158" s="1"/>
  <c r="AP157"/>
  <c r="AI125"/>
  <c r="AF126"/>
  <c r="AG126" s="1"/>
  <c r="Y101"/>
  <c r="Z101" s="1"/>
  <c r="AB100"/>
  <c r="R78"/>
  <c r="W62" i="6"/>
  <c r="X62"/>
  <c r="R65"/>
  <c r="P62"/>
  <c r="Q62" s="1"/>
  <c r="I62"/>
  <c r="K63"/>
  <c r="L63" s="1"/>
  <c r="C64"/>
  <c r="N63"/>
  <c r="O63" s="1"/>
  <c r="H63"/>
  <c r="V63"/>
  <c r="K82" i="5"/>
  <c r="L81"/>
  <c r="N82"/>
  <c r="T63" i="3"/>
  <c r="V62"/>
  <c r="Z62" s="1"/>
  <c r="BW404" i="5" l="1"/>
  <c r="BY404" s="1"/>
  <c r="BV405"/>
  <c r="BP344"/>
  <c r="BR344" s="1"/>
  <c r="BO345"/>
  <c r="BI293"/>
  <c r="BK293" s="1"/>
  <c r="BH294"/>
  <c r="BB243"/>
  <c r="BD243" s="1"/>
  <c r="BA244"/>
  <c r="U78"/>
  <c r="S78"/>
  <c r="AW202"/>
  <c r="AT203"/>
  <c r="AU203" s="1"/>
  <c r="AP158"/>
  <c r="AM159"/>
  <c r="AN159" s="1"/>
  <c r="AI126"/>
  <c r="AF127"/>
  <c r="AG127" s="1"/>
  <c r="AB101"/>
  <c r="Y102"/>
  <c r="Z102" s="1"/>
  <c r="R79"/>
  <c r="W63" i="6"/>
  <c r="X63"/>
  <c r="R66"/>
  <c r="K64"/>
  <c r="C65"/>
  <c r="N64"/>
  <c r="O64" s="1"/>
  <c r="H64"/>
  <c r="I63"/>
  <c r="P63"/>
  <c r="V64"/>
  <c r="K83" i="5"/>
  <c r="L82"/>
  <c r="N83"/>
  <c r="T64" i="3"/>
  <c r="V63"/>
  <c r="Z63" s="1"/>
  <c r="BV406" i="5" l="1"/>
  <c r="BW405"/>
  <c r="BY405" s="1"/>
  <c r="BO346"/>
  <c r="BP345"/>
  <c r="BR345" s="1"/>
  <c r="BH295"/>
  <c r="BI294"/>
  <c r="BK294" s="1"/>
  <c r="BA245"/>
  <c r="BB244"/>
  <c r="BD244" s="1"/>
  <c r="U79"/>
  <c r="S79"/>
  <c r="AW203"/>
  <c r="AT204"/>
  <c r="AU204" s="1"/>
  <c r="AM160"/>
  <c r="AN160" s="1"/>
  <c r="AP159"/>
  <c r="AI127"/>
  <c r="AF128"/>
  <c r="AG128" s="1"/>
  <c r="Y103"/>
  <c r="Z103" s="1"/>
  <c r="AB102"/>
  <c r="R80"/>
  <c r="W64" i="6"/>
  <c r="X64"/>
  <c r="R67"/>
  <c r="C66"/>
  <c r="N65"/>
  <c r="O65" s="1"/>
  <c r="H65"/>
  <c r="K65"/>
  <c r="L65" s="1"/>
  <c r="Q63"/>
  <c r="L64"/>
  <c r="P64"/>
  <c r="Q64" s="1"/>
  <c r="I64"/>
  <c r="V65"/>
  <c r="K84" i="5"/>
  <c r="L83"/>
  <c r="N84"/>
  <c r="T65" i="3"/>
  <c r="V64"/>
  <c r="Z64" s="1"/>
  <c r="BW406" i="5" l="1"/>
  <c r="BY406" s="1"/>
  <c r="BV407"/>
  <c r="BP346"/>
  <c r="BR346" s="1"/>
  <c r="BO347"/>
  <c r="BI295"/>
  <c r="BK295" s="1"/>
  <c r="BH296"/>
  <c r="BB245"/>
  <c r="BD245" s="1"/>
  <c r="BA246"/>
  <c r="U80"/>
  <c r="S80"/>
  <c r="AW204"/>
  <c r="AT205"/>
  <c r="AU205" s="1"/>
  <c r="AP160"/>
  <c r="AM161"/>
  <c r="AN161" s="1"/>
  <c r="AI128"/>
  <c r="AF129"/>
  <c r="AG129" s="1"/>
  <c r="AB103"/>
  <c r="Y104"/>
  <c r="Z104" s="1"/>
  <c r="R81"/>
  <c r="W65" i="6"/>
  <c r="X65"/>
  <c r="R68"/>
  <c r="C67"/>
  <c r="N66"/>
  <c r="O66" s="1"/>
  <c r="H66"/>
  <c r="K66"/>
  <c r="L66" s="1"/>
  <c r="P65"/>
  <c r="Q65" s="1"/>
  <c r="I65"/>
  <c r="V66"/>
  <c r="K85" i="5"/>
  <c r="L84"/>
  <c r="N85"/>
  <c r="T66" i="3"/>
  <c r="V65"/>
  <c r="Z65" s="1"/>
  <c r="BV408" i="5" l="1"/>
  <c r="BW407"/>
  <c r="BY407" s="1"/>
  <c r="BO348"/>
  <c r="BP347"/>
  <c r="BR347" s="1"/>
  <c r="BH297"/>
  <c r="BI296"/>
  <c r="BK296" s="1"/>
  <c r="BA247"/>
  <c r="BB246"/>
  <c r="BD246" s="1"/>
  <c r="U81"/>
  <c r="S81"/>
  <c r="AW205"/>
  <c r="AT206"/>
  <c r="AU206" s="1"/>
  <c r="AM162"/>
  <c r="AN162" s="1"/>
  <c r="AP161"/>
  <c r="AI129"/>
  <c r="AF130"/>
  <c r="AG130" s="1"/>
  <c r="Y105"/>
  <c r="Z105" s="1"/>
  <c r="AB104"/>
  <c r="R82"/>
  <c r="W66" i="6"/>
  <c r="X66"/>
  <c r="R69"/>
  <c r="C68"/>
  <c r="N67"/>
  <c r="O67" s="1"/>
  <c r="H67"/>
  <c r="K67"/>
  <c r="L67" s="1"/>
  <c r="I66"/>
  <c r="P66"/>
  <c r="Q66" s="1"/>
  <c r="V67"/>
  <c r="K86" i="5"/>
  <c r="L85"/>
  <c r="N86"/>
  <c r="T67" i="3"/>
  <c r="V66"/>
  <c r="Z66" s="1"/>
  <c r="BW408" i="5" l="1"/>
  <c r="BY408" s="1"/>
  <c r="BV409"/>
  <c r="BP348"/>
  <c r="BR348" s="1"/>
  <c r="BO349"/>
  <c r="BI297"/>
  <c r="BK297" s="1"/>
  <c r="BH298"/>
  <c r="BB247"/>
  <c r="BD247" s="1"/>
  <c r="BA248"/>
  <c r="U82"/>
  <c r="S82"/>
  <c r="AW206"/>
  <c r="AT207"/>
  <c r="AU207" s="1"/>
  <c r="AP162"/>
  <c r="AM163"/>
  <c r="AN163" s="1"/>
  <c r="AI130"/>
  <c r="AF131"/>
  <c r="AG131" s="1"/>
  <c r="AB105"/>
  <c r="Y106"/>
  <c r="Z106" s="1"/>
  <c r="R83"/>
  <c r="W67" i="6"/>
  <c r="X67"/>
  <c r="R70"/>
  <c r="C69"/>
  <c r="N68"/>
  <c r="O68" s="1"/>
  <c r="H68"/>
  <c r="K68"/>
  <c r="L68" s="1"/>
  <c r="P67"/>
  <c r="Q67" s="1"/>
  <c r="I67"/>
  <c r="V68"/>
  <c r="K87" i="5"/>
  <c r="L86"/>
  <c r="N87"/>
  <c r="T68" i="3"/>
  <c r="V67"/>
  <c r="Z67" s="1"/>
  <c r="BV410" i="5" l="1"/>
  <c r="BW409"/>
  <c r="BY409" s="1"/>
  <c r="BO350"/>
  <c r="BP349"/>
  <c r="BR349" s="1"/>
  <c r="BH299"/>
  <c r="BI298"/>
  <c r="BK298" s="1"/>
  <c r="BA249"/>
  <c r="BB248"/>
  <c r="BD248" s="1"/>
  <c r="U83"/>
  <c r="S83"/>
  <c r="AW207"/>
  <c r="AT208"/>
  <c r="AU208" s="1"/>
  <c r="AM164"/>
  <c r="AN164" s="1"/>
  <c r="AP163"/>
  <c r="AI131"/>
  <c r="AF132"/>
  <c r="AG132" s="1"/>
  <c r="Y107"/>
  <c r="Z107" s="1"/>
  <c r="AB106"/>
  <c r="R84"/>
  <c r="W68" i="6"/>
  <c r="X68"/>
  <c r="R71"/>
  <c r="I68"/>
  <c r="P68"/>
  <c r="Q68" s="1"/>
  <c r="N69"/>
  <c r="O69" s="1"/>
  <c r="H69"/>
  <c r="K69"/>
  <c r="L69" s="1"/>
  <c r="C70"/>
  <c r="V69"/>
  <c r="K88" i="5"/>
  <c r="L87"/>
  <c r="N88"/>
  <c r="T69" i="3"/>
  <c r="V68"/>
  <c r="Z68" s="1"/>
  <c r="BW410" i="5" l="1"/>
  <c r="BY410" s="1"/>
  <c r="BV411"/>
  <c r="BP350"/>
  <c r="BR350" s="1"/>
  <c r="BO351"/>
  <c r="BI299"/>
  <c r="BK299" s="1"/>
  <c r="BH300"/>
  <c r="BB249"/>
  <c r="BD249" s="1"/>
  <c r="BA250"/>
  <c r="U84"/>
  <c r="S84"/>
  <c r="AW208"/>
  <c r="AT209"/>
  <c r="AU209" s="1"/>
  <c r="AP164"/>
  <c r="AM165"/>
  <c r="AN165" s="1"/>
  <c r="AI132"/>
  <c r="AF133"/>
  <c r="AG133" s="1"/>
  <c r="AB107"/>
  <c r="Y108"/>
  <c r="Z108" s="1"/>
  <c r="R85"/>
  <c r="W69" i="6"/>
  <c r="X69"/>
  <c r="R72"/>
  <c r="K70"/>
  <c r="L70" s="1"/>
  <c r="C71"/>
  <c r="N70"/>
  <c r="O70" s="1"/>
  <c r="H70"/>
  <c r="P69"/>
  <c r="Q69" s="1"/>
  <c r="I69"/>
  <c r="V70"/>
  <c r="K89" i="5"/>
  <c r="L88"/>
  <c r="N89"/>
  <c r="T70" i="3"/>
  <c r="V69"/>
  <c r="Z69" s="1"/>
  <c r="BV412" i="5" l="1"/>
  <c r="BW411"/>
  <c r="BY411" s="1"/>
  <c r="BO352"/>
  <c r="BP351"/>
  <c r="BR351" s="1"/>
  <c r="BH301"/>
  <c r="BI300"/>
  <c r="BK300" s="1"/>
  <c r="BA251"/>
  <c r="BB250"/>
  <c r="BD250" s="1"/>
  <c r="U85"/>
  <c r="S85"/>
  <c r="AW209"/>
  <c r="AT210"/>
  <c r="AU210" s="1"/>
  <c r="AM166"/>
  <c r="AN166" s="1"/>
  <c r="AP165"/>
  <c r="AI133"/>
  <c r="AF134"/>
  <c r="AG134" s="1"/>
  <c r="Y109"/>
  <c r="Z109" s="1"/>
  <c r="AB108"/>
  <c r="R86"/>
  <c r="W70" i="6"/>
  <c r="X70"/>
  <c r="R73"/>
  <c r="K71"/>
  <c r="L71" s="1"/>
  <c r="C72"/>
  <c r="N71"/>
  <c r="O71" s="1"/>
  <c r="H71"/>
  <c r="I70"/>
  <c r="P70"/>
  <c r="Q70" s="1"/>
  <c r="V71"/>
  <c r="K90" i="5"/>
  <c r="L89"/>
  <c r="N90"/>
  <c r="T71" i="3"/>
  <c r="V70"/>
  <c r="Z70" s="1"/>
  <c r="BW412" i="5" l="1"/>
  <c r="BY412" s="1"/>
  <c r="BV413"/>
  <c r="BP352"/>
  <c r="BR352" s="1"/>
  <c r="BO353"/>
  <c r="BI301"/>
  <c r="BK301" s="1"/>
  <c r="BH302"/>
  <c r="BB251"/>
  <c r="BD251" s="1"/>
  <c r="BA252"/>
  <c r="U86"/>
  <c r="S86"/>
  <c r="AW210"/>
  <c r="AT211"/>
  <c r="AU211" s="1"/>
  <c r="AP166"/>
  <c r="AM167"/>
  <c r="AN167" s="1"/>
  <c r="AI134"/>
  <c r="AF135"/>
  <c r="AG135" s="1"/>
  <c r="AB109"/>
  <c r="Y110"/>
  <c r="Z110" s="1"/>
  <c r="R87"/>
  <c r="W71" i="6"/>
  <c r="X71"/>
  <c r="R74"/>
  <c r="K72"/>
  <c r="C73"/>
  <c r="N72"/>
  <c r="O72" s="1"/>
  <c r="H72"/>
  <c r="I71"/>
  <c r="P71"/>
  <c r="V72"/>
  <c r="K91" i="5"/>
  <c r="L90"/>
  <c r="N91"/>
  <c r="T72" i="3"/>
  <c r="V71"/>
  <c r="Z71" s="1"/>
  <c r="BV414" i="5" l="1"/>
  <c r="BW413"/>
  <c r="BY413" s="1"/>
  <c r="BO354"/>
  <c r="BP353"/>
  <c r="BR353" s="1"/>
  <c r="BH303"/>
  <c r="BI302"/>
  <c r="BK302" s="1"/>
  <c r="BA253"/>
  <c r="BB252"/>
  <c r="BD252" s="1"/>
  <c r="U87"/>
  <c r="S87"/>
  <c r="AW211"/>
  <c r="AT212"/>
  <c r="AU212" s="1"/>
  <c r="AM168"/>
  <c r="AN168" s="1"/>
  <c r="AP167"/>
  <c r="AI135"/>
  <c r="AF136"/>
  <c r="AG136" s="1"/>
  <c r="Y111"/>
  <c r="Z111" s="1"/>
  <c r="AB110"/>
  <c r="R88"/>
  <c r="W72" i="6"/>
  <c r="X72"/>
  <c r="R75"/>
  <c r="C74"/>
  <c r="N73"/>
  <c r="O73" s="1"/>
  <c r="H73"/>
  <c r="K73"/>
  <c r="L73" s="1"/>
  <c r="L72"/>
  <c r="P72"/>
  <c r="I72"/>
  <c r="Q72"/>
  <c r="Q71"/>
  <c r="V73"/>
  <c r="K92" i="5"/>
  <c r="L91"/>
  <c r="N92"/>
  <c r="T73" i="3"/>
  <c r="V72"/>
  <c r="Z72" s="1"/>
  <c r="BW414" i="5" l="1"/>
  <c r="BY414" s="1"/>
  <c r="BV415"/>
  <c r="BP354"/>
  <c r="BR354" s="1"/>
  <c r="BO355"/>
  <c r="BI303"/>
  <c r="BK303" s="1"/>
  <c r="BH304"/>
  <c r="BB253"/>
  <c r="BD253" s="1"/>
  <c r="BA254"/>
  <c r="U88"/>
  <c r="S88"/>
  <c r="AW212"/>
  <c r="AT213"/>
  <c r="AU213" s="1"/>
  <c r="AP168"/>
  <c r="AM169"/>
  <c r="AN169" s="1"/>
  <c r="AI136"/>
  <c r="AF137"/>
  <c r="AG137" s="1"/>
  <c r="AB111"/>
  <c r="Y112"/>
  <c r="Z112" s="1"/>
  <c r="R89"/>
  <c r="W73" i="6"/>
  <c r="X73"/>
  <c r="R76"/>
  <c r="C75"/>
  <c r="N74"/>
  <c r="O74" s="1"/>
  <c r="H74"/>
  <c r="K74"/>
  <c r="L74" s="1"/>
  <c r="P73"/>
  <c r="Q73" s="1"/>
  <c r="I73"/>
  <c r="V74"/>
  <c r="K93" i="5"/>
  <c r="L92"/>
  <c r="N93"/>
  <c r="T74" i="3"/>
  <c r="V73"/>
  <c r="Z73" s="1"/>
  <c r="BV416" i="5" l="1"/>
  <c r="BW415"/>
  <c r="BY415" s="1"/>
  <c r="BO356"/>
  <c r="BP355"/>
  <c r="BR355" s="1"/>
  <c r="BH305"/>
  <c r="BI304"/>
  <c r="BK304" s="1"/>
  <c r="BA255"/>
  <c r="BB254"/>
  <c r="BD254" s="1"/>
  <c r="U89"/>
  <c r="S89"/>
  <c r="AW213"/>
  <c r="AT214"/>
  <c r="AU214" s="1"/>
  <c r="AM170"/>
  <c r="AN170" s="1"/>
  <c r="AP169"/>
  <c r="AI137"/>
  <c r="AF138"/>
  <c r="AG138" s="1"/>
  <c r="Y113"/>
  <c r="Z113" s="1"/>
  <c r="AB112"/>
  <c r="R90"/>
  <c r="W74" i="6"/>
  <c r="X74"/>
  <c r="R77"/>
  <c r="P74"/>
  <c r="Q74" s="1"/>
  <c r="I74"/>
  <c r="C76"/>
  <c r="N75"/>
  <c r="O75" s="1"/>
  <c r="H75"/>
  <c r="K75"/>
  <c r="L75" s="1"/>
  <c r="V75"/>
  <c r="K94" i="5"/>
  <c r="L93"/>
  <c r="N94"/>
  <c r="T75" i="3"/>
  <c r="V74"/>
  <c r="Z74" s="1"/>
  <c r="BW416" i="5" l="1"/>
  <c r="BY416" s="1"/>
  <c r="BV417"/>
  <c r="BP356"/>
  <c r="BR356" s="1"/>
  <c r="BO357"/>
  <c r="BI305"/>
  <c r="BK305" s="1"/>
  <c r="BH306"/>
  <c r="BB255"/>
  <c r="BD255" s="1"/>
  <c r="BA256"/>
  <c r="U90"/>
  <c r="S90"/>
  <c r="AW214"/>
  <c r="AT215"/>
  <c r="AU215" s="1"/>
  <c r="AP170"/>
  <c r="AM171"/>
  <c r="AN171" s="1"/>
  <c r="AI138"/>
  <c r="AF139"/>
  <c r="AG139" s="1"/>
  <c r="AB113"/>
  <c r="Y114"/>
  <c r="Z114" s="1"/>
  <c r="R91"/>
  <c r="W75" i="6"/>
  <c r="X75"/>
  <c r="R78"/>
  <c r="C77"/>
  <c r="N76"/>
  <c r="H76"/>
  <c r="K76"/>
  <c r="L76" s="1"/>
  <c r="P75"/>
  <c r="Q75" s="1"/>
  <c r="I75"/>
  <c r="V76"/>
  <c r="K95" i="5"/>
  <c r="L94"/>
  <c r="N95"/>
  <c r="T76" i="3"/>
  <c r="V75"/>
  <c r="Z75" s="1"/>
  <c r="BV418" i="5" l="1"/>
  <c r="BW417"/>
  <c r="BY417" s="1"/>
  <c r="BO358"/>
  <c r="BP357"/>
  <c r="BR357" s="1"/>
  <c r="BH307"/>
  <c r="BI306"/>
  <c r="BK306" s="1"/>
  <c r="BA257"/>
  <c r="BB256"/>
  <c r="BD256" s="1"/>
  <c r="U91"/>
  <c r="S91"/>
  <c r="AW215"/>
  <c r="AT216"/>
  <c r="AU216" s="1"/>
  <c r="AM172"/>
  <c r="AN172" s="1"/>
  <c r="AP171"/>
  <c r="AI139"/>
  <c r="AF140"/>
  <c r="AG140" s="1"/>
  <c r="Y115"/>
  <c r="Z115" s="1"/>
  <c r="AB114"/>
  <c r="R92"/>
  <c r="W76" i="6"/>
  <c r="X76"/>
  <c r="R79"/>
  <c r="I76"/>
  <c r="P76"/>
  <c r="Q76" s="1"/>
  <c r="N77"/>
  <c r="O77" s="1"/>
  <c r="H77"/>
  <c r="K77"/>
  <c r="L77" s="1"/>
  <c r="C78"/>
  <c r="O76"/>
  <c r="V77"/>
  <c r="K96" i="5"/>
  <c r="L95"/>
  <c r="N96"/>
  <c r="T77" i="3"/>
  <c r="V76"/>
  <c r="Z76" s="1"/>
  <c r="BW418" i="5" l="1"/>
  <c r="BY418" s="1"/>
  <c r="BV419"/>
  <c r="BP358"/>
  <c r="BR358" s="1"/>
  <c r="BO359"/>
  <c r="BI307"/>
  <c r="BK307" s="1"/>
  <c r="BH308"/>
  <c r="BB257"/>
  <c r="BD257" s="1"/>
  <c r="BA258"/>
  <c r="U92"/>
  <c r="S92"/>
  <c r="AW216"/>
  <c r="AT217"/>
  <c r="AU217" s="1"/>
  <c r="AP172"/>
  <c r="AM173"/>
  <c r="AN173" s="1"/>
  <c r="AI140"/>
  <c r="AF141"/>
  <c r="AG141" s="1"/>
  <c r="AB115"/>
  <c r="Y116"/>
  <c r="Z116" s="1"/>
  <c r="R93"/>
  <c r="W77" i="6"/>
  <c r="X77"/>
  <c r="R80"/>
  <c r="K78"/>
  <c r="L78" s="1"/>
  <c r="C79"/>
  <c r="N78"/>
  <c r="O78" s="1"/>
  <c r="H78"/>
  <c r="P77"/>
  <c r="Q77" s="1"/>
  <c r="I77"/>
  <c r="V78"/>
  <c r="K97" i="5"/>
  <c r="L96"/>
  <c r="N97"/>
  <c r="T78" i="3"/>
  <c r="V77"/>
  <c r="Z77" s="1"/>
  <c r="BV420" i="5" l="1"/>
  <c r="BW419"/>
  <c r="BY419" s="1"/>
  <c r="BO360"/>
  <c r="BP359"/>
  <c r="BR359" s="1"/>
  <c r="BH309"/>
  <c r="BI308"/>
  <c r="BK308" s="1"/>
  <c r="BA259"/>
  <c r="BB258"/>
  <c r="BD258" s="1"/>
  <c r="U93"/>
  <c r="S93"/>
  <c r="AW217"/>
  <c r="AT218"/>
  <c r="AU218" s="1"/>
  <c r="AM174"/>
  <c r="AN174" s="1"/>
  <c r="AP173"/>
  <c r="AI141"/>
  <c r="AF142"/>
  <c r="AG142" s="1"/>
  <c r="Y117"/>
  <c r="Z117" s="1"/>
  <c r="AB116"/>
  <c r="R94"/>
  <c r="W78" i="6"/>
  <c r="X78"/>
  <c r="R81"/>
  <c r="K79"/>
  <c r="L79" s="1"/>
  <c r="C80"/>
  <c r="N79"/>
  <c r="O79" s="1"/>
  <c r="H79"/>
  <c r="I78"/>
  <c r="P78"/>
  <c r="Q78" s="1"/>
  <c r="V79"/>
  <c r="K98" i="5"/>
  <c r="L97"/>
  <c r="N98"/>
  <c r="T79" i="3"/>
  <c r="V78"/>
  <c r="Z78" s="1"/>
  <c r="BW420" i="5" l="1"/>
  <c r="BY420" s="1"/>
  <c r="BV421"/>
  <c r="BP360"/>
  <c r="BR360" s="1"/>
  <c r="BO361"/>
  <c r="BI309"/>
  <c r="BK309" s="1"/>
  <c r="BH310"/>
  <c r="BB259"/>
  <c r="BD259" s="1"/>
  <c r="BA260"/>
  <c r="U94"/>
  <c r="S94"/>
  <c r="AW218"/>
  <c r="AT219"/>
  <c r="AU219" s="1"/>
  <c r="AP174"/>
  <c r="AM175"/>
  <c r="AN175" s="1"/>
  <c r="AI142"/>
  <c r="AF143"/>
  <c r="AG143" s="1"/>
  <c r="AB117"/>
  <c r="Y118"/>
  <c r="Z118" s="1"/>
  <c r="R95"/>
  <c r="W79" i="6"/>
  <c r="X79"/>
  <c r="R82"/>
  <c r="I79"/>
  <c r="P79"/>
  <c r="Q79" s="1"/>
  <c r="K80"/>
  <c r="C81"/>
  <c r="N80"/>
  <c r="O80" s="1"/>
  <c r="H80"/>
  <c r="V80"/>
  <c r="K99" i="5"/>
  <c r="L98"/>
  <c r="N99"/>
  <c r="T80" i="3"/>
  <c r="V79"/>
  <c r="Z79" s="1"/>
  <c r="BV422" i="5" l="1"/>
  <c r="BW421"/>
  <c r="BY421" s="1"/>
  <c r="BO362"/>
  <c r="BP361"/>
  <c r="BR361" s="1"/>
  <c r="BH311"/>
  <c r="BI310"/>
  <c r="BK310" s="1"/>
  <c r="BA261"/>
  <c r="BB260"/>
  <c r="BD260" s="1"/>
  <c r="U95"/>
  <c r="S95"/>
  <c r="AW219"/>
  <c r="AT220"/>
  <c r="AU220" s="1"/>
  <c r="AM176"/>
  <c r="AN176" s="1"/>
  <c r="AP175"/>
  <c r="AI143"/>
  <c r="AF144"/>
  <c r="AG144" s="1"/>
  <c r="Y119"/>
  <c r="Z119" s="1"/>
  <c r="AB118"/>
  <c r="R96"/>
  <c r="W80" i="6"/>
  <c r="X80"/>
  <c r="R83"/>
  <c r="L81"/>
  <c r="L80"/>
  <c r="C82"/>
  <c r="N81"/>
  <c r="O81" s="1"/>
  <c r="H81"/>
  <c r="K81"/>
  <c r="I80"/>
  <c r="P80"/>
  <c r="Q80" s="1"/>
  <c r="V81"/>
  <c r="K100" i="5"/>
  <c r="L99"/>
  <c r="N100"/>
  <c r="T81" i="3"/>
  <c r="V80"/>
  <c r="Z80" s="1"/>
  <c r="BW422" i="5" l="1"/>
  <c r="BY422" s="1"/>
  <c r="BV423"/>
  <c r="BP362"/>
  <c r="BR362" s="1"/>
  <c r="BO363"/>
  <c r="BI311"/>
  <c r="BK311" s="1"/>
  <c r="BH312"/>
  <c r="BB261"/>
  <c r="BD261" s="1"/>
  <c r="BA262"/>
  <c r="U96"/>
  <c r="S96"/>
  <c r="AW220"/>
  <c r="AT221"/>
  <c r="AU221" s="1"/>
  <c r="AP176"/>
  <c r="AM177"/>
  <c r="AN177" s="1"/>
  <c r="AI144"/>
  <c r="AF145"/>
  <c r="AG145" s="1"/>
  <c r="AB119"/>
  <c r="Y120"/>
  <c r="Z120" s="1"/>
  <c r="R97"/>
  <c r="W81" i="6"/>
  <c r="X81"/>
  <c r="R84"/>
  <c r="I81"/>
  <c r="P81"/>
  <c r="Q81" s="1"/>
  <c r="C83"/>
  <c r="N82"/>
  <c r="O82" s="1"/>
  <c r="H82"/>
  <c r="K82"/>
  <c r="L82" s="1"/>
  <c r="V82"/>
  <c r="K101" i="5"/>
  <c r="L100"/>
  <c r="N101"/>
  <c r="T82" i="3"/>
  <c r="V81"/>
  <c r="Z81" s="1"/>
  <c r="BV424" i="5" l="1"/>
  <c r="BW423"/>
  <c r="BY423" s="1"/>
  <c r="BO364"/>
  <c r="BP363"/>
  <c r="BR363" s="1"/>
  <c r="BH313"/>
  <c r="BI312"/>
  <c r="BK312" s="1"/>
  <c r="BA263"/>
  <c r="BB262"/>
  <c r="BD262" s="1"/>
  <c r="U97"/>
  <c r="S97"/>
  <c r="AW221"/>
  <c r="AT222"/>
  <c r="AU222" s="1"/>
  <c r="AM178"/>
  <c r="AN178" s="1"/>
  <c r="AP177"/>
  <c r="AI145"/>
  <c r="AF146"/>
  <c r="AG146" s="1"/>
  <c r="Y121"/>
  <c r="Z121" s="1"/>
  <c r="AB120"/>
  <c r="R98"/>
  <c r="W82" i="6"/>
  <c r="X82"/>
  <c r="R85"/>
  <c r="C84"/>
  <c r="N83"/>
  <c r="O83" s="1"/>
  <c r="H83"/>
  <c r="K83"/>
  <c r="L83" s="1"/>
  <c r="I82"/>
  <c r="P82"/>
  <c r="Q82" s="1"/>
  <c r="V83"/>
  <c r="K102" i="5"/>
  <c r="L101"/>
  <c r="N102"/>
  <c r="T83" i="3"/>
  <c r="V82"/>
  <c r="Z82" s="1"/>
  <c r="BW424" i="5" l="1"/>
  <c r="BY424" s="1"/>
  <c r="BV425"/>
  <c r="BP364"/>
  <c r="BR364" s="1"/>
  <c r="BO365"/>
  <c r="BI313"/>
  <c r="BK313" s="1"/>
  <c r="BH314"/>
  <c r="BB263"/>
  <c r="BD263" s="1"/>
  <c r="BA264"/>
  <c r="U98"/>
  <c r="S98"/>
  <c r="AW222"/>
  <c r="AT223"/>
  <c r="AU223" s="1"/>
  <c r="AP178"/>
  <c r="AM179"/>
  <c r="AN179" s="1"/>
  <c r="AI146"/>
  <c r="AF147"/>
  <c r="AG147" s="1"/>
  <c r="AB121"/>
  <c r="Y122"/>
  <c r="Z122" s="1"/>
  <c r="R99"/>
  <c r="W83" i="6"/>
  <c r="X83"/>
  <c r="R86"/>
  <c r="C85"/>
  <c r="N84"/>
  <c r="O84" s="1"/>
  <c r="H84"/>
  <c r="K84"/>
  <c r="L84" s="1"/>
  <c r="P83"/>
  <c r="Q83" s="1"/>
  <c r="I83"/>
  <c r="V84"/>
  <c r="K103" i="5"/>
  <c r="L102"/>
  <c r="N103"/>
  <c r="T84" i="3"/>
  <c r="V83"/>
  <c r="Z83" s="1"/>
  <c r="BV426" i="5" l="1"/>
  <c r="BW425"/>
  <c r="BY425" s="1"/>
  <c r="BO366"/>
  <c r="BP365"/>
  <c r="BR365" s="1"/>
  <c r="BH315"/>
  <c r="BI314"/>
  <c r="BK314" s="1"/>
  <c r="BA265"/>
  <c r="BB264"/>
  <c r="BD264" s="1"/>
  <c r="U99"/>
  <c r="S99"/>
  <c r="AW223"/>
  <c r="AT224"/>
  <c r="AU224" s="1"/>
  <c r="AM180"/>
  <c r="AN180" s="1"/>
  <c r="AP179"/>
  <c r="AI147"/>
  <c r="AF148"/>
  <c r="AG148" s="1"/>
  <c r="Y123"/>
  <c r="Z123" s="1"/>
  <c r="AB122"/>
  <c r="R100"/>
  <c r="W84" i="6"/>
  <c r="X84"/>
  <c r="R87"/>
  <c r="N85"/>
  <c r="O85" s="1"/>
  <c r="H85"/>
  <c r="K85"/>
  <c r="L85" s="1"/>
  <c r="C86"/>
  <c r="P84"/>
  <c r="Q84" s="1"/>
  <c r="I84"/>
  <c r="V85"/>
  <c r="K104" i="5"/>
  <c r="L103"/>
  <c r="N104"/>
  <c r="T85" i="3"/>
  <c r="V84"/>
  <c r="Z84" s="1"/>
  <c r="BW426" i="5" l="1"/>
  <c r="BY426" s="1"/>
  <c r="BV427"/>
  <c r="BP366"/>
  <c r="BR366" s="1"/>
  <c r="BO367"/>
  <c r="BI315"/>
  <c r="BK315" s="1"/>
  <c r="BH316"/>
  <c r="BB265"/>
  <c r="BD265" s="1"/>
  <c r="BA266"/>
  <c r="U100"/>
  <c r="S100"/>
  <c r="AW224"/>
  <c r="AT225"/>
  <c r="AU225" s="1"/>
  <c r="AP180"/>
  <c r="AM181"/>
  <c r="AN181" s="1"/>
  <c r="AI148"/>
  <c r="AF149"/>
  <c r="AG149" s="1"/>
  <c r="AB123"/>
  <c r="Y124"/>
  <c r="Z124" s="1"/>
  <c r="R101"/>
  <c r="W85" i="6"/>
  <c r="X85"/>
  <c r="R88"/>
  <c r="P85"/>
  <c r="Q85" s="1"/>
  <c r="I85"/>
  <c r="K86"/>
  <c r="L86" s="1"/>
  <c r="C87"/>
  <c r="N86"/>
  <c r="O86" s="1"/>
  <c r="H86"/>
  <c r="V86"/>
  <c r="K105" i="5"/>
  <c r="L104"/>
  <c r="N105"/>
  <c r="T86" i="3"/>
  <c r="V85"/>
  <c r="Z85" s="1"/>
  <c r="BV428" i="5" l="1"/>
  <c r="BW427"/>
  <c r="BY427" s="1"/>
  <c r="BO368"/>
  <c r="BP367"/>
  <c r="BR367" s="1"/>
  <c r="BH317"/>
  <c r="BI316"/>
  <c r="BK316" s="1"/>
  <c r="BA267"/>
  <c r="BB266"/>
  <c r="BD266" s="1"/>
  <c r="U101"/>
  <c r="S101"/>
  <c r="AW225"/>
  <c r="AT226"/>
  <c r="AU226" s="1"/>
  <c r="AM182"/>
  <c r="AN182" s="1"/>
  <c r="AP181"/>
  <c r="AI149"/>
  <c r="AF150"/>
  <c r="AG150" s="1"/>
  <c r="Y125"/>
  <c r="Z125" s="1"/>
  <c r="AB124"/>
  <c r="R102"/>
  <c r="W86" i="6"/>
  <c r="X86"/>
  <c r="R89"/>
  <c r="K87"/>
  <c r="L87" s="1"/>
  <c r="C88"/>
  <c r="N87"/>
  <c r="O87" s="1"/>
  <c r="H87"/>
  <c r="I86"/>
  <c r="P86"/>
  <c r="Q86" s="1"/>
  <c r="V87"/>
  <c r="K106" i="5"/>
  <c r="L105"/>
  <c r="N106"/>
  <c r="T87" i="3"/>
  <c r="V86"/>
  <c r="Z86" s="1"/>
  <c r="BW428" i="5" l="1"/>
  <c r="BY428" s="1"/>
  <c r="BV429"/>
  <c r="BP368"/>
  <c r="BR368" s="1"/>
  <c r="BO369"/>
  <c r="BI317"/>
  <c r="BK317" s="1"/>
  <c r="BH318"/>
  <c r="BB267"/>
  <c r="BD267" s="1"/>
  <c r="BA268"/>
  <c r="U102"/>
  <c r="S102"/>
  <c r="AW226"/>
  <c r="AT227"/>
  <c r="AU227" s="1"/>
  <c r="AP182"/>
  <c r="AM183"/>
  <c r="AN183" s="1"/>
  <c r="AI150"/>
  <c r="AF151"/>
  <c r="AG151" s="1"/>
  <c r="AB125"/>
  <c r="Y126"/>
  <c r="Z126" s="1"/>
  <c r="R103"/>
  <c r="W87" i="6"/>
  <c r="X87"/>
  <c r="R90"/>
  <c r="K88"/>
  <c r="L88" s="1"/>
  <c r="C89"/>
  <c r="N88"/>
  <c r="O88" s="1"/>
  <c r="H88"/>
  <c r="P87"/>
  <c r="I87"/>
  <c r="V88"/>
  <c r="K107" i="5"/>
  <c r="L106"/>
  <c r="N107"/>
  <c r="T88" i="3"/>
  <c r="V87"/>
  <c r="Z87" s="1"/>
  <c r="BV430" i="5" l="1"/>
  <c r="BW429"/>
  <c r="BY429" s="1"/>
  <c r="BO370"/>
  <c r="BP369"/>
  <c r="BR369" s="1"/>
  <c r="BH319"/>
  <c r="BI318"/>
  <c r="BK318" s="1"/>
  <c r="BA269"/>
  <c r="BB268"/>
  <c r="BD268" s="1"/>
  <c r="U103"/>
  <c r="S103"/>
  <c r="AW227"/>
  <c r="AT228"/>
  <c r="AU228" s="1"/>
  <c r="AM184"/>
  <c r="AN184" s="1"/>
  <c r="AP183"/>
  <c r="AI151"/>
  <c r="AF152"/>
  <c r="AG152" s="1"/>
  <c r="Y127"/>
  <c r="Z127" s="1"/>
  <c r="AB126"/>
  <c r="R104"/>
  <c r="W88" i="6"/>
  <c r="X88"/>
  <c r="R91"/>
  <c r="C90"/>
  <c r="N89"/>
  <c r="O89" s="1"/>
  <c r="H89"/>
  <c r="K89"/>
  <c r="L89" s="1"/>
  <c r="P88"/>
  <c r="Q88" s="1"/>
  <c r="I88"/>
  <c r="Q87"/>
  <c r="V89"/>
  <c r="K108" i="5"/>
  <c r="L107"/>
  <c r="N108"/>
  <c r="T89" i="3"/>
  <c r="V88"/>
  <c r="Z88" s="1"/>
  <c r="BW430" i="5" l="1"/>
  <c r="BY430" s="1"/>
  <c r="BV431"/>
  <c r="BP370"/>
  <c r="BR370" s="1"/>
  <c r="BO371"/>
  <c r="BI319"/>
  <c r="BK319" s="1"/>
  <c r="BH320"/>
  <c r="BB269"/>
  <c r="BD269" s="1"/>
  <c r="BA270"/>
  <c r="U104"/>
  <c r="S104"/>
  <c r="AW228"/>
  <c r="AT229"/>
  <c r="AU229" s="1"/>
  <c r="AP184"/>
  <c r="AM185"/>
  <c r="AN185" s="1"/>
  <c r="AI152"/>
  <c r="AF153"/>
  <c r="AG153" s="1"/>
  <c r="AB127"/>
  <c r="Y128"/>
  <c r="Z128" s="1"/>
  <c r="R105"/>
  <c r="W89" i="6"/>
  <c r="X89"/>
  <c r="R92"/>
  <c r="C91"/>
  <c r="N90"/>
  <c r="O90" s="1"/>
  <c r="H90"/>
  <c r="K90"/>
  <c r="L90" s="1"/>
  <c r="P89"/>
  <c r="Q89" s="1"/>
  <c r="I89"/>
  <c r="V90"/>
  <c r="K109" i="5"/>
  <c r="L108"/>
  <c r="N109"/>
  <c r="T90" i="3"/>
  <c r="V89"/>
  <c r="Z89" s="1"/>
  <c r="BV432" i="5" l="1"/>
  <c r="BW431"/>
  <c r="BY431" s="1"/>
  <c r="BO372"/>
  <c r="BP371"/>
  <c r="BR371" s="1"/>
  <c r="BH321"/>
  <c r="BI320"/>
  <c r="BK320" s="1"/>
  <c r="BA271"/>
  <c r="BB270"/>
  <c r="BD270" s="1"/>
  <c r="U105"/>
  <c r="S105"/>
  <c r="AW229"/>
  <c r="AT230"/>
  <c r="AU230" s="1"/>
  <c r="AM186"/>
  <c r="AN186" s="1"/>
  <c r="AP185"/>
  <c r="AI153"/>
  <c r="AF154"/>
  <c r="AG154" s="1"/>
  <c r="Y129"/>
  <c r="Z129" s="1"/>
  <c r="AB128"/>
  <c r="R106"/>
  <c r="W90" i="6"/>
  <c r="X90"/>
  <c r="R94"/>
  <c r="R93"/>
  <c r="C92"/>
  <c r="N91"/>
  <c r="O91" s="1"/>
  <c r="H91"/>
  <c r="K91"/>
  <c r="L91" s="1"/>
  <c r="I90"/>
  <c r="P90"/>
  <c r="Q90" s="1"/>
  <c r="V91"/>
  <c r="K110" i="5"/>
  <c r="L109"/>
  <c r="N110"/>
  <c r="T91" i="3"/>
  <c r="V90"/>
  <c r="Z90" s="1"/>
  <c r="BW432" i="5" l="1"/>
  <c r="BY432" s="1"/>
  <c r="BV433"/>
  <c r="BP372"/>
  <c r="BR372" s="1"/>
  <c r="BO373"/>
  <c r="BI321"/>
  <c r="BK321" s="1"/>
  <c r="BH322"/>
  <c r="BB271"/>
  <c r="BD271" s="1"/>
  <c r="BA272"/>
  <c r="U106"/>
  <c r="S106"/>
  <c r="AW230"/>
  <c r="AT231"/>
  <c r="AU231" s="1"/>
  <c r="AP186"/>
  <c r="AM187"/>
  <c r="AN187" s="1"/>
  <c r="AI154"/>
  <c r="AF155"/>
  <c r="AG155" s="1"/>
  <c r="AB129"/>
  <c r="Y130"/>
  <c r="Z130" s="1"/>
  <c r="R107"/>
  <c r="W91" i="6"/>
  <c r="X91"/>
  <c r="P91"/>
  <c r="Q91" s="1"/>
  <c r="I91"/>
  <c r="C93"/>
  <c r="N92"/>
  <c r="O92" s="1"/>
  <c r="H92"/>
  <c r="K92"/>
  <c r="L92" s="1"/>
  <c r="V92"/>
  <c r="K111" i="5"/>
  <c r="L110"/>
  <c r="N111"/>
  <c r="T92" i="3"/>
  <c r="V91"/>
  <c r="Z91" s="1"/>
  <c r="BV434" i="5" l="1"/>
  <c r="BW433"/>
  <c r="BY433" s="1"/>
  <c r="BO374"/>
  <c r="BP373"/>
  <c r="BR373" s="1"/>
  <c r="BH323"/>
  <c r="BI322"/>
  <c r="BK322" s="1"/>
  <c r="BA273"/>
  <c r="BB272"/>
  <c r="BD272" s="1"/>
  <c r="U107"/>
  <c r="S107"/>
  <c r="AW231"/>
  <c r="AT232"/>
  <c r="AU232" s="1"/>
  <c r="AM188"/>
  <c r="AN188" s="1"/>
  <c r="AP187"/>
  <c r="AI155"/>
  <c r="AF156"/>
  <c r="AG156" s="1"/>
  <c r="Y131"/>
  <c r="Z131" s="1"/>
  <c r="AB130"/>
  <c r="R108"/>
  <c r="W92" i="6"/>
  <c r="X92"/>
  <c r="N93"/>
  <c r="O93" s="1"/>
  <c r="H93"/>
  <c r="K93"/>
  <c r="L93" s="1"/>
  <c r="C94"/>
  <c r="I92"/>
  <c r="P92"/>
  <c r="V93"/>
  <c r="V94"/>
  <c r="X94" s="1"/>
  <c r="K112" i="5"/>
  <c r="L111"/>
  <c r="N112"/>
  <c r="T93" i="3"/>
  <c r="V92"/>
  <c r="Z92" s="1"/>
  <c r="BW434" i="5" l="1"/>
  <c r="BY434" s="1"/>
  <c r="BV435"/>
  <c r="BP374"/>
  <c r="BR374" s="1"/>
  <c r="BO375"/>
  <c r="BI323"/>
  <c r="BK323" s="1"/>
  <c r="BH324"/>
  <c r="BB273"/>
  <c r="BD273" s="1"/>
  <c r="BA274"/>
  <c r="U108"/>
  <c r="S108"/>
  <c r="AW232"/>
  <c r="AT233"/>
  <c r="AU233" s="1"/>
  <c r="AP188"/>
  <c r="AM189"/>
  <c r="AN189" s="1"/>
  <c r="AI156"/>
  <c r="AF157"/>
  <c r="AG157" s="1"/>
  <c r="AB131"/>
  <c r="Y132"/>
  <c r="Z132" s="1"/>
  <c r="R109"/>
  <c r="W93" i="6"/>
  <c r="X93"/>
  <c r="K94"/>
  <c r="L94" s="1"/>
  <c r="N94"/>
  <c r="O94" s="1"/>
  <c r="H94"/>
  <c r="P93"/>
  <c r="Q93" s="1"/>
  <c r="I93"/>
  <c r="Q92"/>
  <c r="W94"/>
  <c r="K113" i="5"/>
  <c r="L112"/>
  <c r="N113"/>
  <c r="T94" i="3"/>
  <c r="V93"/>
  <c r="Z93" s="1"/>
  <c r="BV436" i="5" l="1"/>
  <c r="BW435"/>
  <c r="BY435" s="1"/>
  <c r="BO376"/>
  <c r="BP375"/>
  <c r="BR375" s="1"/>
  <c r="BH325"/>
  <c r="BI324"/>
  <c r="BK324" s="1"/>
  <c r="BA275"/>
  <c r="BB274"/>
  <c r="BD274" s="1"/>
  <c r="U109"/>
  <c r="S109"/>
  <c r="AW233"/>
  <c r="AT234"/>
  <c r="AU234" s="1"/>
  <c r="AM190"/>
  <c r="AN190" s="1"/>
  <c r="AP189"/>
  <c r="AI157"/>
  <c r="AF158"/>
  <c r="AG158" s="1"/>
  <c r="Y133"/>
  <c r="Z133" s="1"/>
  <c r="AB132"/>
  <c r="R110"/>
  <c r="I94" i="6"/>
  <c r="P94"/>
  <c r="Q94" s="1"/>
  <c r="K114" i="5"/>
  <c r="L113"/>
  <c r="N114"/>
  <c r="T95" i="3"/>
  <c r="V94"/>
  <c r="Z94" s="1"/>
  <c r="BW436" i="5" l="1"/>
  <c r="BY436" s="1"/>
  <c r="BV437"/>
  <c r="BP376"/>
  <c r="BR376" s="1"/>
  <c r="BO377"/>
  <c r="BI325"/>
  <c r="BK325" s="1"/>
  <c r="BH326"/>
  <c r="BB275"/>
  <c r="BD275" s="1"/>
  <c r="BA276"/>
  <c r="U110"/>
  <c r="S110"/>
  <c r="AW234"/>
  <c r="AT235"/>
  <c r="AU235" s="1"/>
  <c r="AP190"/>
  <c r="AM191"/>
  <c r="AN191" s="1"/>
  <c r="AI158"/>
  <c r="AF159"/>
  <c r="AG159" s="1"/>
  <c r="AB133"/>
  <c r="Y134"/>
  <c r="Z134" s="1"/>
  <c r="R111"/>
  <c r="K115"/>
  <c r="L114"/>
  <c r="N115"/>
  <c r="T96" i="3"/>
  <c r="V95"/>
  <c r="Z95" s="1"/>
  <c r="BV438" i="5" l="1"/>
  <c r="BW437"/>
  <c r="BY437" s="1"/>
  <c r="BO378"/>
  <c r="BP377"/>
  <c r="BR377" s="1"/>
  <c r="BH327"/>
  <c r="BI326"/>
  <c r="BK326" s="1"/>
  <c r="BA277"/>
  <c r="BB276"/>
  <c r="BD276" s="1"/>
  <c r="U111"/>
  <c r="S111"/>
  <c r="AW235"/>
  <c r="AT236"/>
  <c r="AU236" s="1"/>
  <c r="AM192"/>
  <c r="AN192" s="1"/>
  <c r="AP191"/>
  <c r="AI159"/>
  <c r="AF160"/>
  <c r="AG160" s="1"/>
  <c r="Y135"/>
  <c r="Z135" s="1"/>
  <c r="AB134"/>
  <c r="R112"/>
  <c r="K116"/>
  <c r="L115"/>
  <c r="N116"/>
  <c r="T97" i="3"/>
  <c r="V96"/>
  <c r="Z96" s="1"/>
  <c r="BW438" i="5" l="1"/>
  <c r="BY438" s="1"/>
  <c r="BV439"/>
  <c r="BP378"/>
  <c r="BR378" s="1"/>
  <c r="BO379"/>
  <c r="BI327"/>
  <c r="BK327" s="1"/>
  <c r="BH328"/>
  <c r="BB277"/>
  <c r="BD277" s="1"/>
  <c r="BA278"/>
  <c r="U112"/>
  <c r="S112"/>
  <c r="AW236"/>
  <c r="AT237"/>
  <c r="AU237" s="1"/>
  <c r="AP192"/>
  <c r="AM193"/>
  <c r="AN193" s="1"/>
  <c r="AI160"/>
  <c r="AF161"/>
  <c r="AG161" s="1"/>
  <c r="AB135"/>
  <c r="Y136"/>
  <c r="Z136" s="1"/>
  <c r="R113"/>
  <c r="K117"/>
  <c r="L116"/>
  <c r="N117"/>
  <c r="T98" i="3"/>
  <c r="V97"/>
  <c r="Z97" s="1"/>
  <c r="BV440" i="5" l="1"/>
  <c r="BW439"/>
  <c r="BY439" s="1"/>
  <c r="BO380"/>
  <c r="BP379"/>
  <c r="BR379" s="1"/>
  <c r="BH329"/>
  <c r="BI328"/>
  <c r="BK328" s="1"/>
  <c r="BA279"/>
  <c r="BB278"/>
  <c r="BD278" s="1"/>
  <c r="U113"/>
  <c r="S113"/>
  <c r="AW237"/>
  <c r="AT238"/>
  <c r="AU238" s="1"/>
  <c r="AM194"/>
  <c r="AN194" s="1"/>
  <c r="AP193"/>
  <c r="AI161"/>
  <c r="AF162"/>
  <c r="AG162" s="1"/>
  <c r="Y137"/>
  <c r="Z137" s="1"/>
  <c r="AB136"/>
  <c r="R114"/>
  <c r="K118"/>
  <c r="L117"/>
  <c r="N118"/>
  <c r="T99" i="3"/>
  <c r="V98"/>
  <c r="Z98" s="1"/>
  <c r="BW440" i="5" l="1"/>
  <c r="BY440" s="1"/>
  <c r="BV441"/>
  <c r="BP380"/>
  <c r="BR380" s="1"/>
  <c r="BO381"/>
  <c r="BI329"/>
  <c r="BK329" s="1"/>
  <c r="BH330"/>
  <c r="BB279"/>
  <c r="BD279" s="1"/>
  <c r="BA280"/>
  <c r="U114"/>
  <c r="S114"/>
  <c r="AW238"/>
  <c r="AT239"/>
  <c r="AU239" s="1"/>
  <c r="AP194"/>
  <c r="AM195"/>
  <c r="AN195" s="1"/>
  <c r="AI162"/>
  <c r="AF163"/>
  <c r="AG163" s="1"/>
  <c r="AB137"/>
  <c r="Y138"/>
  <c r="Z138" s="1"/>
  <c r="R115"/>
  <c r="K119"/>
  <c r="L118"/>
  <c r="N119"/>
  <c r="T100" i="3"/>
  <c r="V99"/>
  <c r="Z99" s="1"/>
  <c r="BV442" i="5" l="1"/>
  <c r="BW441"/>
  <c r="BY441" s="1"/>
  <c r="BO382"/>
  <c r="BP381"/>
  <c r="BR381" s="1"/>
  <c r="BH331"/>
  <c r="BI330"/>
  <c r="BK330" s="1"/>
  <c r="BA281"/>
  <c r="BB280"/>
  <c r="BD280" s="1"/>
  <c r="U115"/>
  <c r="S115"/>
  <c r="AW239"/>
  <c r="AT240"/>
  <c r="AU240" s="1"/>
  <c r="AM196"/>
  <c r="AN196" s="1"/>
  <c r="AP195"/>
  <c r="AI163"/>
  <c r="AF164"/>
  <c r="AG164" s="1"/>
  <c r="Y139"/>
  <c r="Z139" s="1"/>
  <c r="AB138"/>
  <c r="R116"/>
  <c r="K120"/>
  <c r="L119"/>
  <c r="N120"/>
  <c r="T101" i="3"/>
  <c r="V100"/>
  <c r="Z100" s="1"/>
  <c r="BW442" i="5" l="1"/>
  <c r="BY442" s="1"/>
  <c r="BV443"/>
  <c r="BP382"/>
  <c r="BR382" s="1"/>
  <c r="BO383"/>
  <c r="BI331"/>
  <c r="BK331" s="1"/>
  <c r="BH332"/>
  <c r="BB281"/>
  <c r="BD281" s="1"/>
  <c r="BA282"/>
  <c r="S116"/>
  <c r="U116" s="1"/>
  <c r="AW240"/>
  <c r="AT241"/>
  <c r="AU241" s="1"/>
  <c r="AP196"/>
  <c r="AM197"/>
  <c r="AN197" s="1"/>
  <c r="AI164"/>
  <c r="AF165"/>
  <c r="AG165" s="1"/>
  <c r="AB139"/>
  <c r="Y140"/>
  <c r="Z140" s="1"/>
  <c r="R117"/>
  <c r="K121"/>
  <c r="L120"/>
  <c r="N121"/>
  <c r="T102" i="3"/>
  <c r="V101"/>
  <c r="Z101" s="1"/>
  <c r="BV444" i="5" l="1"/>
  <c r="BW443"/>
  <c r="BY443" s="1"/>
  <c r="BO384"/>
  <c r="BP383"/>
  <c r="BR383" s="1"/>
  <c r="BH333"/>
  <c r="BI332"/>
  <c r="BK332" s="1"/>
  <c r="BA283"/>
  <c r="BB282"/>
  <c r="BD282" s="1"/>
  <c r="S117"/>
  <c r="U117" s="1"/>
  <c r="AW241"/>
  <c r="AT242"/>
  <c r="AU242" s="1"/>
  <c r="AM198"/>
  <c r="AN198" s="1"/>
  <c r="AP197"/>
  <c r="AI165"/>
  <c r="AF166"/>
  <c r="AG166" s="1"/>
  <c r="Y141"/>
  <c r="Z141" s="1"/>
  <c r="AB140"/>
  <c r="R118"/>
  <c r="K122"/>
  <c r="L121"/>
  <c r="N122"/>
  <c r="T103" i="3"/>
  <c r="V102"/>
  <c r="Z102" s="1"/>
  <c r="BW444" i="5" l="1"/>
  <c r="BY444" s="1"/>
  <c r="BV445"/>
  <c r="BP384"/>
  <c r="BR384" s="1"/>
  <c r="BO385"/>
  <c r="BI333"/>
  <c r="BK333" s="1"/>
  <c r="BH334"/>
  <c r="BB283"/>
  <c r="BD283" s="1"/>
  <c r="BA284"/>
  <c r="U118"/>
  <c r="S118"/>
  <c r="AW242"/>
  <c r="AT243"/>
  <c r="AU243" s="1"/>
  <c r="AP198"/>
  <c r="AM199"/>
  <c r="AN199" s="1"/>
  <c r="AI166"/>
  <c r="AF167"/>
  <c r="AG167" s="1"/>
  <c r="AB141"/>
  <c r="Y142"/>
  <c r="Z142" s="1"/>
  <c r="R119"/>
  <c r="K123"/>
  <c r="L122"/>
  <c r="N123"/>
  <c r="T104" i="3"/>
  <c r="V103"/>
  <c r="Z103" s="1"/>
  <c r="BV446" i="5" l="1"/>
  <c r="BW445"/>
  <c r="BY445" s="1"/>
  <c r="BO386"/>
  <c r="BP385"/>
  <c r="BR385" s="1"/>
  <c r="BH335"/>
  <c r="BI334"/>
  <c r="BK334" s="1"/>
  <c r="BA285"/>
  <c r="BB284"/>
  <c r="BD284" s="1"/>
  <c r="U119"/>
  <c r="S119"/>
  <c r="AW243"/>
  <c r="AT244"/>
  <c r="AU244" s="1"/>
  <c r="AM200"/>
  <c r="AN200" s="1"/>
  <c r="AP199"/>
  <c r="AI167"/>
  <c r="AF168"/>
  <c r="AG168" s="1"/>
  <c r="Y143"/>
  <c r="Z143" s="1"/>
  <c r="AB142"/>
  <c r="R120"/>
  <c r="K124"/>
  <c r="L123"/>
  <c r="N124"/>
  <c r="T105" i="3"/>
  <c r="V104"/>
  <c r="Z104" s="1"/>
  <c r="BW446" i="5" l="1"/>
  <c r="BY446" s="1"/>
  <c r="BV447"/>
  <c r="BP386"/>
  <c r="BR386" s="1"/>
  <c r="BO387"/>
  <c r="BI335"/>
  <c r="BK335" s="1"/>
  <c r="BH336"/>
  <c r="BB285"/>
  <c r="BD285" s="1"/>
  <c r="BA286"/>
  <c r="U120"/>
  <c r="S120"/>
  <c r="AW244"/>
  <c r="AT245"/>
  <c r="AU245" s="1"/>
  <c r="AP200"/>
  <c r="AM201"/>
  <c r="AN201" s="1"/>
  <c r="AI168"/>
  <c r="AF169"/>
  <c r="AG169" s="1"/>
  <c r="AB143"/>
  <c r="Y144"/>
  <c r="Z144" s="1"/>
  <c r="R121"/>
  <c r="K125"/>
  <c r="L124"/>
  <c r="N125"/>
  <c r="T106" i="3"/>
  <c r="V105"/>
  <c r="Z105" s="1"/>
  <c r="BV448" i="5" l="1"/>
  <c r="BW447"/>
  <c r="BY447" s="1"/>
  <c r="BO388"/>
  <c r="BP387"/>
  <c r="BR387" s="1"/>
  <c r="BH337"/>
  <c r="BI336"/>
  <c r="BK336" s="1"/>
  <c r="BA287"/>
  <c r="BB286"/>
  <c r="BD286" s="1"/>
  <c r="U121"/>
  <c r="S121"/>
  <c r="AW245"/>
  <c r="AT246"/>
  <c r="AU246" s="1"/>
  <c r="AM202"/>
  <c r="AN202" s="1"/>
  <c r="AP201"/>
  <c r="AI169"/>
  <c r="AF170"/>
  <c r="AG170" s="1"/>
  <c r="Y145"/>
  <c r="Z145" s="1"/>
  <c r="AB144"/>
  <c r="R122"/>
  <c r="K126"/>
  <c r="L125"/>
  <c r="N126"/>
  <c r="T107" i="3"/>
  <c r="V106"/>
  <c r="Z106" s="1"/>
  <c r="BW448" i="5" l="1"/>
  <c r="BY448" s="1"/>
  <c r="BV449"/>
  <c r="BP388"/>
  <c r="BR388" s="1"/>
  <c r="BO389"/>
  <c r="BI337"/>
  <c r="BK337" s="1"/>
  <c r="BH338"/>
  <c r="BB287"/>
  <c r="BD287" s="1"/>
  <c r="BA288"/>
  <c r="U122"/>
  <c r="S122"/>
  <c r="AW246"/>
  <c r="AT247"/>
  <c r="AU247" s="1"/>
  <c r="AP202"/>
  <c r="AM203"/>
  <c r="AN203" s="1"/>
  <c r="AI170"/>
  <c r="AF171"/>
  <c r="AG171" s="1"/>
  <c r="AB145"/>
  <c r="Y146"/>
  <c r="Z146" s="1"/>
  <c r="R123"/>
  <c r="K127"/>
  <c r="L126"/>
  <c r="N127"/>
  <c r="T108" i="3"/>
  <c r="V107"/>
  <c r="Z107" s="1"/>
  <c r="BV450" i="5" l="1"/>
  <c r="BW449"/>
  <c r="BY449" s="1"/>
  <c r="BO390"/>
  <c r="BP389"/>
  <c r="BR389" s="1"/>
  <c r="BH339"/>
  <c r="BI338"/>
  <c r="BK338" s="1"/>
  <c r="BA289"/>
  <c r="BB288"/>
  <c r="BD288" s="1"/>
  <c r="U123"/>
  <c r="S123"/>
  <c r="AW247"/>
  <c r="AT248"/>
  <c r="AU248" s="1"/>
  <c r="AM204"/>
  <c r="AN204" s="1"/>
  <c r="AP203"/>
  <c r="AI171"/>
  <c r="AF172"/>
  <c r="AG172" s="1"/>
  <c r="Y147"/>
  <c r="Z147" s="1"/>
  <c r="AB146"/>
  <c r="R124"/>
  <c r="K128"/>
  <c r="L127"/>
  <c r="N128"/>
  <c r="T109" i="3"/>
  <c r="V108"/>
  <c r="Z108" s="1"/>
  <c r="BW450" i="5" l="1"/>
  <c r="BY450" s="1"/>
  <c r="BV451"/>
  <c r="BP390"/>
  <c r="BR390" s="1"/>
  <c r="BO391"/>
  <c r="BI339"/>
  <c r="BK339" s="1"/>
  <c r="BH340"/>
  <c r="BB289"/>
  <c r="BD289" s="1"/>
  <c r="BA290"/>
  <c r="U124"/>
  <c r="S124"/>
  <c r="AW248"/>
  <c r="AT249"/>
  <c r="AU249" s="1"/>
  <c r="AP204"/>
  <c r="AM205"/>
  <c r="AN205" s="1"/>
  <c r="AI172"/>
  <c r="AF173"/>
  <c r="AG173" s="1"/>
  <c r="AB147"/>
  <c r="Y148"/>
  <c r="Z148" s="1"/>
  <c r="R125"/>
  <c r="K129"/>
  <c r="L128"/>
  <c r="N129"/>
  <c r="T110" i="3"/>
  <c r="V109"/>
  <c r="Z109" s="1"/>
  <c r="BV452" i="5" l="1"/>
  <c r="BW451"/>
  <c r="BY451" s="1"/>
  <c r="BO392"/>
  <c r="BP391"/>
  <c r="BR391" s="1"/>
  <c r="BH341"/>
  <c r="BI340"/>
  <c r="BK340" s="1"/>
  <c r="BA291"/>
  <c r="BB290"/>
  <c r="BD290" s="1"/>
  <c r="U125"/>
  <c r="S125"/>
  <c r="AW249"/>
  <c r="AT250"/>
  <c r="AU250" s="1"/>
  <c r="AM206"/>
  <c r="AN206" s="1"/>
  <c r="AP205"/>
  <c r="AI173"/>
  <c r="AF174"/>
  <c r="AG174" s="1"/>
  <c r="Y149"/>
  <c r="Z149" s="1"/>
  <c r="AB148"/>
  <c r="R126"/>
  <c r="K130"/>
  <c r="L129"/>
  <c r="N130"/>
  <c r="T111" i="3"/>
  <c r="V110"/>
  <c r="Z110" s="1"/>
  <c r="BW452" i="5" l="1"/>
  <c r="BY452" s="1"/>
  <c r="BV453"/>
  <c r="BP392"/>
  <c r="BR392" s="1"/>
  <c r="BO393"/>
  <c r="BI341"/>
  <c r="BK341" s="1"/>
  <c r="BH342"/>
  <c r="BB291"/>
  <c r="BD291" s="1"/>
  <c r="BA292"/>
  <c r="U126"/>
  <c r="S126"/>
  <c r="AW250"/>
  <c r="AT251"/>
  <c r="AU251" s="1"/>
  <c r="AP206"/>
  <c r="AM207"/>
  <c r="AN207" s="1"/>
  <c r="AI174"/>
  <c r="AF175"/>
  <c r="AG175" s="1"/>
  <c r="AB149"/>
  <c r="Y150"/>
  <c r="Z150" s="1"/>
  <c r="R127"/>
  <c r="K131"/>
  <c r="L130"/>
  <c r="N131"/>
  <c r="T112" i="3"/>
  <c r="V111"/>
  <c r="Z111" s="1"/>
  <c r="BV454" i="5" l="1"/>
  <c r="BW453"/>
  <c r="BY453" s="1"/>
  <c r="BO394"/>
  <c r="BP393"/>
  <c r="BR393" s="1"/>
  <c r="BH343"/>
  <c r="BI342"/>
  <c r="BK342" s="1"/>
  <c r="BA293"/>
  <c r="BB292"/>
  <c r="BD292" s="1"/>
  <c r="U127"/>
  <c r="S127"/>
  <c r="AW251"/>
  <c r="AT252"/>
  <c r="AU252" s="1"/>
  <c r="AM208"/>
  <c r="AN208" s="1"/>
  <c r="AP207"/>
  <c r="AI175"/>
  <c r="AF176"/>
  <c r="AG176" s="1"/>
  <c r="Y151"/>
  <c r="Z151" s="1"/>
  <c r="AB150"/>
  <c r="R128"/>
  <c r="K132"/>
  <c r="L131"/>
  <c r="N132"/>
  <c r="T113" i="3"/>
  <c r="V112"/>
  <c r="Z112" s="1"/>
  <c r="BW454" i="5" l="1"/>
  <c r="BY454" s="1"/>
  <c r="BV455"/>
  <c r="BP394"/>
  <c r="BR394" s="1"/>
  <c r="BO395"/>
  <c r="BI343"/>
  <c r="BK343" s="1"/>
  <c r="BH344"/>
  <c r="BB293"/>
  <c r="BD293" s="1"/>
  <c r="BA294"/>
  <c r="U128"/>
  <c r="S128"/>
  <c r="AW252"/>
  <c r="AT253"/>
  <c r="AU253" s="1"/>
  <c r="AP208"/>
  <c r="AM209"/>
  <c r="AN209" s="1"/>
  <c r="AI176"/>
  <c r="AF177"/>
  <c r="AG177" s="1"/>
  <c r="AB151"/>
  <c r="Y152"/>
  <c r="Z152" s="1"/>
  <c r="R129"/>
  <c r="K133"/>
  <c r="L132"/>
  <c r="N133"/>
  <c r="T114" i="3"/>
  <c r="V113"/>
  <c r="Z113" s="1"/>
  <c r="BV456" i="5" l="1"/>
  <c r="BW455"/>
  <c r="BY455" s="1"/>
  <c r="BO396"/>
  <c r="BP395"/>
  <c r="BR395" s="1"/>
  <c r="BH345"/>
  <c r="BI344"/>
  <c r="BK344" s="1"/>
  <c r="BA295"/>
  <c r="BB294"/>
  <c r="BD294" s="1"/>
  <c r="U129"/>
  <c r="S129"/>
  <c r="AW253"/>
  <c r="AT254"/>
  <c r="AU254" s="1"/>
  <c r="AM210"/>
  <c r="AN210" s="1"/>
  <c r="AP209"/>
  <c r="AI177"/>
  <c r="AF178"/>
  <c r="AG178" s="1"/>
  <c r="Y153"/>
  <c r="Z153" s="1"/>
  <c r="AB152"/>
  <c r="R130"/>
  <c r="K134"/>
  <c r="L133"/>
  <c r="N134"/>
  <c r="T115" i="3"/>
  <c r="V114"/>
  <c r="Z114" s="1"/>
  <c r="BW456" i="5" l="1"/>
  <c r="BY456" s="1"/>
  <c r="BV457"/>
  <c r="BP396"/>
  <c r="BR396" s="1"/>
  <c r="BO397"/>
  <c r="BI345"/>
  <c r="BK345" s="1"/>
  <c r="BH346"/>
  <c r="BB295"/>
  <c r="BD295" s="1"/>
  <c r="BA296"/>
  <c r="S130"/>
  <c r="U130" s="1"/>
  <c r="AW254"/>
  <c r="AT255"/>
  <c r="AU255" s="1"/>
  <c r="AP210"/>
  <c r="AM211"/>
  <c r="AN211" s="1"/>
  <c r="AI178"/>
  <c r="AF179"/>
  <c r="AG179" s="1"/>
  <c r="AB153"/>
  <c r="Y154"/>
  <c r="Z154" s="1"/>
  <c r="R131"/>
  <c r="K135"/>
  <c r="L134"/>
  <c r="N135"/>
  <c r="T116" i="3"/>
  <c r="V115"/>
  <c r="Z115" s="1"/>
  <c r="BV458" i="5" l="1"/>
  <c r="BW457"/>
  <c r="BY457" s="1"/>
  <c r="BO398"/>
  <c r="BP397"/>
  <c r="BR397" s="1"/>
  <c r="BH347"/>
  <c r="BI346"/>
  <c r="BK346" s="1"/>
  <c r="BA297"/>
  <c r="BB296"/>
  <c r="BD296" s="1"/>
  <c r="U131"/>
  <c r="S131"/>
  <c r="AW255"/>
  <c r="AT256"/>
  <c r="AU256" s="1"/>
  <c r="AM212"/>
  <c r="AN212" s="1"/>
  <c r="AP211"/>
  <c r="AI179"/>
  <c r="AF180"/>
  <c r="AG180" s="1"/>
  <c r="Y155"/>
  <c r="Z155" s="1"/>
  <c r="AB154"/>
  <c r="R132"/>
  <c r="K136"/>
  <c r="L135"/>
  <c r="N136"/>
  <c r="T117" i="3"/>
  <c r="V116"/>
  <c r="Z116" s="1"/>
  <c r="BW458" i="5" l="1"/>
  <c r="BY458" s="1"/>
  <c r="BV459"/>
  <c r="BP398"/>
  <c r="BR398" s="1"/>
  <c r="BO399"/>
  <c r="BI347"/>
  <c r="BK347" s="1"/>
  <c r="BH348"/>
  <c r="BB297"/>
  <c r="BD297" s="1"/>
  <c r="BA298"/>
  <c r="U132"/>
  <c r="S132"/>
  <c r="AW256"/>
  <c r="AT257"/>
  <c r="AU257" s="1"/>
  <c r="AP212"/>
  <c r="AM213"/>
  <c r="AN213" s="1"/>
  <c r="AI180"/>
  <c r="AF181"/>
  <c r="AG181" s="1"/>
  <c r="AB155"/>
  <c r="Y156"/>
  <c r="Z156" s="1"/>
  <c r="R133"/>
  <c r="K137"/>
  <c r="L136"/>
  <c r="N137"/>
  <c r="T118" i="3"/>
  <c r="V117"/>
  <c r="Z117" s="1"/>
  <c r="BV460" i="5" l="1"/>
  <c r="BW459"/>
  <c r="BY459" s="1"/>
  <c r="BO400"/>
  <c r="BP399"/>
  <c r="BR399" s="1"/>
  <c r="BH349"/>
  <c r="BI348"/>
  <c r="BK348" s="1"/>
  <c r="BA299"/>
  <c r="BB298"/>
  <c r="BD298" s="1"/>
  <c r="U133"/>
  <c r="S133"/>
  <c r="AW257"/>
  <c r="AT258"/>
  <c r="AU258" s="1"/>
  <c r="AM214"/>
  <c r="AN214" s="1"/>
  <c r="AP213"/>
  <c r="AI181"/>
  <c r="AF182"/>
  <c r="AG182" s="1"/>
  <c r="Y157"/>
  <c r="Z157" s="1"/>
  <c r="AB156"/>
  <c r="R134"/>
  <c r="K138"/>
  <c r="L137"/>
  <c r="N138"/>
  <c r="T119" i="3"/>
  <c r="V118"/>
  <c r="Z118" s="1"/>
  <c r="BW460" i="5" l="1"/>
  <c r="BY460" s="1"/>
  <c r="BV461"/>
  <c r="BP400"/>
  <c r="BR400" s="1"/>
  <c r="BO401"/>
  <c r="BI349"/>
  <c r="BK349" s="1"/>
  <c r="BH350"/>
  <c r="BB299"/>
  <c r="BD299" s="1"/>
  <c r="BA300"/>
  <c r="U134"/>
  <c r="S134"/>
  <c r="AW258"/>
  <c r="AT259"/>
  <c r="AU259" s="1"/>
  <c r="AP214"/>
  <c r="AM215"/>
  <c r="AN215" s="1"/>
  <c r="AI182"/>
  <c r="AF183"/>
  <c r="AG183" s="1"/>
  <c r="AB157"/>
  <c r="Y158"/>
  <c r="Z158" s="1"/>
  <c r="R135"/>
  <c r="K139"/>
  <c r="L138"/>
  <c r="N139"/>
  <c r="T120" i="3"/>
  <c r="V119"/>
  <c r="Z119" s="1"/>
  <c r="BV462" i="5" l="1"/>
  <c r="BW461"/>
  <c r="BY461" s="1"/>
  <c r="BO402"/>
  <c r="BP401"/>
  <c r="BR401" s="1"/>
  <c r="BH351"/>
  <c r="BI350"/>
  <c r="BK350" s="1"/>
  <c r="BA301"/>
  <c r="BB300"/>
  <c r="BD300" s="1"/>
  <c r="U135"/>
  <c r="S135"/>
  <c r="AW259"/>
  <c r="AT260"/>
  <c r="AU260" s="1"/>
  <c r="AM216"/>
  <c r="AN216" s="1"/>
  <c r="AP215"/>
  <c r="AI183"/>
  <c r="AF184"/>
  <c r="AG184" s="1"/>
  <c r="Y159"/>
  <c r="Z159" s="1"/>
  <c r="AB158"/>
  <c r="R136"/>
  <c r="K140"/>
  <c r="L139"/>
  <c r="N140"/>
  <c r="T121" i="3"/>
  <c r="V120"/>
  <c r="Z120" s="1"/>
  <c r="BW462" i="5" l="1"/>
  <c r="BY462" s="1"/>
  <c r="BV463"/>
  <c r="BP402"/>
  <c r="BR402" s="1"/>
  <c r="BO403"/>
  <c r="BI351"/>
  <c r="BK351" s="1"/>
  <c r="BH352"/>
  <c r="BB301"/>
  <c r="BD301" s="1"/>
  <c r="BA302"/>
  <c r="S136"/>
  <c r="U136" s="1"/>
  <c r="AW260"/>
  <c r="AT261"/>
  <c r="AU261" s="1"/>
  <c r="AP216"/>
  <c r="AM217"/>
  <c r="AN217" s="1"/>
  <c r="AI184"/>
  <c r="AF185"/>
  <c r="AG185" s="1"/>
  <c r="AB159"/>
  <c r="Y160"/>
  <c r="Z160" s="1"/>
  <c r="R137"/>
  <c r="K141"/>
  <c r="L140"/>
  <c r="N141"/>
  <c r="T122" i="3"/>
  <c r="V121"/>
  <c r="Z121" s="1"/>
  <c r="BV464" i="5" l="1"/>
  <c r="BW463"/>
  <c r="BY463" s="1"/>
  <c r="BO404"/>
  <c r="BP403"/>
  <c r="BR403" s="1"/>
  <c r="BH353"/>
  <c r="BI352"/>
  <c r="BK352" s="1"/>
  <c r="BA303"/>
  <c r="BB302"/>
  <c r="BD302" s="1"/>
  <c r="S137"/>
  <c r="U137" s="1"/>
  <c r="AW261"/>
  <c r="AT262"/>
  <c r="AU262" s="1"/>
  <c r="AM218"/>
  <c r="AN218" s="1"/>
  <c r="AP217"/>
  <c r="AI185"/>
  <c r="AF186"/>
  <c r="AG186" s="1"/>
  <c r="Y161"/>
  <c r="Z161" s="1"/>
  <c r="AB160"/>
  <c r="R138"/>
  <c r="K142"/>
  <c r="L141"/>
  <c r="N142"/>
  <c r="T123" i="3"/>
  <c r="V122"/>
  <c r="Z122" s="1"/>
  <c r="BW464" i="5" l="1"/>
  <c r="BY464" s="1"/>
  <c r="BV465"/>
  <c r="BP404"/>
  <c r="BR404" s="1"/>
  <c r="BO405"/>
  <c r="BI353"/>
  <c r="BK353" s="1"/>
  <c r="BH354"/>
  <c r="BB303"/>
  <c r="BD303" s="1"/>
  <c r="BA304"/>
  <c r="U138"/>
  <c r="S138"/>
  <c r="AW262"/>
  <c r="AT263"/>
  <c r="AU263" s="1"/>
  <c r="AP218"/>
  <c r="AM219"/>
  <c r="AN219" s="1"/>
  <c r="AI186"/>
  <c r="AF187"/>
  <c r="AG187" s="1"/>
  <c r="AB161"/>
  <c r="Y162"/>
  <c r="Z162" s="1"/>
  <c r="R139"/>
  <c r="K143"/>
  <c r="L142"/>
  <c r="N143"/>
  <c r="T124" i="3"/>
  <c r="V123"/>
  <c r="Z123" s="1"/>
  <c r="BV466" i="5" l="1"/>
  <c r="BW465"/>
  <c r="BY465" s="1"/>
  <c r="BO406"/>
  <c r="BP405"/>
  <c r="BR405" s="1"/>
  <c r="BH355"/>
  <c r="BI354"/>
  <c r="BK354" s="1"/>
  <c r="BA305"/>
  <c r="BB304"/>
  <c r="BD304" s="1"/>
  <c r="U139"/>
  <c r="S139"/>
  <c r="AW263"/>
  <c r="AT264"/>
  <c r="AU264" s="1"/>
  <c r="AM220"/>
  <c r="AN220" s="1"/>
  <c r="AP219"/>
  <c r="AI187"/>
  <c r="AF188"/>
  <c r="AG188" s="1"/>
  <c r="Y163"/>
  <c r="Z163" s="1"/>
  <c r="AB162"/>
  <c r="R140"/>
  <c r="K144"/>
  <c r="L143"/>
  <c r="N144"/>
  <c r="T125" i="3"/>
  <c r="V124"/>
  <c r="Z124" s="1"/>
  <c r="BW466" i="5" l="1"/>
  <c r="BY466" s="1"/>
  <c r="BV467"/>
  <c r="BP406"/>
  <c r="BR406" s="1"/>
  <c r="BO407"/>
  <c r="BI355"/>
  <c r="BK355" s="1"/>
  <c r="BH356"/>
  <c r="BB305"/>
  <c r="BD305" s="1"/>
  <c r="BA306"/>
  <c r="S140"/>
  <c r="U140" s="1"/>
  <c r="AW264"/>
  <c r="AT265"/>
  <c r="AU265" s="1"/>
  <c r="AP220"/>
  <c r="AM221"/>
  <c r="AN221" s="1"/>
  <c r="AI188"/>
  <c r="AF189"/>
  <c r="AG189" s="1"/>
  <c r="AB163"/>
  <c r="Y164"/>
  <c r="Z164" s="1"/>
  <c r="R141"/>
  <c r="K145"/>
  <c r="L144"/>
  <c r="N145"/>
  <c r="T126" i="3"/>
  <c r="V125"/>
  <c r="Z125" s="1"/>
  <c r="BV468" i="5" l="1"/>
  <c r="BW467"/>
  <c r="BY467" s="1"/>
  <c r="BO408"/>
  <c r="BP407"/>
  <c r="BR407" s="1"/>
  <c r="BH357"/>
  <c r="BI356"/>
  <c r="BK356" s="1"/>
  <c r="BA307"/>
  <c r="BB306"/>
  <c r="BD306" s="1"/>
  <c r="U141"/>
  <c r="S141"/>
  <c r="AW265"/>
  <c r="AT266"/>
  <c r="AU266" s="1"/>
  <c r="AM222"/>
  <c r="AN222" s="1"/>
  <c r="AP221"/>
  <c r="AI189"/>
  <c r="AF190"/>
  <c r="AG190" s="1"/>
  <c r="Y165"/>
  <c r="Z165" s="1"/>
  <c r="AB164"/>
  <c r="R142"/>
  <c r="K146"/>
  <c r="L145"/>
  <c r="N146"/>
  <c r="T127" i="3"/>
  <c r="V126"/>
  <c r="Z126" s="1"/>
  <c r="BW468" i="5" l="1"/>
  <c r="BY468" s="1"/>
  <c r="BV469"/>
  <c r="BP408"/>
  <c r="BR408" s="1"/>
  <c r="BO409"/>
  <c r="BI357"/>
  <c r="BK357" s="1"/>
  <c r="BH358"/>
  <c r="BB307"/>
  <c r="BD307" s="1"/>
  <c r="BA308"/>
  <c r="U142"/>
  <c r="S142"/>
  <c r="AW266"/>
  <c r="AT267"/>
  <c r="AU267" s="1"/>
  <c r="AP222"/>
  <c r="AM223"/>
  <c r="AN223" s="1"/>
  <c r="AI190"/>
  <c r="AF191"/>
  <c r="AG191" s="1"/>
  <c r="AB165"/>
  <c r="Y166"/>
  <c r="Z166" s="1"/>
  <c r="R143"/>
  <c r="K147"/>
  <c r="L146"/>
  <c r="N147"/>
  <c r="T128" i="3"/>
  <c r="V127"/>
  <c r="Z127" s="1"/>
  <c r="BV470" i="5" l="1"/>
  <c r="BW469"/>
  <c r="BY469" s="1"/>
  <c r="BO410"/>
  <c r="BP409"/>
  <c r="BR409" s="1"/>
  <c r="BH359"/>
  <c r="BI358"/>
  <c r="BK358" s="1"/>
  <c r="BA309"/>
  <c r="BB308"/>
  <c r="BD308" s="1"/>
  <c r="U143"/>
  <c r="S143"/>
  <c r="AW267"/>
  <c r="AT268"/>
  <c r="AU268" s="1"/>
  <c r="AM224"/>
  <c r="AN224" s="1"/>
  <c r="AP223"/>
  <c r="AI191"/>
  <c r="AF192"/>
  <c r="AG192" s="1"/>
  <c r="Y167"/>
  <c r="Z167" s="1"/>
  <c r="AB166"/>
  <c r="R144"/>
  <c r="K148"/>
  <c r="L147"/>
  <c r="N148"/>
  <c r="T129" i="3"/>
  <c r="V128"/>
  <c r="Z128" s="1"/>
  <c r="BW470" i="5" l="1"/>
  <c r="BY470" s="1"/>
  <c r="BV471"/>
  <c r="BP410"/>
  <c r="BR410" s="1"/>
  <c r="BO411"/>
  <c r="BI359"/>
  <c r="BK359" s="1"/>
  <c r="BH360"/>
  <c r="BB309"/>
  <c r="BD309" s="1"/>
  <c r="BA310"/>
  <c r="U144"/>
  <c r="S144"/>
  <c r="AW268"/>
  <c r="AT269"/>
  <c r="AU269" s="1"/>
  <c r="AP224"/>
  <c r="AM225"/>
  <c r="AN225" s="1"/>
  <c r="AI192"/>
  <c r="AF193"/>
  <c r="AG193" s="1"/>
  <c r="AB167"/>
  <c r="Y168"/>
  <c r="Z168" s="1"/>
  <c r="R145"/>
  <c r="K149"/>
  <c r="L148"/>
  <c r="N149"/>
  <c r="T130" i="3"/>
  <c r="V129"/>
  <c r="Z129" s="1"/>
  <c r="BV472" i="5" l="1"/>
  <c r="BW471"/>
  <c r="BY471" s="1"/>
  <c r="BO412"/>
  <c r="BP411"/>
  <c r="BR411" s="1"/>
  <c r="BH361"/>
  <c r="BI360"/>
  <c r="BK360" s="1"/>
  <c r="BA311"/>
  <c r="BB310"/>
  <c r="BD310" s="1"/>
  <c r="U145"/>
  <c r="S145"/>
  <c r="AW269"/>
  <c r="AT270"/>
  <c r="AU270" s="1"/>
  <c r="AM226"/>
  <c r="AN226" s="1"/>
  <c r="AP225"/>
  <c r="AI193"/>
  <c r="AF194"/>
  <c r="AG194" s="1"/>
  <c r="Y169"/>
  <c r="Z169" s="1"/>
  <c r="AB168"/>
  <c r="R146"/>
  <c r="K150"/>
  <c r="L149"/>
  <c r="N150"/>
  <c r="T131" i="3"/>
  <c r="V130"/>
  <c r="Z130" s="1"/>
  <c r="BW472" i="5" l="1"/>
  <c r="BY472" s="1"/>
  <c r="BV473"/>
  <c r="BP412"/>
  <c r="BR412" s="1"/>
  <c r="BO413"/>
  <c r="BI361"/>
  <c r="BK361" s="1"/>
  <c r="BH362"/>
  <c r="BB311"/>
  <c r="BD311" s="1"/>
  <c r="BA312"/>
  <c r="S146"/>
  <c r="U146" s="1"/>
  <c r="AW270"/>
  <c r="AT271"/>
  <c r="AU271" s="1"/>
  <c r="AP226"/>
  <c r="AM227"/>
  <c r="AN227" s="1"/>
  <c r="AI194"/>
  <c r="AF195"/>
  <c r="AG195" s="1"/>
  <c r="AB169"/>
  <c r="Y170"/>
  <c r="Z170" s="1"/>
  <c r="R147"/>
  <c r="K151"/>
  <c r="L150"/>
  <c r="N151"/>
  <c r="T132" i="3"/>
  <c r="V131"/>
  <c r="Z131" s="1"/>
  <c r="BV474" i="5" l="1"/>
  <c r="BW473"/>
  <c r="BY473" s="1"/>
  <c r="BO414"/>
  <c r="BP413"/>
  <c r="BR413" s="1"/>
  <c r="BH363"/>
  <c r="BI362"/>
  <c r="BK362" s="1"/>
  <c r="BA313"/>
  <c r="BB312"/>
  <c r="BD312" s="1"/>
  <c r="U147"/>
  <c r="S147"/>
  <c r="AW271"/>
  <c r="AT272"/>
  <c r="AU272" s="1"/>
  <c r="AM228"/>
  <c r="AN228" s="1"/>
  <c r="AP227"/>
  <c r="AI195"/>
  <c r="AF196"/>
  <c r="AG196" s="1"/>
  <c r="Y171"/>
  <c r="Z171" s="1"/>
  <c r="AB170"/>
  <c r="R148"/>
  <c r="K152"/>
  <c r="L151"/>
  <c r="N152"/>
  <c r="T133" i="3"/>
  <c r="V132"/>
  <c r="Z132" s="1"/>
  <c r="BW474" i="5" l="1"/>
  <c r="BY474" s="1"/>
  <c r="BV475"/>
  <c r="BP414"/>
  <c r="BR414" s="1"/>
  <c r="BO415"/>
  <c r="BI363"/>
  <c r="BK363" s="1"/>
  <c r="BH364"/>
  <c r="BB313"/>
  <c r="BD313" s="1"/>
  <c r="BA314"/>
  <c r="U148"/>
  <c r="S148"/>
  <c r="AW272"/>
  <c r="AT273"/>
  <c r="AU273" s="1"/>
  <c r="AP228"/>
  <c r="AM229"/>
  <c r="AN229" s="1"/>
  <c r="AI196"/>
  <c r="AF197"/>
  <c r="AG197" s="1"/>
  <c r="AB171"/>
  <c r="Y172"/>
  <c r="Z172" s="1"/>
  <c r="R149"/>
  <c r="K153"/>
  <c r="L152"/>
  <c r="N153"/>
  <c r="T134" i="3"/>
  <c r="V133"/>
  <c r="Z133" s="1"/>
  <c r="BV476" i="5" l="1"/>
  <c r="BW475"/>
  <c r="BY475" s="1"/>
  <c r="BO416"/>
  <c r="BP415"/>
  <c r="BR415" s="1"/>
  <c r="BH365"/>
  <c r="BI364"/>
  <c r="BK364" s="1"/>
  <c r="BA315"/>
  <c r="BB314"/>
  <c r="BD314" s="1"/>
  <c r="U149"/>
  <c r="S149"/>
  <c r="AW273"/>
  <c r="AT274"/>
  <c r="AU274" s="1"/>
  <c r="AM230"/>
  <c r="AN230" s="1"/>
  <c r="AP229"/>
  <c r="AI197"/>
  <c r="AF198"/>
  <c r="AG198" s="1"/>
  <c r="Y173"/>
  <c r="Z173" s="1"/>
  <c r="AB172"/>
  <c r="R150"/>
  <c r="K154"/>
  <c r="L153"/>
  <c r="N154"/>
  <c r="T135" i="3"/>
  <c r="V134"/>
  <c r="Z134" s="1"/>
  <c r="BW476" i="5" l="1"/>
  <c r="BY476" s="1"/>
  <c r="BV477"/>
  <c r="BP416"/>
  <c r="BR416" s="1"/>
  <c r="BO417"/>
  <c r="BI365"/>
  <c r="BK365" s="1"/>
  <c r="BH366"/>
  <c r="BB315"/>
  <c r="BD315" s="1"/>
  <c r="BA316"/>
  <c r="U150"/>
  <c r="S150"/>
  <c r="AW274"/>
  <c r="AT275"/>
  <c r="AU275" s="1"/>
  <c r="AP230"/>
  <c r="AM231"/>
  <c r="AN231" s="1"/>
  <c r="AI198"/>
  <c r="AF199"/>
  <c r="AG199" s="1"/>
  <c r="AB173"/>
  <c r="Y174"/>
  <c r="Z174" s="1"/>
  <c r="R151"/>
  <c r="K155"/>
  <c r="L154"/>
  <c r="N155"/>
  <c r="T136" i="3"/>
  <c r="V135"/>
  <c r="Z135" s="1"/>
  <c r="BV478" i="5" l="1"/>
  <c r="BW477"/>
  <c r="BY477" s="1"/>
  <c r="BO418"/>
  <c r="BP417"/>
  <c r="BR417" s="1"/>
  <c r="BH367"/>
  <c r="BI366"/>
  <c r="BK366" s="1"/>
  <c r="BA317"/>
  <c r="BB316"/>
  <c r="BD316" s="1"/>
  <c r="U151"/>
  <c r="S151"/>
  <c r="AW275"/>
  <c r="AT276"/>
  <c r="AU276" s="1"/>
  <c r="AM232"/>
  <c r="AN232" s="1"/>
  <c r="AP231"/>
  <c r="AI199"/>
  <c r="AF200"/>
  <c r="AG200" s="1"/>
  <c r="Y175"/>
  <c r="Z175" s="1"/>
  <c r="AB174"/>
  <c r="R152"/>
  <c r="K156"/>
  <c r="L155"/>
  <c r="N156"/>
  <c r="T137" i="3"/>
  <c r="V136"/>
  <c r="Z136" s="1"/>
  <c r="BW478" i="5" l="1"/>
  <c r="BY478" s="1"/>
  <c r="BV479"/>
  <c r="BP418"/>
  <c r="BR418" s="1"/>
  <c r="BO419"/>
  <c r="BI367"/>
  <c r="BK367" s="1"/>
  <c r="BH368"/>
  <c r="BB317"/>
  <c r="BD317" s="1"/>
  <c r="BA318"/>
  <c r="U152"/>
  <c r="S152"/>
  <c r="AW276"/>
  <c r="AT277"/>
  <c r="AU277" s="1"/>
  <c r="AP232"/>
  <c r="AM233"/>
  <c r="AN233" s="1"/>
  <c r="AI200"/>
  <c r="AF201"/>
  <c r="AG201" s="1"/>
  <c r="AB175"/>
  <c r="Y176"/>
  <c r="Z176" s="1"/>
  <c r="R153"/>
  <c r="K157"/>
  <c r="L156"/>
  <c r="N157"/>
  <c r="T138" i="3"/>
  <c r="V137"/>
  <c r="Z137" s="1"/>
  <c r="BV480" i="5" l="1"/>
  <c r="BW479"/>
  <c r="BY479" s="1"/>
  <c r="BO420"/>
  <c r="BP419"/>
  <c r="BR419" s="1"/>
  <c r="BH369"/>
  <c r="BI368"/>
  <c r="BK368" s="1"/>
  <c r="BA319"/>
  <c r="BB318"/>
  <c r="BD318" s="1"/>
  <c r="U153"/>
  <c r="S153"/>
  <c r="AW277"/>
  <c r="AT278"/>
  <c r="AU278" s="1"/>
  <c r="AM234"/>
  <c r="AN234" s="1"/>
  <c r="AP233"/>
  <c r="AI201"/>
  <c r="AF202"/>
  <c r="AG202" s="1"/>
  <c r="Y177"/>
  <c r="Z177" s="1"/>
  <c r="AB176"/>
  <c r="R154"/>
  <c r="K158"/>
  <c r="L157"/>
  <c r="N158"/>
  <c r="T139" i="3"/>
  <c r="V138"/>
  <c r="Z138" s="1"/>
  <c r="BW480" i="5" l="1"/>
  <c r="BY480" s="1"/>
  <c r="BV481"/>
  <c r="BP420"/>
  <c r="BR420" s="1"/>
  <c r="BO421"/>
  <c r="BI369"/>
  <c r="BK369" s="1"/>
  <c r="BH370"/>
  <c r="BB319"/>
  <c r="BD319" s="1"/>
  <c r="BA320"/>
  <c r="U154"/>
  <c r="S154"/>
  <c r="AW278"/>
  <c r="AT279"/>
  <c r="AU279" s="1"/>
  <c r="AP234"/>
  <c r="AM235"/>
  <c r="AN235" s="1"/>
  <c r="AI202"/>
  <c r="AF203"/>
  <c r="AG203" s="1"/>
  <c r="AB177"/>
  <c r="Y178"/>
  <c r="Z178" s="1"/>
  <c r="R155"/>
  <c r="K159"/>
  <c r="L158"/>
  <c r="N159"/>
  <c r="T140" i="3"/>
  <c r="V139"/>
  <c r="Z139" s="1"/>
  <c r="BV482" i="5" l="1"/>
  <c r="BW481"/>
  <c r="BY481" s="1"/>
  <c r="BO422"/>
  <c r="BP421"/>
  <c r="BR421" s="1"/>
  <c r="BH371"/>
  <c r="BI370"/>
  <c r="BK370" s="1"/>
  <c r="BA321"/>
  <c r="BB320"/>
  <c r="BD320" s="1"/>
  <c r="U155"/>
  <c r="S155"/>
  <c r="AW279"/>
  <c r="AT280"/>
  <c r="AU280" s="1"/>
  <c r="AM236"/>
  <c r="AN236" s="1"/>
  <c r="AP235"/>
  <c r="AI203"/>
  <c r="AF204"/>
  <c r="AG204" s="1"/>
  <c r="Y179"/>
  <c r="Z179" s="1"/>
  <c r="AB178"/>
  <c r="R156"/>
  <c r="K160"/>
  <c r="L159"/>
  <c r="N160"/>
  <c r="T141" i="3"/>
  <c r="V140"/>
  <c r="Z140" s="1"/>
  <c r="BW482" i="5" l="1"/>
  <c r="BY482" s="1"/>
  <c r="BV483"/>
  <c r="BP422"/>
  <c r="BR422" s="1"/>
  <c r="BO423"/>
  <c r="BI371"/>
  <c r="BK371" s="1"/>
  <c r="BH372"/>
  <c r="BB321"/>
  <c r="BD321" s="1"/>
  <c r="BA322"/>
  <c r="U156"/>
  <c r="S156"/>
  <c r="AW280"/>
  <c r="AT281"/>
  <c r="AU281" s="1"/>
  <c r="AP236"/>
  <c r="AM237"/>
  <c r="AN237" s="1"/>
  <c r="AI204"/>
  <c r="AF205"/>
  <c r="AG205" s="1"/>
  <c r="AB179"/>
  <c r="Y180"/>
  <c r="Z180" s="1"/>
  <c r="R157"/>
  <c r="K161"/>
  <c r="L160"/>
  <c r="N161"/>
  <c r="T142" i="3"/>
  <c r="V141"/>
  <c r="Z141" s="1"/>
  <c r="BV484" i="5" l="1"/>
  <c r="BW483"/>
  <c r="BY483" s="1"/>
  <c r="BO424"/>
  <c r="BP423"/>
  <c r="BR423" s="1"/>
  <c r="BH373"/>
  <c r="BI372"/>
  <c r="BK372" s="1"/>
  <c r="BA323"/>
  <c r="BB322"/>
  <c r="BD322" s="1"/>
  <c r="U157"/>
  <c r="S157"/>
  <c r="AW281"/>
  <c r="AT282"/>
  <c r="AU282" s="1"/>
  <c r="AM238"/>
  <c r="AN238" s="1"/>
  <c r="AP237"/>
  <c r="AI205"/>
  <c r="AF206"/>
  <c r="AG206" s="1"/>
  <c r="Y181"/>
  <c r="Z181" s="1"/>
  <c r="AB180"/>
  <c r="R158"/>
  <c r="K162"/>
  <c r="L161"/>
  <c r="N162"/>
  <c r="T143" i="3"/>
  <c r="V142"/>
  <c r="Z142" s="1"/>
  <c r="BW484" i="5" l="1"/>
  <c r="BY484" s="1"/>
  <c r="BV485"/>
  <c r="BP424"/>
  <c r="BR424" s="1"/>
  <c r="BO425"/>
  <c r="BI373"/>
  <c r="BK373" s="1"/>
  <c r="BH374"/>
  <c r="BB323"/>
  <c r="BD323" s="1"/>
  <c r="BA324"/>
  <c r="U158"/>
  <c r="S158"/>
  <c r="AW282"/>
  <c r="AT283"/>
  <c r="AU283" s="1"/>
  <c r="AP238"/>
  <c r="AM239"/>
  <c r="AN239" s="1"/>
  <c r="AI206"/>
  <c r="AF207"/>
  <c r="AG207" s="1"/>
  <c r="AB181"/>
  <c r="Y182"/>
  <c r="Z182" s="1"/>
  <c r="R159"/>
  <c r="K163"/>
  <c r="L162"/>
  <c r="N163"/>
  <c r="T144" i="3"/>
  <c r="V143"/>
  <c r="Z143" s="1"/>
  <c r="BV486" i="5" l="1"/>
  <c r="BW485"/>
  <c r="BY485" s="1"/>
  <c r="BO426"/>
  <c r="BP425"/>
  <c r="BR425" s="1"/>
  <c r="BH375"/>
  <c r="BI374"/>
  <c r="BK374" s="1"/>
  <c r="BA325"/>
  <c r="BB324"/>
  <c r="BD324" s="1"/>
  <c r="U159"/>
  <c r="S159"/>
  <c r="AW283"/>
  <c r="AT284"/>
  <c r="AU284" s="1"/>
  <c r="AM240"/>
  <c r="AN240" s="1"/>
  <c r="AP239"/>
  <c r="AI207"/>
  <c r="AF208"/>
  <c r="AG208" s="1"/>
  <c r="Y183"/>
  <c r="Z183" s="1"/>
  <c r="AB182"/>
  <c r="R160"/>
  <c r="K164"/>
  <c r="L163"/>
  <c r="N164"/>
  <c r="T145" i="3"/>
  <c r="V144"/>
  <c r="Z144" s="1"/>
  <c r="BW486" i="5" l="1"/>
  <c r="BY486" s="1"/>
  <c r="BV487"/>
  <c r="BP426"/>
  <c r="BR426" s="1"/>
  <c r="BO427"/>
  <c r="BI375"/>
  <c r="BK375" s="1"/>
  <c r="BH376"/>
  <c r="BB325"/>
  <c r="BD325" s="1"/>
  <c r="BA326"/>
  <c r="U160"/>
  <c r="S160"/>
  <c r="AW284"/>
  <c r="AT285"/>
  <c r="AU285" s="1"/>
  <c r="AP240"/>
  <c r="AM241"/>
  <c r="AN241" s="1"/>
  <c r="AI208"/>
  <c r="AF209"/>
  <c r="AG209" s="1"/>
  <c r="AB183"/>
  <c r="Y184"/>
  <c r="Z184" s="1"/>
  <c r="R161"/>
  <c r="K165"/>
  <c r="L164"/>
  <c r="N165"/>
  <c r="T146" i="3"/>
  <c r="V145"/>
  <c r="Z145" s="1"/>
  <c r="BV488" i="5" l="1"/>
  <c r="BW487"/>
  <c r="BY487" s="1"/>
  <c r="BO428"/>
  <c r="BP427"/>
  <c r="BR427" s="1"/>
  <c r="BH377"/>
  <c r="BI376"/>
  <c r="BK376" s="1"/>
  <c r="BA327"/>
  <c r="BB326"/>
  <c r="BD326" s="1"/>
  <c r="S161"/>
  <c r="U161" s="1"/>
  <c r="AW285"/>
  <c r="AT286"/>
  <c r="AU286" s="1"/>
  <c r="AM242"/>
  <c r="AN242" s="1"/>
  <c r="AP241"/>
  <c r="AI209"/>
  <c r="AF210"/>
  <c r="AG210" s="1"/>
  <c r="Y185"/>
  <c r="Z185" s="1"/>
  <c r="AB184"/>
  <c r="R162"/>
  <c r="K166"/>
  <c r="L165"/>
  <c r="N166"/>
  <c r="T147" i="3"/>
  <c r="V146"/>
  <c r="Z146" s="1"/>
  <c r="BW488" i="5" l="1"/>
  <c r="BY488" s="1"/>
  <c r="BV489"/>
  <c r="BP428"/>
  <c r="BR428" s="1"/>
  <c r="BO429"/>
  <c r="BI377"/>
  <c r="BK377" s="1"/>
  <c r="BH378"/>
  <c r="BB327"/>
  <c r="BD327" s="1"/>
  <c r="BA328"/>
  <c r="U162"/>
  <c r="S162"/>
  <c r="AW286"/>
  <c r="AT287"/>
  <c r="AU287" s="1"/>
  <c r="AP242"/>
  <c r="AM243"/>
  <c r="AN243" s="1"/>
  <c r="AI210"/>
  <c r="AF211"/>
  <c r="AG211" s="1"/>
  <c r="AB185"/>
  <c r="Y186"/>
  <c r="Z186" s="1"/>
  <c r="R163"/>
  <c r="K167"/>
  <c r="L166"/>
  <c r="N167"/>
  <c r="T148" i="3"/>
  <c r="V147"/>
  <c r="Z147" s="1"/>
  <c r="BV490" i="5" l="1"/>
  <c r="BW489"/>
  <c r="BY489" s="1"/>
  <c r="BO430"/>
  <c r="BP429"/>
  <c r="BR429" s="1"/>
  <c r="BH379"/>
  <c r="BI378"/>
  <c r="BK378" s="1"/>
  <c r="BA329"/>
  <c r="BB328"/>
  <c r="BD328" s="1"/>
  <c r="U163"/>
  <c r="S163"/>
  <c r="AW287"/>
  <c r="AT288"/>
  <c r="AU288" s="1"/>
  <c r="AM244"/>
  <c r="AN244" s="1"/>
  <c r="AP243"/>
  <c r="AI211"/>
  <c r="AF212"/>
  <c r="AG212" s="1"/>
  <c r="Y187"/>
  <c r="Z187" s="1"/>
  <c r="AB186"/>
  <c r="R164"/>
  <c r="K168"/>
  <c r="L167"/>
  <c r="N168"/>
  <c r="T149" i="3"/>
  <c r="V148"/>
  <c r="Z148" s="1"/>
  <c r="BW490" i="5" l="1"/>
  <c r="BY490" s="1"/>
  <c r="BV491"/>
  <c r="BP430"/>
  <c r="BR430" s="1"/>
  <c r="BO431"/>
  <c r="BI379"/>
  <c r="BK379" s="1"/>
  <c r="BH380"/>
  <c r="BB329"/>
  <c r="BD329" s="1"/>
  <c r="BA330"/>
  <c r="S164"/>
  <c r="U164" s="1"/>
  <c r="AW288"/>
  <c r="AT289"/>
  <c r="AU289" s="1"/>
  <c r="AP244"/>
  <c r="AM245"/>
  <c r="AN245" s="1"/>
  <c r="AI212"/>
  <c r="AF213"/>
  <c r="AG213" s="1"/>
  <c r="AB187"/>
  <c r="Y188"/>
  <c r="Z188" s="1"/>
  <c r="R165"/>
  <c r="K169"/>
  <c r="L168"/>
  <c r="N169"/>
  <c r="T150" i="3"/>
  <c r="V149"/>
  <c r="Z149" s="1"/>
  <c r="BV492" i="5" l="1"/>
  <c r="BW491"/>
  <c r="BY491" s="1"/>
  <c r="BO432"/>
  <c r="BP431"/>
  <c r="BR431" s="1"/>
  <c r="BH381"/>
  <c r="BI380"/>
  <c r="BK380" s="1"/>
  <c r="BA331"/>
  <c r="BB330"/>
  <c r="BD330" s="1"/>
  <c r="U165"/>
  <c r="S165"/>
  <c r="AW289"/>
  <c r="AT290"/>
  <c r="AU290" s="1"/>
  <c r="AM246"/>
  <c r="AN246" s="1"/>
  <c r="AP245"/>
  <c r="AI213"/>
  <c r="AF214"/>
  <c r="AG214" s="1"/>
  <c r="Y189"/>
  <c r="Z189" s="1"/>
  <c r="AB188"/>
  <c r="R166"/>
  <c r="K170"/>
  <c r="L169"/>
  <c r="N170"/>
  <c r="T151" i="3"/>
  <c r="V150"/>
  <c r="Z150" s="1"/>
  <c r="BW492" i="5" l="1"/>
  <c r="BY492" s="1"/>
  <c r="BV493"/>
  <c r="BP432"/>
  <c r="BR432" s="1"/>
  <c r="BO433"/>
  <c r="BI381"/>
  <c r="BK381" s="1"/>
  <c r="BH382"/>
  <c r="BB331"/>
  <c r="BD331" s="1"/>
  <c r="BA332"/>
  <c r="U166"/>
  <c r="S166"/>
  <c r="AW290"/>
  <c r="AT291"/>
  <c r="AU291" s="1"/>
  <c r="AP246"/>
  <c r="AM247"/>
  <c r="AN247" s="1"/>
  <c r="AI214"/>
  <c r="AF215"/>
  <c r="AG215" s="1"/>
  <c r="AB189"/>
  <c r="Y190"/>
  <c r="Z190" s="1"/>
  <c r="R167"/>
  <c r="K171"/>
  <c r="L170"/>
  <c r="N171"/>
  <c r="T152" i="3"/>
  <c r="V151"/>
  <c r="Z151" s="1"/>
  <c r="BV494" i="5" l="1"/>
  <c r="BW493"/>
  <c r="BY493" s="1"/>
  <c r="BO434"/>
  <c r="BP433"/>
  <c r="BR433" s="1"/>
  <c r="BH383"/>
  <c r="BI382"/>
  <c r="BK382" s="1"/>
  <c r="BA333"/>
  <c r="BB332"/>
  <c r="BD332" s="1"/>
  <c r="U167"/>
  <c r="S167"/>
  <c r="AW291"/>
  <c r="AT292"/>
  <c r="AU292" s="1"/>
  <c r="AM248"/>
  <c r="AN248" s="1"/>
  <c r="AP247"/>
  <c r="AI215"/>
  <c r="AF216"/>
  <c r="AG216" s="1"/>
  <c r="Y191"/>
  <c r="Z191" s="1"/>
  <c r="AB190"/>
  <c r="R168"/>
  <c r="K172"/>
  <c r="L171"/>
  <c r="N172"/>
  <c r="T153" i="3"/>
  <c r="V152"/>
  <c r="Z152" s="1"/>
  <c r="BW494" i="5" l="1"/>
  <c r="BY494" s="1"/>
  <c r="BV495"/>
  <c r="BP434"/>
  <c r="BR434" s="1"/>
  <c r="BO435"/>
  <c r="BI383"/>
  <c r="BK383" s="1"/>
  <c r="BH384"/>
  <c r="BB333"/>
  <c r="BD333" s="1"/>
  <c r="BA334"/>
  <c r="U168"/>
  <c r="S168"/>
  <c r="AW292"/>
  <c r="AT293"/>
  <c r="AU293" s="1"/>
  <c r="AP248"/>
  <c r="AM249"/>
  <c r="AN249" s="1"/>
  <c r="AI216"/>
  <c r="AF217"/>
  <c r="AG217" s="1"/>
  <c r="AB191"/>
  <c r="Y192"/>
  <c r="Z192" s="1"/>
  <c r="R169"/>
  <c r="K173"/>
  <c r="L172"/>
  <c r="N173"/>
  <c r="T154" i="3"/>
  <c r="V153"/>
  <c r="Z153" s="1"/>
  <c r="BV496" i="5" l="1"/>
  <c r="BW495"/>
  <c r="BY495" s="1"/>
  <c r="BO436"/>
  <c r="BP435"/>
  <c r="BR435" s="1"/>
  <c r="BH385"/>
  <c r="BI384"/>
  <c r="BK384" s="1"/>
  <c r="BA335"/>
  <c r="BB334"/>
  <c r="BD334" s="1"/>
  <c r="U169"/>
  <c r="S169"/>
  <c r="AW293"/>
  <c r="AT294"/>
  <c r="AU294" s="1"/>
  <c r="AM250"/>
  <c r="AN250" s="1"/>
  <c r="AP249"/>
  <c r="AI217"/>
  <c r="AF218"/>
  <c r="AG218" s="1"/>
  <c r="Y193"/>
  <c r="Z193" s="1"/>
  <c r="AB192"/>
  <c r="R170"/>
  <c r="K174"/>
  <c r="L173"/>
  <c r="N174"/>
  <c r="T155" i="3"/>
  <c r="V154"/>
  <c r="Z154" s="1"/>
  <c r="BW496" i="5" l="1"/>
  <c r="BY496" s="1"/>
  <c r="BV497"/>
  <c r="BP436"/>
  <c r="BR436" s="1"/>
  <c r="BO437"/>
  <c r="BI385"/>
  <c r="BK385" s="1"/>
  <c r="BH386"/>
  <c r="BB335"/>
  <c r="BD335" s="1"/>
  <c r="BA336"/>
  <c r="S170"/>
  <c r="U170" s="1"/>
  <c r="AW294"/>
  <c r="AT295"/>
  <c r="AU295" s="1"/>
  <c r="AP250"/>
  <c r="AM251"/>
  <c r="AN251" s="1"/>
  <c r="AI218"/>
  <c r="AF219"/>
  <c r="AG219" s="1"/>
  <c r="AB193"/>
  <c r="Y194"/>
  <c r="Z194" s="1"/>
  <c r="R171"/>
  <c r="K175"/>
  <c r="L174"/>
  <c r="N175"/>
  <c r="T156" i="3"/>
  <c r="V155"/>
  <c r="Z155" s="1"/>
  <c r="BV498" i="5" l="1"/>
  <c r="BW497"/>
  <c r="BY497" s="1"/>
  <c r="BO438"/>
  <c r="BP437"/>
  <c r="BR437" s="1"/>
  <c r="BH387"/>
  <c r="BI386"/>
  <c r="BK386" s="1"/>
  <c r="BA337"/>
  <c r="BB336"/>
  <c r="BD336" s="1"/>
  <c r="U171"/>
  <c r="S171"/>
  <c r="AW295"/>
  <c r="AT296"/>
  <c r="AU296" s="1"/>
  <c r="AM252"/>
  <c r="AN252" s="1"/>
  <c r="AP251"/>
  <c r="AI219"/>
  <c r="AF220"/>
  <c r="AG220" s="1"/>
  <c r="Y195"/>
  <c r="Z195" s="1"/>
  <c r="AB194"/>
  <c r="R172"/>
  <c r="K176"/>
  <c r="L175"/>
  <c r="N176"/>
  <c r="T157" i="3"/>
  <c r="V156"/>
  <c r="Z156" s="1"/>
  <c r="BW498" i="5" l="1"/>
  <c r="BY498" s="1"/>
  <c r="BV499"/>
  <c r="BP438"/>
  <c r="BR438" s="1"/>
  <c r="BO439"/>
  <c r="BI387"/>
  <c r="BK387" s="1"/>
  <c r="BH388"/>
  <c r="BB337"/>
  <c r="BD337" s="1"/>
  <c r="BA338"/>
  <c r="U172"/>
  <c r="S172"/>
  <c r="AW296"/>
  <c r="AT297"/>
  <c r="AU297" s="1"/>
  <c r="AP252"/>
  <c r="AM253"/>
  <c r="AN253" s="1"/>
  <c r="AI220"/>
  <c r="AF221"/>
  <c r="AG221" s="1"/>
  <c r="AB195"/>
  <c r="Y196"/>
  <c r="Z196" s="1"/>
  <c r="R173"/>
  <c r="K177"/>
  <c r="L176"/>
  <c r="N177"/>
  <c r="T158" i="3"/>
  <c r="V157"/>
  <c r="Z157" s="1"/>
  <c r="BV500" i="5" l="1"/>
  <c r="BW499"/>
  <c r="BY499" s="1"/>
  <c r="BO440"/>
  <c r="BP439"/>
  <c r="BR439" s="1"/>
  <c r="BH389"/>
  <c r="BI388"/>
  <c r="BK388" s="1"/>
  <c r="BA339"/>
  <c r="BB338"/>
  <c r="BD338" s="1"/>
  <c r="U173"/>
  <c r="S173"/>
  <c r="AW297"/>
  <c r="AT298"/>
  <c r="AU298" s="1"/>
  <c r="AM254"/>
  <c r="AN254" s="1"/>
  <c r="AP253"/>
  <c r="AI221"/>
  <c r="AF222"/>
  <c r="AG222" s="1"/>
  <c r="Y197"/>
  <c r="Z197" s="1"/>
  <c r="AB196"/>
  <c r="R174"/>
  <c r="K178"/>
  <c r="L177"/>
  <c r="N178"/>
  <c r="T159" i="3"/>
  <c r="V158"/>
  <c r="Z158" s="1"/>
  <c r="BW500" i="5" l="1"/>
  <c r="BY500" s="1"/>
  <c r="BV501"/>
  <c r="BP440"/>
  <c r="BR440" s="1"/>
  <c r="BO441"/>
  <c r="BI389"/>
  <c r="BK389" s="1"/>
  <c r="BH390"/>
  <c r="BB339"/>
  <c r="BD339" s="1"/>
  <c r="BA340"/>
  <c r="U174"/>
  <c r="S174"/>
  <c r="AW298"/>
  <c r="AT299"/>
  <c r="AU299" s="1"/>
  <c r="AP254"/>
  <c r="AM255"/>
  <c r="AN255" s="1"/>
  <c r="AI222"/>
  <c r="AF223"/>
  <c r="AG223" s="1"/>
  <c r="AB197"/>
  <c r="Y198"/>
  <c r="Z198" s="1"/>
  <c r="R175"/>
  <c r="K179"/>
  <c r="L178"/>
  <c r="N179"/>
  <c r="T160" i="3"/>
  <c r="V159"/>
  <c r="Z159" s="1"/>
  <c r="BV502" i="5" l="1"/>
  <c r="BW501"/>
  <c r="BY501" s="1"/>
  <c r="BO442"/>
  <c r="BP441"/>
  <c r="BR441" s="1"/>
  <c r="BH391"/>
  <c r="BI390"/>
  <c r="BK390" s="1"/>
  <c r="BA341"/>
  <c r="BB340"/>
  <c r="BD340" s="1"/>
  <c r="U175"/>
  <c r="S175"/>
  <c r="AW299"/>
  <c r="AT300"/>
  <c r="AU300" s="1"/>
  <c r="AM256"/>
  <c r="AN256" s="1"/>
  <c r="AP255"/>
  <c r="AI223"/>
  <c r="AF224"/>
  <c r="AG224" s="1"/>
  <c r="Y199"/>
  <c r="Z199" s="1"/>
  <c r="AB198"/>
  <c r="R176"/>
  <c r="K180"/>
  <c r="L179"/>
  <c r="N180"/>
  <c r="T161" i="3"/>
  <c r="V160"/>
  <c r="Z160" s="1"/>
  <c r="BW502" i="5" l="1"/>
  <c r="BY502" s="1"/>
  <c r="BV503"/>
  <c r="BP442"/>
  <c r="BR442" s="1"/>
  <c r="BO443"/>
  <c r="BI391"/>
  <c r="BK391" s="1"/>
  <c r="BH392"/>
  <c r="BB341"/>
  <c r="BD341" s="1"/>
  <c r="BA342"/>
  <c r="U176"/>
  <c r="S176"/>
  <c r="AW300"/>
  <c r="AT301"/>
  <c r="AU301" s="1"/>
  <c r="AP256"/>
  <c r="AM257"/>
  <c r="AN257" s="1"/>
  <c r="AI224"/>
  <c r="AF225"/>
  <c r="AG225" s="1"/>
  <c r="AB199"/>
  <c r="Y200"/>
  <c r="Z200" s="1"/>
  <c r="R177"/>
  <c r="K181"/>
  <c r="L180"/>
  <c r="N181"/>
  <c r="T162" i="3"/>
  <c r="V161"/>
  <c r="Z161" s="1"/>
  <c r="BV504" i="5" l="1"/>
  <c r="BW503"/>
  <c r="BY503" s="1"/>
  <c r="BO444"/>
  <c r="BP443"/>
  <c r="BR443" s="1"/>
  <c r="BH393"/>
  <c r="BI392"/>
  <c r="BK392" s="1"/>
  <c r="BA343"/>
  <c r="BB342"/>
  <c r="BD342" s="1"/>
  <c r="U177"/>
  <c r="S177"/>
  <c r="AW301"/>
  <c r="AT302"/>
  <c r="AU302" s="1"/>
  <c r="AM258"/>
  <c r="AN258" s="1"/>
  <c r="AP257"/>
  <c r="AI225"/>
  <c r="AF226"/>
  <c r="AG226" s="1"/>
  <c r="Y201"/>
  <c r="Z201" s="1"/>
  <c r="AB200"/>
  <c r="R178"/>
  <c r="K182"/>
  <c r="L181"/>
  <c r="N182"/>
  <c r="T163" i="3"/>
  <c r="V162"/>
  <c r="Z162" s="1"/>
  <c r="BW504" i="5" l="1"/>
  <c r="BY504" s="1"/>
  <c r="BV505"/>
  <c r="BP444"/>
  <c r="BR444" s="1"/>
  <c r="BO445"/>
  <c r="BI393"/>
  <c r="BK393" s="1"/>
  <c r="BH394"/>
  <c r="BB343"/>
  <c r="BD343" s="1"/>
  <c r="BA344"/>
  <c r="U178"/>
  <c r="S178"/>
  <c r="AW302"/>
  <c r="AT303"/>
  <c r="AU303" s="1"/>
  <c r="AP258"/>
  <c r="AM259"/>
  <c r="AN259" s="1"/>
  <c r="AI226"/>
  <c r="AF227"/>
  <c r="AG227" s="1"/>
  <c r="AB201"/>
  <c r="Y202"/>
  <c r="Z202" s="1"/>
  <c r="R179"/>
  <c r="K183"/>
  <c r="L182"/>
  <c r="N183"/>
  <c r="T164" i="3"/>
  <c r="V163"/>
  <c r="Z163" s="1"/>
  <c r="BV506" i="5" l="1"/>
  <c r="BW505"/>
  <c r="BY505" s="1"/>
  <c r="BO446"/>
  <c r="BP445"/>
  <c r="BR445" s="1"/>
  <c r="BH395"/>
  <c r="BI394"/>
  <c r="BK394" s="1"/>
  <c r="BA345"/>
  <c r="BB344"/>
  <c r="BD344" s="1"/>
  <c r="U179"/>
  <c r="S179"/>
  <c r="AW303"/>
  <c r="AT304"/>
  <c r="AU304" s="1"/>
  <c r="AM260"/>
  <c r="AN260" s="1"/>
  <c r="AP259"/>
  <c r="AI227"/>
  <c r="AF228"/>
  <c r="AG228" s="1"/>
  <c r="Y203"/>
  <c r="Z203" s="1"/>
  <c r="AB202"/>
  <c r="R180"/>
  <c r="K184"/>
  <c r="L183"/>
  <c r="N184"/>
  <c r="T165" i="3"/>
  <c r="V164"/>
  <c r="Z164" s="1"/>
  <c r="BW506" i="5" l="1"/>
  <c r="BY506" s="1"/>
  <c r="BV507"/>
  <c r="BP446"/>
  <c r="BR446" s="1"/>
  <c r="BO447"/>
  <c r="BI395"/>
  <c r="BK395" s="1"/>
  <c r="BH396"/>
  <c r="BB345"/>
  <c r="BD345" s="1"/>
  <c r="BA346"/>
  <c r="S180"/>
  <c r="U180" s="1"/>
  <c r="AW304"/>
  <c r="AT305"/>
  <c r="AU305" s="1"/>
  <c r="AP260"/>
  <c r="AM261"/>
  <c r="AN261" s="1"/>
  <c r="AI228"/>
  <c r="AF229"/>
  <c r="AG229" s="1"/>
  <c r="AB203"/>
  <c r="Y204"/>
  <c r="Z204" s="1"/>
  <c r="R181"/>
  <c r="K185"/>
  <c r="L184"/>
  <c r="N185"/>
  <c r="T166" i="3"/>
  <c r="V165"/>
  <c r="Z165" s="1"/>
  <c r="BV508" i="5" l="1"/>
  <c r="BW507"/>
  <c r="BY507" s="1"/>
  <c r="BO448"/>
  <c r="BP447"/>
  <c r="BR447" s="1"/>
  <c r="BH397"/>
  <c r="BI396"/>
  <c r="BK396" s="1"/>
  <c r="BA347"/>
  <c r="BB346"/>
  <c r="BD346" s="1"/>
  <c r="U181"/>
  <c r="S181"/>
  <c r="AW305"/>
  <c r="AT306"/>
  <c r="AU306" s="1"/>
  <c r="AM262"/>
  <c r="AN262" s="1"/>
  <c r="AP261"/>
  <c r="AI229"/>
  <c r="AF230"/>
  <c r="AG230" s="1"/>
  <c r="Y205"/>
  <c r="Z205" s="1"/>
  <c r="AB204"/>
  <c r="R182"/>
  <c r="K186"/>
  <c r="L185"/>
  <c r="N186"/>
  <c r="T167" i="3"/>
  <c r="V166"/>
  <c r="Z166" s="1"/>
  <c r="BW508" i="5" l="1"/>
  <c r="BY508" s="1"/>
  <c r="BV509"/>
  <c r="BP448"/>
  <c r="BR448" s="1"/>
  <c r="BO449"/>
  <c r="BI397"/>
  <c r="BK397" s="1"/>
  <c r="BH398"/>
  <c r="BB347"/>
  <c r="BD347" s="1"/>
  <c r="BA348"/>
  <c r="U182"/>
  <c r="S182"/>
  <c r="AW306"/>
  <c r="AT307"/>
  <c r="AU307" s="1"/>
  <c r="AP262"/>
  <c r="AM263"/>
  <c r="AN263" s="1"/>
  <c r="AI230"/>
  <c r="AF231"/>
  <c r="AG231" s="1"/>
  <c r="AB205"/>
  <c r="Y206"/>
  <c r="Z206" s="1"/>
  <c r="R183"/>
  <c r="K187"/>
  <c r="L186"/>
  <c r="N187"/>
  <c r="T168" i="3"/>
  <c r="V167"/>
  <c r="Z167" s="1"/>
  <c r="BV510" i="5" l="1"/>
  <c r="BW509"/>
  <c r="BY509" s="1"/>
  <c r="BO450"/>
  <c r="BP449"/>
  <c r="BR449" s="1"/>
  <c r="BH399"/>
  <c r="BI398"/>
  <c r="BK398" s="1"/>
  <c r="BA349"/>
  <c r="BB348"/>
  <c r="BD348" s="1"/>
  <c r="U183"/>
  <c r="S183"/>
  <c r="AW307"/>
  <c r="AT308"/>
  <c r="AU308" s="1"/>
  <c r="AM264"/>
  <c r="AN264" s="1"/>
  <c r="AP263"/>
  <c r="AI231"/>
  <c r="AF232"/>
  <c r="AG232" s="1"/>
  <c r="Y207"/>
  <c r="Z207" s="1"/>
  <c r="AB206"/>
  <c r="R184"/>
  <c r="K188"/>
  <c r="L187"/>
  <c r="N188"/>
  <c r="T169" i="3"/>
  <c r="V168"/>
  <c r="Z168" s="1"/>
  <c r="BW510" i="5" l="1"/>
  <c r="BY510" s="1"/>
  <c r="BV511"/>
  <c r="BP450"/>
  <c r="BR450" s="1"/>
  <c r="BO451"/>
  <c r="BI399"/>
  <c r="BK399" s="1"/>
  <c r="BH400"/>
  <c r="BB349"/>
  <c r="BD349" s="1"/>
  <c r="BA350"/>
  <c r="S184"/>
  <c r="U184" s="1"/>
  <c r="AW308"/>
  <c r="AT309"/>
  <c r="AU309" s="1"/>
  <c r="AP264"/>
  <c r="AM265"/>
  <c r="AN265" s="1"/>
  <c r="AI232"/>
  <c r="AF233"/>
  <c r="AG233" s="1"/>
  <c r="AB207"/>
  <c r="Y208"/>
  <c r="Z208" s="1"/>
  <c r="R185"/>
  <c r="K189"/>
  <c r="L188"/>
  <c r="N189"/>
  <c r="T170" i="3"/>
  <c r="V169"/>
  <c r="Z169" s="1"/>
  <c r="BV512" i="5" l="1"/>
  <c r="BW511"/>
  <c r="BY511" s="1"/>
  <c r="BO452"/>
  <c r="BP451"/>
  <c r="BR451" s="1"/>
  <c r="BH401"/>
  <c r="BI400"/>
  <c r="BK400" s="1"/>
  <c r="BA351"/>
  <c r="BB350"/>
  <c r="BD350" s="1"/>
  <c r="U185"/>
  <c r="S185"/>
  <c r="AW309"/>
  <c r="AT310"/>
  <c r="AU310" s="1"/>
  <c r="AM266"/>
  <c r="AN266" s="1"/>
  <c r="AP265"/>
  <c r="AI233"/>
  <c r="AF234"/>
  <c r="AG234" s="1"/>
  <c r="Y209"/>
  <c r="Z209" s="1"/>
  <c r="AB208"/>
  <c r="R186"/>
  <c r="K190"/>
  <c r="L189"/>
  <c r="N190"/>
  <c r="T171" i="3"/>
  <c r="V170"/>
  <c r="Z170" s="1"/>
  <c r="BW512" i="5" l="1"/>
  <c r="BY512" s="1"/>
  <c r="BV513"/>
  <c r="BP452"/>
  <c r="BR452" s="1"/>
  <c r="BO453"/>
  <c r="BI401"/>
  <c r="BK401" s="1"/>
  <c r="BH402"/>
  <c r="BB351"/>
  <c r="BD351" s="1"/>
  <c r="BA352"/>
  <c r="U186"/>
  <c r="S186"/>
  <c r="AW310"/>
  <c r="AT311"/>
  <c r="AU311" s="1"/>
  <c r="AP266"/>
  <c r="AM267"/>
  <c r="AN267" s="1"/>
  <c r="AI234"/>
  <c r="AF235"/>
  <c r="AG235" s="1"/>
  <c r="AB209"/>
  <c r="Y210"/>
  <c r="Z210" s="1"/>
  <c r="R187"/>
  <c r="K191"/>
  <c r="L190"/>
  <c r="N191"/>
  <c r="T172" i="3"/>
  <c r="V171"/>
  <c r="Z171" s="1"/>
  <c r="BV514" i="5" l="1"/>
  <c r="BW513"/>
  <c r="BY513" s="1"/>
  <c r="BO454"/>
  <c r="BP453"/>
  <c r="BR453" s="1"/>
  <c r="BH403"/>
  <c r="BI402"/>
  <c r="BK402" s="1"/>
  <c r="BA353"/>
  <c r="BB352"/>
  <c r="BD352" s="1"/>
  <c r="U187"/>
  <c r="S187"/>
  <c r="AW311"/>
  <c r="AT312"/>
  <c r="AU312" s="1"/>
  <c r="AM268"/>
  <c r="AN268" s="1"/>
  <c r="AP267"/>
  <c r="AI235"/>
  <c r="AF236"/>
  <c r="AG236" s="1"/>
  <c r="Y211"/>
  <c r="Z211" s="1"/>
  <c r="AB210"/>
  <c r="R188"/>
  <c r="K192"/>
  <c r="L191"/>
  <c r="N192"/>
  <c r="T173" i="3"/>
  <c r="V172"/>
  <c r="Z172" s="1"/>
  <c r="BW514" i="5" l="1"/>
  <c r="BY514" s="1"/>
  <c r="BV515"/>
  <c r="BP454"/>
  <c r="BR454" s="1"/>
  <c r="BO455"/>
  <c r="BI403"/>
  <c r="BK403" s="1"/>
  <c r="BH404"/>
  <c r="BB353"/>
  <c r="BD353" s="1"/>
  <c r="BA354"/>
  <c r="U188"/>
  <c r="S188"/>
  <c r="AW312"/>
  <c r="AT313"/>
  <c r="AU313" s="1"/>
  <c r="AP268"/>
  <c r="AM269"/>
  <c r="AN269" s="1"/>
  <c r="AI236"/>
  <c r="AF237"/>
  <c r="AG237" s="1"/>
  <c r="AB211"/>
  <c r="Y212"/>
  <c r="Z212" s="1"/>
  <c r="R189"/>
  <c r="K193"/>
  <c r="L192"/>
  <c r="N193"/>
  <c r="T174" i="3"/>
  <c r="V173"/>
  <c r="Z173" s="1"/>
  <c r="BV516" i="5" l="1"/>
  <c r="BW515"/>
  <c r="BY515" s="1"/>
  <c r="BO456"/>
  <c r="BP455"/>
  <c r="BR455" s="1"/>
  <c r="BH405"/>
  <c r="BI404"/>
  <c r="BK404" s="1"/>
  <c r="BA355"/>
  <c r="BB354"/>
  <c r="BD354" s="1"/>
  <c r="U189"/>
  <c r="S189"/>
  <c r="AW313"/>
  <c r="AT314"/>
  <c r="AU314" s="1"/>
  <c r="AM270"/>
  <c r="AN270" s="1"/>
  <c r="AP269"/>
  <c r="AI237"/>
  <c r="AF238"/>
  <c r="AG238" s="1"/>
  <c r="Y213"/>
  <c r="Z213" s="1"/>
  <c r="AB212"/>
  <c r="R190"/>
  <c r="K194"/>
  <c r="L193"/>
  <c r="N194"/>
  <c r="T175" i="3"/>
  <c r="V174"/>
  <c r="Z174" s="1"/>
  <c r="BW516" i="5" l="1"/>
  <c r="BY516" s="1"/>
  <c r="BV517"/>
  <c r="BP456"/>
  <c r="BR456" s="1"/>
  <c r="BO457"/>
  <c r="BI405"/>
  <c r="BK405" s="1"/>
  <c r="BH406"/>
  <c r="BB355"/>
  <c r="BD355" s="1"/>
  <c r="BA356"/>
  <c r="U190"/>
  <c r="S190"/>
  <c r="AW314"/>
  <c r="AT315"/>
  <c r="AU315" s="1"/>
  <c r="AP270"/>
  <c r="AM271"/>
  <c r="AN271" s="1"/>
  <c r="AI238"/>
  <c r="AF239"/>
  <c r="AG239" s="1"/>
  <c r="AB213"/>
  <c r="Y214"/>
  <c r="Z214" s="1"/>
  <c r="R191"/>
  <c r="K195"/>
  <c r="L194"/>
  <c r="N195"/>
  <c r="T176" i="3"/>
  <c r="V175"/>
  <c r="Z175" s="1"/>
  <c r="BV518" i="5" l="1"/>
  <c r="BW517"/>
  <c r="BY517" s="1"/>
  <c r="BO458"/>
  <c r="BP457"/>
  <c r="BR457" s="1"/>
  <c r="BH407"/>
  <c r="BI406"/>
  <c r="BK406" s="1"/>
  <c r="BA357"/>
  <c r="BB356"/>
  <c r="BD356" s="1"/>
  <c r="U191"/>
  <c r="S191"/>
  <c r="AW315"/>
  <c r="AT316"/>
  <c r="AU316" s="1"/>
  <c r="AM272"/>
  <c r="AN272" s="1"/>
  <c r="AP271"/>
  <c r="AI239"/>
  <c r="AF240"/>
  <c r="AG240" s="1"/>
  <c r="Y215"/>
  <c r="Z215" s="1"/>
  <c r="AB214"/>
  <c r="R192"/>
  <c r="K196"/>
  <c r="L195"/>
  <c r="N196"/>
  <c r="T177" i="3"/>
  <c r="V176"/>
  <c r="Z176" s="1"/>
  <c r="BW518" i="5" l="1"/>
  <c r="BY518" s="1"/>
  <c r="BV519"/>
  <c r="BP458"/>
  <c r="BR458" s="1"/>
  <c r="BO459"/>
  <c r="BI407"/>
  <c r="BK407" s="1"/>
  <c r="BH408"/>
  <c r="BB357"/>
  <c r="BD357" s="1"/>
  <c r="BA358"/>
  <c r="U192"/>
  <c r="S192"/>
  <c r="AW316"/>
  <c r="AT317"/>
  <c r="AU317" s="1"/>
  <c r="AP272"/>
  <c r="AM273"/>
  <c r="AN273" s="1"/>
  <c r="AI240"/>
  <c r="AF241"/>
  <c r="AG241" s="1"/>
  <c r="AB215"/>
  <c r="Y216"/>
  <c r="Z216" s="1"/>
  <c r="R193"/>
  <c r="K197"/>
  <c r="L196"/>
  <c r="N197"/>
  <c r="T178" i="3"/>
  <c r="V177"/>
  <c r="Z177" s="1"/>
  <c r="BV520" i="5" l="1"/>
  <c r="BW519"/>
  <c r="BY519" s="1"/>
  <c r="BO460"/>
  <c r="BP459"/>
  <c r="BR459" s="1"/>
  <c r="BH409"/>
  <c r="BI408"/>
  <c r="BK408" s="1"/>
  <c r="BA359"/>
  <c r="BB358"/>
  <c r="BD358" s="1"/>
  <c r="U193"/>
  <c r="S193"/>
  <c r="AW317"/>
  <c r="AT318"/>
  <c r="AU318" s="1"/>
  <c r="AM274"/>
  <c r="AN274" s="1"/>
  <c r="AP273"/>
  <c r="AI241"/>
  <c r="AF242"/>
  <c r="AG242" s="1"/>
  <c r="Y217"/>
  <c r="Z217" s="1"/>
  <c r="AB216"/>
  <c r="R194"/>
  <c r="K198"/>
  <c r="L197"/>
  <c r="N198"/>
  <c r="T179" i="3"/>
  <c r="V178"/>
  <c r="Z178" s="1"/>
  <c r="BW520" i="5" l="1"/>
  <c r="BY520" s="1"/>
  <c r="BV521"/>
  <c r="BP460"/>
  <c r="BR460" s="1"/>
  <c r="BO461"/>
  <c r="BI409"/>
  <c r="BK409" s="1"/>
  <c r="BH410"/>
  <c r="BB359"/>
  <c r="BD359" s="1"/>
  <c r="BA360"/>
  <c r="U194"/>
  <c r="S194"/>
  <c r="AW318"/>
  <c r="AT319"/>
  <c r="AU319" s="1"/>
  <c r="AP274"/>
  <c r="AM275"/>
  <c r="AN275" s="1"/>
  <c r="AI242"/>
  <c r="AF243"/>
  <c r="AG243" s="1"/>
  <c r="AB217"/>
  <c r="Y218"/>
  <c r="Z218" s="1"/>
  <c r="R195"/>
  <c r="K199"/>
  <c r="L198"/>
  <c r="N199"/>
  <c r="T180" i="3"/>
  <c r="V179"/>
  <c r="Z179" s="1"/>
  <c r="BV522" i="5" l="1"/>
  <c r="BW521"/>
  <c r="BY521" s="1"/>
  <c r="BO462"/>
  <c r="BP461"/>
  <c r="BR461" s="1"/>
  <c r="BH411"/>
  <c r="BI410"/>
  <c r="BK410" s="1"/>
  <c r="BA361"/>
  <c r="BB360"/>
  <c r="BD360" s="1"/>
  <c r="U195"/>
  <c r="S195"/>
  <c r="AW319"/>
  <c r="AT320"/>
  <c r="AU320" s="1"/>
  <c r="AM276"/>
  <c r="AN276" s="1"/>
  <c r="AP275"/>
  <c r="AI243"/>
  <c r="AF244"/>
  <c r="AG244" s="1"/>
  <c r="Y219"/>
  <c r="Z219" s="1"/>
  <c r="AB218"/>
  <c r="R196"/>
  <c r="K200"/>
  <c r="L199"/>
  <c r="N200"/>
  <c r="T181" i="3"/>
  <c r="V180"/>
  <c r="Z180" s="1"/>
  <c r="BW522" i="5" l="1"/>
  <c r="BY522" s="1"/>
  <c r="BV523"/>
  <c r="BP462"/>
  <c r="BR462" s="1"/>
  <c r="BO463"/>
  <c r="BI411"/>
  <c r="BK411" s="1"/>
  <c r="BH412"/>
  <c r="BB361"/>
  <c r="BD361" s="1"/>
  <c r="BA362"/>
  <c r="U196"/>
  <c r="S196"/>
  <c r="AW320"/>
  <c r="AT321"/>
  <c r="AU321" s="1"/>
  <c r="AP276"/>
  <c r="AM277"/>
  <c r="AN277" s="1"/>
  <c r="AI244"/>
  <c r="AF245"/>
  <c r="AG245" s="1"/>
  <c r="AB219"/>
  <c r="Y220"/>
  <c r="Z220" s="1"/>
  <c r="R197"/>
  <c r="K201"/>
  <c r="L200"/>
  <c r="N201"/>
  <c r="T182" i="3"/>
  <c r="V181"/>
  <c r="Z181" s="1"/>
  <c r="BV524" i="5" l="1"/>
  <c r="BW523"/>
  <c r="BY523" s="1"/>
  <c r="BO464"/>
  <c r="BP463"/>
  <c r="BR463" s="1"/>
  <c r="BH413"/>
  <c r="BI412"/>
  <c r="BK412" s="1"/>
  <c r="BA363"/>
  <c r="BB362"/>
  <c r="BD362" s="1"/>
  <c r="U197"/>
  <c r="S197"/>
  <c r="AW321"/>
  <c r="AT322"/>
  <c r="AU322" s="1"/>
  <c r="AM278"/>
  <c r="AN278" s="1"/>
  <c r="AP277"/>
  <c r="AI245"/>
  <c r="AF246"/>
  <c r="AG246" s="1"/>
  <c r="Y221"/>
  <c r="Z221" s="1"/>
  <c r="AB220"/>
  <c r="R198"/>
  <c r="K202"/>
  <c r="L201"/>
  <c r="N202"/>
  <c r="T183" i="3"/>
  <c r="V182"/>
  <c r="Z182" s="1"/>
  <c r="BW524" i="5" l="1"/>
  <c r="BY524" s="1"/>
  <c r="BV525"/>
  <c r="BP464"/>
  <c r="BR464" s="1"/>
  <c r="BO465"/>
  <c r="BI413"/>
  <c r="BK413" s="1"/>
  <c r="BH414"/>
  <c r="BB363"/>
  <c r="BD363" s="1"/>
  <c r="BA364"/>
  <c r="U198"/>
  <c r="S198"/>
  <c r="AW322"/>
  <c r="AT323"/>
  <c r="AU323" s="1"/>
  <c r="AP278"/>
  <c r="AM279"/>
  <c r="AN279" s="1"/>
  <c r="AI246"/>
  <c r="AF247"/>
  <c r="AG247" s="1"/>
  <c r="AB221"/>
  <c r="Y222"/>
  <c r="Z222" s="1"/>
  <c r="R199"/>
  <c r="K203"/>
  <c r="L202"/>
  <c r="N203"/>
  <c r="T184" i="3"/>
  <c r="V183"/>
  <c r="Z183" s="1"/>
  <c r="BV526" i="5" l="1"/>
  <c r="BW525"/>
  <c r="BY525" s="1"/>
  <c r="BO466"/>
  <c r="BP465"/>
  <c r="BR465" s="1"/>
  <c r="BH415"/>
  <c r="BI414"/>
  <c r="BK414" s="1"/>
  <c r="BA365"/>
  <c r="BB364"/>
  <c r="BD364" s="1"/>
  <c r="U199"/>
  <c r="S199"/>
  <c r="AW323"/>
  <c r="AT324"/>
  <c r="AU324" s="1"/>
  <c r="AM280"/>
  <c r="AN280" s="1"/>
  <c r="AP279"/>
  <c r="AI247"/>
  <c r="AF248"/>
  <c r="AG248" s="1"/>
  <c r="Y223"/>
  <c r="Z223" s="1"/>
  <c r="AB222"/>
  <c r="R200"/>
  <c r="K204"/>
  <c r="L203"/>
  <c r="N204"/>
  <c r="T185" i="3"/>
  <c r="V184"/>
  <c r="Z184" s="1"/>
  <c r="BW526" i="5" l="1"/>
  <c r="BY526" s="1"/>
  <c r="BV527"/>
  <c r="BP466"/>
  <c r="BR466" s="1"/>
  <c r="BO467"/>
  <c r="BI415"/>
  <c r="BK415" s="1"/>
  <c r="BH416"/>
  <c r="BB365"/>
  <c r="BD365" s="1"/>
  <c r="BA366"/>
  <c r="U200"/>
  <c r="S200"/>
  <c r="AW324"/>
  <c r="AT325"/>
  <c r="AU325" s="1"/>
  <c r="AP280"/>
  <c r="AM281"/>
  <c r="AN281" s="1"/>
  <c r="AI248"/>
  <c r="AF249"/>
  <c r="AG249" s="1"/>
  <c r="AB223"/>
  <c r="Y224"/>
  <c r="Z224" s="1"/>
  <c r="R201"/>
  <c r="K205"/>
  <c r="L204"/>
  <c r="N205"/>
  <c r="T186" i="3"/>
  <c r="V185"/>
  <c r="Z185" s="1"/>
  <c r="BV528" i="5" l="1"/>
  <c r="BW527"/>
  <c r="BY527" s="1"/>
  <c r="BO468"/>
  <c r="BP467"/>
  <c r="BR467" s="1"/>
  <c r="BH417"/>
  <c r="BI416"/>
  <c r="BK416" s="1"/>
  <c r="BA367"/>
  <c r="BB366"/>
  <c r="BD366" s="1"/>
  <c r="U201"/>
  <c r="S201"/>
  <c r="AW325"/>
  <c r="AT326"/>
  <c r="AU326" s="1"/>
  <c r="AM282"/>
  <c r="AN282" s="1"/>
  <c r="AP281"/>
  <c r="AI249"/>
  <c r="AF250"/>
  <c r="AG250" s="1"/>
  <c r="Y225"/>
  <c r="Z225" s="1"/>
  <c r="AB224"/>
  <c r="R202"/>
  <c r="K206"/>
  <c r="L205"/>
  <c r="N206"/>
  <c r="T187" i="3"/>
  <c r="V186"/>
  <c r="Z186" s="1"/>
  <c r="BW528" i="5" l="1"/>
  <c r="BY528" s="1"/>
  <c r="BV529"/>
  <c r="BP468"/>
  <c r="BR468" s="1"/>
  <c r="BO469"/>
  <c r="BI417"/>
  <c r="BK417" s="1"/>
  <c r="BH418"/>
  <c r="BB367"/>
  <c r="BD367" s="1"/>
  <c r="BA368"/>
  <c r="U202"/>
  <c r="S202"/>
  <c r="AW326"/>
  <c r="AT327"/>
  <c r="AU327" s="1"/>
  <c r="AP282"/>
  <c r="AM283"/>
  <c r="AN283" s="1"/>
  <c r="AI250"/>
  <c r="AF251"/>
  <c r="AG251" s="1"/>
  <c r="AB225"/>
  <c r="Y226"/>
  <c r="Z226" s="1"/>
  <c r="R203"/>
  <c r="K207"/>
  <c r="L206"/>
  <c r="N207"/>
  <c r="T188" i="3"/>
  <c r="V187"/>
  <c r="Z187" s="1"/>
  <c r="BV530" i="5" l="1"/>
  <c r="BW529"/>
  <c r="BY529" s="1"/>
  <c r="BO470"/>
  <c r="BP469"/>
  <c r="BR469" s="1"/>
  <c r="BH419"/>
  <c r="BI418"/>
  <c r="BK418" s="1"/>
  <c r="BA369"/>
  <c r="BB368"/>
  <c r="BD368" s="1"/>
  <c r="U203"/>
  <c r="S203"/>
  <c r="AW327"/>
  <c r="AT328"/>
  <c r="AU328" s="1"/>
  <c r="AM284"/>
  <c r="AN284" s="1"/>
  <c r="AP283"/>
  <c r="AI251"/>
  <c r="AF252"/>
  <c r="AG252" s="1"/>
  <c r="Y227"/>
  <c r="Z227" s="1"/>
  <c r="AB226"/>
  <c r="R204"/>
  <c r="K208"/>
  <c r="L207"/>
  <c r="N208"/>
  <c r="T189" i="3"/>
  <c r="V188"/>
  <c r="Z188" s="1"/>
  <c r="BW530" i="5" l="1"/>
  <c r="BY530" s="1"/>
  <c r="BV531"/>
  <c r="BP470"/>
  <c r="BR470" s="1"/>
  <c r="BO471"/>
  <c r="BI419"/>
  <c r="BK419" s="1"/>
  <c r="BH420"/>
  <c r="BB369"/>
  <c r="BD369" s="1"/>
  <c r="BA370"/>
  <c r="U204"/>
  <c r="S204"/>
  <c r="AW328"/>
  <c r="AT329"/>
  <c r="AU329" s="1"/>
  <c r="AP284"/>
  <c r="AM285"/>
  <c r="AN285" s="1"/>
  <c r="AI252"/>
  <c r="AF253"/>
  <c r="AG253" s="1"/>
  <c r="AB227"/>
  <c r="Y228"/>
  <c r="Z228" s="1"/>
  <c r="R205"/>
  <c r="K209"/>
  <c r="L208"/>
  <c r="N209"/>
  <c r="T190" i="3"/>
  <c r="V189"/>
  <c r="Z189" s="1"/>
  <c r="BV532" i="5" l="1"/>
  <c r="BW531"/>
  <c r="BY531" s="1"/>
  <c r="BO472"/>
  <c r="BP471"/>
  <c r="BR471" s="1"/>
  <c r="BH421"/>
  <c r="BI420"/>
  <c r="BK420" s="1"/>
  <c r="BA371"/>
  <c r="BB370"/>
  <c r="BD370" s="1"/>
  <c r="U205"/>
  <c r="S205"/>
  <c r="AW329"/>
  <c r="AT330"/>
  <c r="AU330" s="1"/>
  <c r="AM286"/>
  <c r="AN286" s="1"/>
  <c r="AP285"/>
  <c r="AI253"/>
  <c r="AF254"/>
  <c r="AG254" s="1"/>
  <c r="Y229"/>
  <c r="Z229" s="1"/>
  <c r="AB228"/>
  <c r="R206"/>
  <c r="K210"/>
  <c r="L209"/>
  <c r="N210"/>
  <c r="T191" i="3"/>
  <c r="V190"/>
  <c r="Z190" s="1"/>
  <c r="BW532" i="5" l="1"/>
  <c r="BY532" s="1"/>
  <c r="BV533"/>
  <c r="BP472"/>
  <c r="BR472" s="1"/>
  <c r="BO473"/>
  <c r="BI421"/>
  <c r="BK421" s="1"/>
  <c r="BH422"/>
  <c r="BB371"/>
  <c r="BD371" s="1"/>
  <c r="BA372"/>
  <c r="U206"/>
  <c r="S206"/>
  <c r="AW330"/>
  <c r="AT331"/>
  <c r="AU331" s="1"/>
  <c r="AP286"/>
  <c r="AM287"/>
  <c r="AN287" s="1"/>
  <c r="AI254"/>
  <c r="AF255"/>
  <c r="AG255" s="1"/>
  <c r="AB229"/>
  <c r="Y230"/>
  <c r="Z230" s="1"/>
  <c r="R207"/>
  <c r="K211"/>
  <c r="L210"/>
  <c r="N211"/>
  <c r="T192" i="3"/>
  <c r="V191"/>
  <c r="Z191" s="1"/>
  <c r="BV534" i="5" l="1"/>
  <c r="BW533"/>
  <c r="BY533" s="1"/>
  <c r="BO474"/>
  <c r="BP473"/>
  <c r="BR473" s="1"/>
  <c r="BH423"/>
  <c r="BI422"/>
  <c r="BK422" s="1"/>
  <c r="BA373"/>
  <c r="BB372"/>
  <c r="BD372" s="1"/>
  <c r="U207"/>
  <c r="S207"/>
  <c r="AW331"/>
  <c r="AT332"/>
  <c r="AU332" s="1"/>
  <c r="AM288"/>
  <c r="AN288" s="1"/>
  <c r="AP287"/>
  <c r="AI255"/>
  <c r="AF256"/>
  <c r="AG256" s="1"/>
  <c r="Y231"/>
  <c r="Z231" s="1"/>
  <c r="AB230"/>
  <c r="R208"/>
  <c r="K212"/>
  <c r="L211"/>
  <c r="N212"/>
  <c r="T193" i="3"/>
  <c r="V192"/>
  <c r="Z192" s="1"/>
  <c r="BW534" i="5" l="1"/>
  <c r="BY534" s="1"/>
  <c r="BV535"/>
  <c r="BP474"/>
  <c r="BR474" s="1"/>
  <c r="BO475"/>
  <c r="BI423"/>
  <c r="BK423" s="1"/>
  <c r="BH424"/>
  <c r="BB373"/>
  <c r="BD373" s="1"/>
  <c r="BA374"/>
  <c r="U208"/>
  <c r="S208"/>
  <c r="AW332"/>
  <c r="AT333"/>
  <c r="AU333" s="1"/>
  <c r="AP288"/>
  <c r="AM289"/>
  <c r="AN289" s="1"/>
  <c r="AI256"/>
  <c r="AF257"/>
  <c r="AG257" s="1"/>
  <c r="AB231"/>
  <c r="Y232"/>
  <c r="Z232" s="1"/>
  <c r="R209"/>
  <c r="K213"/>
  <c r="L212"/>
  <c r="N213"/>
  <c r="T194" i="3"/>
  <c r="V193"/>
  <c r="Z193" s="1"/>
  <c r="BV536" i="5" l="1"/>
  <c r="BW535"/>
  <c r="BY535" s="1"/>
  <c r="BO476"/>
  <c r="BP475"/>
  <c r="BR475" s="1"/>
  <c r="BH425"/>
  <c r="BI424"/>
  <c r="BK424" s="1"/>
  <c r="BA375"/>
  <c r="BB374"/>
  <c r="BD374" s="1"/>
  <c r="S209"/>
  <c r="U209" s="1"/>
  <c r="AW333"/>
  <c r="AT334"/>
  <c r="AU334" s="1"/>
  <c r="AM290"/>
  <c r="AN290" s="1"/>
  <c r="AP289"/>
  <c r="AI257"/>
  <c r="AF258"/>
  <c r="AG258" s="1"/>
  <c r="Y233"/>
  <c r="Z233" s="1"/>
  <c r="AB232"/>
  <c r="R210"/>
  <c r="K214"/>
  <c r="L213"/>
  <c r="N214"/>
  <c r="T195" i="3"/>
  <c r="V194"/>
  <c r="Z194" s="1"/>
  <c r="BW536" i="5" l="1"/>
  <c r="BY536" s="1"/>
  <c r="BV537"/>
  <c r="BP476"/>
  <c r="BR476" s="1"/>
  <c r="BO477"/>
  <c r="BI425"/>
  <c r="BK425" s="1"/>
  <c r="BH426"/>
  <c r="BB375"/>
  <c r="BD375" s="1"/>
  <c r="BA376"/>
  <c r="U210"/>
  <c r="S210"/>
  <c r="AW334"/>
  <c r="AT335"/>
  <c r="AU335" s="1"/>
  <c r="AP290"/>
  <c r="AM291"/>
  <c r="AN291" s="1"/>
  <c r="AI258"/>
  <c r="AF259"/>
  <c r="AG259" s="1"/>
  <c r="AB233"/>
  <c r="Y234"/>
  <c r="Z234" s="1"/>
  <c r="R211"/>
  <c r="K215"/>
  <c r="L214"/>
  <c r="N215"/>
  <c r="T196" i="3"/>
  <c r="V195"/>
  <c r="Z195" s="1"/>
  <c r="BV538" i="5" l="1"/>
  <c r="BW537"/>
  <c r="BY537" s="1"/>
  <c r="BO478"/>
  <c r="BP477"/>
  <c r="BR477" s="1"/>
  <c r="BH427"/>
  <c r="BI426"/>
  <c r="BK426" s="1"/>
  <c r="BA377"/>
  <c r="BB376"/>
  <c r="BD376" s="1"/>
  <c r="S211"/>
  <c r="U211" s="1"/>
  <c r="AW335"/>
  <c r="AT336"/>
  <c r="AU336" s="1"/>
  <c r="AM292"/>
  <c r="AN292" s="1"/>
  <c r="AP291"/>
  <c r="AI259"/>
  <c r="AF260"/>
  <c r="AG260" s="1"/>
  <c r="Y235"/>
  <c r="Z235" s="1"/>
  <c r="AB234"/>
  <c r="R212"/>
  <c r="K216"/>
  <c r="L215"/>
  <c r="N216"/>
  <c r="T197" i="3"/>
  <c r="V196"/>
  <c r="Z196" s="1"/>
  <c r="BW538" i="5" l="1"/>
  <c r="BY538" s="1"/>
  <c r="BV539"/>
  <c r="BP478"/>
  <c r="BR478" s="1"/>
  <c r="BO479"/>
  <c r="BI427"/>
  <c r="BK427" s="1"/>
  <c r="BH428"/>
  <c r="BB377"/>
  <c r="BD377" s="1"/>
  <c r="BA378"/>
  <c r="U212"/>
  <c r="S212"/>
  <c r="AW336"/>
  <c r="AT337"/>
  <c r="AU337" s="1"/>
  <c r="AP292"/>
  <c r="AM293"/>
  <c r="AN293" s="1"/>
  <c r="AI260"/>
  <c r="AF261"/>
  <c r="AG261" s="1"/>
  <c r="AB235"/>
  <c r="Y236"/>
  <c r="Z236" s="1"/>
  <c r="R213"/>
  <c r="K217"/>
  <c r="L216"/>
  <c r="N217"/>
  <c r="T198" i="3"/>
  <c r="V197"/>
  <c r="Z197" s="1"/>
  <c r="BV540" i="5" l="1"/>
  <c r="BW539"/>
  <c r="BY539" s="1"/>
  <c r="BO480"/>
  <c r="BP479"/>
  <c r="BR479" s="1"/>
  <c r="BH429"/>
  <c r="BI428"/>
  <c r="BK428" s="1"/>
  <c r="BA379"/>
  <c r="BB378"/>
  <c r="BD378" s="1"/>
  <c r="U213"/>
  <c r="S213"/>
  <c r="AW337"/>
  <c r="AT338"/>
  <c r="AU338" s="1"/>
  <c r="AM294"/>
  <c r="AN294" s="1"/>
  <c r="AP293"/>
  <c r="AI261"/>
  <c r="AF262"/>
  <c r="AG262" s="1"/>
  <c r="Y237"/>
  <c r="Z237" s="1"/>
  <c r="AB236"/>
  <c r="R214"/>
  <c r="K218"/>
  <c r="L217"/>
  <c r="N218"/>
  <c r="T199" i="3"/>
  <c r="V198"/>
  <c r="Z198" s="1"/>
  <c r="BW540" i="5" l="1"/>
  <c r="BY540" s="1"/>
  <c r="BV541"/>
  <c r="BP480"/>
  <c r="BR480" s="1"/>
  <c r="BO481"/>
  <c r="BI429"/>
  <c r="BK429" s="1"/>
  <c r="BH430"/>
  <c r="BB379"/>
  <c r="BD379" s="1"/>
  <c r="BA380"/>
  <c r="U214"/>
  <c r="S214"/>
  <c r="AW338"/>
  <c r="AT339"/>
  <c r="AU339" s="1"/>
  <c r="AP294"/>
  <c r="AM295"/>
  <c r="AN295" s="1"/>
  <c r="AI262"/>
  <c r="AF263"/>
  <c r="AG263" s="1"/>
  <c r="AB237"/>
  <c r="Y238"/>
  <c r="Z238" s="1"/>
  <c r="R215"/>
  <c r="K219"/>
  <c r="L218"/>
  <c r="N219"/>
  <c r="T200" i="3"/>
  <c r="V199"/>
  <c r="Z199" s="1"/>
  <c r="BV542" i="5" l="1"/>
  <c r="BW541"/>
  <c r="BY541" s="1"/>
  <c r="BO482"/>
  <c r="BP481"/>
  <c r="BR481" s="1"/>
  <c r="BH431"/>
  <c r="BI430"/>
  <c r="BK430" s="1"/>
  <c r="BA381"/>
  <c r="BB380"/>
  <c r="BD380" s="1"/>
  <c r="U215"/>
  <c r="S215"/>
  <c r="AW339"/>
  <c r="AT340"/>
  <c r="AU340" s="1"/>
  <c r="AM296"/>
  <c r="AN296" s="1"/>
  <c r="AP295"/>
  <c r="AI263"/>
  <c r="AF264"/>
  <c r="AG264" s="1"/>
  <c r="Y239"/>
  <c r="Z239" s="1"/>
  <c r="AB238"/>
  <c r="R216"/>
  <c r="K220"/>
  <c r="L219"/>
  <c r="N220"/>
  <c r="T201" i="3"/>
  <c r="V200"/>
  <c r="Z200" s="1"/>
  <c r="BW542" i="5" l="1"/>
  <c r="BY542" s="1"/>
  <c r="BV543"/>
  <c r="BP482"/>
  <c r="BR482" s="1"/>
  <c r="BO483"/>
  <c r="BI431"/>
  <c r="BK431" s="1"/>
  <c r="BH432"/>
  <c r="BB381"/>
  <c r="BD381" s="1"/>
  <c r="BA382"/>
  <c r="U216"/>
  <c r="S216"/>
  <c r="AW340"/>
  <c r="AT341"/>
  <c r="AU341" s="1"/>
  <c r="AP296"/>
  <c r="AM297"/>
  <c r="AN297" s="1"/>
  <c r="AI264"/>
  <c r="AF265"/>
  <c r="AG265" s="1"/>
  <c r="AB239"/>
  <c r="Y240"/>
  <c r="Z240" s="1"/>
  <c r="R217"/>
  <c r="K221"/>
  <c r="L220"/>
  <c r="N221"/>
  <c r="T202" i="3"/>
  <c r="V201"/>
  <c r="Z201" s="1"/>
  <c r="BV544" i="5" l="1"/>
  <c r="BW543"/>
  <c r="BY543" s="1"/>
  <c r="BO484"/>
  <c r="BP483"/>
  <c r="BR483" s="1"/>
  <c r="BH433"/>
  <c r="BI432"/>
  <c r="BK432" s="1"/>
  <c r="BA383"/>
  <c r="BB382"/>
  <c r="BD382" s="1"/>
  <c r="U217"/>
  <c r="S217"/>
  <c r="AW341"/>
  <c r="AT342"/>
  <c r="AU342" s="1"/>
  <c r="AM298"/>
  <c r="AN298" s="1"/>
  <c r="AP297"/>
  <c r="AI265"/>
  <c r="AF266"/>
  <c r="AG266" s="1"/>
  <c r="Y241"/>
  <c r="Z241" s="1"/>
  <c r="AB240"/>
  <c r="R218"/>
  <c r="K222"/>
  <c r="L221"/>
  <c r="N222"/>
  <c r="T203" i="3"/>
  <c r="V202"/>
  <c r="Z202" s="1"/>
  <c r="BW544" i="5" l="1"/>
  <c r="BY544" s="1"/>
  <c r="BV545"/>
  <c r="BP484"/>
  <c r="BR484" s="1"/>
  <c r="BO485"/>
  <c r="BI433"/>
  <c r="BK433" s="1"/>
  <c r="BH434"/>
  <c r="BB383"/>
  <c r="BD383" s="1"/>
  <c r="BA384"/>
  <c r="S218"/>
  <c r="U218" s="1"/>
  <c r="AW342"/>
  <c r="AT343"/>
  <c r="AU343" s="1"/>
  <c r="AP298"/>
  <c r="AM299"/>
  <c r="AN299" s="1"/>
  <c r="AI266"/>
  <c r="AF267"/>
  <c r="AG267" s="1"/>
  <c r="AB241"/>
  <c r="Y242"/>
  <c r="Z242" s="1"/>
  <c r="R219"/>
  <c r="K223"/>
  <c r="L222"/>
  <c r="N223"/>
  <c r="T204" i="3"/>
  <c r="V203"/>
  <c r="Z203" s="1"/>
  <c r="BV546" i="5" l="1"/>
  <c r="BW545"/>
  <c r="BY545" s="1"/>
  <c r="BO486"/>
  <c r="BP485"/>
  <c r="BR485" s="1"/>
  <c r="BH435"/>
  <c r="BI434"/>
  <c r="BK434" s="1"/>
  <c r="BA385"/>
  <c r="BB384"/>
  <c r="BD384" s="1"/>
  <c r="U219"/>
  <c r="S219"/>
  <c r="AW343"/>
  <c r="AT344"/>
  <c r="AU344" s="1"/>
  <c r="AM300"/>
  <c r="AN300" s="1"/>
  <c r="AP299"/>
  <c r="AI267"/>
  <c r="AF268"/>
  <c r="AG268" s="1"/>
  <c r="Y243"/>
  <c r="Z243" s="1"/>
  <c r="AB242"/>
  <c r="R220"/>
  <c r="K224"/>
  <c r="L223"/>
  <c r="N224"/>
  <c r="T205" i="3"/>
  <c r="V204"/>
  <c r="Z204" s="1"/>
  <c r="BW546" i="5" l="1"/>
  <c r="BY546" s="1"/>
  <c r="BV547"/>
  <c r="BP486"/>
  <c r="BR486" s="1"/>
  <c r="BO487"/>
  <c r="BI435"/>
  <c r="BK435" s="1"/>
  <c r="BH436"/>
  <c r="BB385"/>
  <c r="BD385" s="1"/>
  <c r="BA386"/>
  <c r="U220"/>
  <c r="S220"/>
  <c r="AW344"/>
  <c r="AT345"/>
  <c r="AU345" s="1"/>
  <c r="AP300"/>
  <c r="AM301"/>
  <c r="AN301" s="1"/>
  <c r="AI268"/>
  <c r="AF269"/>
  <c r="AG269" s="1"/>
  <c r="AB243"/>
  <c r="Y244"/>
  <c r="Z244" s="1"/>
  <c r="R221"/>
  <c r="K225"/>
  <c r="L224"/>
  <c r="N225"/>
  <c r="T206" i="3"/>
  <c r="V205"/>
  <c r="Z205" s="1"/>
  <c r="BV548" i="5" l="1"/>
  <c r="BW547"/>
  <c r="BY547" s="1"/>
  <c r="BO488"/>
  <c r="BP487"/>
  <c r="BR487" s="1"/>
  <c r="BH437"/>
  <c r="BI436"/>
  <c r="BK436" s="1"/>
  <c r="BA387"/>
  <c r="BB386"/>
  <c r="BD386" s="1"/>
  <c r="U221"/>
  <c r="S221"/>
  <c r="AW345"/>
  <c r="AT346"/>
  <c r="AU346" s="1"/>
  <c r="AM302"/>
  <c r="AN302" s="1"/>
  <c r="AP301"/>
  <c r="AI269"/>
  <c r="AF270"/>
  <c r="AG270" s="1"/>
  <c r="Y245"/>
  <c r="Z245" s="1"/>
  <c r="AB244"/>
  <c r="R222"/>
  <c r="K226"/>
  <c r="L225"/>
  <c r="N226"/>
  <c r="T207" i="3"/>
  <c r="V206"/>
  <c r="Z206" s="1"/>
  <c r="BW548" i="5" l="1"/>
  <c r="BY548" s="1"/>
  <c r="BV549"/>
  <c r="BP488"/>
  <c r="BR488" s="1"/>
  <c r="BO489"/>
  <c r="BI437"/>
  <c r="BK437" s="1"/>
  <c r="BH438"/>
  <c r="BB387"/>
  <c r="BD387" s="1"/>
  <c r="BA388"/>
  <c r="S222"/>
  <c r="U222" s="1"/>
  <c r="AW346"/>
  <c r="AT347"/>
  <c r="AU347" s="1"/>
  <c r="AP302"/>
  <c r="AM303"/>
  <c r="AN303" s="1"/>
  <c r="AI270"/>
  <c r="AF271"/>
  <c r="AG271" s="1"/>
  <c r="AB245"/>
  <c r="Y246"/>
  <c r="Z246" s="1"/>
  <c r="R223"/>
  <c r="K227"/>
  <c r="L226"/>
  <c r="N227"/>
  <c r="T208" i="3"/>
  <c r="V207"/>
  <c r="Z207" s="1"/>
  <c r="BV550" i="5" l="1"/>
  <c r="BW549"/>
  <c r="BY549" s="1"/>
  <c r="BO490"/>
  <c r="BP489"/>
  <c r="BR489" s="1"/>
  <c r="BH439"/>
  <c r="BI438"/>
  <c r="BK438" s="1"/>
  <c r="BA389"/>
  <c r="BB388"/>
  <c r="BD388" s="1"/>
  <c r="U223"/>
  <c r="S223"/>
  <c r="AW347"/>
  <c r="AT348"/>
  <c r="AU348" s="1"/>
  <c r="AM304"/>
  <c r="AN304" s="1"/>
  <c r="AP303"/>
  <c r="AI271"/>
  <c r="AF272"/>
  <c r="AG272" s="1"/>
  <c r="Y247"/>
  <c r="Z247" s="1"/>
  <c r="AB246"/>
  <c r="R224"/>
  <c r="K228"/>
  <c r="L227"/>
  <c r="N228"/>
  <c r="T209" i="3"/>
  <c r="V208"/>
  <c r="Z208" s="1"/>
  <c r="BW550" i="5" l="1"/>
  <c r="BY550" s="1"/>
  <c r="BV551"/>
  <c r="BP490"/>
  <c r="BR490" s="1"/>
  <c r="BO491"/>
  <c r="BI439"/>
  <c r="BK439" s="1"/>
  <c r="BH440"/>
  <c r="BB389"/>
  <c r="BD389" s="1"/>
  <c r="BA390"/>
  <c r="U224"/>
  <c r="S224"/>
  <c r="AW348"/>
  <c r="AT349"/>
  <c r="AU349" s="1"/>
  <c r="AP304"/>
  <c r="AM305"/>
  <c r="AN305" s="1"/>
  <c r="AI272"/>
  <c r="AF273"/>
  <c r="AG273" s="1"/>
  <c r="AB247"/>
  <c r="Y248"/>
  <c r="Z248" s="1"/>
  <c r="R225"/>
  <c r="K229"/>
  <c r="L228"/>
  <c r="N229"/>
  <c r="T210" i="3"/>
  <c r="V209"/>
  <c r="Z209" s="1"/>
  <c r="BV552" i="5" l="1"/>
  <c r="BW551"/>
  <c r="BY551" s="1"/>
  <c r="BO492"/>
  <c r="BP491"/>
  <c r="BR491" s="1"/>
  <c r="BH441"/>
  <c r="BI440"/>
  <c r="BK440" s="1"/>
  <c r="BA391"/>
  <c r="BB390"/>
  <c r="BD390" s="1"/>
  <c r="S225"/>
  <c r="U225" s="1"/>
  <c r="AW349"/>
  <c r="AT350"/>
  <c r="AU350" s="1"/>
  <c r="AM306"/>
  <c r="AN306" s="1"/>
  <c r="AP305"/>
  <c r="AI273"/>
  <c r="AF274"/>
  <c r="AG274" s="1"/>
  <c r="Y249"/>
  <c r="Z249" s="1"/>
  <c r="AB248"/>
  <c r="R226"/>
  <c r="K230"/>
  <c r="L229"/>
  <c r="N230"/>
  <c r="T211" i="3"/>
  <c r="V210"/>
  <c r="Z210" s="1"/>
  <c r="BW552" i="5" l="1"/>
  <c r="BY552" s="1"/>
  <c r="BV553"/>
  <c r="BP492"/>
  <c r="BR492" s="1"/>
  <c r="BO493"/>
  <c r="BI441"/>
  <c r="BK441" s="1"/>
  <c r="BH442"/>
  <c r="BB391"/>
  <c r="BD391" s="1"/>
  <c r="BA392"/>
  <c r="U226"/>
  <c r="S226"/>
  <c r="AW350"/>
  <c r="AT351"/>
  <c r="AU351" s="1"/>
  <c r="AP306"/>
  <c r="AM307"/>
  <c r="AN307" s="1"/>
  <c r="AI274"/>
  <c r="AF275"/>
  <c r="AG275" s="1"/>
  <c r="AB249"/>
  <c r="Y250"/>
  <c r="Z250" s="1"/>
  <c r="R227"/>
  <c r="K231"/>
  <c r="L230"/>
  <c r="N231"/>
  <c r="T212" i="3"/>
  <c r="V211"/>
  <c r="Z211" s="1"/>
  <c r="BV554" i="5" l="1"/>
  <c r="BW553"/>
  <c r="BY553" s="1"/>
  <c r="BO494"/>
  <c r="BP493"/>
  <c r="BR493" s="1"/>
  <c r="BH443"/>
  <c r="BI442"/>
  <c r="BK442" s="1"/>
  <c r="BA393"/>
  <c r="BB392"/>
  <c r="BD392" s="1"/>
  <c r="U227"/>
  <c r="S227"/>
  <c r="AW351"/>
  <c r="AT352"/>
  <c r="AU352" s="1"/>
  <c r="AM308"/>
  <c r="AN308" s="1"/>
  <c r="AP307"/>
  <c r="AI275"/>
  <c r="AF276"/>
  <c r="AG276" s="1"/>
  <c r="Y251"/>
  <c r="Z251" s="1"/>
  <c r="AB250"/>
  <c r="R228"/>
  <c r="K232"/>
  <c r="L231"/>
  <c r="N232"/>
  <c r="T213" i="3"/>
  <c r="V212"/>
  <c r="Z212" s="1"/>
  <c r="BW554" i="5" l="1"/>
  <c r="BY554" s="1"/>
  <c r="BV555"/>
  <c r="BP494"/>
  <c r="BR494" s="1"/>
  <c r="BO495"/>
  <c r="BI443"/>
  <c r="BK443" s="1"/>
  <c r="BH444"/>
  <c r="BB393"/>
  <c r="BD393" s="1"/>
  <c r="BA394"/>
  <c r="S228"/>
  <c r="U228" s="1"/>
  <c r="AW352"/>
  <c r="AT353"/>
  <c r="AU353" s="1"/>
  <c r="AP308"/>
  <c r="AM309"/>
  <c r="AN309" s="1"/>
  <c r="AI276"/>
  <c r="AF277"/>
  <c r="AG277" s="1"/>
  <c r="AB251"/>
  <c r="Y252"/>
  <c r="Z252" s="1"/>
  <c r="R229"/>
  <c r="K233"/>
  <c r="L232"/>
  <c r="N233"/>
  <c r="T214" i="3"/>
  <c r="V213"/>
  <c r="Z213" s="1"/>
  <c r="BV556" i="5" l="1"/>
  <c r="BW555"/>
  <c r="BY555" s="1"/>
  <c r="BO496"/>
  <c r="BP495"/>
  <c r="BR495" s="1"/>
  <c r="BH445"/>
  <c r="BI444"/>
  <c r="BK444" s="1"/>
  <c r="BA395"/>
  <c r="BB394"/>
  <c r="BD394" s="1"/>
  <c r="U229"/>
  <c r="S229"/>
  <c r="AW353"/>
  <c r="AT354"/>
  <c r="AU354" s="1"/>
  <c r="AM310"/>
  <c r="AN310" s="1"/>
  <c r="AP309"/>
  <c r="AI277"/>
  <c r="AF278"/>
  <c r="AG278" s="1"/>
  <c r="Y253"/>
  <c r="Z253" s="1"/>
  <c r="AB252"/>
  <c r="R230"/>
  <c r="K234"/>
  <c r="L233"/>
  <c r="N234"/>
  <c r="T215" i="3"/>
  <c r="V214"/>
  <c r="Z214" s="1"/>
  <c r="BW556" i="5" l="1"/>
  <c r="BY556" s="1"/>
  <c r="BV557"/>
  <c r="BP496"/>
  <c r="BR496" s="1"/>
  <c r="BO497"/>
  <c r="BI445"/>
  <c r="BK445" s="1"/>
  <c r="BH446"/>
  <c r="BB395"/>
  <c r="BD395" s="1"/>
  <c r="BA396"/>
  <c r="S230"/>
  <c r="U230" s="1"/>
  <c r="AW354"/>
  <c r="AT355"/>
  <c r="AU355" s="1"/>
  <c r="AP310"/>
  <c r="AM311"/>
  <c r="AN311" s="1"/>
  <c r="AI278"/>
  <c r="AF279"/>
  <c r="AG279" s="1"/>
  <c r="AB253"/>
  <c r="Y254"/>
  <c r="Z254" s="1"/>
  <c r="R231"/>
  <c r="K235"/>
  <c r="L234"/>
  <c r="N235"/>
  <c r="T216" i="3"/>
  <c r="V215"/>
  <c r="Z215" s="1"/>
  <c r="BV558" i="5" l="1"/>
  <c r="BW557"/>
  <c r="BY557" s="1"/>
  <c r="BO498"/>
  <c r="BP497"/>
  <c r="BR497" s="1"/>
  <c r="BH447"/>
  <c r="BI446"/>
  <c r="BK446" s="1"/>
  <c r="BA397"/>
  <c r="BB396"/>
  <c r="BD396" s="1"/>
  <c r="S231"/>
  <c r="U231" s="1"/>
  <c r="AW355"/>
  <c r="AT356"/>
  <c r="AU356" s="1"/>
  <c r="AM312"/>
  <c r="AN312" s="1"/>
  <c r="AP311"/>
  <c r="AI279"/>
  <c r="AF280"/>
  <c r="AG280" s="1"/>
  <c r="Y255"/>
  <c r="Z255" s="1"/>
  <c r="AB254"/>
  <c r="R232"/>
  <c r="K236"/>
  <c r="L235"/>
  <c r="N236"/>
  <c r="T217" i="3"/>
  <c r="V216"/>
  <c r="Z216" s="1"/>
  <c r="BW558" i="5" l="1"/>
  <c r="BY558" s="1"/>
  <c r="BV559"/>
  <c r="BP498"/>
  <c r="BR498" s="1"/>
  <c r="BO499"/>
  <c r="BI447"/>
  <c r="BK447" s="1"/>
  <c r="BH448"/>
  <c r="BB397"/>
  <c r="BD397" s="1"/>
  <c r="BA398"/>
  <c r="U232"/>
  <c r="S232"/>
  <c r="AW356"/>
  <c r="AT357"/>
  <c r="AU357" s="1"/>
  <c r="AP312"/>
  <c r="AM313"/>
  <c r="AN313" s="1"/>
  <c r="AI280"/>
  <c r="AF281"/>
  <c r="AG281" s="1"/>
  <c r="AB255"/>
  <c r="Y256"/>
  <c r="Z256" s="1"/>
  <c r="R233"/>
  <c r="K237"/>
  <c r="L236"/>
  <c r="N237"/>
  <c r="T218" i="3"/>
  <c r="V217"/>
  <c r="Z217" s="1"/>
  <c r="BV560" i="5" l="1"/>
  <c r="BW559"/>
  <c r="BY559" s="1"/>
  <c r="BO500"/>
  <c r="BP499"/>
  <c r="BR499" s="1"/>
  <c r="BH449"/>
  <c r="BI448"/>
  <c r="BK448" s="1"/>
  <c r="BA399"/>
  <c r="BB398"/>
  <c r="BD398" s="1"/>
  <c r="U233"/>
  <c r="S233"/>
  <c r="AW357"/>
  <c r="AT358"/>
  <c r="AU358" s="1"/>
  <c r="AM314"/>
  <c r="AN314" s="1"/>
  <c r="AP313"/>
  <c r="AI281"/>
  <c r="AF282"/>
  <c r="AG282" s="1"/>
  <c r="Y257"/>
  <c r="Z257" s="1"/>
  <c r="AB256"/>
  <c r="R234"/>
  <c r="K238"/>
  <c r="L237"/>
  <c r="N238"/>
  <c r="T219" i="3"/>
  <c r="V218"/>
  <c r="Z218" s="1"/>
  <c r="BW560" i="5" l="1"/>
  <c r="BY560" s="1"/>
  <c r="BV561"/>
  <c r="BP500"/>
  <c r="BR500" s="1"/>
  <c r="BO501"/>
  <c r="BI449"/>
  <c r="BK449" s="1"/>
  <c r="BH450"/>
  <c r="BB399"/>
  <c r="BD399" s="1"/>
  <c r="BA400"/>
  <c r="U234"/>
  <c r="S234"/>
  <c r="AW358"/>
  <c r="AT359"/>
  <c r="AU359" s="1"/>
  <c r="AP314"/>
  <c r="AM315"/>
  <c r="AN315" s="1"/>
  <c r="AI282"/>
  <c r="AF283"/>
  <c r="AG283" s="1"/>
  <c r="AB257"/>
  <c r="Y258"/>
  <c r="Z258" s="1"/>
  <c r="R235"/>
  <c r="K239"/>
  <c r="L238"/>
  <c r="N239"/>
  <c r="T220" i="3"/>
  <c r="V219"/>
  <c r="Z219" s="1"/>
  <c r="BV562" i="5" l="1"/>
  <c r="BW561"/>
  <c r="BY561" s="1"/>
  <c r="BO502"/>
  <c r="BP501"/>
  <c r="BR501" s="1"/>
  <c r="BH451"/>
  <c r="BI450"/>
  <c r="BK450" s="1"/>
  <c r="BA401"/>
  <c r="BB400"/>
  <c r="BD400" s="1"/>
  <c r="U235"/>
  <c r="S235"/>
  <c r="AW359"/>
  <c r="AT360"/>
  <c r="AU360" s="1"/>
  <c r="AM316"/>
  <c r="AN316" s="1"/>
  <c r="AP315"/>
  <c r="AI283"/>
  <c r="AF284"/>
  <c r="AG284" s="1"/>
  <c r="Y259"/>
  <c r="Z259" s="1"/>
  <c r="AB258"/>
  <c r="R236"/>
  <c r="K240"/>
  <c r="L239"/>
  <c r="N240"/>
  <c r="T221" i="3"/>
  <c r="V220"/>
  <c r="Z220" s="1"/>
  <c r="BW562" i="5" l="1"/>
  <c r="BY562" s="1"/>
  <c r="BV563"/>
  <c r="BP502"/>
  <c r="BR502" s="1"/>
  <c r="BO503"/>
  <c r="BI451"/>
  <c r="BK451" s="1"/>
  <c r="BH452"/>
  <c r="BB401"/>
  <c r="BD401" s="1"/>
  <c r="BA402"/>
  <c r="U236"/>
  <c r="S236"/>
  <c r="AW360"/>
  <c r="AT361"/>
  <c r="AU361" s="1"/>
  <c r="AP316"/>
  <c r="AM317"/>
  <c r="AN317" s="1"/>
  <c r="AI284"/>
  <c r="AF285"/>
  <c r="AG285" s="1"/>
  <c r="AB259"/>
  <c r="Y260"/>
  <c r="Z260" s="1"/>
  <c r="R237"/>
  <c r="K241"/>
  <c r="L240"/>
  <c r="N241"/>
  <c r="T222" i="3"/>
  <c r="V221"/>
  <c r="Z221" s="1"/>
  <c r="BV564" i="5" l="1"/>
  <c r="BW563"/>
  <c r="BY563" s="1"/>
  <c r="BO504"/>
  <c r="BP503"/>
  <c r="BR503" s="1"/>
  <c r="BH453"/>
  <c r="BI452"/>
  <c r="BK452" s="1"/>
  <c r="BA403"/>
  <c r="BB402"/>
  <c r="BD402" s="1"/>
  <c r="U237"/>
  <c r="S237"/>
  <c r="AW361"/>
  <c r="AT362"/>
  <c r="AU362" s="1"/>
  <c r="AM318"/>
  <c r="AN318" s="1"/>
  <c r="AP317"/>
  <c r="AI285"/>
  <c r="AF286"/>
  <c r="AG286" s="1"/>
  <c r="Y261"/>
  <c r="Z261" s="1"/>
  <c r="AB260"/>
  <c r="R238"/>
  <c r="K242"/>
  <c r="L241"/>
  <c r="N242"/>
  <c r="T223" i="3"/>
  <c r="V222"/>
  <c r="Z222" s="1"/>
  <c r="BW564" i="5" l="1"/>
  <c r="BY564" s="1"/>
  <c r="BV565"/>
  <c r="BP504"/>
  <c r="BR504" s="1"/>
  <c r="BO505"/>
  <c r="BI453"/>
  <c r="BK453" s="1"/>
  <c r="BH454"/>
  <c r="BB403"/>
  <c r="BD403" s="1"/>
  <c r="BA404"/>
  <c r="U238"/>
  <c r="S238"/>
  <c r="AW362"/>
  <c r="AT363"/>
  <c r="AU363" s="1"/>
  <c r="AP318"/>
  <c r="AM319"/>
  <c r="AN319" s="1"/>
  <c r="AI286"/>
  <c r="AF287"/>
  <c r="AG287" s="1"/>
  <c r="AB261"/>
  <c r="Y262"/>
  <c r="Z262" s="1"/>
  <c r="R239"/>
  <c r="K243"/>
  <c r="L242"/>
  <c r="N243"/>
  <c r="T224" i="3"/>
  <c r="V223"/>
  <c r="Z223" s="1"/>
  <c r="BV566" i="5" l="1"/>
  <c r="BW565"/>
  <c r="BY565" s="1"/>
  <c r="BO506"/>
  <c r="BP505"/>
  <c r="BR505" s="1"/>
  <c r="BH455"/>
  <c r="BI454"/>
  <c r="BK454" s="1"/>
  <c r="BA405"/>
  <c r="BB404"/>
  <c r="BD404" s="1"/>
  <c r="U239"/>
  <c r="S239"/>
  <c r="AW363"/>
  <c r="AT364"/>
  <c r="AU364" s="1"/>
  <c r="AM320"/>
  <c r="AN320" s="1"/>
  <c r="AP319"/>
  <c r="AI287"/>
  <c r="AF288"/>
  <c r="AG288" s="1"/>
  <c r="Y263"/>
  <c r="Z263" s="1"/>
  <c r="AB262"/>
  <c r="R240"/>
  <c r="K244"/>
  <c r="L243"/>
  <c r="N244"/>
  <c r="T225" i="3"/>
  <c r="V224"/>
  <c r="Z224" s="1"/>
  <c r="BW566" i="5" l="1"/>
  <c r="BY566" s="1"/>
  <c r="BV567"/>
  <c r="BP506"/>
  <c r="BR506" s="1"/>
  <c r="BO507"/>
  <c r="BI455"/>
  <c r="BK455" s="1"/>
  <c r="BH456"/>
  <c r="BB405"/>
  <c r="BD405" s="1"/>
  <c r="BA406"/>
  <c r="U240"/>
  <c r="S240"/>
  <c r="AW364"/>
  <c r="AT365"/>
  <c r="AU365" s="1"/>
  <c r="AP320"/>
  <c r="AM321"/>
  <c r="AN321" s="1"/>
  <c r="AI288"/>
  <c r="AF289"/>
  <c r="AG289" s="1"/>
  <c r="AB263"/>
  <c r="Y264"/>
  <c r="Z264" s="1"/>
  <c r="R241"/>
  <c r="K245"/>
  <c r="L244"/>
  <c r="N245"/>
  <c r="T226" i="3"/>
  <c r="V225"/>
  <c r="Z225" s="1"/>
  <c r="BV568" i="5" l="1"/>
  <c r="BW567"/>
  <c r="BY567" s="1"/>
  <c r="BO508"/>
  <c r="BP507"/>
  <c r="BR507" s="1"/>
  <c r="BH457"/>
  <c r="BI456"/>
  <c r="BK456" s="1"/>
  <c r="BA407"/>
  <c r="BB406"/>
  <c r="BD406" s="1"/>
  <c r="U241"/>
  <c r="S241"/>
  <c r="AW365"/>
  <c r="AT366"/>
  <c r="AU366" s="1"/>
  <c r="AM322"/>
  <c r="AN322" s="1"/>
  <c r="AP321"/>
  <c r="AI289"/>
  <c r="AF290"/>
  <c r="AG290" s="1"/>
  <c r="Y265"/>
  <c r="Z265" s="1"/>
  <c r="AB264"/>
  <c r="R242"/>
  <c r="K246"/>
  <c r="L245"/>
  <c r="N246"/>
  <c r="T227" i="3"/>
  <c r="V226"/>
  <c r="Z226" s="1"/>
  <c r="BW568" i="5" l="1"/>
  <c r="BY568" s="1"/>
  <c r="BV569"/>
  <c r="BP508"/>
  <c r="BR508" s="1"/>
  <c r="BO509"/>
  <c r="BI457"/>
  <c r="BK457" s="1"/>
  <c r="BH458"/>
  <c r="BB407"/>
  <c r="BD407" s="1"/>
  <c r="BA408"/>
  <c r="U242"/>
  <c r="S242"/>
  <c r="AW366"/>
  <c r="AT367"/>
  <c r="AU367" s="1"/>
  <c r="AP322"/>
  <c r="AM323"/>
  <c r="AN323" s="1"/>
  <c r="AI290"/>
  <c r="AF291"/>
  <c r="AG291" s="1"/>
  <c r="AB265"/>
  <c r="Y266"/>
  <c r="Z266" s="1"/>
  <c r="R243"/>
  <c r="K247"/>
  <c r="L246"/>
  <c r="N247"/>
  <c r="T228" i="3"/>
  <c r="V227"/>
  <c r="Z227" s="1"/>
  <c r="BV570" i="5" l="1"/>
  <c r="BW569"/>
  <c r="BY569" s="1"/>
  <c r="BO510"/>
  <c r="BP509"/>
  <c r="BR509" s="1"/>
  <c r="BH459"/>
  <c r="BI458"/>
  <c r="BK458" s="1"/>
  <c r="BA409"/>
  <c r="BB408"/>
  <c r="BD408" s="1"/>
  <c r="U243"/>
  <c r="S243"/>
  <c r="AW367"/>
  <c r="AT368"/>
  <c r="AU368" s="1"/>
  <c r="AM324"/>
  <c r="AN324" s="1"/>
  <c r="AP323"/>
  <c r="AI291"/>
  <c r="AF292"/>
  <c r="AG292" s="1"/>
  <c r="Y267"/>
  <c r="Z267" s="1"/>
  <c r="AB266"/>
  <c r="R244"/>
  <c r="K248"/>
  <c r="L247"/>
  <c r="N248"/>
  <c r="T229" i="3"/>
  <c r="V228"/>
  <c r="Z228" s="1"/>
  <c r="BW570" i="5" l="1"/>
  <c r="BY570" s="1"/>
  <c r="BV571"/>
  <c r="BP510"/>
  <c r="BR510" s="1"/>
  <c r="BO511"/>
  <c r="BI459"/>
  <c r="BK459" s="1"/>
  <c r="BH460"/>
  <c r="BB409"/>
  <c r="BD409" s="1"/>
  <c r="BA410"/>
  <c r="U244"/>
  <c r="S244"/>
  <c r="AW368"/>
  <c r="AT369"/>
  <c r="AU369" s="1"/>
  <c r="AP324"/>
  <c r="AM325"/>
  <c r="AN325" s="1"/>
  <c r="AI292"/>
  <c r="AF293"/>
  <c r="AG293" s="1"/>
  <c r="AB267"/>
  <c r="Y268"/>
  <c r="Z268" s="1"/>
  <c r="R245"/>
  <c r="K249"/>
  <c r="L248"/>
  <c r="N249"/>
  <c r="T230" i="3"/>
  <c r="V229"/>
  <c r="Z229" s="1"/>
  <c r="BV572" i="5" l="1"/>
  <c r="BW571"/>
  <c r="BY571" s="1"/>
  <c r="BO512"/>
  <c r="BP511"/>
  <c r="BR511" s="1"/>
  <c r="BH461"/>
  <c r="BI460"/>
  <c r="BK460" s="1"/>
  <c r="BA411"/>
  <c r="BB410"/>
  <c r="BD410" s="1"/>
  <c r="U245"/>
  <c r="S245"/>
  <c r="AW369"/>
  <c r="AT370"/>
  <c r="AU370" s="1"/>
  <c r="AM326"/>
  <c r="AN326" s="1"/>
  <c r="AP325"/>
  <c r="AI293"/>
  <c r="AF294"/>
  <c r="AG294" s="1"/>
  <c r="Y269"/>
  <c r="Z269" s="1"/>
  <c r="AB268"/>
  <c r="R246"/>
  <c r="K250"/>
  <c r="L249"/>
  <c r="N250"/>
  <c r="T231" i="3"/>
  <c r="V230"/>
  <c r="Z230" s="1"/>
  <c r="BW572" i="5" l="1"/>
  <c r="BY572" s="1"/>
  <c r="BV573"/>
  <c r="BP512"/>
  <c r="BR512" s="1"/>
  <c r="BO513"/>
  <c r="BI461"/>
  <c r="BK461" s="1"/>
  <c r="BH462"/>
  <c r="BB411"/>
  <c r="BD411" s="1"/>
  <c r="BA412"/>
  <c r="U246"/>
  <c r="S246"/>
  <c r="AW370"/>
  <c r="AT371"/>
  <c r="AU371" s="1"/>
  <c r="AP326"/>
  <c r="AM327"/>
  <c r="AN327" s="1"/>
  <c r="AI294"/>
  <c r="AF295"/>
  <c r="AG295" s="1"/>
  <c r="AB269"/>
  <c r="Y270"/>
  <c r="Z270" s="1"/>
  <c r="R247"/>
  <c r="K251"/>
  <c r="L250"/>
  <c r="N251"/>
  <c r="T232" i="3"/>
  <c r="V231"/>
  <c r="Z231" s="1"/>
  <c r="BV574" i="5" l="1"/>
  <c r="BW573"/>
  <c r="BY573" s="1"/>
  <c r="BO514"/>
  <c r="BP513"/>
  <c r="BR513" s="1"/>
  <c r="BH463"/>
  <c r="BI462"/>
  <c r="BK462" s="1"/>
  <c r="BA413"/>
  <c r="BB412"/>
  <c r="BD412" s="1"/>
  <c r="U247"/>
  <c r="S247"/>
  <c r="AW371"/>
  <c r="AT372"/>
  <c r="AU372" s="1"/>
  <c r="AM328"/>
  <c r="AN328" s="1"/>
  <c r="AP327"/>
  <c r="AI295"/>
  <c r="AF296"/>
  <c r="AG296" s="1"/>
  <c r="Y271"/>
  <c r="Z271" s="1"/>
  <c r="AB270"/>
  <c r="R248"/>
  <c r="K252"/>
  <c r="L251"/>
  <c r="N252"/>
  <c r="T233" i="3"/>
  <c r="V232"/>
  <c r="Z232" s="1"/>
  <c r="BW574" i="5" l="1"/>
  <c r="BY574" s="1"/>
  <c r="BV575"/>
  <c r="BP514"/>
  <c r="BR514" s="1"/>
  <c r="BO515"/>
  <c r="BI463"/>
  <c r="BK463" s="1"/>
  <c r="BH464"/>
  <c r="BB413"/>
  <c r="BD413" s="1"/>
  <c r="BA414"/>
  <c r="S248"/>
  <c r="U248" s="1"/>
  <c r="AW372"/>
  <c r="AT373"/>
  <c r="AU373" s="1"/>
  <c r="AP328"/>
  <c r="AM329"/>
  <c r="AN329" s="1"/>
  <c r="AI296"/>
  <c r="AF297"/>
  <c r="AG297" s="1"/>
  <c r="AB271"/>
  <c r="Y272"/>
  <c r="Z272" s="1"/>
  <c r="R249"/>
  <c r="K253"/>
  <c r="L252"/>
  <c r="N253"/>
  <c r="T234" i="3"/>
  <c r="V233"/>
  <c r="Z233" s="1"/>
  <c r="BV576" i="5" l="1"/>
  <c r="BW575"/>
  <c r="BY575" s="1"/>
  <c r="BO516"/>
  <c r="BP515"/>
  <c r="BR515" s="1"/>
  <c r="BH465"/>
  <c r="BI464"/>
  <c r="BK464" s="1"/>
  <c r="BA415"/>
  <c r="BB414"/>
  <c r="BD414" s="1"/>
  <c r="U249"/>
  <c r="S249"/>
  <c r="AW373"/>
  <c r="AT374"/>
  <c r="AU374" s="1"/>
  <c r="AM330"/>
  <c r="AN330" s="1"/>
  <c r="AP329"/>
  <c r="AI297"/>
  <c r="AF298"/>
  <c r="AG298" s="1"/>
  <c r="Y273"/>
  <c r="Z273" s="1"/>
  <c r="AB272"/>
  <c r="R250"/>
  <c r="K254"/>
  <c r="L253"/>
  <c r="N254"/>
  <c r="T235" i="3"/>
  <c r="V234"/>
  <c r="Z234" s="1"/>
  <c r="BW576" i="5" l="1"/>
  <c r="BY576" s="1"/>
  <c r="BV577"/>
  <c r="BP516"/>
  <c r="BR516" s="1"/>
  <c r="BO517"/>
  <c r="BI465"/>
  <c r="BK465" s="1"/>
  <c r="BH466"/>
  <c r="BB415"/>
  <c r="BD415" s="1"/>
  <c r="BA416"/>
  <c r="U250"/>
  <c r="S250"/>
  <c r="AW374"/>
  <c r="AT375"/>
  <c r="AU375" s="1"/>
  <c r="AP330"/>
  <c r="AM331"/>
  <c r="AN331" s="1"/>
  <c r="AI298"/>
  <c r="AF299"/>
  <c r="AG299" s="1"/>
  <c r="AB273"/>
  <c r="Y274"/>
  <c r="Z274" s="1"/>
  <c r="R251"/>
  <c r="K255"/>
  <c r="L254"/>
  <c r="N255"/>
  <c r="T236" i="3"/>
  <c r="V235"/>
  <c r="Z235" s="1"/>
  <c r="BV578" i="5" l="1"/>
  <c r="BW577"/>
  <c r="BY577" s="1"/>
  <c r="BO518"/>
  <c r="BP517"/>
  <c r="BR517" s="1"/>
  <c r="BH467"/>
  <c r="BI466"/>
  <c r="BK466" s="1"/>
  <c r="BA417"/>
  <c r="BB416"/>
  <c r="BD416" s="1"/>
  <c r="U251"/>
  <c r="S251"/>
  <c r="AW375"/>
  <c r="AT376"/>
  <c r="AU376" s="1"/>
  <c r="AM332"/>
  <c r="AN332" s="1"/>
  <c r="AP331"/>
  <c r="AI299"/>
  <c r="AF300"/>
  <c r="AG300" s="1"/>
  <c r="Y275"/>
  <c r="Z275" s="1"/>
  <c r="AB274"/>
  <c r="R252"/>
  <c r="K256"/>
  <c r="L255"/>
  <c r="N256"/>
  <c r="T237" i="3"/>
  <c r="V236"/>
  <c r="Z236" s="1"/>
  <c r="BW578" i="5" l="1"/>
  <c r="BY578" s="1"/>
  <c r="BV579"/>
  <c r="BP518"/>
  <c r="BR518" s="1"/>
  <c r="BO519"/>
  <c r="BI467"/>
  <c r="BK467" s="1"/>
  <c r="BH468"/>
  <c r="BB417"/>
  <c r="BD417" s="1"/>
  <c r="BA418"/>
  <c r="U252"/>
  <c r="S252"/>
  <c r="AW376"/>
  <c r="AT377"/>
  <c r="AU377" s="1"/>
  <c r="AP332"/>
  <c r="AM333"/>
  <c r="AN333" s="1"/>
  <c r="AI300"/>
  <c r="AF301"/>
  <c r="AG301" s="1"/>
  <c r="AB275"/>
  <c r="Y276"/>
  <c r="Z276" s="1"/>
  <c r="R253"/>
  <c r="K257"/>
  <c r="L256"/>
  <c r="N257"/>
  <c r="T238" i="3"/>
  <c r="V237"/>
  <c r="Z237" s="1"/>
  <c r="BV580" i="5" l="1"/>
  <c r="BW579"/>
  <c r="BY579" s="1"/>
  <c r="BO520"/>
  <c r="BP519"/>
  <c r="BR519" s="1"/>
  <c r="BH469"/>
  <c r="BI468"/>
  <c r="BK468" s="1"/>
  <c r="BA419"/>
  <c r="BB418"/>
  <c r="BD418" s="1"/>
  <c r="U253"/>
  <c r="S253"/>
  <c r="AW377"/>
  <c r="AT378"/>
  <c r="AU378" s="1"/>
  <c r="AM334"/>
  <c r="AN334" s="1"/>
  <c r="AP333"/>
  <c r="AI301"/>
  <c r="AF302"/>
  <c r="AG302" s="1"/>
  <c r="Y277"/>
  <c r="Z277" s="1"/>
  <c r="AB276"/>
  <c r="R254"/>
  <c r="K258"/>
  <c r="L257"/>
  <c r="N258"/>
  <c r="T239" i="3"/>
  <c r="V238"/>
  <c r="Z238" s="1"/>
  <c r="BW580" i="5" l="1"/>
  <c r="BY580" s="1"/>
  <c r="BV581"/>
  <c r="BP520"/>
  <c r="BR520" s="1"/>
  <c r="BO521"/>
  <c r="BI469"/>
  <c r="BK469" s="1"/>
  <c r="BH470"/>
  <c r="BB419"/>
  <c r="BD419" s="1"/>
  <c r="BA420"/>
  <c r="S254"/>
  <c r="U254" s="1"/>
  <c r="AW378"/>
  <c r="AT379"/>
  <c r="AU379" s="1"/>
  <c r="AP334"/>
  <c r="AM335"/>
  <c r="AN335" s="1"/>
  <c r="AI302"/>
  <c r="AF303"/>
  <c r="AG303" s="1"/>
  <c r="AB277"/>
  <c r="Y278"/>
  <c r="Z278" s="1"/>
  <c r="R255"/>
  <c r="K259"/>
  <c r="L258"/>
  <c r="N259"/>
  <c r="T240" i="3"/>
  <c r="V239"/>
  <c r="Z239" s="1"/>
  <c r="BV582" i="5" l="1"/>
  <c r="BW581"/>
  <c r="BY581" s="1"/>
  <c r="BO522"/>
  <c r="BP521"/>
  <c r="BR521" s="1"/>
  <c r="BH471"/>
  <c r="BI470"/>
  <c r="BK470" s="1"/>
  <c r="BA421"/>
  <c r="BB420"/>
  <c r="BD420" s="1"/>
  <c r="U255"/>
  <c r="S255"/>
  <c r="AW379"/>
  <c r="AT380"/>
  <c r="AU380" s="1"/>
  <c r="AM336"/>
  <c r="AN336" s="1"/>
  <c r="AP335"/>
  <c r="AI303"/>
  <c r="AF304"/>
  <c r="AG304" s="1"/>
  <c r="Y279"/>
  <c r="Z279" s="1"/>
  <c r="AB278"/>
  <c r="R256"/>
  <c r="K260"/>
  <c r="L259"/>
  <c r="N260"/>
  <c r="T241" i="3"/>
  <c r="V240"/>
  <c r="Z240" s="1"/>
  <c r="BW582" i="5" l="1"/>
  <c r="BY582" s="1"/>
  <c r="BV583"/>
  <c r="BP522"/>
  <c r="BR522" s="1"/>
  <c r="BO523"/>
  <c r="BI471"/>
  <c r="BK471" s="1"/>
  <c r="BH472"/>
  <c r="BB421"/>
  <c r="BD421" s="1"/>
  <c r="BA422"/>
  <c r="U256"/>
  <c r="S256"/>
  <c r="AW380"/>
  <c r="AT381"/>
  <c r="AU381" s="1"/>
  <c r="AP336"/>
  <c r="AM337"/>
  <c r="AN337" s="1"/>
  <c r="AI304"/>
  <c r="AF305"/>
  <c r="AG305" s="1"/>
  <c r="AB279"/>
  <c r="Y280"/>
  <c r="Z280" s="1"/>
  <c r="R257"/>
  <c r="K261"/>
  <c r="L260"/>
  <c r="N261"/>
  <c r="T242" i="3"/>
  <c r="V241"/>
  <c r="Z241" s="1"/>
  <c r="BV584" i="5" l="1"/>
  <c r="BW583"/>
  <c r="BY583" s="1"/>
  <c r="BO524"/>
  <c r="BP523"/>
  <c r="BR523" s="1"/>
  <c r="BH473"/>
  <c r="BI472"/>
  <c r="BK472" s="1"/>
  <c r="BA423"/>
  <c r="BB422"/>
  <c r="BD422" s="1"/>
  <c r="U257"/>
  <c r="S257"/>
  <c r="AW381"/>
  <c r="AT382"/>
  <c r="AU382" s="1"/>
  <c r="AM338"/>
  <c r="AN338" s="1"/>
  <c r="AP337"/>
  <c r="AI305"/>
  <c r="AF306"/>
  <c r="AG306" s="1"/>
  <c r="Y281"/>
  <c r="Z281" s="1"/>
  <c r="AB280"/>
  <c r="R258"/>
  <c r="K262"/>
  <c r="L261"/>
  <c r="N262"/>
  <c r="T243" i="3"/>
  <c r="V242"/>
  <c r="Z242" s="1"/>
  <c r="BW584" i="5" l="1"/>
  <c r="BY584" s="1"/>
  <c r="BV585"/>
  <c r="BP524"/>
  <c r="BR524" s="1"/>
  <c r="BO525"/>
  <c r="BI473"/>
  <c r="BK473" s="1"/>
  <c r="BH474"/>
  <c r="BB423"/>
  <c r="BD423" s="1"/>
  <c r="BA424"/>
  <c r="U258"/>
  <c r="S258"/>
  <c r="AW382"/>
  <c r="AT383"/>
  <c r="AU383" s="1"/>
  <c r="AP338"/>
  <c r="AM339"/>
  <c r="AN339" s="1"/>
  <c r="AI306"/>
  <c r="AF307"/>
  <c r="AG307" s="1"/>
  <c r="AB281"/>
  <c r="Y282"/>
  <c r="Z282" s="1"/>
  <c r="R259"/>
  <c r="K263"/>
  <c r="L262"/>
  <c r="N263"/>
  <c r="T244" i="3"/>
  <c r="V243"/>
  <c r="Z243" s="1"/>
  <c r="BV586" i="5" l="1"/>
  <c r="BW585"/>
  <c r="BY585" s="1"/>
  <c r="BO526"/>
  <c r="BP525"/>
  <c r="BR525" s="1"/>
  <c r="BH475"/>
  <c r="BI474"/>
  <c r="BK474" s="1"/>
  <c r="BA425"/>
  <c r="BB424"/>
  <c r="BD424" s="1"/>
  <c r="U259"/>
  <c r="S259"/>
  <c r="AW383"/>
  <c r="AT384"/>
  <c r="AU384" s="1"/>
  <c r="AM340"/>
  <c r="AN340" s="1"/>
  <c r="AP339"/>
  <c r="AI307"/>
  <c r="AF308"/>
  <c r="AG308" s="1"/>
  <c r="Y283"/>
  <c r="Z283" s="1"/>
  <c r="AB282"/>
  <c r="R260"/>
  <c r="K264"/>
  <c r="L263"/>
  <c r="N264"/>
  <c r="T245" i="3"/>
  <c r="V244"/>
  <c r="Z244" s="1"/>
  <c r="BW586" i="5" l="1"/>
  <c r="BY586" s="1"/>
  <c r="BV587"/>
  <c r="BP526"/>
  <c r="BR526" s="1"/>
  <c r="BO527"/>
  <c r="BI475"/>
  <c r="BK475" s="1"/>
  <c r="BH476"/>
  <c r="BB425"/>
  <c r="BD425" s="1"/>
  <c r="BA426"/>
  <c r="U260"/>
  <c r="S260"/>
  <c r="AW384"/>
  <c r="AT385"/>
  <c r="AU385" s="1"/>
  <c r="AP340"/>
  <c r="AM341"/>
  <c r="AN341" s="1"/>
  <c r="AI308"/>
  <c r="AF309"/>
  <c r="AG309" s="1"/>
  <c r="AB283"/>
  <c r="Y284"/>
  <c r="Z284" s="1"/>
  <c r="R261"/>
  <c r="K265"/>
  <c r="L264"/>
  <c r="N265"/>
  <c r="T246" i="3"/>
  <c r="V245"/>
  <c r="Z245" s="1"/>
  <c r="BV588" i="5" l="1"/>
  <c r="BW587"/>
  <c r="BY587" s="1"/>
  <c r="BO528"/>
  <c r="BP527"/>
  <c r="BR527" s="1"/>
  <c r="BH477"/>
  <c r="BI476"/>
  <c r="BK476" s="1"/>
  <c r="BA427"/>
  <c r="BB426"/>
  <c r="BD426" s="1"/>
  <c r="U261"/>
  <c r="S261"/>
  <c r="AW385"/>
  <c r="AT386"/>
  <c r="AU386" s="1"/>
  <c r="AM342"/>
  <c r="AN342" s="1"/>
  <c r="AP341"/>
  <c r="AI309"/>
  <c r="AF310"/>
  <c r="AG310" s="1"/>
  <c r="Y285"/>
  <c r="Z285" s="1"/>
  <c r="AB284"/>
  <c r="R262"/>
  <c r="K266"/>
  <c r="L265"/>
  <c r="N266"/>
  <c r="T247" i="3"/>
  <c r="V246"/>
  <c r="Z246" s="1"/>
  <c r="BW588" i="5" l="1"/>
  <c r="BY588" s="1"/>
  <c r="BV589"/>
  <c r="BP528"/>
  <c r="BR528" s="1"/>
  <c r="BO529"/>
  <c r="BI477"/>
  <c r="BK477" s="1"/>
  <c r="BH478"/>
  <c r="BB427"/>
  <c r="BD427" s="1"/>
  <c r="BA428"/>
  <c r="U262"/>
  <c r="S262"/>
  <c r="AW386"/>
  <c r="AT387"/>
  <c r="AU387" s="1"/>
  <c r="AP342"/>
  <c r="AM343"/>
  <c r="AN343" s="1"/>
  <c r="AI310"/>
  <c r="AF311"/>
  <c r="AG311" s="1"/>
  <c r="AB285"/>
  <c r="Y286"/>
  <c r="Z286" s="1"/>
  <c r="R263"/>
  <c r="K267"/>
  <c r="L266"/>
  <c r="N267"/>
  <c r="T248" i="3"/>
  <c r="V247"/>
  <c r="Z247" s="1"/>
  <c r="BV590" i="5" l="1"/>
  <c r="BW589"/>
  <c r="BY589" s="1"/>
  <c r="BO530"/>
  <c r="BP529"/>
  <c r="BR529" s="1"/>
  <c r="BH479"/>
  <c r="BI478"/>
  <c r="BK478" s="1"/>
  <c r="BA429"/>
  <c r="BB428"/>
  <c r="BD428" s="1"/>
  <c r="U263"/>
  <c r="S263"/>
  <c r="AW387"/>
  <c r="AT388"/>
  <c r="AU388" s="1"/>
  <c r="AM344"/>
  <c r="AN344" s="1"/>
  <c r="AP343"/>
  <c r="AI311"/>
  <c r="AF312"/>
  <c r="AG312" s="1"/>
  <c r="Y287"/>
  <c r="Z287" s="1"/>
  <c r="AB286"/>
  <c r="R264"/>
  <c r="K268"/>
  <c r="L267"/>
  <c r="N268"/>
  <c r="T249" i="3"/>
  <c r="V248"/>
  <c r="Z248" s="1"/>
  <c r="BW590" i="5" l="1"/>
  <c r="BY590" s="1"/>
  <c r="BV591"/>
  <c r="BP530"/>
  <c r="BR530" s="1"/>
  <c r="BO531"/>
  <c r="BI479"/>
  <c r="BK479" s="1"/>
  <c r="BH480"/>
  <c r="BB429"/>
  <c r="BD429" s="1"/>
  <c r="BA430"/>
  <c r="U264"/>
  <c r="S264"/>
  <c r="AW388"/>
  <c r="AT389"/>
  <c r="AU389" s="1"/>
  <c r="AP344"/>
  <c r="AM345"/>
  <c r="AN345" s="1"/>
  <c r="AI312"/>
  <c r="AF313"/>
  <c r="AG313" s="1"/>
  <c r="AB287"/>
  <c r="Y288"/>
  <c r="Z288" s="1"/>
  <c r="R265"/>
  <c r="K269"/>
  <c r="L268"/>
  <c r="N269"/>
  <c r="T250" i="3"/>
  <c r="V249"/>
  <c r="Z249" s="1"/>
  <c r="BV592" i="5" l="1"/>
  <c r="BW591"/>
  <c r="BY591" s="1"/>
  <c r="BO532"/>
  <c r="BP531"/>
  <c r="BR531" s="1"/>
  <c r="BH481"/>
  <c r="BI480"/>
  <c r="BK480" s="1"/>
  <c r="BA431"/>
  <c r="BB430"/>
  <c r="BD430" s="1"/>
  <c r="U265"/>
  <c r="S265"/>
  <c r="AW389"/>
  <c r="AT390"/>
  <c r="AU390" s="1"/>
  <c r="AM346"/>
  <c r="AN346" s="1"/>
  <c r="AP345"/>
  <c r="AI313"/>
  <c r="AF314"/>
  <c r="AG314" s="1"/>
  <c r="Y289"/>
  <c r="Z289" s="1"/>
  <c r="AB288"/>
  <c r="R266"/>
  <c r="K270"/>
  <c r="L269"/>
  <c r="N270"/>
  <c r="T251" i="3"/>
  <c r="V250"/>
  <c r="Z250" s="1"/>
  <c r="BW592" i="5" l="1"/>
  <c r="BY592" s="1"/>
  <c r="BV593"/>
  <c r="BP532"/>
  <c r="BR532" s="1"/>
  <c r="BO533"/>
  <c r="BI481"/>
  <c r="BK481" s="1"/>
  <c r="BH482"/>
  <c r="BB431"/>
  <c r="BD431" s="1"/>
  <c r="BA432"/>
  <c r="U266"/>
  <c r="S266"/>
  <c r="AW390"/>
  <c r="AT391"/>
  <c r="AU391" s="1"/>
  <c r="AP346"/>
  <c r="AM347"/>
  <c r="AN347" s="1"/>
  <c r="AI314"/>
  <c r="AF315"/>
  <c r="AG315" s="1"/>
  <c r="AB289"/>
  <c r="Y290"/>
  <c r="Z290" s="1"/>
  <c r="R267"/>
  <c r="K271"/>
  <c r="L270"/>
  <c r="N271"/>
  <c r="T252" i="3"/>
  <c r="V251"/>
  <c r="Z251" s="1"/>
  <c r="BV594" i="5" l="1"/>
  <c r="BW593"/>
  <c r="BY593" s="1"/>
  <c r="BO534"/>
  <c r="BP533"/>
  <c r="BR533" s="1"/>
  <c r="BH483"/>
  <c r="BI482"/>
  <c r="BK482" s="1"/>
  <c r="BA433"/>
  <c r="BB432"/>
  <c r="BD432" s="1"/>
  <c r="U267"/>
  <c r="S267"/>
  <c r="AW391"/>
  <c r="AT392"/>
  <c r="AU392" s="1"/>
  <c r="AM348"/>
  <c r="AN348" s="1"/>
  <c r="AP347"/>
  <c r="AI315"/>
  <c r="AF316"/>
  <c r="AG316" s="1"/>
  <c r="Y291"/>
  <c r="Z291" s="1"/>
  <c r="AB290"/>
  <c r="R268"/>
  <c r="K272"/>
  <c r="L271"/>
  <c r="N272"/>
  <c r="T253" i="3"/>
  <c r="V252"/>
  <c r="Z252" s="1"/>
  <c r="BW594" i="5" l="1"/>
  <c r="BY594" s="1"/>
  <c r="BV595"/>
  <c r="BP534"/>
  <c r="BR534" s="1"/>
  <c r="BO535"/>
  <c r="BI483"/>
  <c r="BK483" s="1"/>
  <c r="BH484"/>
  <c r="BB433"/>
  <c r="BD433" s="1"/>
  <c r="BA434"/>
  <c r="U268"/>
  <c r="S268"/>
  <c r="AW392"/>
  <c r="AT393"/>
  <c r="AU393" s="1"/>
  <c r="AP348"/>
  <c r="AM349"/>
  <c r="AN349" s="1"/>
  <c r="AI316"/>
  <c r="AF317"/>
  <c r="AG317" s="1"/>
  <c r="AB291"/>
  <c r="Y292"/>
  <c r="Z292" s="1"/>
  <c r="R269"/>
  <c r="K273"/>
  <c r="L272"/>
  <c r="N273"/>
  <c r="T254" i="3"/>
  <c r="V253"/>
  <c r="Z253" s="1"/>
  <c r="BV596" i="5" l="1"/>
  <c r="BW595"/>
  <c r="BY595" s="1"/>
  <c r="BO536"/>
  <c r="BP535"/>
  <c r="BR535" s="1"/>
  <c r="BH485"/>
  <c r="BI484"/>
  <c r="BK484" s="1"/>
  <c r="BA435"/>
  <c r="BB434"/>
  <c r="BD434" s="1"/>
  <c r="U269"/>
  <c r="S269"/>
  <c r="AW393"/>
  <c r="AT394"/>
  <c r="AU394" s="1"/>
  <c r="AM350"/>
  <c r="AN350" s="1"/>
  <c r="AP349"/>
  <c r="AI317"/>
  <c r="AF318"/>
  <c r="AG318" s="1"/>
  <c r="Y293"/>
  <c r="Z293" s="1"/>
  <c r="AB292"/>
  <c r="R270"/>
  <c r="K274"/>
  <c r="L273"/>
  <c r="N274"/>
  <c r="T255" i="3"/>
  <c r="V254"/>
  <c r="Z254" s="1"/>
  <c r="BW596" i="5" l="1"/>
  <c r="BY596" s="1"/>
  <c r="BV597"/>
  <c r="BP536"/>
  <c r="BR536" s="1"/>
  <c r="BO537"/>
  <c r="BI485"/>
  <c r="BK485" s="1"/>
  <c r="BH486"/>
  <c r="BB435"/>
  <c r="BD435" s="1"/>
  <c r="BA436"/>
  <c r="U270"/>
  <c r="S270"/>
  <c r="AW394"/>
  <c r="AT395"/>
  <c r="AU395" s="1"/>
  <c r="AP350"/>
  <c r="AM351"/>
  <c r="AN351" s="1"/>
  <c r="AI318"/>
  <c r="AF319"/>
  <c r="AG319" s="1"/>
  <c r="AB293"/>
  <c r="Y294"/>
  <c r="Z294" s="1"/>
  <c r="R271"/>
  <c r="K275"/>
  <c r="L274"/>
  <c r="N275"/>
  <c r="T256" i="3"/>
  <c r="V255"/>
  <c r="Z255" s="1"/>
  <c r="BV598" i="5" l="1"/>
  <c r="BW597"/>
  <c r="BY597" s="1"/>
  <c r="BO538"/>
  <c r="BP537"/>
  <c r="BR537" s="1"/>
  <c r="BH487"/>
  <c r="BI486"/>
  <c r="BK486" s="1"/>
  <c r="BA437"/>
  <c r="BB436"/>
  <c r="BD436" s="1"/>
  <c r="U271"/>
  <c r="S271"/>
  <c r="AW395"/>
  <c r="AT396"/>
  <c r="AU396" s="1"/>
  <c r="AM352"/>
  <c r="AN352" s="1"/>
  <c r="AP351"/>
  <c r="AI319"/>
  <c r="AF320"/>
  <c r="AG320" s="1"/>
  <c r="Y295"/>
  <c r="Z295" s="1"/>
  <c r="AB294"/>
  <c r="R272"/>
  <c r="K276"/>
  <c r="L275"/>
  <c r="N276"/>
  <c r="T257" i="3"/>
  <c r="V256"/>
  <c r="Z256" s="1"/>
  <c r="BW598" i="5" l="1"/>
  <c r="BY598" s="1"/>
  <c r="BV599"/>
  <c r="BP538"/>
  <c r="BR538" s="1"/>
  <c r="BO539"/>
  <c r="BI487"/>
  <c r="BK487" s="1"/>
  <c r="BH488"/>
  <c r="BB437"/>
  <c r="BD437" s="1"/>
  <c r="BA438"/>
  <c r="U272"/>
  <c r="S272"/>
  <c r="AW396"/>
  <c r="AT397"/>
  <c r="AU397" s="1"/>
  <c r="AP352"/>
  <c r="AM353"/>
  <c r="AN353" s="1"/>
  <c r="AI320"/>
  <c r="AF321"/>
  <c r="AG321" s="1"/>
  <c r="AB295"/>
  <c r="Y296"/>
  <c r="Z296" s="1"/>
  <c r="R273"/>
  <c r="K277"/>
  <c r="L276"/>
  <c r="N277"/>
  <c r="T258" i="3"/>
  <c r="V257"/>
  <c r="Z257" s="1"/>
  <c r="BV600" i="5" l="1"/>
  <c r="BW599"/>
  <c r="BY599" s="1"/>
  <c r="BO540"/>
  <c r="BP539"/>
  <c r="BR539" s="1"/>
  <c r="BH489"/>
  <c r="BI488"/>
  <c r="BK488" s="1"/>
  <c r="BA439"/>
  <c r="BB438"/>
  <c r="BD438" s="1"/>
  <c r="U273"/>
  <c r="S273"/>
  <c r="AW397"/>
  <c r="AT398"/>
  <c r="AU398" s="1"/>
  <c r="AM354"/>
  <c r="AN354" s="1"/>
  <c r="AP353"/>
  <c r="AI321"/>
  <c r="AF322"/>
  <c r="AG322" s="1"/>
  <c r="Y297"/>
  <c r="Z297" s="1"/>
  <c r="AB296"/>
  <c r="R274"/>
  <c r="K278"/>
  <c r="L277"/>
  <c r="N278"/>
  <c r="T259" i="3"/>
  <c r="V258"/>
  <c r="Z258" s="1"/>
  <c r="BW600" i="5" l="1"/>
  <c r="BY600" s="1"/>
  <c r="BV601"/>
  <c r="BP540"/>
  <c r="BR540" s="1"/>
  <c r="BO541"/>
  <c r="BI489"/>
  <c r="BK489" s="1"/>
  <c r="BH490"/>
  <c r="BB439"/>
  <c r="BD439" s="1"/>
  <c r="BA440"/>
  <c r="U274"/>
  <c r="S274"/>
  <c r="AW398"/>
  <c r="AT399"/>
  <c r="AU399" s="1"/>
  <c r="AP354"/>
  <c r="AM355"/>
  <c r="AN355" s="1"/>
  <c r="AI322"/>
  <c r="AF323"/>
  <c r="AG323" s="1"/>
  <c r="AB297"/>
  <c r="Y298"/>
  <c r="Z298" s="1"/>
  <c r="R275"/>
  <c r="K279"/>
  <c r="L278"/>
  <c r="N279"/>
  <c r="T260" i="3"/>
  <c r="V259"/>
  <c r="Z259" s="1"/>
  <c r="BV602" i="5" l="1"/>
  <c r="BW601"/>
  <c r="BY601" s="1"/>
  <c r="BO542"/>
  <c r="BP541"/>
  <c r="BR541" s="1"/>
  <c r="BH491"/>
  <c r="BI490"/>
  <c r="BK490" s="1"/>
  <c r="BA441"/>
  <c r="BB440"/>
  <c r="BD440" s="1"/>
  <c r="U275"/>
  <c r="S275"/>
  <c r="AW399"/>
  <c r="AT400"/>
  <c r="AU400" s="1"/>
  <c r="AM356"/>
  <c r="AN356" s="1"/>
  <c r="AP355"/>
  <c r="AI323"/>
  <c r="AF324"/>
  <c r="AG324" s="1"/>
  <c r="Y299"/>
  <c r="Z299" s="1"/>
  <c r="AB298"/>
  <c r="R276"/>
  <c r="K280"/>
  <c r="L279"/>
  <c r="N280"/>
  <c r="T261" i="3"/>
  <c r="V260"/>
  <c r="Z260" s="1"/>
  <c r="BW602" i="5" l="1"/>
  <c r="BY602" s="1"/>
  <c r="BV603"/>
  <c r="BP542"/>
  <c r="BR542" s="1"/>
  <c r="BO543"/>
  <c r="BI491"/>
  <c r="BK491" s="1"/>
  <c r="BH492"/>
  <c r="BB441"/>
  <c r="BD441" s="1"/>
  <c r="BA442"/>
  <c r="U276"/>
  <c r="S276"/>
  <c r="AW400"/>
  <c r="AT401"/>
  <c r="AU401" s="1"/>
  <c r="AP356"/>
  <c r="AM357"/>
  <c r="AN357" s="1"/>
  <c r="AI324"/>
  <c r="AF325"/>
  <c r="AG325" s="1"/>
  <c r="AB299"/>
  <c r="Y300"/>
  <c r="Z300" s="1"/>
  <c r="R277"/>
  <c r="K281"/>
  <c r="L280"/>
  <c r="N281"/>
  <c r="T262" i="3"/>
  <c r="V261"/>
  <c r="Z261" s="1"/>
  <c r="BV604" i="5" l="1"/>
  <c r="BW603"/>
  <c r="BY603" s="1"/>
  <c r="BO544"/>
  <c r="BP543"/>
  <c r="BR543" s="1"/>
  <c r="BH493"/>
  <c r="BI492"/>
  <c r="BK492" s="1"/>
  <c r="BA443"/>
  <c r="BB442"/>
  <c r="BD442" s="1"/>
  <c r="U277"/>
  <c r="S277"/>
  <c r="AW401"/>
  <c r="AT402"/>
  <c r="AU402" s="1"/>
  <c r="AM358"/>
  <c r="AN358" s="1"/>
  <c r="AP357"/>
  <c r="AI325"/>
  <c r="AF326"/>
  <c r="AG326" s="1"/>
  <c r="Y301"/>
  <c r="Z301" s="1"/>
  <c r="AB300"/>
  <c r="R278"/>
  <c r="K282"/>
  <c r="L281"/>
  <c r="N282"/>
  <c r="T263" i="3"/>
  <c r="V262"/>
  <c r="Z262" s="1"/>
  <c r="BW604" i="5" l="1"/>
  <c r="BY604" s="1"/>
  <c r="BV605"/>
  <c r="BP544"/>
  <c r="BR544" s="1"/>
  <c r="BO545"/>
  <c r="BI493"/>
  <c r="BK493" s="1"/>
  <c r="BH494"/>
  <c r="BB443"/>
  <c r="BD443" s="1"/>
  <c r="BA444"/>
  <c r="U278"/>
  <c r="S278"/>
  <c r="AW402"/>
  <c r="AT403"/>
  <c r="AU403" s="1"/>
  <c r="AP358"/>
  <c r="AM359"/>
  <c r="AN359" s="1"/>
  <c r="AI326"/>
  <c r="AF327"/>
  <c r="AG327" s="1"/>
  <c r="AB301"/>
  <c r="Y302"/>
  <c r="Z302" s="1"/>
  <c r="R279"/>
  <c r="K283"/>
  <c r="L282"/>
  <c r="N283"/>
  <c r="T264" i="3"/>
  <c r="V263"/>
  <c r="Z263" s="1"/>
  <c r="BV606" i="5" l="1"/>
  <c r="BW605"/>
  <c r="BY605" s="1"/>
  <c r="BO546"/>
  <c r="BP545"/>
  <c r="BR545" s="1"/>
  <c r="BH495"/>
  <c r="BI494"/>
  <c r="BK494" s="1"/>
  <c r="BA445"/>
  <c r="BB444"/>
  <c r="BD444" s="1"/>
  <c r="U279"/>
  <c r="S279"/>
  <c r="AW403"/>
  <c r="AT404"/>
  <c r="AU404" s="1"/>
  <c r="AM360"/>
  <c r="AN360" s="1"/>
  <c r="AP359"/>
  <c r="AI327"/>
  <c r="AF328"/>
  <c r="AG328" s="1"/>
  <c r="Y303"/>
  <c r="Z303" s="1"/>
  <c r="AB302"/>
  <c r="R280"/>
  <c r="K284"/>
  <c r="L283"/>
  <c r="N284"/>
  <c r="T265" i="3"/>
  <c r="V264"/>
  <c r="Z264" s="1"/>
  <c r="BW606" i="5" l="1"/>
  <c r="BY606" s="1"/>
  <c r="BV607"/>
  <c r="BP546"/>
  <c r="BR546" s="1"/>
  <c r="BO547"/>
  <c r="BI495"/>
  <c r="BK495" s="1"/>
  <c r="BH496"/>
  <c r="BB445"/>
  <c r="BD445" s="1"/>
  <c r="BA446"/>
  <c r="U280"/>
  <c r="S280"/>
  <c r="AW404"/>
  <c r="AT405"/>
  <c r="AU405" s="1"/>
  <c r="AP360"/>
  <c r="AM361"/>
  <c r="AN361" s="1"/>
  <c r="AI328"/>
  <c r="AF329"/>
  <c r="AG329" s="1"/>
  <c r="AB303"/>
  <c r="Y304"/>
  <c r="Z304" s="1"/>
  <c r="R281"/>
  <c r="K285"/>
  <c r="L284"/>
  <c r="N285"/>
  <c r="T266" i="3"/>
  <c r="V265"/>
  <c r="Z265" s="1"/>
  <c r="BV608" i="5" l="1"/>
  <c r="BW607"/>
  <c r="BY607" s="1"/>
  <c r="BO548"/>
  <c r="BP547"/>
  <c r="BR547" s="1"/>
  <c r="BH497"/>
  <c r="BI496"/>
  <c r="BK496" s="1"/>
  <c r="BA447"/>
  <c r="BB446"/>
  <c r="BD446" s="1"/>
  <c r="U281"/>
  <c r="S281"/>
  <c r="AW405"/>
  <c r="AT406"/>
  <c r="AU406" s="1"/>
  <c r="AM362"/>
  <c r="AN362" s="1"/>
  <c r="AP361"/>
  <c r="AI329"/>
  <c r="AF330"/>
  <c r="AG330" s="1"/>
  <c r="Y305"/>
  <c r="Z305" s="1"/>
  <c r="AB304"/>
  <c r="R282"/>
  <c r="K286"/>
  <c r="L285"/>
  <c r="N286"/>
  <c r="T267" i="3"/>
  <c r="V266"/>
  <c r="Z266" s="1"/>
  <c r="BW608" i="5" l="1"/>
  <c r="BY608" s="1"/>
  <c r="BV609"/>
  <c r="BP548"/>
  <c r="BR548" s="1"/>
  <c r="BO549"/>
  <c r="BI497"/>
  <c r="BK497" s="1"/>
  <c r="BH498"/>
  <c r="BB447"/>
  <c r="BD447" s="1"/>
  <c r="BA448"/>
  <c r="U282"/>
  <c r="S282"/>
  <c r="AW406"/>
  <c r="AT407"/>
  <c r="AU407" s="1"/>
  <c r="AP362"/>
  <c r="AM363"/>
  <c r="AN363" s="1"/>
  <c r="AI330"/>
  <c r="AF331"/>
  <c r="AG331" s="1"/>
  <c r="AB305"/>
  <c r="Y306"/>
  <c r="Z306" s="1"/>
  <c r="R283"/>
  <c r="K287"/>
  <c r="L286"/>
  <c r="N287"/>
  <c r="T268" i="3"/>
  <c r="V267"/>
  <c r="Z267" s="1"/>
  <c r="BV610" i="5" l="1"/>
  <c r="BW609"/>
  <c r="BY609" s="1"/>
  <c r="BO550"/>
  <c r="BP549"/>
  <c r="BR549" s="1"/>
  <c r="BH499"/>
  <c r="BI498"/>
  <c r="BK498" s="1"/>
  <c r="BA449"/>
  <c r="BB448"/>
  <c r="BD448" s="1"/>
  <c r="U283"/>
  <c r="S283"/>
  <c r="AW407"/>
  <c r="AT408"/>
  <c r="AU408" s="1"/>
  <c r="AM364"/>
  <c r="AN364" s="1"/>
  <c r="AP363"/>
  <c r="AI331"/>
  <c r="AF332"/>
  <c r="AG332" s="1"/>
  <c r="Y307"/>
  <c r="Z307" s="1"/>
  <c r="AB306"/>
  <c r="R284"/>
  <c r="K288"/>
  <c r="L287"/>
  <c r="N288"/>
  <c r="T269" i="3"/>
  <c r="V268"/>
  <c r="Z268" s="1"/>
  <c r="BW610" i="5" l="1"/>
  <c r="BY610" s="1"/>
  <c r="BV611"/>
  <c r="BP550"/>
  <c r="BR550" s="1"/>
  <c r="BO551"/>
  <c r="BI499"/>
  <c r="BK499" s="1"/>
  <c r="BH500"/>
  <c r="BB449"/>
  <c r="BD449" s="1"/>
  <c r="BA450"/>
  <c r="U284"/>
  <c r="S284"/>
  <c r="AW408"/>
  <c r="AT409"/>
  <c r="AU409" s="1"/>
  <c r="AP364"/>
  <c r="AM365"/>
  <c r="AN365" s="1"/>
  <c r="AI332"/>
  <c r="AF333"/>
  <c r="AG333" s="1"/>
  <c r="AB307"/>
  <c r="Y308"/>
  <c r="Z308" s="1"/>
  <c r="R285"/>
  <c r="K289"/>
  <c r="L288"/>
  <c r="N289"/>
  <c r="T270" i="3"/>
  <c r="V269"/>
  <c r="Z269" s="1"/>
  <c r="BV612" i="5" l="1"/>
  <c r="BW611"/>
  <c r="BY611" s="1"/>
  <c r="BO552"/>
  <c r="BP551"/>
  <c r="BR551" s="1"/>
  <c r="BH501"/>
  <c r="BI500"/>
  <c r="BK500" s="1"/>
  <c r="BA451"/>
  <c r="BB450"/>
  <c r="BD450" s="1"/>
  <c r="U285"/>
  <c r="S285"/>
  <c r="AW409"/>
  <c r="AT410"/>
  <c r="AU410" s="1"/>
  <c r="AM366"/>
  <c r="AN366" s="1"/>
  <c r="AP365"/>
  <c r="AI333"/>
  <c r="AF334"/>
  <c r="AG334" s="1"/>
  <c r="Y309"/>
  <c r="Z309" s="1"/>
  <c r="AB308"/>
  <c r="R286"/>
  <c r="K290"/>
  <c r="L289"/>
  <c r="N290"/>
  <c r="T271" i="3"/>
  <c r="V270"/>
  <c r="Z270" s="1"/>
  <c r="BW612" i="5" l="1"/>
  <c r="BY612" s="1"/>
  <c r="BV613"/>
  <c r="BP552"/>
  <c r="BR552" s="1"/>
  <c r="BO553"/>
  <c r="BI501"/>
  <c r="BK501" s="1"/>
  <c r="BH502"/>
  <c r="BB451"/>
  <c r="BD451" s="1"/>
  <c r="BA452"/>
  <c r="U286"/>
  <c r="S286"/>
  <c r="AW410"/>
  <c r="AT411"/>
  <c r="AU411" s="1"/>
  <c r="AP366"/>
  <c r="AM367"/>
  <c r="AN367" s="1"/>
  <c r="AI334"/>
  <c r="AF335"/>
  <c r="AG335" s="1"/>
  <c r="AB309"/>
  <c r="Y310"/>
  <c r="Z310" s="1"/>
  <c r="R287"/>
  <c r="K291"/>
  <c r="L290"/>
  <c r="N291"/>
  <c r="T272" i="3"/>
  <c r="V271"/>
  <c r="Z271" s="1"/>
  <c r="BV614" i="5" l="1"/>
  <c r="BW613"/>
  <c r="BY613" s="1"/>
  <c r="BO554"/>
  <c r="BP553"/>
  <c r="BR553" s="1"/>
  <c r="BH503"/>
  <c r="BI502"/>
  <c r="BK502" s="1"/>
  <c r="BA453"/>
  <c r="BB452"/>
  <c r="BD452" s="1"/>
  <c r="U287"/>
  <c r="S287"/>
  <c r="AW411"/>
  <c r="AT412"/>
  <c r="AU412" s="1"/>
  <c r="AM368"/>
  <c r="AN368" s="1"/>
  <c r="AP367"/>
  <c r="AI335"/>
  <c r="AF336"/>
  <c r="AG336" s="1"/>
  <c r="Y311"/>
  <c r="Z311" s="1"/>
  <c r="AB310"/>
  <c r="R288"/>
  <c r="K292"/>
  <c r="L291"/>
  <c r="N292"/>
  <c r="T273" i="3"/>
  <c r="V272"/>
  <c r="Z272" s="1"/>
  <c r="BW614" i="5" l="1"/>
  <c r="BY614" s="1"/>
  <c r="BV615"/>
  <c r="BP554"/>
  <c r="BR554" s="1"/>
  <c r="BO555"/>
  <c r="BI503"/>
  <c r="BK503" s="1"/>
  <c r="BH504"/>
  <c r="BB453"/>
  <c r="BD453" s="1"/>
  <c r="BA454"/>
  <c r="U288"/>
  <c r="S288"/>
  <c r="AW412"/>
  <c r="AT413"/>
  <c r="AU413" s="1"/>
  <c r="AP368"/>
  <c r="AM369"/>
  <c r="AN369" s="1"/>
  <c r="AI336"/>
  <c r="AF337"/>
  <c r="AG337" s="1"/>
  <c r="AB311"/>
  <c r="Y312"/>
  <c r="Z312" s="1"/>
  <c r="R289"/>
  <c r="K293"/>
  <c r="L292"/>
  <c r="N293"/>
  <c r="T274" i="3"/>
  <c r="V273"/>
  <c r="Z273" s="1"/>
  <c r="BV616" i="5" l="1"/>
  <c r="BW615"/>
  <c r="BY615" s="1"/>
  <c r="BO556"/>
  <c r="BP555"/>
  <c r="BR555" s="1"/>
  <c r="BH505"/>
  <c r="BI504"/>
  <c r="BK504" s="1"/>
  <c r="BA455"/>
  <c r="BB454"/>
  <c r="BD454" s="1"/>
  <c r="U289"/>
  <c r="S289"/>
  <c r="AW413"/>
  <c r="AT414"/>
  <c r="AU414" s="1"/>
  <c r="AM370"/>
  <c r="AN370" s="1"/>
  <c r="AP369"/>
  <c r="AI337"/>
  <c r="AF338"/>
  <c r="AG338" s="1"/>
  <c r="Y313"/>
  <c r="Z313" s="1"/>
  <c r="AB312"/>
  <c r="R290"/>
  <c r="K294"/>
  <c r="L293"/>
  <c r="N294"/>
  <c r="T275" i="3"/>
  <c r="V274"/>
  <c r="Z274" s="1"/>
  <c r="BW616" i="5" l="1"/>
  <c r="BY616" s="1"/>
  <c r="BV617"/>
  <c r="BP556"/>
  <c r="BR556" s="1"/>
  <c r="BO557"/>
  <c r="BI505"/>
  <c r="BK505" s="1"/>
  <c r="BH506"/>
  <c r="BB455"/>
  <c r="BD455" s="1"/>
  <c r="BA456"/>
  <c r="U290"/>
  <c r="S290"/>
  <c r="AW414"/>
  <c r="AT415"/>
  <c r="AU415" s="1"/>
  <c r="AP370"/>
  <c r="AM371"/>
  <c r="AN371" s="1"/>
  <c r="AI338"/>
  <c r="AF339"/>
  <c r="AG339" s="1"/>
  <c r="AB313"/>
  <c r="Y314"/>
  <c r="Z314" s="1"/>
  <c r="R291"/>
  <c r="K295"/>
  <c r="L294"/>
  <c r="N295"/>
  <c r="T276" i="3"/>
  <c r="V275"/>
  <c r="Z275" s="1"/>
  <c r="BV618" i="5" l="1"/>
  <c r="BW617"/>
  <c r="BY617" s="1"/>
  <c r="BO558"/>
  <c r="BP557"/>
  <c r="BR557" s="1"/>
  <c r="BH507"/>
  <c r="BI506"/>
  <c r="BK506" s="1"/>
  <c r="BA457"/>
  <c r="BB456"/>
  <c r="BD456" s="1"/>
  <c r="U291"/>
  <c r="S291"/>
  <c r="AW415"/>
  <c r="AT416"/>
  <c r="AU416" s="1"/>
  <c r="AM372"/>
  <c r="AN372" s="1"/>
  <c r="AP371"/>
  <c r="AI339"/>
  <c r="AF340"/>
  <c r="AG340" s="1"/>
  <c r="Y315"/>
  <c r="Z315" s="1"/>
  <c r="AB314"/>
  <c r="R292"/>
  <c r="K296"/>
  <c r="L295"/>
  <c r="N296"/>
  <c r="T277" i="3"/>
  <c r="V276"/>
  <c r="Z276" s="1"/>
  <c r="BW618" i="5" l="1"/>
  <c r="BY618" s="1"/>
  <c r="BV619"/>
  <c r="BP558"/>
  <c r="BR558" s="1"/>
  <c r="BO559"/>
  <c r="BI507"/>
  <c r="BK507" s="1"/>
  <c r="BH508"/>
  <c r="BB457"/>
  <c r="BD457" s="1"/>
  <c r="BA458"/>
  <c r="U292"/>
  <c r="S292"/>
  <c r="AW416"/>
  <c r="AT417"/>
  <c r="AU417" s="1"/>
  <c r="AP372"/>
  <c r="AM373"/>
  <c r="AN373" s="1"/>
  <c r="AI340"/>
  <c r="AF341"/>
  <c r="AG341" s="1"/>
  <c r="AB315"/>
  <c r="Y316"/>
  <c r="Z316" s="1"/>
  <c r="R293"/>
  <c r="K297"/>
  <c r="L296"/>
  <c r="N297"/>
  <c r="T278" i="3"/>
  <c r="V277"/>
  <c r="Z277" s="1"/>
  <c r="BV620" i="5" l="1"/>
  <c r="BW619"/>
  <c r="BY619" s="1"/>
  <c r="BO560"/>
  <c r="BP559"/>
  <c r="BR559" s="1"/>
  <c r="BH509"/>
  <c r="BI508"/>
  <c r="BK508" s="1"/>
  <c r="BA459"/>
  <c r="BB458"/>
  <c r="BD458" s="1"/>
  <c r="U293"/>
  <c r="S293"/>
  <c r="AW417"/>
  <c r="AT418"/>
  <c r="AU418" s="1"/>
  <c r="AM374"/>
  <c r="AN374" s="1"/>
  <c r="AP373"/>
  <c r="AI341"/>
  <c r="AF342"/>
  <c r="AG342" s="1"/>
  <c r="Y317"/>
  <c r="Z317" s="1"/>
  <c r="AB316"/>
  <c r="R294"/>
  <c r="K298"/>
  <c r="L297"/>
  <c r="N298"/>
  <c r="T279" i="3"/>
  <c r="V278"/>
  <c r="Z278" s="1"/>
  <c r="BW620" i="5" l="1"/>
  <c r="BY620" s="1"/>
  <c r="BV621"/>
  <c r="BP560"/>
  <c r="BR560" s="1"/>
  <c r="BO561"/>
  <c r="BI509"/>
  <c r="BK509" s="1"/>
  <c r="BH510"/>
  <c r="BB459"/>
  <c r="BD459" s="1"/>
  <c r="BA460"/>
  <c r="U294"/>
  <c r="S294"/>
  <c r="AW418"/>
  <c r="AT419"/>
  <c r="AU419" s="1"/>
  <c r="AP374"/>
  <c r="AM375"/>
  <c r="AN375" s="1"/>
  <c r="AI342"/>
  <c r="AF343"/>
  <c r="AG343" s="1"/>
  <c r="AB317"/>
  <c r="Y318"/>
  <c r="Z318" s="1"/>
  <c r="R295"/>
  <c r="K299"/>
  <c r="L298"/>
  <c r="N299"/>
  <c r="T280" i="3"/>
  <c r="V279"/>
  <c r="Z279" s="1"/>
  <c r="BV622" i="5" l="1"/>
  <c r="BW621"/>
  <c r="BY621" s="1"/>
  <c r="BO562"/>
  <c r="BP561"/>
  <c r="BR561" s="1"/>
  <c r="BH511"/>
  <c r="BI510"/>
  <c r="BK510" s="1"/>
  <c r="BA461"/>
  <c r="BB460"/>
  <c r="BD460" s="1"/>
  <c r="U295"/>
  <c r="S295"/>
  <c r="AW419"/>
  <c r="AT420"/>
  <c r="AU420" s="1"/>
  <c r="AM376"/>
  <c r="AN376" s="1"/>
  <c r="AP375"/>
  <c r="AI343"/>
  <c r="AF344"/>
  <c r="AG344" s="1"/>
  <c r="Y319"/>
  <c r="Z319" s="1"/>
  <c r="AB318"/>
  <c r="R296"/>
  <c r="K300"/>
  <c r="L299"/>
  <c r="N300"/>
  <c r="T281" i="3"/>
  <c r="V280"/>
  <c r="Z280" s="1"/>
  <c r="BW622" i="5" l="1"/>
  <c r="BY622" s="1"/>
  <c r="BV623"/>
  <c r="BP562"/>
  <c r="BR562" s="1"/>
  <c r="BO563"/>
  <c r="BI511"/>
  <c r="BK511" s="1"/>
  <c r="BH512"/>
  <c r="BB461"/>
  <c r="BD461" s="1"/>
  <c r="BA462"/>
  <c r="U296"/>
  <c r="S296"/>
  <c r="AW420"/>
  <c r="AT421"/>
  <c r="AU421" s="1"/>
  <c r="AP376"/>
  <c r="AM377"/>
  <c r="AN377" s="1"/>
  <c r="AI344"/>
  <c r="AF345"/>
  <c r="AG345" s="1"/>
  <c r="AB319"/>
  <c r="Y320"/>
  <c r="Z320" s="1"/>
  <c r="R297"/>
  <c r="K301"/>
  <c r="L300"/>
  <c r="N301"/>
  <c r="T282" i="3"/>
  <c r="V281"/>
  <c r="Z281" s="1"/>
  <c r="BV624" i="5" l="1"/>
  <c r="BW623"/>
  <c r="BY623" s="1"/>
  <c r="BO564"/>
  <c r="BP563"/>
  <c r="BR563" s="1"/>
  <c r="BH513"/>
  <c r="BI512"/>
  <c r="BK512" s="1"/>
  <c r="BA463"/>
  <c r="BB462"/>
  <c r="BD462" s="1"/>
  <c r="U297"/>
  <c r="S297"/>
  <c r="AW421"/>
  <c r="AT422"/>
  <c r="AU422" s="1"/>
  <c r="AM378"/>
  <c r="AN378" s="1"/>
  <c r="AP377"/>
  <c r="AI345"/>
  <c r="AF346"/>
  <c r="AG346" s="1"/>
  <c r="Y321"/>
  <c r="Z321" s="1"/>
  <c r="AB320"/>
  <c r="R298"/>
  <c r="K302"/>
  <c r="L301"/>
  <c r="N302"/>
  <c r="T283" i="3"/>
  <c r="V282"/>
  <c r="Z282" s="1"/>
  <c r="BW624" i="5" l="1"/>
  <c r="BY624" s="1"/>
  <c r="BV625"/>
  <c r="BP564"/>
  <c r="BR564" s="1"/>
  <c r="BO565"/>
  <c r="BI513"/>
  <c r="BK513" s="1"/>
  <c r="BH514"/>
  <c r="BB463"/>
  <c r="BD463" s="1"/>
  <c r="BA464"/>
  <c r="U298"/>
  <c r="S298"/>
  <c r="AW422"/>
  <c r="AT423"/>
  <c r="AU423" s="1"/>
  <c r="AP378"/>
  <c r="AM379"/>
  <c r="AN379" s="1"/>
  <c r="AI346"/>
  <c r="AF347"/>
  <c r="AG347" s="1"/>
  <c r="AB321"/>
  <c r="Y322"/>
  <c r="Z322" s="1"/>
  <c r="R299"/>
  <c r="K303"/>
  <c r="L302"/>
  <c r="N303"/>
  <c r="T284" i="3"/>
  <c r="V283"/>
  <c r="Z283" s="1"/>
  <c r="BV626" i="5" l="1"/>
  <c r="BW625"/>
  <c r="BY625" s="1"/>
  <c r="BO566"/>
  <c r="BP565"/>
  <c r="BR565" s="1"/>
  <c r="BH515"/>
  <c r="BI514"/>
  <c r="BK514" s="1"/>
  <c r="BA465"/>
  <c r="BB464"/>
  <c r="BD464" s="1"/>
  <c r="U299"/>
  <c r="S299"/>
  <c r="AW423"/>
  <c r="AT424"/>
  <c r="AU424" s="1"/>
  <c r="AM380"/>
  <c r="AN380" s="1"/>
  <c r="AP379"/>
  <c r="AI347"/>
  <c r="AF348"/>
  <c r="AG348" s="1"/>
  <c r="Y323"/>
  <c r="Z323" s="1"/>
  <c r="AB322"/>
  <c r="R300"/>
  <c r="K304"/>
  <c r="L303"/>
  <c r="N304"/>
  <c r="T285" i="3"/>
  <c r="V284"/>
  <c r="Z284" s="1"/>
  <c r="BW626" i="5" l="1"/>
  <c r="BY626" s="1"/>
  <c r="BV627"/>
  <c r="BP566"/>
  <c r="BR566" s="1"/>
  <c r="BO567"/>
  <c r="BI515"/>
  <c r="BK515" s="1"/>
  <c r="BH516"/>
  <c r="BB465"/>
  <c r="BD465" s="1"/>
  <c r="BA466"/>
  <c r="U300"/>
  <c r="S300"/>
  <c r="AW424"/>
  <c r="AT425"/>
  <c r="AU425" s="1"/>
  <c r="AP380"/>
  <c r="AM381"/>
  <c r="AN381" s="1"/>
  <c r="AI348"/>
  <c r="AF349"/>
  <c r="AG349" s="1"/>
  <c r="AB323"/>
  <c r="Y324"/>
  <c r="Z324" s="1"/>
  <c r="R301"/>
  <c r="K305"/>
  <c r="L304"/>
  <c r="N305"/>
  <c r="T286" i="3"/>
  <c r="V285"/>
  <c r="Z285" s="1"/>
  <c r="BV628" i="5" l="1"/>
  <c r="BW627"/>
  <c r="BY627" s="1"/>
  <c r="BO568"/>
  <c r="BP567"/>
  <c r="BR567" s="1"/>
  <c r="BH517"/>
  <c r="BI516"/>
  <c r="BK516" s="1"/>
  <c r="BA467"/>
  <c r="BB466"/>
  <c r="BD466" s="1"/>
  <c r="U301"/>
  <c r="S301"/>
  <c r="AW425"/>
  <c r="AT426"/>
  <c r="AU426" s="1"/>
  <c r="AM382"/>
  <c r="AN382" s="1"/>
  <c r="AP381"/>
  <c r="AI349"/>
  <c r="AF350"/>
  <c r="AG350" s="1"/>
  <c r="Y325"/>
  <c r="Z325" s="1"/>
  <c r="AB324"/>
  <c r="R302"/>
  <c r="K306"/>
  <c r="L306" s="1"/>
  <c r="L305"/>
  <c r="N306"/>
  <c r="T287" i="3"/>
  <c r="V286"/>
  <c r="Z286" s="1"/>
  <c r="BW628" i="5" l="1"/>
  <c r="BY628" s="1"/>
  <c r="BV629"/>
  <c r="BP568"/>
  <c r="BR568" s="1"/>
  <c r="BO569"/>
  <c r="BI517"/>
  <c r="BK517" s="1"/>
  <c r="BH518"/>
  <c r="BB467"/>
  <c r="BD467" s="1"/>
  <c r="BA468"/>
  <c r="U302"/>
  <c r="S302"/>
  <c r="AW426"/>
  <c r="AT427"/>
  <c r="AU427" s="1"/>
  <c r="AP382"/>
  <c r="AM383"/>
  <c r="AN383" s="1"/>
  <c r="AI350"/>
  <c r="AF351"/>
  <c r="AG351" s="1"/>
  <c r="AB325"/>
  <c r="Y326"/>
  <c r="Z326" s="1"/>
  <c r="R303"/>
  <c r="T288" i="3"/>
  <c r="V287"/>
  <c r="Z287" s="1"/>
  <c r="BV630" i="5" l="1"/>
  <c r="BW629"/>
  <c r="BY629" s="1"/>
  <c r="BO570"/>
  <c r="BP569"/>
  <c r="BR569" s="1"/>
  <c r="BH519"/>
  <c r="BI518"/>
  <c r="BK518" s="1"/>
  <c r="BA469"/>
  <c r="BB468"/>
  <c r="BD468" s="1"/>
  <c r="U303"/>
  <c r="S303"/>
  <c r="AW427"/>
  <c r="AT428"/>
  <c r="AU428" s="1"/>
  <c r="AM384"/>
  <c r="AN384" s="1"/>
  <c r="AP383"/>
  <c r="AI351"/>
  <c r="AF352"/>
  <c r="AG352" s="1"/>
  <c r="Y327"/>
  <c r="Z327" s="1"/>
  <c r="AB326"/>
  <c r="R304"/>
  <c r="T289" i="3"/>
  <c r="V288"/>
  <c r="Z288" s="1"/>
  <c r="BW630" i="5" l="1"/>
  <c r="BY630" s="1"/>
  <c r="BV631"/>
  <c r="BP570"/>
  <c r="BR570" s="1"/>
  <c r="BO571"/>
  <c r="BI519"/>
  <c r="BK519" s="1"/>
  <c r="BH520"/>
  <c r="BB469"/>
  <c r="BD469" s="1"/>
  <c r="BA470"/>
  <c r="U304"/>
  <c r="S304"/>
  <c r="AW428"/>
  <c r="AT429"/>
  <c r="AU429" s="1"/>
  <c r="AP384"/>
  <c r="AM385"/>
  <c r="AN385" s="1"/>
  <c r="AI352"/>
  <c r="AF353"/>
  <c r="AG353" s="1"/>
  <c r="AB327"/>
  <c r="Y328"/>
  <c r="Z328" s="1"/>
  <c r="R305"/>
  <c r="T290" i="3"/>
  <c r="V289"/>
  <c r="Z289" s="1"/>
  <c r="BV632" i="5" l="1"/>
  <c r="BW631"/>
  <c r="BY631" s="1"/>
  <c r="BO572"/>
  <c r="BP571"/>
  <c r="BR571" s="1"/>
  <c r="BH521"/>
  <c r="BI520"/>
  <c r="BK520" s="1"/>
  <c r="BA471"/>
  <c r="BB470"/>
  <c r="BD470" s="1"/>
  <c r="U305"/>
  <c r="S305"/>
  <c r="AW429"/>
  <c r="AT430"/>
  <c r="AU430" s="1"/>
  <c r="AM386"/>
  <c r="AN386" s="1"/>
  <c r="AP385"/>
  <c r="AI353"/>
  <c r="AF354"/>
  <c r="AG354" s="1"/>
  <c r="Y329"/>
  <c r="Z329" s="1"/>
  <c r="AB328"/>
  <c r="R306"/>
  <c r="T291" i="3"/>
  <c r="V290"/>
  <c r="Z290" s="1"/>
  <c r="BW632" i="5" l="1"/>
  <c r="BY632" s="1"/>
  <c r="BV633"/>
  <c r="BP572"/>
  <c r="BR572" s="1"/>
  <c r="BO573"/>
  <c r="BI521"/>
  <c r="BK521" s="1"/>
  <c r="BH522"/>
  <c r="BB471"/>
  <c r="BD471" s="1"/>
  <c r="BA472"/>
  <c r="S306"/>
  <c r="U306" s="1"/>
  <c r="AW430"/>
  <c r="AT431"/>
  <c r="AU431" s="1"/>
  <c r="AP386"/>
  <c r="AM387"/>
  <c r="AN387" s="1"/>
  <c r="AI354"/>
  <c r="AF355"/>
  <c r="AG355" s="1"/>
  <c r="AB329"/>
  <c r="Y330"/>
  <c r="Z330" s="1"/>
  <c r="R307"/>
  <c r="T292" i="3"/>
  <c r="V291"/>
  <c r="Z291" s="1"/>
  <c r="BV634" i="5" l="1"/>
  <c r="BW633"/>
  <c r="BY633" s="1"/>
  <c r="BO574"/>
  <c r="BP573"/>
  <c r="BR573" s="1"/>
  <c r="BH523"/>
  <c r="BI522"/>
  <c r="BK522" s="1"/>
  <c r="BA473"/>
  <c r="BB472"/>
  <c r="BD472" s="1"/>
  <c r="U307"/>
  <c r="S307"/>
  <c r="AW431"/>
  <c r="AT432"/>
  <c r="AU432" s="1"/>
  <c r="AM388"/>
  <c r="AN388" s="1"/>
  <c r="AP387"/>
  <c r="AI355"/>
  <c r="AF356"/>
  <c r="AG356" s="1"/>
  <c r="Y331"/>
  <c r="Z331" s="1"/>
  <c r="AB330"/>
  <c r="R308"/>
  <c r="T293" i="3"/>
  <c r="V292"/>
  <c r="Z292" s="1"/>
  <c r="BW634" i="5" l="1"/>
  <c r="BY634" s="1"/>
  <c r="BV635"/>
  <c r="BP574"/>
  <c r="BR574" s="1"/>
  <c r="BO575"/>
  <c r="BI523"/>
  <c r="BK523" s="1"/>
  <c r="BH524"/>
  <c r="BB473"/>
  <c r="BD473" s="1"/>
  <c r="BA474"/>
  <c r="U308"/>
  <c r="S308"/>
  <c r="AW432"/>
  <c r="AT433"/>
  <c r="AU433" s="1"/>
  <c r="AP388"/>
  <c r="AM389"/>
  <c r="AN389" s="1"/>
  <c r="AI356"/>
  <c r="AF357"/>
  <c r="AG357" s="1"/>
  <c r="AB331"/>
  <c r="Y332"/>
  <c r="Z332" s="1"/>
  <c r="R309"/>
  <c r="T294" i="3"/>
  <c r="V293"/>
  <c r="Z293" s="1"/>
  <c r="BV636" i="5" l="1"/>
  <c r="BW635"/>
  <c r="BY635" s="1"/>
  <c r="BO576"/>
  <c r="BP575"/>
  <c r="BR575" s="1"/>
  <c r="BH525"/>
  <c r="BI524"/>
  <c r="BK524" s="1"/>
  <c r="BA475"/>
  <c r="BB474"/>
  <c r="BD474" s="1"/>
  <c r="U309"/>
  <c r="S309"/>
  <c r="AW433"/>
  <c r="AT434"/>
  <c r="AU434" s="1"/>
  <c r="AM390"/>
  <c r="AN390" s="1"/>
  <c r="AP389"/>
  <c r="AI357"/>
  <c r="AF358"/>
  <c r="AG358" s="1"/>
  <c r="Y333"/>
  <c r="Z333" s="1"/>
  <c r="AB332"/>
  <c r="R310"/>
  <c r="T295" i="3"/>
  <c r="V294"/>
  <c r="Z294" s="1"/>
  <c r="BW636" i="5" l="1"/>
  <c r="BY636" s="1"/>
  <c r="BV637"/>
  <c r="BP576"/>
  <c r="BR576" s="1"/>
  <c r="BO577"/>
  <c r="BI525"/>
  <c r="BK525" s="1"/>
  <c r="BH526"/>
  <c r="BB475"/>
  <c r="BD475" s="1"/>
  <c r="BA476"/>
  <c r="U310"/>
  <c r="S310"/>
  <c r="AW434"/>
  <c r="AT435"/>
  <c r="AU435" s="1"/>
  <c r="AP390"/>
  <c r="AM391"/>
  <c r="AN391" s="1"/>
  <c r="AI358"/>
  <c r="AF359"/>
  <c r="AG359" s="1"/>
  <c r="AB333"/>
  <c r="Y334"/>
  <c r="Z334" s="1"/>
  <c r="R311"/>
  <c r="T296" i="3"/>
  <c r="V295"/>
  <c r="Z295" s="1"/>
  <c r="BV638" i="5" l="1"/>
  <c r="BW637"/>
  <c r="BY637" s="1"/>
  <c r="BO578"/>
  <c r="BP577"/>
  <c r="BR577" s="1"/>
  <c r="BH527"/>
  <c r="BI526"/>
  <c r="BK526" s="1"/>
  <c r="BA477"/>
  <c r="BB476"/>
  <c r="BD476" s="1"/>
  <c r="U311"/>
  <c r="S311"/>
  <c r="AW435"/>
  <c r="AT436"/>
  <c r="AU436" s="1"/>
  <c r="AM392"/>
  <c r="AN392" s="1"/>
  <c r="AP391"/>
  <c r="AI359"/>
  <c r="AF360"/>
  <c r="AG360" s="1"/>
  <c r="Y335"/>
  <c r="Z335" s="1"/>
  <c r="AB334"/>
  <c r="R312"/>
  <c r="T297" i="3"/>
  <c r="V296"/>
  <c r="Z296" s="1"/>
  <c r="BW638" i="5" l="1"/>
  <c r="BY638" s="1"/>
  <c r="BV639"/>
  <c r="BP578"/>
  <c r="BR578" s="1"/>
  <c r="BO579"/>
  <c r="BI527"/>
  <c r="BK527" s="1"/>
  <c r="BH528"/>
  <c r="BB477"/>
  <c r="BD477" s="1"/>
  <c r="BA478"/>
  <c r="U312"/>
  <c r="S312"/>
  <c r="AW436"/>
  <c r="AT437"/>
  <c r="AU437" s="1"/>
  <c r="AP392"/>
  <c r="AM393"/>
  <c r="AN393" s="1"/>
  <c r="AI360"/>
  <c r="AF361"/>
  <c r="AG361" s="1"/>
  <c r="AB335"/>
  <c r="Y336"/>
  <c r="Z336" s="1"/>
  <c r="R313"/>
  <c r="T298" i="3"/>
  <c r="V297"/>
  <c r="Z297" s="1"/>
  <c r="BV640" i="5" l="1"/>
  <c r="BW639"/>
  <c r="BY639" s="1"/>
  <c r="BO580"/>
  <c r="BP579"/>
  <c r="BR579" s="1"/>
  <c r="BH529"/>
  <c r="BI528"/>
  <c r="BK528" s="1"/>
  <c r="BA479"/>
  <c r="BB478"/>
  <c r="BD478" s="1"/>
  <c r="U313"/>
  <c r="S313"/>
  <c r="AW437"/>
  <c r="AT438"/>
  <c r="AU438" s="1"/>
  <c r="AM394"/>
  <c r="AN394" s="1"/>
  <c r="AP393"/>
  <c r="AI361"/>
  <c r="AF362"/>
  <c r="AG362" s="1"/>
  <c r="Y337"/>
  <c r="Z337" s="1"/>
  <c r="AB336"/>
  <c r="R314"/>
  <c r="T299" i="3"/>
  <c r="V298"/>
  <c r="Z298" s="1"/>
  <c r="BW640" i="5" l="1"/>
  <c r="BY640" s="1"/>
  <c r="BV641"/>
  <c r="BP580"/>
  <c r="BR580" s="1"/>
  <c r="BO581"/>
  <c r="BI529"/>
  <c r="BK529" s="1"/>
  <c r="BH530"/>
  <c r="BB479"/>
  <c r="BD479" s="1"/>
  <c r="BA480"/>
  <c r="U314"/>
  <c r="S314"/>
  <c r="AW438"/>
  <c r="AT439"/>
  <c r="AU439" s="1"/>
  <c r="AP394"/>
  <c r="AM395"/>
  <c r="AN395" s="1"/>
  <c r="AI362"/>
  <c r="AF363"/>
  <c r="AG363" s="1"/>
  <c r="AB337"/>
  <c r="Y338"/>
  <c r="Z338" s="1"/>
  <c r="R315"/>
  <c r="T300" i="3"/>
  <c r="V299"/>
  <c r="Z299" s="1"/>
  <c r="BV642" i="5" l="1"/>
  <c r="BW641"/>
  <c r="BY641" s="1"/>
  <c r="BO582"/>
  <c r="BP581"/>
  <c r="BR581" s="1"/>
  <c r="BH531"/>
  <c r="BI530"/>
  <c r="BK530" s="1"/>
  <c r="BA481"/>
  <c r="BB480"/>
  <c r="BD480" s="1"/>
  <c r="U315"/>
  <c r="S315"/>
  <c r="AW439"/>
  <c r="AT440"/>
  <c r="AU440" s="1"/>
  <c r="AM396"/>
  <c r="AN396" s="1"/>
  <c r="AP395"/>
  <c r="AI363"/>
  <c r="AF364"/>
  <c r="AG364" s="1"/>
  <c r="Y339"/>
  <c r="Z339" s="1"/>
  <c r="AB338"/>
  <c r="R316"/>
  <c r="T301" i="3"/>
  <c r="V300"/>
  <c r="Z300" s="1"/>
  <c r="BW642" i="5" l="1"/>
  <c r="BY642" s="1"/>
  <c r="BV643"/>
  <c r="BP582"/>
  <c r="BR582" s="1"/>
  <c r="BO583"/>
  <c r="BI531"/>
  <c r="BK531" s="1"/>
  <c r="BH532"/>
  <c r="BB481"/>
  <c r="BD481" s="1"/>
  <c r="BA482"/>
  <c r="U316"/>
  <c r="S316"/>
  <c r="AW440"/>
  <c r="AT441"/>
  <c r="AU441" s="1"/>
  <c r="AP396"/>
  <c r="AM397"/>
  <c r="AN397" s="1"/>
  <c r="AI364"/>
  <c r="AF365"/>
  <c r="AG365" s="1"/>
  <c r="AB339"/>
  <c r="Y340"/>
  <c r="Z340" s="1"/>
  <c r="R317"/>
  <c r="T302" i="3"/>
  <c r="V301"/>
  <c r="Z301" s="1"/>
  <c r="BV644" i="5" l="1"/>
  <c r="BW643"/>
  <c r="BY643" s="1"/>
  <c r="BO584"/>
  <c r="BP583"/>
  <c r="BR583" s="1"/>
  <c r="BH533"/>
  <c r="BI532"/>
  <c r="BK532" s="1"/>
  <c r="BA483"/>
  <c r="BB482"/>
  <c r="BD482" s="1"/>
  <c r="U317"/>
  <c r="S317"/>
  <c r="AW441"/>
  <c r="AT442"/>
  <c r="AU442" s="1"/>
  <c r="AM398"/>
  <c r="AN398" s="1"/>
  <c r="AP397"/>
  <c r="AI365"/>
  <c r="AF366"/>
  <c r="AG366" s="1"/>
  <c r="Y341"/>
  <c r="Z341" s="1"/>
  <c r="AB340"/>
  <c r="R318"/>
  <c r="T303" i="3"/>
  <c r="V302"/>
  <c r="Z302" s="1"/>
  <c r="BW644" i="5" l="1"/>
  <c r="BY644" s="1"/>
  <c r="BV645"/>
  <c r="BW645" s="1"/>
  <c r="BY645" s="1"/>
  <c r="BP584"/>
  <c r="BR584" s="1"/>
  <c r="BO585"/>
  <c r="BP585" s="1"/>
  <c r="BR585" s="1"/>
  <c r="BI533"/>
  <c r="BK533" s="1"/>
  <c r="BH534"/>
  <c r="BI534" s="1"/>
  <c r="BK534" s="1"/>
  <c r="BB483"/>
  <c r="BD483" s="1"/>
  <c r="BA484"/>
  <c r="S318"/>
  <c r="U318" s="1"/>
  <c r="AW442"/>
  <c r="AT443"/>
  <c r="AU443" s="1"/>
  <c r="AP398"/>
  <c r="AM399"/>
  <c r="AN399" s="1"/>
  <c r="AI366"/>
  <c r="AF367"/>
  <c r="AG367" s="1"/>
  <c r="AB341"/>
  <c r="Y342"/>
  <c r="R319"/>
  <c r="T304" i="3"/>
  <c r="V303"/>
  <c r="Z303" s="1"/>
  <c r="BA485" i="5" l="1"/>
  <c r="BB484"/>
  <c r="BD484" s="1"/>
  <c r="AB342"/>
  <c r="Z342"/>
  <c r="S319"/>
  <c r="U319" s="1"/>
  <c r="AW443"/>
  <c r="AT444"/>
  <c r="AM400"/>
  <c r="AN400" s="1"/>
  <c r="AP399"/>
  <c r="AI367"/>
  <c r="AF368"/>
  <c r="AG368" s="1"/>
  <c r="R320"/>
  <c r="T305" i="3"/>
  <c r="V304"/>
  <c r="Z304" s="1"/>
  <c r="BB485" i="5" l="1"/>
  <c r="BD485" s="1"/>
  <c r="BA486"/>
  <c r="BB486" s="1"/>
  <c r="BD486" s="1"/>
  <c r="S320"/>
  <c r="U320" s="1"/>
  <c r="AU444"/>
  <c r="AW444" s="1"/>
  <c r="AP400"/>
  <c r="AM401"/>
  <c r="AN401" s="1"/>
  <c r="AI368"/>
  <c r="T306" i="3"/>
  <c r="V306" s="1"/>
  <c r="Z306" s="1"/>
  <c r="V305"/>
  <c r="Z305" s="1"/>
  <c r="AP401" i="5" l="1"/>
</calcChain>
</file>

<file path=xl/comments1.xml><?xml version="1.0" encoding="utf-8"?>
<comments xmlns="http://schemas.openxmlformats.org/spreadsheetml/2006/main">
  <authors>
    <author>LEEJAEHAN</author>
  </authors>
  <commentList>
    <comment ref="I2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P40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W62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D88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K121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R164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AY206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F254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M305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BT365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Passive1
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>1.7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sharedStrings.xml><?xml version="1.0" encoding="utf-8"?>
<sst xmlns="http://schemas.openxmlformats.org/spreadsheetml/2006/main" count="317" uniqueCount="103">
  <si>
    <t>Growth</t>
    <phoneticPr fontId="2" type="noConversion"/>
  </si>
  <si>
    <t>데미지</t>
    <phoneticPr fontId="2" type="noConversion"/>
  </si>
  <si>
    <t>레벨</t>
    <phoneticPr fontId="2" type="noConversion"/>
  </si>
  <si>
    <t>비용</t>
    <phoneticPr fontId="2" type="noConversion"/>
  </si>
  <si>
    <t>초기비용/ 데미지가 100이라면, 100초</t>
    <phoneticPr fontId="2" type="noConversion"/>
  </si>
  <si>
    <t>몇초?</t>
    <phoneticPr fontId="2" type="noConversion"/>
  </si>
  <si>
    <t>배수</t>
    <phoneticPr fontId="2" type="noConversion"/>
  </si>
  <si>
    <t>변화배수</t>
    <phoneticPr fontId="2" type="noConversion"/>
  </si>
  <si>
    <t>최종데미지</t>
    <phoneticPr fontId="2" type="noConversion"/>
  </si>
  <si>
    <t>2의몇승</t>
    <phoneticPr fontId="2" type="noConversion"/>
  </si>
  <si>
    <t>증가율</t>
    <phoneticPr fontId="2" type="noConversion"/>
  </si>
  <si>
    <t>다음업글비용</t>
    <phoneticPr fontId="2" type="noConversion"/>
  </si>
  <si>
    <t>몇초</t>
    <phoneticPr fontId="2" type="noConversion"/>
  </si>
  <si>
    <t>전체데미지</t>
    <phoneticPr fontId="2" type="noConversion"/>
  </si>
  <si>
    <t>증가배수</t>
    <phoneticPr fontId="2" type="noConversion"/>
  </si>
  <si>
    <t>전체배수</t>
    <phoneticPr fontId="2" type="noConversion"/>
  </si>
  <si>
    <t>요구배수</t>
    <phoneticPr fontId="2" type="noConversion"/>
  </si>
  <si>
    <t>공속</t>
    <phoneticPr fontId="2" type="noConversion"/>
  </si>
  <si>
    <t>Passive1</t>
    <phoneticPr fontId="2" type="noConversion"/>
  </si>
  <si>
    <t>Passive2</t>
    <phoneticPr fontId="2" type="noConversion"/>
  </si>
  <si>
    <t>전체로보면2.4</t>
    <phoneticPr fontId="2" type="noConversion"/>
  </si>
  <si>
    <t>전체로보면3.1</t>
    <phoneticPr fontId="2" type="noConversion"/>
  </si>
  <si>
    <t>Me and Other</t>
    <phoneticPr fontId="2" type="noConversion"/>
  </si>
  <si>
    <t>Passieve3</t>
    <phoneticPr fontId="2" type="noConversion"/>
  </si>
  <si>
    <t>150%증가</t>
    <phoneticPr fontId="2" type="noConversion"/>
  </si>
  <si>
    <t>50%증가</t>
    <phoneticPr fontId="2" type="noConversion"/>
  </si>
  <si>
    <t>fromother</t>
    <phoneticPr fontId="2" type="noConversion"/>
  </si>
  <si>
    <t>리서치시간</t>
    <phoneticPr fontId="2" type="noConversion"/>
  </si>
  <si>
    <t>노멀난이도</t>
    <phoneticPr fontId="2" type="noConversion"/>
  </si>
  <si>
    <t>하드난이도</t>
    <phoneticPr fontId="2" type="noConversion"/>
  </si>
  <si>
    <t>얼티밋</t>
    <phoneticPr fontId="2" type="noConversion"/>
  </si>
  <si>
    <t>Passive1,전체1.7효과</t>
    <phoneticPr fontId="2" type="noConversion"/>
  </si>
  <si>
    <t>공속50%증가</t>
    <phoneticPr fontId="2" type="noConversion"/>
  </si>
  <si>
    <t>공속150%증가</t>
    <phoneticPr fontId="2" type="noConversion"/>
  </si>
  <si>
    <t>Passieve3,전체3.1</t>
    <phoneticPr fontId="2" type="noConversion"/>
  </si>
  <si>
    <t>전체로보면1.7효과</t>
    <phoneticPr fontId="2" type="noConversion"/>
  </si>
  <si>
    <t>비율</t>
    <phoneticPr fontId="2" type="noConversion"/>
  </si>
  <si>
    <t>표준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</si>
  <si>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</si>
  <si>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</si>
  <si>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</si>
  <si>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</si>
  <si>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</si>
  <si>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</si>
  <si>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</si>
  <si>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</si>
  <si>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</si>
  <si>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</si>
  <si>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</si>
  <si>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</si>
  <si>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</si>
  <si>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</si>
  <si>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</si>
  <si>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</si>
  <si>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</si>
  <si>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</si>
  <si>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</si>
  <si>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</si>
  <si>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</si>
  <si>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</si>
  <si>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</si>
  <si>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</si>
  <si>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</si>
  <si>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</si>
  <si>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</si>
  <si>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</si>
  <si>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</si>
  <si>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</si>
  <si>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</si>
  <si>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</si>
  <si>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</si>
  <si>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</si>
  <si>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</si>
  <si>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</si>
  <si>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</si>
  <si>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</si>
  <si>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2층+</t>
    <phoneticPr fontId="2" type="noConversion"/>
  </si>
  <si>
    <t>3층+</t>
    <phoneticPr fontId="2" type="noConversion"/>
  </si>
  <si>
    <t>4층-</t>
    <phoneticPr fontId="2" type="noConversion"/>
  </si>
  <si>
    <t>1층-</t>
    <phoneticPr fontId="2" type="noConversion"/>
  </si>
  <si>
    <t>미구현3</t>
  </si>
  <si>
    <t>미구현3</t>
    <phoneticPr fontId="2" type="noConversion"/>
  </si>
  <si>
    <t>비중</t>
    <phoneticPr fontId="2" type="noConversion"/>
  </si>
  <si>
    <t>총비중</t>
    <phoneticPr fontId="2" type="noConversion"/>
  </si>
  <si>
    <t>등장레벨</t>
    <phoneticPr fontId="2" type="noConversion"/>
  </si>
  <si>
    <t>비율활용.</t>
    <phoneticPr fontId="2" type="noConversion"/>
  </si>
  <si>
    <t>용암</t>
    <phoneticPr fontId="2" type="noConversion"/>
  </si>
  <si>
    <t>Upgrade강해짐</t>
    <phoneticPr fontId="2" type="noConversion"/>
  </si>
  <si>
    <t>비중증가</t>
    <phoneticPr fontId="2" type="noConversion"/>
  </si>
  <si>
    <t>element강해짐</t>
    <phoneticPr fontId="2" type="noConversion"/>
  </si>
  <si>
    <t>총비중증가량</t>
    <phoneticPr fontId="2" type="noConversion"/>
  </si>
  <si>
    <t>레벨</t>
    <phoneticPr fontId="2" type="noConversion"/>
  </si>
  <si>
    <t>증가배수</t>
    <phoneticPr fontId="2" type="noConversion"/>
  </si>
  <si>
    <t>다음업글비용</t>
    <phoneticPr fontId="2" type="noConversion"/>
  </si>
  <si>
    <t>fromother</t>
    <phoneticPr fontId="2" type="noConversion"/>
  </si>
  <si>
    <t>Passive2,전체2.4</t>
    <phoneticPr fontId="2" type="noConversion"/>
  </si>
  <si>
    <t>Growthrate</t>
    <phoneticPr fontId="2" type="noConversion"/>
  </si>
  <si>
    <t>10기준</t>
    <phoneticPr fontId="2" type="noConversion"/>
  </si>
  <si>
    <t>패시브1</t>
    <phoneticPr fontId="2" type="noConversion"/>
  </si>
  <si>
    <t>공속</t>
    <phoneticPr fontId="2" type="noConversion"/>
  </si>
  <si>
    <t>증뎀</t>
    <phoneticPr fontId="2" type="noConversion"/>
  </si>
  <si>
    <t>Passieve2</t>
    <phoneticPr fontId="2" type="noConversion"/>
  </si>
  <si>
    <t>other</t>
    <phoneticPr fontId="2" type="noConversion"/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</si>
</sst>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0_);[Red]\(0\)"/>
    <numFmt numFmtId="178" formatCode="0.00_);[Red]\(0.00\)"/>
    <numFmt numFmtId="179" formatCode="0.0_ "/>
    <numFmt numFmtId="181" formatCode="0_ 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8" fillId="0" borderId="0" xfId="0" applyFont="1">
      <alignment vertical="center"/>
    </xf>
    <xf numFmtId="0" fontId="9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81" fontId="0" fillId="0" borderId="2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4" borderId="0" xfId="0" applyFill="1">
      <alignment vertical="center"/>
    </xf>
    <xf numFmtId="181" fontId="0" fillId="4" borderId="0" xfId="0" applyNumberFormat="1" applyFill="1">
      <alignment vertical="center"/>
    </xf>
    <xf numFmtId="181" fontId="0" fillId="4" borderId="2" xfId="0" applyNumberFormat="1" applyFill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41" fontId="13" fillId="0" borderId="0" xfId="1" applyFont="1">
      <alignment vertical="center"/>
    </xf>
    <xf numFmtId="0" fontId="14" fillId="0" borderId="0" xfId="0" applyFont="1">
      <alignment vertical="center"/>
    </xf>
    <xf numFmtId="0" fontId="13" fillId="4" borderId="0" xfId="0" applyFont="1" applyFill="1">
      <alignment vertical="center"/>
    </xf>
    <xf numFmtId="176" fontId="14" fillId="4" borderId="0" xfId="0" applyNumberFormat="1" applyFont="1" applyFill="1">
      <alignment vertical="center"/>
    </xf>
    <xf numFmtId="176" fontId="13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0" fontId="14" fillId="3" borderId="0" xfId="0" applyFont="1" applyFill="1">
      <alignment vertical="center"/>
    </xf>
    <xf numFmtId="41" fontId="13" fillId="0" borderId="0" xfId="0" applyNumberFormat="1" applyFont="1">
      <alignment vertical="center"/>
    </xf>
    <xf numFmtId="0" fontId="13" fillId="2" borderId="0" xfId="0" applyFont="1" applyFill="1">
      <alignment vertical="center"/>
    </xf>
    <xf numFmtId="0" fontId="15" fillId="0" borderId="0" xfId="0" applyFont="1" applyFill="1">
      <alignment vertical="center"/>
    </xf>
    <xf numFmtId="178" fontId="14" fillId="4" borderId="0" xfId="0" applyNumberFormat="1" applyFont="1" applyFill="1">
      <alignment vertical="center"/>
    </xf>
    <xf numFmtId="0" fontId="13" fillId="0" borderId="0" xfId="0" applyFont="1" applyFill="1">
      <alignment vertical="center"/>
    </xf>
    <xf numFmtId="41" fontId="13" fillId="0" borderId="0" xfId="1" applyFont="1" applyFill="1">
      <alignment vertical="center"/>
    </xf>
    <xf numFmtId="0" fontId="13" fillId="0" borderId="5" xfId="0" applyFont="1" applyBorder="1">
      <alignment vertical="center"/>
    </xf>
    <xf numFmtId="178" fontId="12" fillId="0" borderId="0" xfId="0" applyNumberFormat="1" applyFont="1">
      <alignment vertical="center"/>
    </xf>
    <xf numFmtId="178" fontId="13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리서치연구!$D$7:$D$306</c:f>
              <c:numCache>
                <c:formatCode>0.00_);[Red]\(0.00\)</c:formatCode>
                <c:ptCount val="300"/>
                <c:pt idx="0">
                  <c:v>10.100249999999997</c:v>
                </c:pt>
                <c:pt idx="1">
                  <c:v>10.201000000000001</c:v>
                </c:pt>
                <c:pt idx="2">
                  <c:v>10.302249999999997</c:v>
                </c:pt>
                <c:pt idx="3">
                  <c:v>10.404</c:v>
                </c:pt>
                <c:pt idx="4">
                  <c:v>10.50625</c:v>
                </c:pt>
                <c:pt idx="5">
                  <c:v>10.609</c:v>
                </c:pt>
                <c:pt idx="6">
                  <c:v>10.712249999999999</c:v>
                </c:pt>
                <c:pt idx="7">
                  <c:v>10.816000000000001</c:v>
                </c:pt>
                <c:pt idx="8">
                  <c:v>10.920249999999998</c:v>
                </c:pt>
                <c:pt idx="9">
                  <c:v>11.025</c:v>
                </c:pt>
                <c:pt idx="10">
                  <c:v>11.13025</c:v>
                </c:pt>
                <c:pt idx="11">
                  <c:v>11.236000000000001</c:v>
                </c:pt>
                <c:pt idx="12">
                  <c:v>11.342249999999998</c:v>
                </c:pt>
                <c:pt idx="13">
                  <c:v>11.449</c:v>
                </c:pt>
                <c:pt idx="14">
                  <c:v>23.979218750000001</c:v>
                </c:pt>
                <c:pt idx="15">
                  <c:v>24.202800000000011</c:v>
                </c:pt>
                <c:pt idx="16">
                  <c:v>24.427418749999998</c:v>
                </c:pt>
                <c:pt idx="17">
                  <c:v>24.653075000000001</c:v>
                </c:pt>
                <c:pt idx="18">
                  <c:v>24.879768749999997</c:v>
                </c:pt>
                <c:pt idx="19">
                  <c:v>25.107500000000002</c:v>
                </c:pt>
                <c:pt idx="20">
                  <c:v>25.336268749999999</c:v>
                </c:pt>
                <c:pt idx="21">
                  <c:v>25.566075000000005</c:v>
                </c:pt>
                <c:pt idx="22">
                  <c:v>25.79691875</c:v>
                </c:pt>
                <c:pt idx="23">
                  <c:v>26.028800000000007</c:v>
                </c:pt>
                <c:pt idx="24">
                  <c:v>26.261718750000004</c:v>
                </c:pt>
                <c:pt idx="25">
                  <c:v>26.495674999999995</c:v>
                </c:pt>
                <c:pt idx="26">
                  <c:v>26.73066875</c:v>
                </c:pt>
                <c:pt idx="27">
                  <c:v>26.966700000000007</c:v>
                </c:pt>
                <c:pt idx="28">
                  <c:v>27.203768750000002</c:v>
                </c:pt>
                <c:pt idx="29">
                  <c:v>27.441874999999996</c:v>
                </c:pt>
                <c:pt idx="30">
                  <c:v>27.68101875</c:v>
                </c:pt>
                <c:pt idx="31">
                  <c:v>27.921199999999999</c:v>
                </c:pt>
                <c:pt idx="32">
                  <c:v>28.162418750000001</c:v>
                </c:pt>
                <c:pt idx="33">
                  <c:v>28.404674999999997</c:v>
                </c:pt>
                <c:pt idx="34">
                  <c:v>28.647968750000004</c:v>
                </c:pt>
                <c:pt idx="35">
                  <c:v>28.892299999999999</c:v>
                </c:pt>
                <c:pt idx="36">
                  <c:v>45.777735</c:v>
                </c:pt>
                <c:pt idx="37">
                  <c:v>46.16485999999999</c:v>
                </c:pt>
                <c:pt idx="38">
                  <c:v>46.553615000000008</c:v>
                </c:pt>
                <c:pt idx="39">
                  <c:v>46.943999999999988</c:v>
                </c:pt>
                <c:pt idx="40">
                  <c:v>47.336015000000003</c:v>
                </c:pt>
                <c:pt idx="41">
                  <c:v>47.729659999999996</c:v>
                </c:pt>
                <c:pt idx="42">
                  <c:v>48.124935000000008</c:v>
                </c:pt>
                <c:pt idx="43">
                  <c:v>48.521839999999997</c:v>
                </c:pt>
                <c:pt idx="44">
                  <c:v>48.920375000000007</c:v>
                </c:pt>
                <c:pt idx="45">
                  <c:v>49.320539999999994</c:v>
                </c:pt>
                <c:pt idx="46">
                  <c:v>49.722335000000008</c:v>
                </c:pt>
                <c:pt idx="47">
                  <c:v>50.125759999999993</c:v>
                </c:pt>
                <c:pt idx="48">
                  <c:v>50.530815000000004</c:v>
                </c:pt>
                <c:pt idx="49">
                  <c:v>50.937499999999993</c:v>
                </c:pt>
                <c:pt idx="50">
                  <c:v>51.345814999999988</c:v>
                </c:pt>
                <c:pt idx="51">
                  <c:v>51.755759999999995</c:v>
                </c:pt>
                <c:pt idx="52">
                  <c:v>52.167335000000001</c:v>
                </c:pt>
                <c:pt idx="53">
                  <c:v>52.580540000000006</c:v>
                </c:pt>
                <c:pt idx="54">
                  <c:v>52.995374999999989</c:v>
                </c:pt>
                <c:pt idx="55">
                  <c:v>53.411839999999991</c:v>
                </c:pt>
                <c:pt idx="56">
                  <c:v>53.829935000000006</c:v>
                </c:pt>
                <c:pt idx="57">
                  <c:v>54.249660000000006</c:v>
                </c:pt>
                <c:pt idx="58">
                  <c:v>54.67101499999999</c:v>
                </c:pt>
                <c:pt idx="59">
                  <c:v>55.093999999999994</c:v>
                </c:pt>
                <c:pt idx="60">
                  <c:v>55.518614999999997</c:v>
                </c:pt>
                <c:pt idx="61">
                  <c:v>55.944859999999998</c:v>
                </c:pt>
                <c:pt idx="62">
                  <c:v>79.112043749999998</c:v>
                </c:pt>
                <c:pt idx="63">
                  <c:v>79.714800000000011</c:v>
                </c:pt>
                <c:pt idx="64">
                  <c:v>80.31984374999999</c:v>
                </c:pt>
                <c:pt idx="65">
                  <c:v>80.927175000000005</c:v>
                </c:pt>
                <c:pt idx="66">
                  <c:v>81.536793749999987</c:v>
                </c:pt>
                <c:pt idx="67">
                  <c:v>82.148700000000019</c:v>
                </c:pt>
                <c:pt idx="68">
                  <c:v>82.762893750000018</c:v>
                </c:pt>
                <c:pt idx="69">
                  <c:v>83.37937500000001</c:v>
                </c:pt>
                <c:pt idx="70">
                  <c:v>83.998143749999997</c:v>
                </c:pt>
                <c:pt idx="71">
                  <c:v>84.619199999999992</c:v>
                </c:pt>
                <c:pt idx="72">
                  <c:v>85.242543749999996</c:v>
                </c:pt>
                <c:pt idx="73">
                  <c:v>85.868175000000008</c:v>
                </c:pt>
                <c:pt idx="74">
                  <c:v>86.49609375</c:v>
                </c:pt>
                <c:pt idx="75">
                  <c:v>87.126299999999986</c:v>
                </c:pt>
                <c:pt idx="76">
                  <c:v>87.758793750000009</c:v>
                </c:pt>
                <c:pt idx="77">
                  <c:v>88.393575000000027</c:v>
                </c:pt>
                <c:pt idx="78">
                  <c:v>89.03064375000001</c:v>
                </c:pt>
                <c:pt idx="79">
                  <c:v>89.67</c:v>
                </c:pt>
                <c:pt idx="80">
                  <c:v>90.311643750000016</c:v>
                </c:pt>
                <c:pt idx="81">
                  <c:v>90.95557500000001</c:v>
                </c:pt>
                <c:pt idx="82">
                  <c:v>91.601793749999999</c:v>
                </c:pt>
                <c:pt idx="83">
                  <c:v>92.25030000000001</c:v>
                </c:pt>
                <c:pt idx="84">
                  <c:v>92.901093750000001</c:v>
                </c:pt>
                <c:pt idx="85">
                  <c:v>93.554175000000001</c:v>
                </c:pt>
                <c:pt idx="86">
                  <c:v>94.209543750000009</c:v>
                </c:pt>
                <c:pt idx="87">
                  <c:v>94.867199999999997</c:v>
                </c:pt>
                <c:pt idx="88">
                  <c:v>95.527143750000022</c:v>
                </c:pt>
                <c:pt idx="89">
                  <c:v>96.189374999999998</c:v>
                </c:pt>
                <c:pt idx="90">
                  <c:v>96.853893750000012</c:v>
                </c:pt>
                <c:pt idx="91">
                  <c:v>97.520700000000005</c:v>
                </c:pt>
                <c:pt idx="92">
                  <c:v>98.189793750000007</c:v>
                </c:pt>
                <c:pt idx="93">
                  <c:v>98.861174999999989</c:v>
                </c:pt>
                <c:pt idx="94">
                  <c:v>99.534843750000022</c:v>
                </c:pt>
                <c:pt idx="95">
                  <c:v>132.62871999999999</c:v>
                </c:pt>
                <c:pt idx="96">
                  <c:v>133.52637374999998</c:v>
                </c:pt>
                <c:pt idx="97">
                  <c:v>134.427055</c:v>
                </c:pt>
                <c:pt idx="98">
                  <c:v>135.33076375000002</c:v>
                </c:pt>
                <c:pt idx="99">
                  <c:v>136.23749999999998</c:v>
                </c:pt>
                <c:pt idx="100">
                  <c:v>137.14726374999998</c:v>
                </c:pt>
                <c:pt idx="101">
                  <c:v>138.06005499999998</c:v>
                </c:pt>
                <c:pt idx="102">
                  <c:v>138.97587375000001</c:v>
                </c:pt>
                <c:pt idx="103">
                  <c:v>139.89472000000001</c:v>
                </c:pt>
                <c:pt idx="104">
                  <c:v>140.81659374999998</c:v>
                </c:pt>
                <c:pt idx="105">
                  <c:v>141.74149499999999</c:v>
                </c:pt>
                <c:pt idx="106">
                  <c:v>142.66942375000002</c:v>
                </c:pt>
                <c:pt idx="107">
                  <c:v>143.60038</c:v>
                </c:pt>
                <c:pt idx="108">
                  <c:v>144.53436374999998</c:v>
                </c:pt>
                <c:pt idx="109">
                  <c:v>145.47137499999999</c:v>
                </c:pt>
                <c:pt idx="110">
                  <c:v>146.41141375000001</c:v>
                </c:pt>
                <c:pt idx="111">
                  <c:v>147.35448000000002</c:v>
                </c:pt>
                <c:pt idx="112">
                  <c:v>148.30057374999998</c:v>
                </c:pt>
                <c:pt idx="113">
                  <c:v>149.249695</c:v>
                </c:pt>
                <c:pt idx="114">
                  <c:v>150.20184375000002</c:v>
                </c:pt>
                <c:pt idx="115">
                  <c:v>151.15702000000002</c:v>
                </c:pt>
                <c:pt idx="116">
                  <c:v>152.11522374999998</c:v>
                </c:pt>
                <c:pt idx="117">
                  <c:v>153.07645499999995</c:v>
                </c:pt>
                <c:pt idx="118">
                  <c:v>154.04071374999998</c:v>
                </c:pt>
                <c:pt idx="119">
                  <c:v>155.00800000000001</c:v>
                </c:pt>
                <c:pt idx="120">
                  <c:v>155.97831375000001</c:v>
                </c:pt>
                <c:pt idx="121">
                  <c:v>156.95165499999996</c:v>
                </c:pt>
                <c:pt idx="122">
                  <c:v>157.92802374999999</c:v>
                </c:pt>
                <c:pt idx="123">
                  <c:v>158.90742000000003</c:v>
                </c:pt>
                <c:pt idx="124">
                  <c:v>159.88984375000001</c:v>
                </c:pt>
                <c:pt idx="125">
                  <c:v>160.87529499999994</c:v>
                </c:pt>
                <c:pt idx="126">
                  <c:v>161.86377375000001</c:v>
                </c:pt>
                <c:pt idx="127">
                  <c:v>162.85528000000002</c:v>
                </c:pt>
                <c:pt idx="128">
                  <c:v>163.84981374999998</c:v>
                </c:pt>
                <c:pt idx="129">
                  <c:v>164.84737499999997</c:v>
                </c:pt>
                <c:pt idx="130">
                  <c:v>165.84796374999999</c:v>
                </c:pt>
                <c:pt idx="131">
                  <c:v>166.85158000000004</c:v>
                </c:pt>
                <c:pt idx="132">
                  <c:v>167.85822374999998</c:v>
                </c:pt>
                <c:pt idx="133">
                  <c:v>168.86789499999995</c:v>
                </c:pt>
                <c:pt idx="134">
                  <c:v>169.88059375</c:v>
                </c:pt>
                <c:pt idx="135">
                  <c:v>170.89632</c:v>
                </c:pt>
                <c:pt idx="136">
                  <c:v>171.91507375</c:v>
                </c:pt>
                <c:pt idx="137">
                  <c:v>172.93685499999998</c:v>
                </c:pt>
                <c:pt idx="138">
                  <c:v>222.65943750000002</c:v>
                </c:pt>
                <c:pt idx="139">
                  <c:v>223.97500000000005</c:v>
                </c:pt>
                <c:pt idx="140">
                  <c:v>225.29443750000002</c:v>
                </c:pt>
                <c:pt idx="141">
                  <c:v>226.61775</c:v>
                </c:pt>
                <c:pt idx="142">
                  <c:v>227.94493749999992</c:v>
                </c:pt>
                <c:pt idx="143">
                  <c:v>229.27599999999998</c:v>
                </c:pt>
                <c:pt idx="144">
                  <c:v>230.61093750000001</c:v>
                </c:pt>
                <c:pt idx="145">
                  <c:v>231.94974999999999</c:v>
                </c:pt>
                <c:pt idx="146">
                  <c:v>233.29243749999995</c:v>
                </c:pt>
                <c:pt idx="147">
                  <c:v>234.63899999999998</c:v>
                </c:pt>
                <c:pt idx="148">
                  <c:v>235.98943750000004</c:v>
                </c:pt>
                <c:pt idx="149">
                  <c:v>237.34375</c:v>
                </c:pt>
                <c:pt idx="150">
                  <c:v>238.70193749999996</c:v>
                </c:pt>
                <c:pt idx="151">
                  <c:v>240.06400000000002</c:v>
                </c:pt>
                <c:pt idx="152">
                  <c:v>241.42993750000002</c:v>
                </c:pt>
                <c:pt idx="153">
                  <c:v>242.79975000000002</c:v>
                </c:pt>
                <c:pt idx="154">
                  <c:v>244.17343749999998</c:v>
                </c:pt>
                <c:pt idx="155">
                  <c:v>245.55099999999999</c:v>
                </c:pt>
                <c:pt idx="156">
                  <c:v>246.93243750000005</c:v>
                </c:pt>
                <c:pt idx="157">
                  <c:v>248.31774999999999</c:v>
                </c:pt>
                <c:pt idx="158">
                  <c:v>249.70693749999998</c:v>
                </c:pt>
                <c:pt idx="159">
                  <c:v>251.10000000000002</c:v>
                </c:pt>
                <c:pt idx="160">
                  <c:v>252.49693750000006</c:v>
                </c:pt>
                <c:pt idx="161">
                  <c:v>253.89775</c:v>
                </c:pt>
                <c:pt idx="162">
                  <c:v>255.3024375</c:v>
                </c:pt>
                <c:pt idx="163">
                  <c:v>256.71100000000001</c:v>
                </c:pt>
                <c:pt idx="164">
                  <c:v>258.12343750000002</c:v>
                </c:pt>
                <c:pt idx="165">
                  <c:v>259.53975000000003</c:v>
                </c:pt>
                <c:pt idx="166">
                  <c:v>260.95993749999997</c:v>
                </c:pt>
                <c:pt idx="167">
                  <c:v>262.38399999999996</c:v>
                </c:pt>
                <c:pt idx="168">
                  <c:v>263.8119375</c:v>
                </c:pt>
                <c:pt idx="169">
                  <c:v>265.24375000000003</c:v>
                </c:pt>
                <c:pt idx="170">
                  <c:v>266.67943750000001</c:v>
                </c:pt>
                <c:pt idx="171">
                  <c:v>268.11899999999997</c:v>
                </c:pt>
                <c:pt idx="172">
                  <c:v>269.56243749999999</c:v>
                </c:pt>
                <c:pt idx="173">
                  <c:v>271.00975000000005</c:v>
                </c:pt>
                <c:pt idx="174">
                  <c:v>272.4609375</c:v>
                </c:pt>
                <c:pt idx="175">
                  <c:v>273.91599999999994</c:v>
                </c:pt>
                <c:pt idx="176">
                  <c:v>275.37493749999999</c:v>
                </c:pt>
                <c:pt idx="177">
                  <c:v>276.83775000000003</c:v>
                </c:pt>
                <c:pt idx="178">
                  <c:v>278.30443750000001</c:v>
                </c:pt>
                <c:pt idx="179">
                  <c:v>279.77499999999998</c:v>
                </c:pt>
                <c:pt idx="180">
                  <c:v>350.38236375000002</c:v>
                </c:pt>
                <c:pt idx="181">
                  <c:v>352.22405500000002</c:v>
                </c:pt>
                <c:pt idx="182">
                  <c:v>354.07057374999994</c:v>
                </c:pt>
                <c:pt idx="183">
                  <c:v>355.92192</c:v>
                </c:pt>
                <c:pt idx="184">
                  <c:v>357.77809374999998</c:v>
                </c:pt>
                <c:pt idx="185">
                  <c:v>359.63909500000005</c:v>
                </c:pt>
                <c:pt idx="186">
                  <c:v>361.50492374999999</c:v>
                </c:pt>
                <c:pt idx="187">
                  <c:v>363.37557999999996</c:v>
                </c:pt>
                <c:pt idx="188">
                  <c:v>365.25106375000001</c:v>
                </c:pt>
                <c:pt idx="189">
                  <c:v>367.13137500000005</c:v>
                </c:pt>
                <c:pt idx="190">
                  <c:v>369.01651375</c:v>
                </c:pt>
                <c:pt idx="191">
                  <c:v>370.90647999999999</c:v>
                </c:pt>
                <c:pt idx="192">
                  <c:v>372.80127374999995</c:v>
                </c:pt>
                <c:pt idx="193">
                  <c:v>374.70089499999995</c:v>
                </c:pt>
                <c:pt idx="194">
                  <c:v>376.60534375000003</c:v>
                </c:pt>
                <c:pt idx="195">
                  <c:v>378.51461999999998</c:v>
                </c:pt>
                <c:pt idx="196">
                  <c:v>380.42872374999996</c:v>
                </c:pt>
                <c:pt idx="197">
                  <c:v>382.34765499999992</c:v>
                </c:pt>
                <c:pt idx="198">
                  <c:v>384.27141374999997</c:v>
                </c:pt>
                <c:pt idx="199">
                  <c:v>386.2</c:v>
                </c:pt>
                <c:pt idx="200">
                  <c:v>388.13341374999993</c:v>
                </c:pt>
                <c:pt idx="201">
                  <c:v>390.07165499999985</c:v>
                </c:pt>
                <c:pt idx="202">
                  <c:v>392.01472375000003</c:v>
                </c:pt>
                <c:pt idx="203">
                  <c:v>393.96262000000002</c:v>
                </c:pt>
                <c:pt idx="204">
                  <c:v>395.91534374999992</c:v>
                </c:pt>
                <c:pt idx="205">
                  <c:v>397.87289500000009</c:v>
                </c:pt>
                <c:pt idx="206">
                  <c:v>399.83527375</c:v>
                </c:pt>
                <c:pt idx="207">
                  <c:v>401.80248</c:v>
                </c:pt>
                <c:pt idx="208">
                  <c:v>403.77451374999993</c:v>
                </c:pt>
                <c:pt idx="209">
                  <c:v>405.75137499999988</c:v>
                </c:pt>
                <c:pt idx="210">
                  <c:v>407.73306374999981</c:v>
                </c:pt>
                <c:pt idx="211">
                  <c:v>409.71958000000001</c:v>
                </c:pt>
                <c:pt idx="212">
                  <c:v>411.71092374999995</c:v>
                </c:pt>
                <c:pt idx="213">
                  <c:v>413.70709500000009</c:v>
                </c:pt>
                <c:pt idx="214">
                  <c:v>415.70809375000005</c:v>
                </c:pt>
                <c:pt idx="215">
                  <c:v>417.71391999999997</c:v>
                </c:pt>
                <c:pt idx="216">
                  <c:v>419.72457374999999</c:v>
                </c:pt>
                <c:pt idx="217">
                  <c:v>421.74005499999993</c:v>
                </c:pt>
                <c:pt idx="218">
                  <c:v>423.7603637499999</c:v>
                </c:pt>
                <c:pt idx="219">
                  <c:v>425.78550000000007</c:v>
                </c:pt>
                <c:pt idx="220">
                  <c:v>427.81546374999999</c:v>
                </c:pt>
                <c:pt idx="221">
                  <c:v>429.85025500000012</c:v>
                </c:pt>
                <c:pt idx="222">
                  <c:v>431.88987375000011</c:v>
                </c:pt>
                <c:pt idx="223">
                  <c:v>433.93431999999996</c:v>
                </c:pt>
                <c:pt idx="224">
                  <c:v>435.98359375000001</c:v>
                </c:pt>
                <c:pt idx="225">
                  <c:v>438.03769499999993</c:v>
                </c:pt>
                <c:pt idx="226">
                  <c:v>440.09662374999982</c:v>
                </c:pt>
                <c:pt idx="227">
                  <c:v>442.16038000000003</c:v>
                </c:pt>
                <c:pt idx="228">
                  <c:v>542.92095000000006</c:v>
                </c:pt>
                <c:pt idx="229">
                  <c:v>545.45500000000015</c:v>
                </c:pt>
                <c:pt idx="230">
                  <c:v>547.99495000000024</c:v>
                </c:pt>
                <c:pt idx="231">
                  <c:v>550.5408000000001</c:v>
                </c:pt>
                <c:pt idx="232">
                  <c:v>553.09254999999996</c:v>
                </c:pt>
                <c:pt idx="233">
                  <c:v>555.65020000000004</c:v>
                </c:pt>
                <c:pt idx="234">
                  <c:v>558.21375</c:v>
                </c:pt>
                <c:pt idx="235">
                  <c:v>560.78319999999985</c:v>
                </c:pt>
                <c:pt idx="236">
                  <c:v>563.35855000000004</c:v>
                </c:pt>
                <c:pt idx="237">
                  <c:v>565.93979999999999</c:v>
                </c:pt>
                <c:pt idx="238">
                  <c:v>568.52695000000017</c:v>
                </c:pt>
                <c:pt idx="239">
                  <c:v>571.12000000000012</c:v>
                </c:pt>
                <c:pt idx="240">
                  <c:v>573.71895000000006</c:v>
                </c:pt>
                <c:pt idx="241">
                  <c:v>576.32380000000001</c:v>
                </c:pt>
                <c:pt idx="242">
                  <c:v>578.93454999999994</c:v>
                </c:pt>
                <c:pt idx="243">
                  <c:v>581.55119999999988</c:v>
                </c:pt>
                <c:pt idx="244">
                  <c:v>584.17375000000004</c:v>
                </c:pt>
                <c:pt idx="245">
                  <c:v>586.80219999999997</c:v>
                </c:pt>
                <c:pt idx="246">
                  <c:v>589.43655000000024</c:v>
                </c:pt>
                <c:pt idx="247">
                  <c:v>592.07680000000016</c:v>
                </c:pt>
                <c:pt idx="248">
                  <c:v>594.72295000000008</c:v>
                </c:pt>
                <c:pt idx="249">
                  <c:v>597.375</c:v>
                </c:pt>
                <c:pt idx="250">
                  <c:v>600.03295000000003</c:v>
                </c:pt>
                <c:pt idx="251">
                  <c:v>602.69679999999994</c:v>
                </c:pt>
                <c:pt idx="252">
                  <c:v>605.36655000000007</c:v>
                </c:pt>
                <c:pt idx="253">
                  <c:v>608.04219999999998</c:v>
                </c:pt>
                <c:pt idx="254">
                  <c:v>610.72375000000022</c:v>
                </c:pt>
                <c:pt idx="255">
                  <c:v>613.41120000000024</c:v>
                </c:pt>
                <c:pt idx="256">
                  <c:v>616.10455000000013</c:v>
                </c:pt>
                <c:pt idx="257">
                  <c:v>618.80380000000002</c:v>
                </c:pt>
                <c:pt idx="258">
                  <c:v>621.50895000000003</c:v>
                </c:pt>
                <c:pt idx="259">
                  <c:v>624.22</c:v>
                </c:pt>
                <c:pt idx="260">
                  <c:v>626.93694999999991</c:v>
                </c:pt>
                <c:pt idx="261">
                  <c:v>629.65980000000013</c:v>
                </c:pt>
                <c:pt idx="262">
                  <c:v>632.38855000000001</c:v>
                </c:pt>
                <c:pt idx="263">
                  <c:v>635.12320000000022</c:v>
                </c:pt>
                <c:pt idx="264">
                  <c:v>637.8637500000001</c:v>
                </c:pt>
                <c:pt idx="265">
                  <c:v>640.61020000000008</c:v>
                </c:pt>
                <c:pt idx="266">
                  <c:v>643.36254999999994</c:v>
                </c:pt>
                <c:pt idx="267">
                  <c:v>646.12079999999992</c:v>
                </c:pt>
                <c:pt idx="268">
                  <c:v>648.88494999999989</c:v>
                </c:pt>
                <c:pt idx="269">
                  <c:v>651.65500000000009</c:v>
                </c:pt>
                <c:pt idx="270">
                  <c:v>654.43094999999994</c:v>
                </c:pt>
                <c:pt idx="271">
                  <c:v>657.21280000000024</c:v>
                </c:pt>
                <c:pt idx="272">
                  <c:v>660.0005500000002</c:v>
                </c:pt>
                <c:pt idx="273">
                  <c:v>662.79420000000016</c:v>
                </c:pt>
                <c:pt idx="274">
                  <c:v>665.59375</c:v>
                </c:pt>
                <c:pt idx="275">
                  <c:v>668.39919999999995</c:v>
                </c:pt>
                <c:pt idx="276">
                  <c:v>671.21055000000001</c:v>
                </c:pt>
                <c:pt idx="277">
                  <c:v>674.02780000000007</c:v>
                </c:pt>
                <c:pt idx="278">
                  <c:v>676.85095000000001</c:v>
                </c:pt>
                <c:pt idx="279">
                  <c:v>817.9200000000003</c:v>
                </c:pt>
                <c:pt idx="280">
                  <c:v>821.33155000000011</c:v>
                </c:pt>
                <c:pt idx="281">
                  <c:v>824.75020000000018</c:v>
                </c:pt>
                <c:pt idx="282">
                  <c:v>828.17594999999994</c:v>
                </c:pt>
                <c:pt idx="283">
                  <c:v>831.60879999999997</c:v>
                </c:pt>
                <c:pt idx="284">
                  <c:v>835.04874999999981</c:v>
                </c:pt>
                <c:pt idx="285">
                  <c:v>838.49579999999969</c:v>
                </c:pt>
                <c:pt idx="286">
                  <c:v>841.94994999999994</c:v>
                </c:pt>
                <c:pt idx="287">
                  <c:v>845.41119999999989</c:v>
                </c:pt>
                <c:pt idx="288">
                  <c:v>848.87955000000022</c:v>
                </c:pt>
                <c:pt idx="289">
                  <c:v>852.35500000000002</c:v>
                </c:pt>
                <c:pt idx="290">
                  <c:v>855.83754999999996</c:v>
                </c:pt>
                <c:pt idx="291">
                  <c:v>859.32719999999995</c:v>
                </c:pt>
                <c:pt idx="292">
                  <c:v>862.82394999999974</c:v>
                </c:pt>
                <c:pt idx="293">
                  <c:v>866.3277999999998</c:v>
                </c:pt>
                <c:pt idx="294">
                  <c:v>869.83875</c:v>
                </c:pt>
                <c:pt idx="295">
                  <c:v>873.35680000000002</c:v>
                </c:pt>
                <c:pt idx="296">
                  <c:v>876.88195000000019</c:v>
                </c:pt>
                <c:pt idx="297">
                  <c:v>880.41420000000016</c:v>
                </c:pt>
                <c:pt idx="298">
                  <c:v>883.95355000000006</c:v>
                </c:pt>
                <c:pt idx="299">
                  <c:v>887.5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리서치연구!$N$7:$N$306</c:f>
              <c:numCache>
                <c:formatCode>0_);[Red]\(0\)</c:formatCode>
                <c:ptCount val="300"/>
                <c:pt idx="0">
                  <c:v>11.486983549970351</c:v>
                </c:pt>
                <c:pt idx="1">
                  <c:v>6.5975395538644719</c:v>
                </c:pt>
                <c:pt idx="2">
                  <c:v>5.0523885550346614</c:v>
                </c:pt>
                <c:pt idx="3">
                  <c:v>4.3527528164806215</c:v>
                </c:pt>
                <c:pt idx="4">
                  <c:v>4.0000000000000009</c:v>
                </c:pt>
                <c:pt idx="5">
                  <c:v>3.8289945166567847</c:v>
                </c:pt>
                <c:pt idx="6">
                  <c:v>3.7700226022082712</c:v>
                </c:pt>
                <c:pt idx="7">
                  <c:v>3.7892914162759972</c:v>
                </c:pt>
                <c:pt idx="8">
                  <c:v>3.8691136146494429</c:v>
                </c:pt>
                <c:pt idx="9">
                  <c:v>3.2000000000000024</c:v>
                </c:pt>
                <c:pt idx="10">
                  <c:v>3.3416679418095585</c:v>
                </c:pt>
                <c:pt idx="11">
                  <c:v>3.5186877620610542</c:v>
                </c:pt>
                <c:pt idx="12">
                  <c:v>3.7309946252563675</c:v>
                </c:pt>
                <c:pt idx="13">
                  <c:v>3.9796597179251423</c:v>
                </c:pt>
                <c:pt idx="14">
                  <c:v>4.2666666666666702</c:v>
                </c:pt>
                <c:pt idx="15">
                  <c:v>4.5947934199881448</c:v>
                </c:pt>
                <c:pt idx="16">
                  <c:v>4.9675591934979604</c:v>
                </c:pt>
                <c:pt idx="17">
                  <c:v>5.3892144587036439</c:v>
                </c:pt>
                <c:pt idx="18">
                  <c:v>5.8647616895738963</c:v>
                </c:pt>
                <c:pt idx="19">
                  <c:v>4.2666666666666728</c:v>
                </c:pt>
                <c:pt idx="20">
                  <c:v>4.6677266488768465</c:v>
                </c:pt>
                <c:pt idx="21">
                  <c:v>5.1180912902706268</c:v>
                </c:pt>
                <c:pt idx="22">
                  <c:v>5.623528130821196</c:v>
                </c:pt>
                <c:pt idx="23">
                  <c:v>6.1905817834391152</c:v>
                </c:pt>
                <c:pt idx="24">
                  <c:v>6.8266666666666787</c:v>
                </c:pt>
                <c:pt idx="25">
                  <c:v>7.5401738174164468</c:v>
                </c:pt>
                <c:pt idx="26">
                  <c:v>8.3405932137743584</c:v>
                </c:pt>
                <c:pt idx="27">
                  <c:v>9.2386533577776806</c:v>
                </c:pt>
                <c:pt idx="28">
                  <c:v>10.246480193278538</c:v>
                </c:pt>
                <c:pt idx="29">
                  <c:v>6.5015873015873131</c:v>
                </c:pt>
                <c:pt idx="30">
                  <c:v>7.227447714389962</c:v>
                </c:pt>
                <c:pt idx="31">
                  <c:v>8.0427148847109908</c:v>
                </c:pt>
                <c:pt idx="32">
                  <c:v>8.9586941651177554</c:v>
                </c:pt>
                <c:pt idx="33">
                  <c:v>9.9881655665572335</c:v>
                </c:pt>
                <c:pt idx="34">
                  <c:v>11.145578231292545</c:v>
                </c:pt>
                <c:pt idx="35">
                  <c:v>12.447271063671604</c:v>
                </c:pt>
                <c:pt idx="36">
                  <c:v>13.91172304382442</c:v>
                </c:pt>
                <c:pt idx="37">
                  <c:v>15.559837234151892</c:v>
                </c:pt>
                <c:pt idx="38">
                  <c:v>17.415263039125442</c:v>
                </c:pt>
                <c:pt idx="39">
                  <c:v>9.7523809523809781</c:v>
                </c:pt>
                <c:pt idx="40">
                  <c:v>10.929311177857999</c:v>
                </c:pt>
                <c:pt idx="41">
                  <c:v>12.255565538607234</c:v>
                </c:pt>
                <c:pt idx="42">
                  <c:v>13.750553834831912</c:v>
                </c:pt>
                <c:pt idx="43">
                  <c:v>15.436255875588461</c:v>
                </c:pt>
                <c:pt idx="44">
                  <c:v>17.337566137566188</c:v>
                </c:pt>
                <c:pt idx="45">
                  <c:v>19.482685143138177</c:v>
                </c:pt>
                <c:pt idx="46">
                  <c:v>21.903563941340593</c:v>
                </c:pt>
                <c:pt idx="47">
                  <c:v>24.636408954073847</c:v>
                </c:pt>
                <c:pt idx="48">
                  <c:v>27.722255450036432</c:v>
                </c:pt>
                <c:pt idx="49">
                  <c:v>26.170701209947758</c:v>
                </c:pt>
                <c:pt idx="50">
                  <c:v>29.472785714692069</c:v>
                </c:pt>
                <c:pt idx="51">
                  <c:v>33.204276227884456</c:v>
                </c:pt>
                <c:pt idx="52">
                  <c:v>37.422042812369384</c:v>
                </c:pt>
                <c:pt idx="53">
                  <c:v>42.190590148471451</c:v>
                </c:pt>
                <c:pt idx="54">
                  <c:v>47.583093108995953</c:v>
                </c:pt>
                <c:pt idx="55">
                  <c:v>53.682573980332002</c:v>
                </c:pt>
                <c:pt idx="56">
                  <c:v>60.583240836841846</c:v>
                </c:pt>
                <c:pt idx="57">
                  <c:v>68.392009277778556</c:v>
                </c:pt>
                <c:pt idx="58">
                  <c:v>77.230232814151165</c:v>
                </c:pt>
                <c:pt idx="59">
                  <c:v>43.617835349912966</c:v>
                </c:pt>
                <c:pt idx="60">
                  <c:v>49.282362998337582</c:v>
                </c:pt>
                <c:pt idx="61">
                  <c:v>55.697495608064273</c:v>
                </c:pt>
                <c:pt idx="62">
                  <c:v>62.964072033510433</c:v>
                </c:pt>
                <c:pt idx="63">
                  <c:v>71.196620875545634</c:v>
                </c:pt>
                <c:pt idx="64">
                  <c:v>80.52523449214705</c:v>
                </c:pt>
                <c:pt idx="65">
                  <c:v>91.097701299957407</c:v>
                </c:pt>
                <c:pt idx="66">
                  <c:v>103.08193217014886</c:v>
                </c:pt>
                <c:pt idx="67">
                  <c:v>116.66872170915175</c:v>
                </c:pt>
                <c:pt idx="68">
                  <c:v>132.07489089956294</c:v>
                </c:pt>
                <c:pt idx="69">
                  <c:v>49.848954685614849</c:v>
                </c:pt>
                <c:pt idx="70">
                  <c:v>56.454913481663759</c:v>
                </c:pt>
                <c:pt idx="71">
                  <c:v>63.948976438888671</c:v>
                </c:pt>
                <c:pt idx="72">
                  <c:v>72.451808915272338</c:v>
                </c:pt>
                <c:pt idx="73">
                  <c:v>82.100607856485112</c:v>
                </c:pt>
                <c:pt idx="74">
                  <c:v>93.051382079814417</c:v>
                </c:pt>
                <c:pt idx="75">
                  <c:v>105.48154887363496</c:v>
                </c:pt>
                <c:pt idx="76">
                  <c:v>119.59289100259703</c:v>
                </c:pt>
                <c:pt idx="77">
                  <c:v>135.61492437986877</c:v>
                </c:pt>
                <c:pt idx="78">
                  <c:v>153.80873370582026</c:v>
                </c:pt>
                <c:pt idx="79">
                  <c:v>87.235670699826045</c:v>
                </c:pt>
                <c:pt idx="80">
                  <c:v>98.970342153040235</c:v>
                </c:pt>
                <c:pt idx="81">
                  <c:v>112.3006415512192</c:v>
                </c:pt>
                <c:pt idx="82">
                  <c:v>127.4453506220454</c:v>
                </c:pt>
                <c:pt idx="83">
                  <c:v>144.65345193761675</c:v>
                </c:pt>
                <c:pt idx="84">
                  <c:v>164.20832131731967</c:v>
                </c:pt>
                <c:pt idx="85">
                  <c:v>186.43250498595955</c:v>
                </c:pt>
                <c:pt idx="86">
                  <c:v>211.69316338390755</c:v>
                </c:pt>
                <c:pt idx="87">
                  <c:v>240.40827503704026</c:v>
                </c:pt>
                <c:pt idx="88">
                  <c:v>273.05370702831033</c:v>
                </c:pt>
                <c:pt idx="89">
                  <c:v>103.39042453312724</c:v>
                </c:pt>
                <c:pt idx="90">
                  <c:v>117.45930717064122</c:v>
                </c:pt>
                <c:pt idx="91">
                  <c:v>133.45873343768088</c:v>
                </c:pt>
                <c:pt idx="92">
                  <c:v>151.65539930652011</c:v>
                </c:pt>
                <c:pt idx="93">
                  <c:v>172.35304911716045</c:v>
                </c:pt>
                <c:pt idx="94">
                  <c:v>111.94151227646864</c:v>
                </c:pt>
                <c:pt idx="95">
                  <c:v>127.24758276819473</c:v>
                </c:pt>
                <c:pt idx="96">
                  <c:v>144.66219117839938</c:v>
                </c:pt>
                <c:pt idx="97">
                  <c:v>164.47757592427257</c:v>
                </c:pt>
                <c:pt idx="98">
                  <c:v>187.02668533348447</c:v>
                </c:pt>
                <c:pt idx="99">
                  <c:v>154.49056204219514</c:v>
                </c:pt>
                <c:pt idx="100">
                  <c:v>175.70599453508603</c:v>
                </c:pt>
                <c:pt idx="101">
                  <c:v>199.8544301513991</c:v>
                </c:pt>
                <c:pt idx="102">
                  <c:v>227.34359636588124</c:v>
                </c:pt>
                <c:pt idx="103">
                  <c:v>258.63816501878426</c:v>
                </c:pt>
                <c:pt idx="104">
                  <c:v>294.26773722322889</c:v>
                </c:pt>
                <c:pt idx="105">
                  <c:v>334.83595184988098</c:v>
                </c:pt>
                <c:pt idx="106">
                  <c:v>381.03087617649936</c:v>
                </c:pt>
                <c:pt idx="107">
                  <c:v>433.63685973492176</c:v>
                </c:pt>
                <c:pt idx="108">
                  <c:v>493.54805801749666</c:v>
                </c:pt>
                <c:pt idx="109">
                  <c:v>160.50967484903398</c:v>
                </c:pt>
                <c:pt idx="110">
                  <c:v>182.71614360920151</c:v>
                </c:pt>
                <c:pt idx="111">
                  <c:v>208.0117538310482</c:v>
                </c:pt>
                <c:pt idx="112">
                  <c:v>236.82822175156286</c:v>
                </c:pt>
                <c:pt idx="113">
                  <c:v>269.65783621006096</c:v>
                </c:pt>
                <c:pt idx="114">
                  <c:v>307.06198666771729</c:v>
                </c:pt>
                <c:pt idx="115">
                  <c:v>349.68089552795487</c:v>
                </c:pt>
                <c:pt idx="116">
                  <c:v>398.24472528337435</c:v>
                </c:pt>
                <c:pt idx="117">
                  <c:v>453.58625521909511</c:v>
                </c:pt>
                <c:pt idx="118">
                  <c:v>516.65535004952881</c:v>
                </c:pt>
                <c:pt idx="119">
                  <c:v>168.1529926989881</c:v>
                </c:pt>
                <c:pt idx="120">
                  <c:v>191.5607267118904</c:v>
                </c:pt>
                <c:pt idx="121">
                  <c:v>218.24184008503428</c:v>
                </c:pt>
                <c:pt idx="122">
                  <c:v>248.65587974844715</c:v>
                </c:pt>
                <c:pt idx="123">
                  <c:v>283.32712744651587</c:v>
                </c:pt>
                <c:pt idx="124">
                  <c:v>322.85374598205721</c:v>
                </c:pt>
                <c:pt idx="125">
                  <c:v>367.91822114505931</c:v>
                </c:pt>
                <c:pt idx="126">
                  <c:v>419.29928331297947</c:v>
                </c:pt>
                <c:pt idx="127">
                  <c:v>477.88551889154706</c:v>
                </c:pt>
                <c:pt idx="128">
                  <c:v>544.69091168012369</c:v>
                </c:pt>
                <c:pt idx="129">
                  <c:v>155.21814710675835</c:v>
                </c:pt>
                <c:pt idx="130">
                  <c:v>176.93777047434156</c:v>
                </c:pt>
                <c:pt idx="131">
                  <c:v>201.70836735131977</c:v>
                </c:pt>
                <c:pt idx="132">
                  <c:v>229.95994894029337</c:v>
                </c:pt>
                <c:pt idx="133">
                  <c:v>262.18331196543272</c:v>
                </c:pt>
                <c:pt idx="134">
                  <c:v>298.93865368709021</c:v>
                </c:pt>
                <c:pt idx="135">
                  <c:v>340.86541076674638</c:v>
                </c:pt>
                <c:pt idx="136">
                  <c:v>388.69349620984258</c:v>
                </c:pt>
                <c:pt idx="137">
                  <c:v>443.25613346462364</c:v>
                </c:pt>
                <c:pt idx="138">
                  <c:v>505.50451515637411</c:v>
                </c:pt>
                <c:pt idx="139">
                  <c:v>192.17484879884378</c:v>
                </c:pt>
                <c:pt idx="140">
                  <c:v>219.18532323535467</c:v>
                </c:pt>
                <c:pt idx="141">
                  <c:v>250.00473699881894</c:v>
                </c:pt>
                <c:pt idx="142">
                  <c:v>285.17177817304463</c:v>
                </c:pt>
                <c:pt idx="143">
                  <c:v>325.30151669785198</c:v>
                </c:pt>
                <c:pt idx="144">
                  <c:v>371.09625974949159</c:v>
                </c:pt>
                <c:pt idx="145">
                  <c:v>423.35795309842496</c:v>
                </c:pt>
                <c:pt idx="146">
                  <c:v>483.00234903173214</c:v>
                </c:pt>
                <c:pt idx="147">
                  <c:v>551.0751929560189</c:v>
                </c:pt>
                <c:pt idx="148">
                  <c:v>628.77071683880115</c:v>
                </c:pt>
                <c:pt idx="149">
                  <c:v>179.36319221225432</c:v>
                </c:pt>
                <c:pt idx="150">
                  <c:v>204.66973891513268</c:v>
                </c:pt>
                <c:pt idx="151">
                  <c:v>233.55705693310733</c:v>
                </c:pt>
                <c:pt idx="152">
                  <c:v>266.53309986108115</c:v>
                </c:pt>
                <c:pt idx="153">
                  <c:v>304.17804158760197</c:v>
                </c:pt>
                <c:pt idx="154">
                  <c:v>347.15456557210524</c:v>
                </c:pt>
                <c:pt idx="155">
                  <c:v>396.21962277160321</c:v>
                </c:pt>
                <c:pt idx="156">
                  <c:v>452.23786820168579</c:v>
                </c:pt>
                <c:pt idx="157">
                  <c:v>516.1970161866509</c:v>
                </c:pt>
                <c:pt idx="158">
                  <c:v>589.22538873573239</c:v>
                </c:pt>
                <c:pt idx="159">
                  <c:v>224.20399026531805</c:v>
                </c:pt>
                <c:pt idx="160">
                  <c:v>255.94311036178101</c:v>
                </c:pt>
                <c:pt idx="161">
                  <c:v>292.18660620438141</c:v>
                </c:pt>
                <c:pt idx="162">
                  <c:v>333.57516792429811</c:v>
                </c:pt>
                <c:pt idx="163">
                  <c:v>380.84080003651007</c:v>
                </c:pt>
                <c:pt idx="164">
                  <c:v>434.81985990849569</c:v>
                </c:pt>
                <c:pt idx="165">
                  <c:v>496.46796106321392</c:v>
                </c:pt>
                <c:pt idx="166">
                  <c:v>566.87700844442884</c:v>
                </c:pt>
                <c:pt idx="167">
                  <c:v>647.29467109119764</c:v>
                </c:pt>
                <c:pt idx="168">
                  <c:v>739.14664149097837</c:v>
                </c:pt>
                <c:pt idx="169">
                  <c:v>281.35402699961497</c:v>
                </c:pt>
                <c:pt idx="170">
                  <c:v>321.30090267638803</c:v>
                </c:pt>
                <c:pt idx="171">
                  <c:v>366.93201709387461</c:v>
                </c:pt>
                <c:pt idx="172">
                  <c:v>419.05782174690268</c:v>
                </c:pt>
                <c:pt idx="173">
                  <c:v>478.6045303140819</c:v>
                </c:pt>
                <c:pt idx="174">
                  <c:v>546.63068102782358</c:v>
                </c:pt>
                <c:pt idx="175">
                  <c:v>624.34607224616332</c:v>
                </c:pt>
                <c:pt idx="176">
                  <c:v>713.13341175306732</c:v>
                </c:pt>
                <c:pt idx="177">
                  <c:v>814.57306923836165</c:v>
                </c:pt>
                <c:pt idx="178">
                  <c:v>930.47137737039441</c:v>
                </c:pt>
                <c:pt idx="179">
                  <c:v>265.7232477218588</c:v>
                </c:pt>
                <c:pt idx="180">
                  <c:v>303.54947158929497</c:v>
                </c:pt>
                <c:pt idx="181">
                  <c:v>346.77091725355206</c:v>
                </c:pt>
                <c:pt idx="182">
                  <c:v>396.15848722521434</c:v>
                </c:pt>
                <c:pt idx="183">
                  <c:v>452.59341453614309</c:v>
                </c:pt>
                <c:pt idx="184">
                  <c:v>517.08307664794165</c:v>
                </c:pt>
                <c:pt idx="185">
                  <c:v>590.77907911464945</c:v>
                </c:pt>
                <c:pt idx="186">
                  <c:v>674.99793518873253</c:v>
                </c:pt>
                <c:pt idx="187">
                  <c:v>771.24471449164071</c:v>
                </c:pt>
                <c:pt idx="188">
                  <c:v>881.24008756243734</c:v>
                </c:pt>
                <c:pt idx="189">
                  <c:v>335.65041817497968</c:v>
                </c:pt>
                <c:pt idx="190">
                  <c:v>383.54243879694548</c:v>
                </c:pt>
                <c:pt idx="191">
                  <c:v>438.27990930657307</c:v>
                </c:pt>
                <c:pt idx="192">
                  <c:v>500.84285431581532</c:v>
                </c:pt>
                <c:pt idx="193">
                  <c:v>572.35180944776903</c:v>
                </c:pt>
                <c:pt idx="194">
                  <c:v>654.08799439226857</c:v>
                </c:pt>
                <c:pt idx="195">
                  <c:v>747.51638581853683</c:v>
                </c:pt>
                <c:pt idx="196">
                  <c:v>854.31210748083288</c:v>
                </c:pt>
                <c:pt idx="197">
                  <c:v>976.39061497931721</c:v>
                </c:pt>
                <c:pt idx="198">
                  <c:v>1115.9422214358513</c:v>
                </c:pt>
                <c:pt idx="199">
                  <c:v>318.86789726623101</c:v>
                </c:pt>
                <c:pt idx="200">
                  <c:v>364.46072542396331</c:v>
                </c:pt>
                <c:pt idx="201">
                  <c:v>416.58288409337666</c:v>
                </c:pt>
                <c:pt idx="202">
                  <c:v>476.1707925268592</c:v>
                </c:pt>
                <c:pt idx="203">
                  <c:v>544.29534820032973</c:v>
                </c:pt>
                <c:pt idx="204">
                  <c:v>622.18126295849981</c:v>
                </c:pt>
                <c:pt idx="205">
                  <c:v>711.22918262346263</c:v>
                </c:pt>
                <c:pt idx="206">
                  <c:v>813.0409911774118</c:v>
                </c:pt>
                <c:pt idx="207">
                  <c:v>929.44875848992751</c:v>
                </c:pt>
                <c:pt idx="208">
                  <c:v>1062.5478567738496</c:v>
                </c:pt>
                <c:pt idx="209">
                  <c:v>404.91161557616658</c:v>
                </c:pt>
                <c:pt idx="210">
                  <c:v>462.91694034892049</c:v>
                </c:pt>
                <c:pt idx="211">
                  <c:v>529.2436640683153</c:v>
                </c:pt>
                <c:pt idx="212">
                  <c:v>605.08714167732376</c:v>
                </c:pt>
                <c:pt idx="213">
                  <c:v>691.81464817985864</c:v>
                </c:pt>
                <c:pt idx="214">
                  <c:v>790.99013275344203</c:v>
                </c:pt>
                <c:pt idx="215">
                  <c:v>904.40254086687287</c:v>
                </c:pt>
                <c:pt idx="216">
                  <c:v>1034.0982191933911</c:v>
                </c:pt>
                <c:pt idx="217">
                  <c:v>1182.4179924520186</c:v>
                </c:pt>
                <c:pt idx="218">
                  <c:v>1352.0395863971671</c:v>
                </c:pt>
                <c:pt idx="219">
                  <c:v>386.50654214088655</c:v>
                </c:pt>
                <c:pt idx="220">
                  <c:v>441.97047245982941</c:v>
                </c:pt>
                <c:pt idx="221">
                  <c:v>505.40385938055368</c:v>
                </c:pt>
                <c:pt idx="222">
                  <c:v>577.95318913574033</c:v>
                </c:pt>
                <c:pt idx="223">
                  <c:v>660.93006567182988</c:v>
                </c:pt>
                <c:pt idx="224">
                  <c:v>755.8350157421786</c:v>
                </c:pt>
                <c:pt idx="225">
                  <c:v>864.3847293240915</c:v>
                </c:pt>
                <c:pt idx="226">
                  <c:v>988.54323156372664</c:v>
                </c:pt>
                <c:pt idx="227">
                  <c:v>1130.5575541865799</c:v>
                </c:pt>
                <c:pt idx="228">
                  <c:v>1292.9985564234926</c:v>
                </c:pt>
                <c:pt idx="229">
                  <c:v>492.93587983185563</c:v>
                </c:pt>
                <c:pt idx="230">
                  <c:v>563.78340209883038</c:v>
                </c:pt>
                <c:pt idx="231">
                  <c:v>644.82561369243103</c:v>
                </c:pt>
                <c:pt idx="232">
                  <c:v>737.53110831055892</c:v>
                </c:pt>
                <c:pt idx="233">
                  <c:v>843.58025476062664</c:v>
                </c:pt>
                <c:pt idx="234">
                  <c:v>964.89576477724984</c:v>
                </c:pt>
                <c:pt idx="235">
                  <c:v>1103.6776769900839</c:v>
                </c:pt>
                <c:pt idx="236">
                  <c:v>1262.4433955834938</c:v>
                </c:pt>
                <c:pt idx="237">
                  <c:v>1444.0735145912627</c:v>
                </c:pt>
                <c:pt idx="238">
                  <c:v>1651.8642645521895</c:v>
                </c:pt>
                <c:pt idx="239">
                  <c:v>472.39688483886209</c:v>
                </c:pt>
                <c:pt idx="240">
                  <c:v>540.38989993705354</c:v>
                </c:pt>
                <c:pt idx="241">
                  <c:v>618.1799271762153</c:v>
                </c:pt>
                <c:pt idx="242">
                  <c:v>707.180033894487</c:v>
                </c:pt>
                <c:pt idx="243">
                  <c:v>809.00729349994572</c:v>
                </c:pt>
                <c:pt idx="244">
                  <c:v>925.51226417409714</c:v>
                </c:pt>
                <c:pt idx="245">
                  <c:v>1058.8127307709749</c:v>
                </c:pt>
                <c:pt idx="246">
                  <c:v>1211.3323269363902</c:v>
                </c:pt>
                <c:pt idx="247">
                  <c:v>1385.844743841616</c:v>
                </c:pt>
                <c:pt idx="248">
                  <c:v>1585.5243342488905</c:v>
                </c:pt>
                <c:pt idx="249">
                  <c:v>604.6680125937437</c:v>
                </c:pt>
                <c:pt idx="250">
                  <c:v>691.81389580254961</c:v>
                </c:pt>
                <c:pt idx="251">
                  <c:v>791.53197024679469</c:v>
                </c:pt>
                <c:pt idx="252">
                  <c:v>905.63767186487701</c:v>
                </c:pt>
                <c:pt idx="253">
                  <c:v>1036.2088168713219</c:v>
                </c:pt>
                <c:pt idx="254">
                  <c:v>1185.6235541053804</c:v>
                </c:pt>
                <c:pt idx="255">
                  <c:v>1356.6038113003128</c:v>
                </c:pt>
                <c:pt idx="256">
                  <c:v>1552.2650311454652</c:v>
                </c:pt>
                <c:pt idx="257">
                  <c:v>1776.1731083861548</c:v>
                </c:pt>
                <c:pt idx="258">
                  <c:v>2032.4095713151808</c:v>
                </c:pt>
                <c:pt idx="259">
                  <c:v>581.41155057090782</c:v>
                </c:pt>
                <c:pt idx="260">
                  <c:v>665.30761626988544</c:v>
                </c:pt>
                <c:pt idx="261">
                  <c:v>761.32082634424557</c:v>
                </c:pt>
                <c:pt idx="262">
                  <c:v>871.20277939853236</c:v>
                </c:pt>
                <c:pt idx="263">
                  <c:v>996.9584828989241</c:v>
                </c:pt>
                <c:pt idx="264">
                  <c:v>1140.8830426297063</c:v>
                </c:pt>
                <c:pt idx="265">
                  <c:v>1305.6036680183468</c:v>
                </c:pt>
                <c:pt idx="266">
                  <c:v>1494.1277640613669</c:v>
                </c:pt>
                <c:pt idx="267">
                  <c:v>1709.897992401598</c:v>
                </c:pt>
                <c:pt idx="268">
                  <c:v>1956.8553121584839</c:v>
                </c:pt>
                <c:pt idx="269">
                  <c:v>559.87778943865226</c:v>
                </c:pt>
                <c:pt idx="270">
                  <c:v>640.75751972856153</c:v>
                </c:pt>
                <c:pt idx="271">
                  <c:v>733.33109008159022</c:v>
                </c:pt>
                <c:pt idx="272">
                  <c:v>839.29058967697506</c:v>
                </c:pt>
                <c:pt idx="273">
                  <c:v>960.57313680772302</c:v>
                </c:pt>
                <c:pt idx="274">
                  <c:v>1099.3963865340816</c:v>
                </c:pt>
                <c:pt idx="275">
                  <c:v>1258.2991872930454</c:v>
                </c:pt>
                <c:pt idx="276">
                  <c:v>1440.1881335898377</c:v>
                </c:pt>
                <c:pt idx="277">
                  <c:v>1648.3908703727643</c:v>
                </c:pt>
                <c:pt idx="278">
                  <c:v>1886.7171289269982</c:v>
                </c:pt>
                <c:pt idx="279">
                  <c:v>719.84287213541063</c:v>
                </c:pt>
                <c:pt idx="280">
                  <c:v>823.93968135914758</c:v>
                </c:pt>
                <c:pt idx="281">
                  <c:v>943.10192199618268</c:v>
                </c:pt>
                <c:pt idx="282">
                  <c:v>1079.5115711746257</c:v>
                </c:pt>
                <c:pt idx="283">
                  <c:v>1235.6668520437388</c:v>
                </c:pt>
                <c:pt idx="284">
                  <c:v>1414.4280996344919</c:v>
                </c:pt>
                <c:pt idx="285">
                  <c:v>1619.070282950493</c:v>
                </c:pt>
                <c:pt idx="286">
                  <c:v>1853.3431498461578</c:v>
                </c:pt>
                <c:pt idx="287">
                  <c:v>2121.5401016834671</c:v>
                </c:pt>
                <c:pt idx="288">
                  <c:v>2428.5770656084565</c:v>
                </c:pt>
                <c:pt idx="289">
                  <c:v>695.02070413074182</c:v>
                </c:pt>
                <c:pt idx="290">
                  <c:v>795.62560296192657</c:v>
                </c:pt>
                <c:pt idx="291">
                  <c:v>910.80391096891685</c:v>
                </c:pt>
                <c:pt idx="292">
                  <c:v>1042.6681728410215</c:v>
                </c:pt>
                <c:pt idx="293">
                  <c:v>1193.637367280347</c:v>
                </c:pt>
                <c:pt idx="294">
                  <c:v>1366.4813843926454</c:v>
                </c:pt>
                <c:pt idx="295">
                  <c:v>1564.3719625805452</c:v>
                </c:pt>
                <c:pt idx="296">
                  <c:v>1790.9410235887124</c:v>
                </c:pt>
                <c:pt idx="297">
                  <c:v>2050.347480821607</c:v>
                </c:pt>
                <c:pt idx="298">
                  <c:v>2347.3537523774057</c:v>
                </c:pt>
                <c:pt idx="299">
                  <c:v>895.8044631018455</c:v>
                </c:pt>
              </c:numCache>
            </c:numRef>
          </c:val>
        </c:ser>
        <c:marker val="1"/>
        <c:axId val="120274944"/>
        <c:axId val="120276480"/>
      </c:lineChart>
      <c:catAx>
        <c:axId val="120274944"/>
        <c:scaling>
          <c:orientation val="minMax"/>
        </c:scaling>
        <c:axPos val="b"/>
        <c:tickLblPos val="nextTo"/>
        <c:crossAx val="120276480"/>
        <c:crosses val="autoZero"/>
        <c:auto val="1"/>
        <c:lblAlgn val="ctr"/>
        <c:lblOffset val="100"/>
        <c:tickLblSkip val="10"/>
        <c:tickMarkSkip val="10"/>
      </c:catAx>
      <c:valAx>
        <c:axId val="120276480"/>
        <c:scaling>
          <c:orientation val="minMax"/>
        </c:scaling>
        <c:axPos val="l"/>
        <c:majorGridlines/>
        <c:numFmt formatCode="0.00_);[Red]\(0.00\)" sourceLinked="1"/>
        <c:tickLblPos val="nextTo"/>
        <c:crossAx val="12027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683557</xdr:colOff>
      <xdr:row>3</xdr:row>
      <xdr:rowOff>22411</xdr:rowOff>
    </xdr:from>
    <xdr:to>
      <xdr:col>27</xdr:col>
      <xdr:colOff>750794</xdr:colOff>
      <xdr:row>35</xdr:row>
      <xdr:rowOff>56029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646"/>
  <sheetViews>
    <sheetView tabSelected="1" zoomScale="85" zoomScaleNormal="85" workbookViewId="0">
      <pane xSplit="8" topLeftCell="I1" activePane="topRight" state="frozen"/>
      <selection pane="topRight" activeCell="M17" sqref="M17"/>
    </sheetView>
  </sheetViews>
  <sheetFormatPr defaultRowHeight="12"/>
  <cols>
    <col min="1" max="4" width="9" style="45"/>
    <col min="5" max="5" width="9" style="43" customWidth="1"/>
    <col min="6" max="6" width="9" style="29" customWidth="1"/>
    <col min="7" max="7" width="4.625" style="29" customWidth="1"/>
    <col min="8" max="8" width="4.625" style="29" hidden="1" customWidth="1"/>
    <col min="9" max="9" width="4.625" style="29" customWidth="1"/>
    <col min="10" max="10" width="6.25" style="29" customWidth="1"/>
    <col min="11" max="11" width="10.5" style="30" hidden="1" customWidth="1"/>
    <col min="12" max="12" width="13.625" style="30" hidden="1" customWidth="1"/>
    <col min="13" max="13" width="13.625" style="30" customWidth="1"/>
    <col min="14" max="14" width="9.75" style="35" customWidth="1"/>
    <col min="15" max="16" width="4.625" style="29" customWidth="1"/>
    <col min="17" max="18" width="9" style="29" customWidth="1"/>
    <col min="19" max="20" width="13.625" style="30" customWidth="1"/>
    <col min="21" max="21" width="9" style="31"/>
    <col min="22" max="24" width="4.625" style="29" customWidth="1"/>
    <col min="25" max="26" width="9" style="29" customWidth="1"/>
    <col min="27" max="28" width="13.625" style="30" customWidth="1"/>
    <col min="29" max="31" width="4.625" style="29" customWidth="1"/>
    <col min="32" max="33" width="9" style="29" customWidth="1"/>
    <col min="34" max="35" width="13.625" style="30" customWidth="1"/>
    <col min="36" max="38" width="4.625" style="29" customWidth="1"/>
    <col min="39" max="40" width="9" style="29" customWidth="1"/>
    <col min="41" max="42" width="13.625" style="30" customWidth="1"/>
    <col min="43" max="45" width="4.625" style="29" customWidth="1"/>
    <col min="46" max="47" width="9" style="29" customWidth="1"/>
    <col min="48" max="49" width="13.625" style="30" customWidth="1"/>
    <col min="50" max="52" width="4.625" style="29" customWidth="1"/>
    <col min="53" max="56" width="9" style="29"/>
    <col min="57" max="59" width="4.625" style="29" customWidth="1"/>
    <col min="60" max="63" width="9" style="29"/>
    <col min="64" max="66" width="4.625" style="29" customWidth="1"/>
    <col min="67" max="70" width="9" style="29"/>
    <col min="71" max="73" width="4.625" style="29" customWidth="1"/>
    <col min="74" max="16384" width="9" style="29"/>
  </cols>
  <sheetData>
    <row r="1" spans="1:47">
      <c r="A1" s="44" t="s">
        <v>89</v>
      </c>
      <c r="B1" s="45" t="s">
        <v>87</v>
      </c>
      <c r="C1" s="45" t="s">
        <v>87</v>
      </c>
      <c r="D1" s="45" t="s">
        <v>88</v>
      </c>
      <c r="E1" s="43" t="s">
        <v>96</v>
      </c>
      <c r="F1" s="29">
        <f>POWER(2,0.2)</f>
        <v>1.1486983549970351</v>
      </c>
      <c r="I1" s="29" t="s">
        <v>36</v>
      </c>
      <c r="N1" s="29" t="s">
        <v>36</v>
      </c>
    </row>
    <row r="2" spans="1:47">
      <c r="A2" s="44" t="s">
        <v>90</v>
      </c>
      <c r="B2" s="44" t="s">
        <v>99</v>
      </c>
      <c r="C2" s="45" t="s">
        <v>100</v>
      </c>
      <c r="D2" s="45" t="s">
        <v>97</v>
      </c>
      <c r="I2" s="32">
        <v>1</v>
      </c>
      <c r="N2" s="33">
        <v>10</v>
      </c>
    </row>
    <row r="3" spans="1:47">
      <c r="A3" s="44"/>
      <c r="B3" s="44"/>
      <c r="I3" s="30" t="s">
        <v>1</v>
      </c>
      <c r="N3" s="34" t="s">
        <v>3</v>
      </c>
    </row>
    <row r="4" spans="1:47">
      <c r="A4" s="44"/>
      <c r="B4" s="44"/>
      <c r="I4" s="30">
        <f>E6</f>
        <v>1</v>
      </c>
      <c r="N4" s="34">
        <f>I4*N2</f>
        <v>10</v>
      </c>
      <c r="O4" s="30"/>
      <c r="R4" s="34"/>
      <c r="U4" s="35"/>
      <c r="V4" s="30"/>
      <c r="W4" s="30"/>
      <c r="Z4" s="34"/>
      <c r="AC4" s="30"/>
      <c r="AD4" s="30"/>
      <c r="AG4" s="34"/>
      <c r="AJ4" s="30"/>
      <c r="AK4" s="30"/>
      <c r="AN4" s="34"/>
      <c r="AQ4" s="30"/>
      <c r="AR4" s="30"/>
      <c r="AU4" s="34"/>
    </row>
    <row r="5" spans="1:47">
      <c r="A5" s="44"/>
      <c r="B5" s="44"/>
      <c r="G5" s="29" t="s">
        <v>91</v>
      </c>
      <c r="H5" s="29" t="s">
        <v>1</v>
      </c>
      <c r="I5" s="32" t="s">
        <v>92</v>
      </c>
      <c r="K5" s="30" t="s">
        <v>15</v>
      </c>
      <c r="L5" s="30" t="s">
        <v>1</v>
      </c>
      <c r="M5" s="30" t="s">
        <v>93</v>
      </c>
      <c r="N5" s="36" t="s">
        <v>12</v>
      </c>
    </row>
    <row r="6" spans="1:47">
      <c r="A6" s="44">
        <v>1</v>
      </c>
      <c r="B6" s="44">
        <f>(100%+G6*0.5%)</f>
        <v>1</v>
      </c>
      <c r="C6" s="44">
        <f>(100%+G6*0.5%)</f>
        <v>1</v>
      </c>
      <c r="D6" s="45">
        <f>A6*B6*C6*10</f>
        <v>10</v>
      </c>
      <c r="E6" s="43">
        <v>1</v>
      </c>
      <c r="F6" s="29">
        <f>LOG(E6,2)</f>
        <v>0</v>
      </c>
      <c r="K6" s="30">
        <v>1</v>
      </c>
    </row>
    <row r="7" spans="1:47">
      <c r="A7" s="44">
        <v>1</v>
      </c>
      <c r="B7" s="44">
        <f>(100%+G7*0.5%)</f>
        <v>1.0049999999999999</v>
      </c>
      <c r="C7" s="44">
        <f t="shared" ref="C7:C70" si="0">(100%+G7*0.5%)</f>
        <v>1.0049999999999999</v>
      </c>
      <c r="D7" s="45">
        <f t="shared" ref="D7:D70" si="1">A7*B7*C7*10</f>
        <v>10.100249999999997</v>
      </c>
      <c r="E7" s="43">
        <f t="shared" ref="E7:E70" si="2">POWER($F$1,G7)</f>
        <v>1.1486983549970351</v>
      </c>
      <c r="F7" s="29">
        <f>LOG(E7,2)</f>
        <v>0.20000000000000012</v>
      </c>
      <c r="G7" s="29">
        <v>1</v>
      </c>
      <c r="H7" s="37">
        <f t="shared" ref="H7:H70" si="3">I$4*G7</f>
        <v>1</v>
      </c>
      <c r="I7" s="29">
        <v>1</v>
      </c>
      <c r="K7" s="30">
        <f t="shared" ref="K7:K70" si="4">I7*K6</f>
        <v>1</v>
      </c>
      <c r="L7" s="30">
        <f>H7*K7</f>
        <v>1</v>
      </c>
      <c r="M7" s="30">
        <f t="shared" ref="M7:M70" si="5">N$4*POWER($F$1,G7)</f>
        <v>11.486983549970351</v>
      </c>
      <c r="N7" s="35">
        <f t="shared" ref="N7:N70" si="6">M7/(H7*I7*K6)</f>
        <v>11.486983549970351</v>
      </c>
    </row>
    <row r="8" spans="1:47">
      <c r="A8" s="44">
        <v>1</v>
      </c>
      <c r="B8" s="44">
        <f t="shared" ref="B8:B71" si="7">(100%+G8*0.5%)</f>
        <v>1.01</v>
      </c>
      <c r="C8" s="44">
        <f t="shared" si="0"/>
        <v>1.01</v>
      </c>
      <c r="D8" s="45">
        <f t="shared" si="1"/>
        <v>10.201000000000001</v>
      </c>
      <c r="E8" s="43">
        <f t="shared" si="2"/>
        <v>1.3195079107728944</v>
      </c>
      <c r="F8" s="29">
        <f t="shared" ref="F8:F71" si="8">LOG(E8,2)</f>
        <v>0.40000000000000024</v>
      </c>
      <c r="G8" s="29">
        <v>2</v>
      </c>
      <c r="H8" s="37">
        <f t="shared" si="3"/>
        <v>2</v>
      </c>
      <c r="I8" s="29">
        <v>1</v>
      </c>
      <c r="K8" s="30">
        <f t="shared" si="4"/>
        <v>1</v>
      </c>
      <c r="L8" s="30">
        <f t="shared" ref="L8:L71" si="9">H8*K8</f>
        <v>2</v>
      </c>
      <c r="M8" s="30">
        <f t="shared" si="5"/>
        <v>13.195079107728944</v>
      </c>
      <c r="N8" s="35">
        <f t="shared" si="6"/>
        <v>6.5975395538644719</v>
      </c>
    </row>
    <row r="9" spans="1:47">
      <c r="A9" s="44">
        <v>1</v>
      </c>
      <c r="B9" s="44">
        <f t="shared" si="7"/>
        <v>1.0149999999999999</v>
      </c>
      <c r="C9" s="44">
        <f t="shared" si="0"/>
        <v>1.0149999999999999</v>
      </c>
      <c r="D9" s="45">
        <f t="shared" si="1"/>
        <v>10.302249999999997</v>
      </c>
      <c r="E9" s="43">
        <f t="shared" si="2"/>
        <v>1.5157165665103984</v>
      </c>
      <c r="F9" s="29">
        <f t="shared" si="8"/>
        <v>0.60000000000000031</v>
      </c>
      <c r="G9" s="29">
        <v>3</v>
      </c>
      <c r="H9" s="37">
        <f t="shared" si="3"/>
        <v>3</v>
      </c>
      <c r="I9" s="29">
        <v>1</v>
      </c>
      <c r="K9" s="30">
        <f t="shared" si="4"/>
        <v>1</v>
      </c>
      <c r="L9" s="30">
        <f t="shared" si="9"/>
        <v>3</v>
      </c>
      <c r="M9" s="30">
        <f t="shared" si="5"/>
        <v>15.157165665103985</v>
      </c>
      <c r="N9" s="35">
        <f t="shared" si="6"/>
        <v>5.0523885550346614</v>
      </c>
    </row>
    <row r="10" spans="1:47">
      <c r="A10" s="44">
        <v>1</v>
      </c>
      <c r="B10" s="44">
        <f t="shared" si="7"/>
        <v>1.02</v>
      </c>
      <c r="C10" s="44">
        <f t="shared" si="0"/>
        <v>1.02</v>
      </c>
      <c r="D10" s="45">
        <f t="shared" si="1"/>
        <v>10.404</v>
      </c>
      <c r="E10" s="43">
        <f t="shared" si="2"/>
        <v>1.7411011265922487</v>
      </c>
      <c r="F10" s="29">
        <f t="shared" si="8"/>
        <v>0.80000000000000049</v>
      </c>
      <c r="G10" s="29">
        <v>4</v>
      </c>
      <c r="H10" s="37">
        <f t="shared" si="3"/>
        <v>4</v>
      </c>
      <c r="I10" s="29">
        <v>1</v>
      </c>
      <c r="K10" s="30">
        <f t="shared" si="4"/>
        <v>1</v>
      </c>
      <c r="L10" s="30">
        <f t="shared" si="9"/>
        <v>4</v>
      </c>
      <c r="M10" s="30">
        <f t="shared" si="5"/>
        <v>17.411011265922486</v>
      </c>
      <c r="N10" s="35">
        <f t="shared" si="6"/>
        <v>4.3527528164806215</v>
      </c>
    </row>
    <row r="11" spans="1:47">
      <c r="A11" s="44">
        <v>1</v>
      </c>
      <c r="B11" s="44">
        <f t="shared" si="7"/>
        <v>1.0249999999999999</v>
      </c>
      <c r="C11" s="44">
        <f t="shared" si="0"/>
        <v>1.0249999999999999</v>
      </c>
      <c r="D11" s="45">
        <f t="shared" si="1"/>
        <v>10.50625</v>
      </c>
      <c r="E11" s="43">
        <f t="shared" si="2"/>
        <v>2.0000000000000004</v>
      </c>
      <c r="F11" s="29">
        <f t="shared" si="8"/>
        <v>1.0000000000000002</v>
      </c>
      <c r="G11" s="29">
        <v>5</v>
      </c>
      <c r="H11" s="37">
        <f t="shared" si="3"/>
        <v>5</v>
      </c>
      <c r="I11" s="29">
        <v>1</v>
      </c>
      <c r="K11" s="30">
        <f t="shared" si="4"/>
        <v>1</v>
      </c>
      <c r="L11" s="30">
        <f t="shared" si="9"/>
        <v>5</v>
      </c>
      <c r="M11" s="30">
        <f t="shared" si="5"/>
        <v>20.000000000000004</v>
      </c>
      <c r="N11" s="35">
        <f t="shared" si="6"/>
        <v>4.0000000000000009</v>
      </c>
    </row>
    <row r="12" spans="1:47">
      <c r="A12" s="44">
        <v>1</v>
      </c>
      <c r="B12" s="44">
        <f t="shared" si="7"/>
        <v>1.03</v>
      </c>
      <c r="C12" s="44">
        <f t="shared" si="0"/>
        <v>1.03</v>
      </c>
      <c r="D12" s="45">
        <f t="shared" si="1"/>
        <v>10.609</v>
      </c>
      <c r="E12" s="43">
        <f t="shared" si="2"/>
        <v>2.2973967099940706</v>
      </c>
      <c r="F12" s="29">
        <f t="shared" si="8"/>
        <v>1.2000000000000006</v>
      </c>
      <c r="G12" s="29">
        <v>6</v>
      </c>
      <c r="H12" s="37">
        <f t="shared" si="3"/>
        <v>6</v>
      </c>
      <c r="I12" s="29">
        <v>1</v>
      </c>
      <c r="K12" s="30">
        <f t="shared" si="4"/>
        <v>1</v>
      </c>
      <c r="L12" s="30">
        <f t="shared" si="9"/>
        <v>6</v>
      </c>
      <c r="M12" s="30">
        <f t="shared" si="5"/>
        <v>22.973967099940708</v>
      </c>
      <c r="N12" s="35">
        <f t="shared" si="6"/>
        <v>3.8289945166567847</v>
      </c>
    </row>
    <row r="13" spans="1:47">
      <c r="A13" s="44">
        <v>1</v>
      </c>
      <c r="B13" s="44">
        <f t="shared" si="7"/>
        <v>1.0349999999999999</v>
      </c>
      <c r="C13" s="44">
        <f t="shared" si="0"/>
        <v>1.0349999999999999</v>
      </c>
      <c r="D13" s="45">
        <f t="shared" si="1"/>
        <v>10.712249999999999</v>
      </c>
      <c r="E13" s="43">
        <f t="shared" si="2"/>
        <v>2.6390158215457897</v>
      </c>
      <c r="F13" s="29">
        <f t="shared" si="8"/>
        <v>1.4000000000000008</v>
      </c>
      <c r="G13" s="29">
        <v>7</v>
      </c>
      <c r="H13" s="37">
        <f t="shared" si="3"/>
        <v>7</v>
      </c>
      <c r="I13" s="29">
        <v>1</v>
      </c>
      <c r="K13" s="30">
        <f t="shared" si="4"/>
        <v>1</v>
      </c>
      <c r="L13" s="30">
        <f t="shared" si="9"/>
        <v>7</v>
      </c>
      <c r="M13" s="30">
        <f t="shared" si="5"/>
        <v>26.390158215457898</v>
      </c>
      <c r="N13" s="35">
        <f t="shared" si="6"/>
        <v>3.7700226022082712</v>
      </c>
    </row>
    <row r="14" spans="1:47">
      <c r="A14" s="44">
        <v>1</v>
      </c>
      <c r="B14" s="44">
        <f t="shared" si="7"/>
        <v>1.04</v>
      </c>
      <c r="C14" s="44">
        <f t="shared" si="0"/>
        <v>1.04</v>
      </c>
      <c r="D14" s="45">
        <f t="shared" si="1"/>
        <v>10.816000000000001</v>
      </c>
      <c r="E14" s="43">
        <f t="shared" si="2"/>
        <v>3.0314331330207978</v>
      </c>
      <c r="F14" s="29">
        <f t="shared" si="8"/>
        <v>1.600000000000001</v>
      </c>
      <c r="G14" s="29">
        <v>8</v>
      </c>
      <c r="H14" s="37">
        <f t="shared" si="3"/>
        <v>8</v>
      </c>
      <c r="I14" s="29">
        <v>1</v>
      </c>
      <c r="K14" s="30">
        <f t="shared" si="4"/>
        <v>1</v>
      </c>
      <c r="L14" s="30">
        <f t="shared" si="9"/>
        <v>8</v>
      </c>
      <c r="M14" s="30">
        <f t="shared" si="5"/>
        <v>30.314331330207978</v>
      </c>
      <c r="N14" s="35">
        <f t="shared" si="6"/>
        <v>3.7892914162759972</v>
      </c>
    </row>
    <row r="15" spans="1:47">
      <c r="A15" s="44">
        <v>1</v>
      </c>
      <c r="B15" s="44">
        <f t="shared" si="7"/>
        <v>1.0449999999999999</v>
      </c>
      <c r="C15" s="44">
        <f t="shared" si="0"/>
        <v>1.0449999999999999</v>
      </c>
      <c r="D15" s="45">
        <f t="shared" si="1"/>
        <v>10.920249999999998</v>
      </c>
      <c r="E15" s="43">
        <f t="shared" si="2"/>
        <v>3.4822022531844987</v>
      </c>
      <c r="F15" s="29">
        <f t="shared" si="8"/>
        <v>1.8000000000000009</v>
      </c>
      <c r="G15" s="29">
        <v>9</v>
      </c>
      <c r="H15" s="37">
        <f t="shared" si="3"/>
        <v>9</v>
      </c>
      <c r="I15" s="29">
        <v>1</v>
      </c>
      <c r="K15" s="30">
        <f t="shared" si="4"/>
        <v>1</v>
      </c>
      <c r="L15" s="30">
        <f t="shared" si="9"/>
        <v>9</v>
      </c>
      <c r="M15" s="30">
        <f t="shared" si="5"/>
        <v>34.822022531844986</v>
      </c>
      <c r="N15" s="35">
        <f t="shared" si="6"/>
        <v>3.8691136146494429</v>
      </c>
      <c r="P15" s="29" t="s">
        <v>36</v>
      </c>
      <c r="R15" s="30"/>
      <c r="U15" s="29" t="s">
        <v>36</v>
      </c>
    </row>
    <row r="16" spans="1:47">
      <c r="A16" s="44">
        <v>1</v>
      </c>
      <c r="B16" s="44">
        <f t="shared" si="7"/>
        <v>1.05</v>
      </c>
      <c r="C16" s="44">
        <f t="shared" si="0"/>
        <v>1.05</v>
      </c>
      <c r="D16" s="45">
        <f t="shared" si="1"/>
        <v>11.025</v>
      </c>
      <c r="E16" s="43">
        <f t="shared" si="2"/>
        <v>4.0000000000000027</v>
      </c>
      <c r="F16" s="29">
        <f t="shared" si="8"/>
        <v>2.0000000000000009</v>
      </c>
      <c r="G16" s="38">
        <v>10</v>
      </c>
      <c r="H16" s="37">
        <f t="shared" si="3"/>
        <v>10</v>
      </c>
      <c r="I16" s="39">
        <v>1.25</v>
      </c>
      <c r="J16" s="29" t="s">
        <v>37</v>
      </c>
      <c r="K16" s="30">
        <f t="shared" si="4"/>
        <v>1.25</v>
      </c>
      <c r="L16" s="30">
        <f t="shared" si="9"/>
        <v>12.5</v>
      </c>
      <c r="M16" s="30">
        <f t="shared" si="5"/>
        <v>40.000000000000028</v>
      </c>
      <c r="N16" s="35">
        <f t="shared" si="6"/>
        <v>3.2000000000000024</v>
      </c>
      <c r="P16" s="32">
        <v>1</v>
      </c>
      <c r="R16" s="30"/>
      <c r="U16" s="40">
        <f>10+$G21/20</f>
        <v>10.75</v>
      </c>
    </row>
    <row r="17" spans="1:21">
      <c r="A17" s="44">
        <v>1</v>
      </c>
      <c r="B17" s="44">
        <f t="shared" si="7"/>
        <v>1.0549999999999999</v>
      </c>
      <c r="C17" s="44">
        <f t="shared" si="0"/>
        <v>1.0549999999999999</v>
      </c>
      <c r="D17" s="45">
        <f t="shared" si="1"/>
        <v>11.13025</v>
      </c>
      <c r="E17" s="43">
        <f t="shared" si="2"/>
        <v>4.5947934199881431</v>
      </c>
      <c r="F17" s="29">
        <f t="shared" si="8"/>
        <v>2.2000000000000011</v>
      </c>
      <c r="G17" s="29">
        <v>11</v>
      </c>
      <c r="H17" s="37">
        <f t="shared" si="3"/>
        <v>11</v>
      </c>
      <c r="I17" s="29">
        <v>1</v>
      </c>
      <c r="K17" s="30">
        <f t="shared" si="4"/>
        <v>1.25</v>
      </c>
      <c r="L17" s="30">
        <f t="shared" si="9"/>
        <v>13.75</v>
      </c>
      <c r="M17" s="30">
        <f t="shared" si="5"/>
        <v>45.947934199881431</v>
      </c>
      <c r="N17" s="35">
        <f t="shared" si="6"/>
        <v>3.3416679418095585</v>
      </c>
      <c r="P17" s="30" t="s">
        <v>1</v>
      </c>
      <c r="R17" s="30"/>
      <c r="U17" s="34" t="s">
        <v>3</v>
      </c>
    </row>
    <row r="18" spans="1:21">
      <c r="A18" s="44">
        <v>1</v>
      </c>
      <c r="B18" s="44">
        <f t="shared" si="7"/>
        <v>1.06</v>
      </c>
      <c r="C18" s="44">
        <f t="shared" si="0"/>
        <v>1.06</v>
      </c>
      <c r="D18" s="45">
        <f t="shared" si="1"/>
        <v>11.236000000000001</v>
      </c>
      <c r="E18" s="43">
        <f t="shared" si="2"/>
        <v>5.2780316430915812</v>
      </c>
      <c r="F18" s="29">
        <f t="shared" si="8"/>
        <v>2.4000000000000012</v>
      </c>
      <c r="G18" s="29">
        <v>12</v>
      </c>
      <c r="H18" s="37">
        <f t="shared" si="3"/>
        <v>12</v>
      </c>
      <c r="I18" s="29">
        <v>1</v>
      </c>
      <c r="K18" s="30">
        <f t="shared" si="4"/>
        <v>1.25</v>
      </c>
      <c r="L18" s="30">
        <f t="shared" si="9"/>
        <v>15</v>
      </c>
      <c r="M18" s="30">
        <f t="shared" si="5"/>
        <v>52.780316430915811</v>
      </c>
      <c r="N18" s="35">
        <f t="shared" si="6"/>
        <v>3.5186877620610542</v>
      </c>
      <c r="P18" s="30">
        <f>$E21*P16</f>
        <v>8.0000000000000071</v>
      </c>
      <c r="R18" s="30"/>
      <c r="U18" s="34">
        <f>$E21*U16</f>
        <v>86.000000000000071</v>
      </c>
    </row>
    <row r="19" spans="1:21">
      <c r="A19" s="44">
        <v>1</v>
      </c>
      <c r="B19" s="44">
        <f t="shared" si="7"/>
        <v>1.0649999999999999</v>
      </c>
      <c r="C19" s="44">
        <f t="shared" si="0"/>
        <v>1.0649999999999999</v>
      </c>
      <c r="D19" s="45">
        <f t="shared" si="1"/>
        <v>11.342249999999998</v>
      </c>
      <c r="E19" s="43">
        <f t="shared" si="2"/>
        <v>6.0628662660415973</v>
      </c>
      <c r="F19" s="29">
        <f t="shared" si="8"/>
        <v>2.6000000000000014</v>
      </c>
      <c r="G19" s="29">
        <v>13</v>
      </c>
      <c r="H19" s="37">
        <f t="shared" si="3"/>
        <v>13</v>
      </c>
      <c r="I19" s="29">
        <v>1</v>
      </c>
      <c r="K19" s="30">
        <f t="shared" si="4"/>
        <v>1.25</v>
      </c>
      <c r="L19" s="30">
        <f t="shared" si="9"/>
        <v>16.25</v>
      </c>
      <c r="M19" s="30">
        <f t="shared" si="5"/>
        <v>60.628662660415969</v>
      </c>
      <c r="N19" s="35">
        <f t="shared" si="6"/>
        <v>3.7309946252563675</v>
      </c>
      <c r="O19" s="29" t="s">
        <v>91</v>
      </c>
      <c r="P19" s="32" t="s">
        <v>92</v>
      </c>
      <c r="R19" s="30" t="s">
        <v>15</v>
      </c>
      <c r="S19" s="30" t="s">
        <v>1</v>
      </c>
      <c r="T19" s="30" t="s">
        <v>93</v>
      </c>
      <c r="U19" s="36" t="s">
        <v>12</v>
      </c>
    </row>
    <row r="20" spans="1:21">
      <c r="A20" s="44">
        <v>1</v>
      </c>
      <c r="B20" s="44">
        <f t="shared" si="7"/>
        <v>1.07</v>
      </c>
      <c r="C20" s="44">
        <f t="shared" si="0"/>
        <v>1.07</v>
      </c>
      <c r="D20" s="45">
        <f t="shared" si="1"/>
        <v>11.449</v>
      </c>
      <c r="E20" s="43">
        <f t="shared" si="2"/>
        <v>6.9644045063689983</v>
      </c>
      <c r="F20" s="29">
        <f t="shared" si="8"/>
        <v>2.8000000000000012</v>
      </c>
      <c r="G20" s="29">
        <v>14</v>
      </c>
      <c r="H20" s="37">
        <f t="shared" si="3"/>
        <v>14</v>
      </c>
      <c r="I20" s="29">
        <v>1</v>
      </c>
      <c r="K20" s="30">
        <f t="shared" si="4"/>
        <v>1.25</v>
      </c>
      <c r="L20" s="30">
        <f t="shared" si="9"/>
        <v>17.5</v>
      </c>
      <c r="M20" s="30">
        <f t="shared" si="5"/>
        <v>69.644045063689987</v>
      </c>
      <c r="N20" s="35">
        <f t="shared" si="6"/>
        <v>3.9796597179251423</v>
      </c>
      <c r="R20" s="30">
        <v>1</v>
      </c>
      <c r="U20" s="35"/>
    </row>
    <row r="21" spans="1:21">
      <c r="A21" s="44">
        <v>2.0750000000000002</v>
      </c>
      <c r="B21" s="44">
        <f t="shared" si="7"/>
        <v>1.075</v>
      </c>
      <c r="C21" s="44">
        <f t="shared" si="0"/>
        <v>1.075</v>
      </c>
      <c r="D21" s="45">
        <f t="shared" si="1"/>
        <v>23.979218750000001</v>
      </c>
      <c r="E21" s="43">
        <f t="shared" si="2"/>
        <v>8.0000000000000071</v>
      </c>
      <c r="F21" s="29">
        <f t="shared" si="8"/>
        <v>3.0000000000000013</v>
      </c>
      <c r="G21" s="29">
        <v>15</v>
      </c>
      <c r="H21" s="37">
        <f t="shared" si="3"/>
        <v>15</v>
      </c>
      <c r="I21" s="29">
        <v>1</v>
      </c>
      <c r="K21" s="30">
        <f t="shared" si="4"/>
        <v>1.25</v>
      </c>
      <c r="L21" s="30">
        <f t="shared" si="9"/>
        <v>18.75</v>
      </c>
      <c r="M21" s="30">
        <f t="shared" si="5"/>
        <v>80.000000000000071</v>
      </c>
      <c r="N21" s="35">
        <f t="shared" si="6"/>
        <v>4.2666666666666702</v>
      </c>
      <c r="O21" s="29">
        <v>1</v>
      </c>
      <c r="P21" s="29">
        <v>1</v>
      </c>
      <c r="R21" s="30">
        <f>R20*P21</f>
        <v>1</v>
      </c>
      <c r="S21" s="30">
        <f>O21*R21</f>
        <v>1</v>
      </c>
      <c r="T21" s="30">
        <f>(10+$G21/20)*POWER($F$1,O21)</f>
        <v>12.348507316218127</v>
      </c>
      <c r="U21" s="35">
        <f>T21/S21</f>
        <v>12.348507316218127</v>
      </c>
    </row>
    <row r="22" spans="1:21">
      <c r="A22" s="44">
        <v>2.0750000000000002</v>
      </c>
      <c r="B22" s="44">
        <f t="shared" si="7"/>
        <v>1.08</v>
      </c>
      <c r="C22" s="44">
        <f t="shared" si="0"/>
        <v>1.08</v>
      </c>
      <c r="D22" s="45">
        <f t="shared" si="1"/>
        <v>24.202800000000011</v>
      </c>
      <c r="E22" s="43">
        <f t="shared" si="2"/>
        <v>9.1895868399762897</v>
      </c>
      <c r="F22" s="29">
        <f t="shared" si="8"/>
        <v>3.200000000000002</v>
      </c>
      <c r="G22" s="29">
        <v>16</v>
      </c>
      <c r="H22" s="37">
        <f t="shared" si="3"/>
        <v>16</v>
      </c>
      <c r="I22" s="29">
        <v>1</v>
      </c>
      <c r="K22" s="30">
        <f t="shared" si="4"/>
        <v>1.25</v>
      </c>
      <c r="L22" s="30">
        <f t="shared" si="9"/>
        <v>20</v>
      </c>
      <c r="M22" s="30">
        <f t="shared" si="5"/>
        <v>91.89586839976289</v>
      </c>
      <c r="N22" s="35">
        <f t="shared" si="6"/>
        <v>4.5947934199881448</v>
      </c>
      <c r="O22" s="29">
        <v>2</v>
      </c>
      <c r="P22" s="29">
        <v>1</v>
      </c>
      <c r="R22" s="30">
        <f>R21*P22</f>
        <v>1</v>
      </c>
      <c r="S22" s="30">
        <f t="shared" ref="S22:S85" si="10">O22*R22</f>
        <v>2</v>
      </c>
      <c r="T22" s="30">
        <f>(10+$G22/20)*POWER($F$1,O22)</f>
        <v>14.250685436347261</v>
      </c>
      <c r="U22" s="35">
        <f t="shared" ref="U22:U85" si="11">T22/S22</f>
        <v>7.1253427181736306</v>
      </c>
    </row>
    <row r="23" spans="1:21">
      <c r="A23" s="44">
        <v>2.0750000000000002</v>
      </c>
      <c r="B23" s="44">
        <f t="shared" si="7"/>
        <v>1.085</v>
      </c>
      <c r="C23" s="44">
        <f t="shared" si="0"/>
        <v>1.085</v>
      </c>
      <c r="D23" s="45">
        <f t="shared" si="1"/>
        <v>24.427418749999998</v>
      </c>
      <c r="E23" s="43">
        <f t="shared" si="2"/>
        <v>10.556063286183166</v>
      </c>
      <c r="F23" s="29">
        <f t="shared" si="8"/>
        <v>3.4000000000000017</v>
      </c>
      <c r="G23" s="29">
        <v>17</v>
      </c>
      <c r="H23" s="37">
        <f t="shared" si="3"/>
        <v>17</v>
      </c>
      <c r="I23" s="29">
        <v>1</v>
      </c>
      <c r="K23" s="30">
        <f t="shared" si="4"/>
        <v>1.25</v>
      </c>
      <c r="L23" s="30">
        <f t="shared" si="9"/>
        <v>21.25</v>
      </c>
      <c r="M23" s="30">
        <f t="shared" si="5"/>
        <v>105.56063286183166</v>
      </c>
      <c r="N23" s="35">
        <f t="shared" si="6"/>
        <v>4.9675591934979604</v>
      </c>
      <c r="O23" s="29">
        <v>3</v>
      </c>
      <c r="P23" s="29">
        <v>1</v>
      </c>
      <c r="R23" s="30">
        <f t="shared" ref="R23:R86" si="12">R22*P23</f>
        <v>1</v>
      </c>
      <c r="S23" s="30">
        <f t="shared" si="10"/>
        <v>3</v>
      </c>
      <c r="T23" s="30">
        <f>(10+$G23/20)*POWER($F$1,O23)</f>
        <v>16.445524746637822</v>
      </c>
      <c r="U23" s="35">
        <f t="shared" si="11"/>
        <v>5.4818415822126072</v>
      </c>
    </row>
    <row r="24" spans="1:21">
      <c r="A24" s="44">
        <v>2.0750000000000002</v>
      </c>
      <c r="B24" s="44">
        <f t="shared" si="7"/>
        <v>1.0900000000000001</v>
      </c>
      <c r="C24" s="44">
        <f t="shared" si="0"/>
        <v>1.0900000000000001</v>
      </c>
      <c r="D24" s="45">
        <f t="shared" si="1"/>
        <v>24.653075000000001</v>
      </c>
      <c r="E24" s="43">
        <f t="shared" si="2"/>
        <v>12.125732532083198</v>
      </c>
      <c r="F24" s="29">
        <f t="shared" si="8"/>
        <v>3.6000000000000019</v>
      </c>
      <c r="G24" s="29">
        <v>18</v>
      </c>
      <c r="H24" s="37">
        <f t="shared" si="3"/>
        <v>18</v>
      </c>
      <c r="I24" s="29">
        <v>1</v>
      </c>
      <c r="K24" s="30">
        <f t="shared" si="4"/>
        <v>1.25</v>
      </c>
      <c r="L24" s="30">
        <f t="shared" si="9"/>
        <v>22.5</v>
      </c>
      <c r="M24" s="30">
        <f t="shared" si="5"/>
        <v>121.25732532083198</v>
      </c>
      <c r="N24" s="35">
        <f t="shared" si="6"/>
        <v>5.3892144587036439</v>
      </c>
      <c r="O24" s="29">
        <v>4</v>
      </c>
      <c r="P24" s="29">
        <v>1</v>
      </c>
      <c r="R24" s="30">
        <f t="shared" si="12"/>
        <v>1</v>
      </c>
      <c r="S24" s="30">
        <f t="shared" si="10"/>
        <v>4</v>
      </c>
      <c r="T24" s="30">
        <f>(10+$G24/20)*POWER($F$1,O24)</f>
        <v>18.978002279855513</v>
      </c>
      <c r="U24" s="35">
        <f t="shared" si="11"/>
        <v>4.7445005699638783</v>
      </c>
    </row>
    <row r="25" spans="1:21">
      <c r="A25" s="44">
        <v>2.0750000000000002</v>
      </c>
      <c r="B25" s="44">
        <f t="shared" si="7"/>
        <v>1.095</v>
      </c>
      <c r="C25" s="44">
        <f t="shared" si="0"/>
        <v>1.095</v>
      </c>
      <c r="D25" s="45">
        <f t="shared" si="1"/>
        <v>24.879768749999997</v>
      </c>
      <c r="E25" s="43">
        <f t="shared" si="2"/>
        <v>13.928809012738004</v>
      </c>
      <c r="F25" s="29">
        <f t="shared" si="8"/>
        <v>3.800000000000002</v>
      </c>
      <c r="G25" s="29">
        <v>19</v>
      </c>
      <c r="H25" s="37">
        <f t="shared" si="3"/>
        <v>19</v>
      </c>
      <c r="I25" s="29">
        <v>1</v>
      </c>
      <c r="K25" s="30">
        <f t="shared" si="4"/>
        <v>1.25</v>
      </c>
      <c r="L25" s="30">
        <f t="shared" si="9"/>
        <v>23.75</v>
      </c>
      <c r="M25" s="30">
        <f t="shared" si="5"/>
        <v>139.28809012738003</v>
      </c>
      <c r="N25" s="35">
        <f t="shared" si="6"/>
        <v>5.8647616895738963</v>
      </c>
      <c r="O25" s="29">
        <v>5</v>
      </c>
      <c r="P25" s="29">
        <v>1</v>
      </c>
      <c r="R25" s="30">
        <f t="shared" si="12"/>
        <v>1</v>
      </c>
      <c r="S25" s="30">
        <f t="shared" si="10"/>
        <v>5</v>
      </c>
      <c r="T25" s="30">
        <f>(10+$G25/20)*POWER($F$1,O25)</f>
        <v>21.900000000000002</v>
      </c>
      <c r="U25" s="35">
        <f t="shared" si="11"/>
        <v>4.3800000000000008</v>
      </c>
    </row>
    <row r="26" spans="1:21">
      <c r="A26" s="44">
        <v>2.0750000000000002</v>
      </c>
      <c r="B26" s="44">
        <f t="shared" si="7"/>
        <v>1.1000000000000001</v>
      </c>
      <c r="C26" s="44">
        <f t="shared" si="0"/>
        <v>1.1000000000000001</v>
      </c>
      <c r="D26" s="45">
        <f t="shared" si="1"/>
        <v>25.107500000000002</v>
      </c>
      <c r="E26" s="43">
        <f t="shared" si="2"/>
        <v>16.000000000000021</v>
      </c>
      <c r="F26" s="29">
        <f t="shared" si="8"/>
        <v>4.0000000000000018</v>
      </c>
      <c r="G26" s="38">
        <v>20</v>
      </c>
      <c r="H26" s="37">
        <f t="shared" si="3"/>
        <v>20</v>
      </c>
      <c r="I26" s="29">
        <v>1.5</v>
      </c>
      <c r="K26" s="30">
        <f t="shared" si="4"/>
        <v>1.875</v>
      </c>
      <c r="L26" s="30">
        <f t="shared" si="9"/>
        <v>37.5</v>
      </c>
      <c r="M26" s="30">
        <f t="shared" si="5"/>
        <v>160.00000000000023</v>
      </c>
      <c r="N26" s="35">
        <f t="shared" si="6"/>
        <v>4.2666666666666728</v>
      </c>
      <c r="O26" s="29">
        <v>6</v>
      </c>
      <c r="P26" s="29">
        <v>1</v>
      </c>
      <c r="R26" s="30">
        <f t="shared" si="12"/>
        <v>1</v>
      </c>
      <c r="S26" s="30">
        <f t="shared" si="10"/>
        <v>6</v>
      </c>
      <c r="T26" s="30">
        <f>(10+$G26/20)*POWER($F$1,O26)</f>
        <v>25.271363809934776</v>
      </c>
      <c r="U26" s="35">
        <f t="shared" si="11"/>
        <v>4.211893968322463</v>
      </c>
    </row>
    <row r="27" spans="1:21">
      <c r="A27" s="44">
        <v>2.0750000000000002</v>
      </c>
      <c r="B27" s="44">
        <f t="shared" si="7"/>
        <v>1.105</v>
      </c>
      <c r="C27" s="44">
        <f t="shared" si="0"/>
        <v>1.105</v>
      </c>
      <c r="D27" s="45">
        <f t="shared" si="1"/>
        <v>25.336268749999999</v>
      </c>
      <c r="E27" s="43">
        <f t="shared" si="2"/>
        <v>18.379173679952583</v>
      </c>
      <c r="F27" s="29">
        <f t="shared" si="8"/>
        <v>4.200000000000002</v>
      </c>
      <c r="G27" s="29">
        <v>21</v>
      </c>
      <c r="H27" s="37">
        <f t="shared" si="3"/>
        <v>21</v>
      </c>
      <c r="I27" s="29">
        <v>1</v>
      </c>
      <c r="K27" s="30">
        <f t="shared" si="4"/>
        <v>1.875</v>
      </c>
      <c r="L27" s="30">
        <f t="shared" si="9"/>
        <v>39.375</v>
      </c>
      <c r="M27" s="30">
        <f t="shared" si="5"/>
        <v>183.79173679952584</v>
      </c>
      <c r="N27" s="35">
        <f t="shared" si="6"/>
        <v>4.6677266488768465</v>
      </c>
      <c r="O27" s="29">
        <v>7</v>
      </c>
      <c r="P27" s="29">
        <v>1</v>
      </c>
      <c r="R27" s="30">
        <f t="shared" si="12"/>
        <v>1</v>
      </c>
      <c r="S27" s="30">
        <f t="shared" si="10"/>
        <v>7</v>
      </c>
      <c r="T27" s="30">
        <f>(10+$G27/20)*POWER($F$1,O27)</f>
        <v>29.161124828080979</v>
      </c>
      <c r="U27" s="35">
        <f t="shared" si="11"/>
        <v>4.1658749754401398</v>
      </c>
    </row>
    <row r="28" spans="1:21">
      <c r="A28" s="44">
        <v>2.0750000000000002</v>
      </c>
      <c r="B28" s="44">
        <f t="shared" si="7"/>
        <v>1.1100000000000001</v>
      </c>
      <c r="C28" s="44">
        <f t="shared" si="0"/>
        <v>1.1100000000000001</v>
      </c>
      <c r="D28" s="45">
        <f t="shared" si="1"/>
        <v>25.566075000000005</v>
      </c>
      <c r="E28" s="43">
        <f t="shared" si="2"/>
        <v>21.112126572366336</v>
      </c>
      <c r="F28" s="29">
        <f t="shared" si="8"/>
        <v>4.4000000000000021</v>
      </c>
      <c r="G28" s="29">
        <v>22</v>
      </c>
      <c r="H28" s="37">
        <f t="shared" si="3"/>
        <v>22</v>
      </c>
      <c r="I28" s="29">
        <v>1</v>
      </c>
      <c r="K28" s="30">
        <f t="shared" si="4"/>
        <v>1.875</v>
      </c>
      <c r="L28" s="30">
        <f t="shared" si="9"/>
        <v>41.25</v>
      </c>
      <c r="M28" s="30">
        <f t="shared" si="5"/>
        <v>211.12126572366336</v>
      </c>
      <c r="N28" s="35">
        <f t="shared" si="6"/>
        <v>5.1180912902706268</v>
      </c>
      <c r="O28" s="29">
        <v>8</v>
      </c>
      <c r="P28" s="29">
        <v>1</v>
      </c>
      <c r="R28" s="30">
        <f t="shared" si="12"/>
        <v>1</v>
      </c>
      <c r="S28" s="30">
        <f t="shared" si="10"/>
        <v>8</v>
      </c>
      <c r="T28" s="30">
        <f>(10+$G28/20)*POWER($F$1,O28)</f>
        <v>33.648907776530855</v>
      </c>
      <c r="U28" s="35">
        <f t="shared" si="11"/>
        <v>4.2061134720663569</v>
      </c>
    </row>
    <row r="29" spans="1:21">
      <c r="A29" s="44">
        <v>2.0750000000000002</v>
      </c>
      <c r="B29" s="44">
        <f t="shared" si="7"/>
        <v>1.115</v>
      </c>
      <c r="C29" s="44">
        <f t="shared" si="0"/>
        <v>1.115</v>
      </c>
      <c r="D29" s="45">
        <f t="shared" si="1"/>
        <v>25.79691875</v>
      </c>
      <c r="E29" s="43">
        <f t="shared" si="2"/>
        <v>24.251465064166407</v>
      </c>
      <c r="F29" s="29">
        <f t="shared" si="8"/>
        <v>4.6000000000000023</v>
      </c>
      <c r="G29" s="29">
        <v>23</v>
      </c>
      <c r="H29" s="37">
        <f t="shared" si="3"/>
        <v>23</v>
      </c>
      <c r="I29" s="29">
        <v>1</v>
      </c>
      <c r="K29" s="30">
        <f t="shared" si="4"/>
        <v>1.875</v>
      </c>
      <c r="L29" s="30">
        <f t="shared" si="9"/>
        <v>43.125</v>
      </c>
      <c r="M29" s="30">
        <f t="shared" si="5"/>
        <v>242.51465064166408</v>
      </c>
      <c r="N29" s="35">
        <f t="shared" si="6"/>
        <v>5.623528130821196</v>
      </c>
      <c r="O29" s="29">
        <v>9</v>
      </c>
      <c r="P29" s="29">
        <v>1</v>
      </c>
      <c r="R29" s="30">
        <f t="shared" si="12"/>
        <v>1</v>
      </c>
      <c r="S29" s="30">
        <f t="shared" si="10"/>
        <v>9</v>
      </c>
      <c r="T29" s="30">
        <f>(10+$G29/20)*POWER($F$1,O29)</f>
        <v>38.826555123007161</v>
      </c>
      <c r="U29" s="35">
        <f t="shared" si="11"/>
        <v>4.3140616803341292</v>
      </c>
    </row>
    <row r="30" spans="1:21">
      <c r="A30" s="44">
        <v>2.0750000000000002</v>
      </c>
      <c r="B30" s="44">
        <f t="shared" si="7"/>
        <v>1.1200000000000001</v>
      </c>
      <c r="C30" s="44">
        <f t="shared" si="0"/>
        <v>1.1200000000000001</v>
      </c>
      <c r="D30" s="45">
        <f t="shared" si="1"/>
        <v>26.028800000000007</v>
      </c>
      <c r="E30" s="43">
        <f t="shared" si="2"/>
        <v>27.857618025476015</v>
      </c>
      <c r="F30" s="29">
        <f t="shared" si="8"/>
        <v>4.8000000000000025</v>
      </c>
      <c r="G30" s="29">
        <v>24</v>
      </c>
      <c r="H30" s="37">
        <f t="shared" si="3"/>
        <v>24</v>
      </c>
      <c r="I30" s="29">
        <v>1</v>
      </c>
      <c r="K30" s="30">
        <f t="shared" si="4"/>
        <v>1.875</v>
      </c>
      <c r="L30" s="30">
        <f t="shared" si="9"/>
        <v>45</v>
      </c>
      <c r="M30" s="30">
        <f t="shared" si="5"/>
        <v>278.57618025476017</v>
      </c>
      <c r="N30" s="35">
        <f t="shared" si="6"/>
        <v>6.1905817834391152</v>
      </c>
      <c r="O30" s="38">
        <v>10</v>
      </c>
      <c r="P30" s="29">
        <v>1.5</v>
      </c>
      <c r="R30" s="30">
        <f t="shared" si="12"/>
        <v>1.5</v>
      </c>
      <c r="S30" s="30">
        <f t="shared" si="10"/>
        <v>15</v>
      </c>
      <c r="T30" s="30">
        <f>(10+$G30/20)*POWER($F$1,O30)</f>
        <v>44.800000000000026</v>
      </c>
      <c r="U30" s="35">
        <f t="shared" si="11"/>
        <v>2.9866666666666686</v>
      </c>
    </row>
    <row r="31" spans="1:21">
      <c r="A31" s="44">
        <v>2.0750000000000002</v>
      </c>
      <c r="B31" s="44">
        <f t="shared" si="7"/>
        <v>1.125</v>
      </c>
      <c r="C31" s="44">
        <f t="shared" si="0"/>
        <v>1.125</v>
      </c>
      <c r="D31" s="45">
        <f t="shared" si="1"/>
        <v>26.261718750000004</v>
      </c>
      <c r="E31" s="43">
        <f t="shared" si="2"/>
        <v>32.000000000000057</v>
      </c>
      <c r="F31" s="29">
        <f t="shared" si="8"/>
        <v>5.0000000000000027</v>
      </c>
      <c r="G31" s="29">
        <v>25</v>
      </c>
      <c r="H31" s="37">
        <f t="shared" si="3"/>
        <v>25</v>
      </c>
      <c r="I31" s="29">
        <v>1</v>
      </c>
      <c r="K31" s="30">
        <f t="shared" si="4"/>
        <v>1.875</v>
      </c>
      <c r="L31" s="30">
        <f t="shared" si="9"/>
        <v>46.875</v>
      </c>
      <c r="M31" s="30">
        <f t="shared" si="5"/>
        <v>320.00000000000057</v>
      </c>
      <c r="N31" s="35">
        <f t="shared" si="6"/>
        <v>6.8266666666666787</v>
      </c>
      <c r="O31" s="29">
        <v>11</v>
      </c>
      <c r="P31" s="29">
        <v>1</v>
      </c>
      <c r="R31" s="30">
        <f t="shared" si="12"/>
        <v>1.5</v>
      </c>
      <c r="S31" s="30">
        <f t="shared" si="10"/>
        <v>16.5</v>
      </c>
      <c r="T31" s="30">
        <f>(10+$G31/20)*POWER($F$1,O31)</f>
        <v>51.691425974866611</v>
      </c>
      <c r="U31" s="35">
        <f t="shared" si="11"/>
        <v>3.1328136954464614</v>
      </c>
    </row>
    <row r="32" spans="1:21">
      <c r="A32" s="44">
        <v>2.0750000000000002</v>
      </c>
      <c r="B32" s="44">
        <f t="shared" si="7"/>
        <v>1.1299999999999999</v>
      </c>
      <c r="C32" s="44">
        <f t="shared" si="0"/>
        <v>1.1299999999999999</v>
      </c>
      <c r="D32" s="45">
        <f t="shared" si="1"/>
        <v>26.495674999999995</v>
      </c>
      <c r="E32" s="43">
        <f t="shared" si="2"/>
        <v>36.75834735990518</v>
      </c>
      <c r="F32" s="29">
        <f t="shared" si="8"/>
        <v>5.2000000000000028</v>
      </c>
      <c r="G32" s="29">
        <v>26</v>
      </c>
      <c r="H32" s="37">
        <f t="shared" si="3"/>
        <v>26</v>
      </c>
      <c r="I32" s="29">
        <v>1</v>
      </c>
      <c r="K32" s="30">
        <f t="shared" si="4"/>
        <v>1.875</v>
      </c>
      <c r="L32" s="30">
        <f t="shared" si="9"/>
        <v>48.75</v>
      </c>
      <c r="M32" s="30">
        <f t="shared" si="5"/>
        <v>367.58347359905179</v>
      </c>
      <c r="N32" s="35">
        <f t="shared" si="6"/>
        <v>7.5401738174164468</v>
      </c>
      <c r="O32" s="29">
        <v>12</v>
      </c>
      <c r="P32" s="29">
        <v>1</v>
      </c>
      <c r="R32" s="30">
        <f t="shared" si="12"/>
        <v>1.5</v>
      </c>
      <c r="S32" s="30">
        <f t="shared" si="10"/>
        <v>18</v>
      </c>
      <c r="T32" s="30">
        <f>(10+$G32/20)*POWER($F$1,O32)</f>
        <v>59.641757566934871</v>
      </c>
      <c r="U32" s="35">
        <f t="shared" si="11"/>
        <v>3.3134309759408263</v>
      </c>
    </row>
    <row r="33" spans="1:28">
      <c r="A33" s="44">
        <v>2.0750000000000002</v>
      </c>
      <c r="B33" s="44">
        <f t="shared" si="7"/>
        <v>1.135</v>
      </c>
      <c r="C33" s="44">
        <f t="shared" si="0"/>
        <v>1.135</v>
      </c>
      <c r="D33" s="45">
        <f t="shared" si="1"/>
        <v>26.73066875</v>
      </c>
      <c r="E33" s="43">
        <f t="shared" si="2"/>
        <v>42.224253144732685</v>
      </c>
      <c r="F33" s="29">
        <f t="shared" si="8"/>
        <v>5.400000000000003</v>
      </c>
      <c r="G33" s="29">
        <v>27</v>
      </c>
      <c r="H33" s="37">
        <f t="shared" si="3"/>
        <v>27</v>
      </c>
      <c r="I33" s="29">
        <v>1</v>
      </c>
      <c r="K33" s="30">
        <f t="shared" si="4"/>
        <v>1.875</v>
      </c>
      <c r="L33" s="30">
        <f t="shared" si="9"/>
        <v>50.625</v>
      </c>
      <c r="M33" s="30">
        <f t="shared" si="5"/>
        <v>422.24253144732688</v>
      </c>
      <c r="N33" s="35">
        <f t="shared" si="6"/>
        <v>8.3405932137743584</v>
      </c>
      <c r="O33" s="29">
        <v>13</v>
      </c>
      <c r="P33" s="29">
        <v>1</v>
      </c>
      <c r="R33" s="30">
        <f t="shared" si="12"/>
        <v>1.5</v>
      </c>
      <c r="S33" s="30">
        <f t="shared" si="10"/>
        <v>19.5</v>
      </c>
      <c r="T33" s="30">
        <f>(10+$G33/20)*POWER($F$1,O33)</f>
        <v>68.81353211957213</v>
      </c>
      <c r="U33" s="35">
        <f t="shared" si="11"/>
        <v>3.5288990830549811</v>
      </c>
    </row>
    <row r="34" spans="1:28">
      <c r="A34" s="44">
        <v>2.0750000000000002</v>
      </c>
      <c r="B34" s="44">
        <f t="shared" si="7"/>
        <v>1.1400000000000001</v>
      </c>
      <c r="C34" s="44">
        <f t="shared" si="0"/>
        <v>1.1400000000000001</v>
      </c>
      <c r="D34" s="45">
        <f t="shared" si="1"/>
        <v>26.966700000000007</v>
      </c>
      <c r="E34" s="43">
        <f t="shared" si="2"/>
        <v>48.502930128332828</v>
      </c>
      <c r="F34" s="29">
        <f t="shared" si="8"/>
        <v>5.6000000000000032</v>
      </c>
      <c r="G34" s="29">
        <v>28</v>
      </c>
      <c r="H34" s="37">
        <f t="shared" si="3"/>
        <v>28</v>
      </c>
      <c r="I34" s="29">
        <v>1</v>
      </c>
      <c r="K34" s="30">
        <f t="shared" si="4"/>
        <v>1.875</v>
      </c>
      <c r="L34" s="30">
        <f t="shared" si="9"/>
        <v>52.5</v>
      </c>
      <c r="M34" s="30">
        <f t="shared" si="5"/>
        <v>485.02930128332827</v>
      </c>
      <c r="N34" s="35">
        <f t="shared" si="6"/>
        <v>9.2386533577776806</v>
      </c>
      <c r="O34" s="29">
        <v>14</v>
      </c>
      <c r="P34" s="29">
        <v>1</v>
      </c>
      <c r="R34" s="30">
        <f t="shared" si="12"/>
        <v>1.5</v>
      </c>
      <c r="S34" s="30">
        <f t="shared" si="10"/>
        <v>21</v>
      </c>
      <c r="T34" s="30">
        <f>(10+$G34/20)*POWER($F$1,O34)</f>
        <v>79.394211372606577</v>
      </c>
      <c r="U34" s="35">
        <f t="shared" si="11"/>
        <v>3.7806767320288848</v>
      </c>
    </row>
    <row r="35" spans="1:28">
      <c r="A35" s="44">
        <v>2.0750000000000002</v>
      </c>
      <c r="B35" s="44">
        <f t="shared" si="7"/>
        <v>1.145</v>
      </c>
      <c r="C35" s="44">
        <f t="shared" si="0"/>
        <v>1.145</v>
      </c>
      <c r="D35" s="45">
        <f t="shared" si="1"/>
        <v>27.203768750000002</v>
      </c>
      <c r="E35" s="43">
        <f t="shared" si="2"/>
        <v>55.715236050952051</v>
      </c>
      <c r="F35" s="29">
        <f t="shared" si="8"/>
        <v>5.8000000000000034</v>
      </c>
      <c r="G35" s="29">
        <v>29</v>
      </c>
      <c r="H35" s="37">
        <f t="shared" si="3"/>
        <v>29</v>
      </c>
      <c r="I35" s="29">
        <v>1</v>
      </c>
      <c r="K35" s="30">
        <f t="shared" si="4"/>
        <v>1.875</v>
      </c>
      <c r="L35" s="30">
        <f t="shared" si="9"/>
        <v>54.375</v>
      </c>
      <c r="M35" s="30">
        <f t="shared" si="5"/>
        <v>557.15236050952046</v>
      </c>
      <c r="N35" s="35">
        <f t="shared" si="6"/>
        <v>10.246480193278538</v>
      </c>
      <c r="O35" s="29">
        <v>15</v>
      </c>
      <c r="P35" s="29">
        <v>1</v>
      </c>
      <c r="R35" s="30">
        <f t="shared" si="12"/>
        <v>1.5</v>
      </c>
      <c r="S35" s="30">
        <f t="shared" si="10"/>
        <v>22.5</v>
      </c>
      <c r="T35" s="30">
        <f>(10+$G35/20)*POWER($F$1,O35)</f>
        <v>91.60000000000008</v>
      </c>
      <c r="U35" s="35">
        <f t="shared" si="11"/>
        <v>4.0711111111111142</v>
      </c>
    </row>
    <row r="36" spans="1:28">
      <c r="A36" s="44">
        <v>2.0750000000000002</v>
      </c>
      <c r="B36" s="44">
        <f t="shared" si="7"/>
        <v>1.1499999999999999</v>
      </c>
      <c r="C36" s="44">
        <f t="shared" si="0"/>
        <v>1.1499999999999999</v>
      </c>
      <c r="D36" s="45">
        <f t="shared" si="1"/>
        <v>27.441874999999996</v>
      </c>
      <c r="E36" s="43">
        <f t="shared" si="2"/>
        <v>64.000000000000114</v>
      </c>
      <c r="F36" s="29">
        <f t="shared" si="8"/>
        <v>6.0000000000000027</v>
      </c>
      <c r="G36" s="38">
        <v>30</v>
      </c>
      <c r="H36" s="37">
        <f t="shared" si="3"/>
        <v>30</v>
      </c>
      <c r="I36" s="29">
        <v>1.75</v>
      </c>
      <c r="J36" s="29" t="s">
        <v>22</v>
      </c>
      <c r="K36" s="30">
        <f t="shared" si="4"/>
        <v>3.28125</v>
      </c>
      <c r="L36" s="30">
        <f t="shared" si="9"/>
        <v>98.4375</v>
      </c>
      <c r="M36" s="30">
        <f t="shared" si="5"/>
        <v>640.00000000000114</v>
      </c>
      <c r="N36" s="35">
        <f t="shared" si="6"/>
        <v>6.5015873015873131</v>
      </c>
      <c r="O36" s="29">
        <v>16</v>
      </c>
      <c r="P36" s="29">
        <v>1</v>
      </c>
      <c r="R36" s="30">
        <f t="shared" si="12"/>
        <v>1.5</v>
      </c>
      <c r="S36" s="30">
        <f t="shared" si="10"/>
        <v>24</v>
      </c>
      <c r="T36" s="30">
        <f>(10+$G36/20)*POWER($F$1,O36)</f>
        <v>105.68024865972733</v>
      </c>
      <c r="U36" s="35">
        <f t="shared" si="11"/>
        <v>4.4033436941553052</v>
      </c>
    </row>
    <row r="37" spans="1:28">
      <c r="A37" s="44">
        <v>2.0750000000000002</v>
      </c>
      <c r="B37" s="44">
        <f t="shared" si="7"/>
        <v>1.155</v>
      </c>
      <c r="C37" s="44">
        <f t="shared" si="0"/>
        <v>1.155</v>
      </c>
      <c r="D37" s="45">
        <f t="shared" si="1"/>
        <v>27.68101875</v>
      </c>
      <c r="E37" s="43">
        <f t="shared" si="2"/>
        <v>73.516694719810388</v>
      </c>
      <c r="F37" s="29">
        <f t="shared" si="8"/>
        <v>6.2000000000000037</v>
      </c>
      <c r="G37" s="29">
        <v>31</v>
      </c>
      <c r="H37" s="37">
        <f t="shared" si="3"/>
        <v>31</v>
      </c>
      <c r="I37" s="29">
        <v>1</v>
      </c>
      <c r="K37" s="30">
        <f t="shared" si="4"/>
        <v>3.28125</v>
      </c>
      <c r="L37" s="30">
        <f t="shared" si="9"/>
        <v>101.71875</v>
      </c>
      <c r="M37" s="30">
        <f t="shared" si="5"/>
        <v>735.16694719810391</v>
      </c>
      <c r="N37" s="35">
        <f t="shared" si="6"/>
        <v>7.227447714389962</v>
      </c>
      <c r="O37" s="29">
        <v>17</v>
      </c>
      <c r="P37" s="29">
        <v>1</v>
      </c>
      <c r="R37" s="30">
        <f t="shared" si="12"/>
        <v>1.5</v>
      </c>
      <c r="S37" s="30">
        <f t="shared" si="10"/>
        <v>25.5</v>
      </c>
      <c r="T37" s="30">
        <f>(10+$G37/20)*POWER($F$1,O37)</f>
        <v>121.92253095541558</v>
      </c>
      <c r="U37" s="35">
        <f t="shared" si="11"/>
        <v>4.7812757237417873</v>
      </c>
      <c r="W37" s="29" t="s">
        <v>36</v>
      </c>
      <c r="Y37" s="30"/>
      <c r="Z37" s="30"/>
      <c r="AB37" s="29" t="s">
        <v>36</v>
      </c>
    </row>
    <row r="38" spans="1:28">
      <c r="A38" s="44">
        <v>2.0750000000000002</v>
      </c>
      <c r="B38" s="44">
        <f t="shared" si="7"/>
        <v>1.1599999999999999</v>
      </c>
      <c r="C38" s="44">
        <f t="shared" si="0"/>
        <v>1.1599999999999999</v>
      </c>
      <c r="D38" s="45">
        <f t="shared" si="1"/>
        <v>27.921199999999999</v>
      </c>
      <c r="E38" s="43">
        <f t="shared" si="2"/>
        <v>84.448506289465413</v>
      </c>
      <c r="F38" s="29">
        <f t="shared" si="8"/>
        <v>6.4000000000000039</v>
      </c>
      <c r="G38" s="29">
        <v>32</v>
      </c>
      <c r="H38" s="37">
        <f t="shared" si="3"/>
        <v>32</v>
      </c>
      <c r="I38" s="29">
        <v>1</v>
      </c>
      <c r="K38" s="30">
        <f t="shared" si="4"/>
        <v>3.28125</v>
      </c>
      <c r="L38" s="30">
        <f t="shared" si="9"/>
        <v>105</v>
      </c>
      <c r="M38" s="30">
        <f t="shared" si="5"/>
        <v>844.48506289465411</v>
      </c>
      <c r="N38" s="35">
        <f t="shared" si="6"/>
        <v>8.0427148847109908</v>
      </c>
      <c r="O38" s="29">
        <v>18</v>
      </c>
      <c r="P38" s="29">
        <v>1</v>
      </c>
      <c r="R38" s="30">
        <f t="shared" si="12"/>
        <v>1.5</v>
      </c>
      <c r="S38" s="30">
        <f t="shared" si="10"/>
        <v>27</v>
      </c>
      <c r="T38" s="30">
        <f>(10+$G38/20)*POWER($F$1,O38)</f>
        <v>140.6584973721651</v>
      </c>
      <c r="U38" s="35">
        <f t="shared" si="11"/>
        <v>5.2095739767468556</v>
      </c>
      <c r="W38" s="32">
        <v>1</v>
      </c>
      <c r="Y38" s="30"/>
      <c r="Z38" s="30"/>
      <c r="AB38" s="40">
        <f>10+$G43/20</f>
        <v>11.85</v>
      </c>
    </row>
    <row r="39" spans="1:28">
      <c r="A39" s="44">
        <v>2.0750000000000002</v>
      </c>
      <c r="B39" s="44">
        <f t="shared" si="7"/>
        <v>1.165</v>
      </c>
      <c r="C39" s="44">
        <f t="shared" si="0"/>
        <v>1.165</v>
      </c>
      <c r="D39" s="45">
        <f t="shared" si="1"/>
        <v>28.162418750000001</v>
      </c>
      <c r="E39" s="43">
        <f t="shared" si="2"/>
        <v>97.005860256665699</v>
      </c>
      <c r="F39" s="29">
        <f t="shared" si="8"/>
        <v>6.6000000000000032</v>
      </c>
      <c r="G39" s="29">
        <v>33</v>
      </c>
      <c r="H39" s="37">
        <f t="shared" si="3"/>
        <v>33</v>
      </c>
      <c r="I39" s="29">
        <v>1</v>
      </c>
      <c r="K39" s="30">
        <f t="shared" si="4"/>
        <v>3.28125</v>
      </c>
      <c r="L39" s="30">
        <f t="shared" si="9"/>
        <v>108.28125</v>
      </c>
      <c r="M39" s="30">
        <f t="shared" si="5"/>
        <v>970.05860256665699</v>
      </c>
      <c r="N39" s="35">
        <f t="shared" si="6"/>
        <v>8.9586941651177554</v>
      </c>
      <c r="O39" s="29">
        <v>19</v>
      </c>
      <c r="P39" s="29">
        <v>1</v>
      </c>
      <c r="R39" s="30">
        <f t="shared" si="12"/>
        <v>1.5</v>
      </c>
      <c r="S39" s="30">
        <f t="shared" si="10"/>
        <v>28.5</v>
      </c>
      <c r="T39" s="30">
        <f>(10+$G39/20)*POWER($F$1,O39)</f>
        <v>162.27062499839775</v>
      </c>
      <c r="U39" s="35">
        <f t="shared" si="11"/>
        <v>5.6937061402946583</v>
      </c>
      <c r="W39" s="30" t="s">
        <v>1</v>
      </c>
      <c r="Y39" s="30"/>
      <c r="Z39" s="30"/>
      <c r="AB39" s="34" t="s">
        <v>3</v>
      </c>
    </row>
    <row r="40" spans="1:28">
      <c r="A40" s="44">
        <v>2.0750000000000002</v>
      </c>
      <c r="B40" s="44">
        <f t="shared" si="7"/>
        <v>1.17</v>
      </c>
      <c r="C40" s="44">
        <f t="shared" si="0"/>
        <v>1.17</v>
      </c>
      <c r="D40" s="45">
        <f t="shared" si="1"/>
        <v>28.404674999999997</v>
      </c>
      <c r="E40" s="43">
        <f t="shared" si="2"/>
        <v>111.43047210190414</v>
      </c>
      <c r="F40" s="29">
        <f t="shared" si="8"/>
        <v>6.8000000000000034</v>
      </c>
      <c r="G40" s="29">
        <v>34</v>
      </c>
      <c r="H40" s="37">
        <f t="shared" si="3"/>
        <v>34</v>
      </c>
      <c r="I40" s="29">
        <v>1</v>
      </c>
      <c r="K40" s="30">
        <f t="shared" si="4"/>
        <v>3.28125</v>
      </c>
      <c r="L40" s="30">
        <f t="shared" si="9"/>
        <v>111.5625</v>
      </c>
      <c r="M40" s="30">
        <f t="shared" si="5"/>
        <v>1114.3047210190414</v>
      </c>
      <c r="N40" s="35">
        <f t="shared" si="6"/>
        <v>9.9881655665572335</v>
      </c>
      <c r="O40" s="38">
        <v>20</v>
      </c>
      <c r="P40" s="29">
        <v>1.21</v>
      </c>
      <c r="Q40" s="29" t="s">
        <v>31</v>
      </c>
      <c r="R40" s="30">
        <f t="shared" si="12"/>
        <v>1.8149999999999999</v>
      </c>
      <c r="S40" s="30">
        <f t="shared" si="10"/>
        <v>36.299999999999997</v>
      </c>
      <c r="T40" s="30">
        <f>(10+$G40/20)*POWER($F$1,O40)</f>
        <v>187.20000000000024</v>
      </c>
      <c r="U40" s="35">
        <f t="shared" si="11"/>
        <v>5.1570247933884366</v>
      </c>
      <c r="W40" s="30">
        <f>$E43*W38</f>
        <v>168.89701257893086</v>
      </c>
      <c r="Y40" s="30"/>
      <c r="Z40" s="30"/>
      <c r="AB40" s="34">
        <f>$E43*AB38</f>
        <v>2001.4295990603305</v>
      </c>
    </row>
    <row r="41" spans="1:28">
      <c r="A41" s="44">
        <v>2.0750000000000002</v>
      </c>
      <c r="B41" s="44">
        <f t="shared" si="7"/>
        <v>1.175</v>
      </c>
      <c r="C41" s="44">
        <f t="shared" si="0"/>
        <v>1.175</v>
      </c>
      <c r="D41" s="45">
        <f t="shared" si="1"/>
        <v>28.647968750000004</v>
      </c>
      <c r="E41" s="43">
        <f t="shared" si="2"/>
        <v>128.00000000000031</v>
      </c>
      <c r="F41" s="29">
        <f t="shared" si="8"/>
        <v>7.0000000000000036</v>
      </c>
      <c r="G41" s="29">
        <v>35</v>
      </c>
      <c r="H41" s="37">
        <f t="shared" si="3"/>
        <v>35</v>
      </c>
      <c r="I41" s="29">
        <v>1</v>
      </c>
      <c r="K41" s="30">
        <f t="shared" si="4"/>
        <v>3.28125</v>
      </c>
      <c r="L41" s="30">
        <f t="shared" si="9"/>
        <v>114.84375</v>
      </c>
      <c r="M41" s="30">
        <f t="shared" si="5"/>
        <v>1280.0000000000032</v>
      </c>
      <c r="N41" s="35">
        <f t="shared" si="6"/>
        <v>11.145578231292545</v>
      </c>
      <c r="O41" s="29">
        <v>21</v>
      </c>
      <c r="P41" s="29">
        <v>1</v>
      </c>
      <c r="R41" s="30">
        <f t="shared" si="12"/>
        <v>1.8149999999999999</v>
      </c>
      <c r="S41" s="30">
        <f t="shared" si="10"/>
        <v>38.115000000000002</v>
      </c>
      <c r="T41" s="30">
        <f>(10+$G41/20)*POWER($F$1,O41)</f>
        <v>215.95529073944286</v>
      </c>
      <c r="U41" s="35">
        <f t="shared" si="11"/>
        <v>5.6658872029238578</v>
      </c>
      <c r="V41" s="29" t="s">
        <v>91</v>
      </c>
      <c r="W41" s="32" t="s">
        <v>92</v>
      </c>
      <c r="Y41" s="30" t="s">
        <v>15</v>
      </c>
      <c r="Z41" s="30" t="s">
        <v>1</v>
      </c>
      <c r="AA41" s="30" t="s">
        <v>93</v>
      </c>
      <c r="AB41" s="36" t="s">
        <v>12</v>
      </c>
    </row>
    <row r="42" spans="1:28">
      <c r="A42" s="44">
        <v>2.0750000000000002</v>
      </c>
      <c r="B42" s="44">
        <f t="shared" si="7"/>
        <v>1.18</v>
      </c>
      <c r="C42" s="44">
        <f t="shared" si="0"/>
        <v>1.18</v>
      </c>
      <c r="D42" s="45">
        <f t="shared" si="1"/>
        <v>28.892299999999999</v>
      </c>
      <c r="E42" s="43">
        <f t="shared" si="2"/>
        <v>147.03338943962083</v>
      </c>
      <c r="F42" s="29">
        <f t="shared" si="8"/>
        <v>7.2000000000000037</v>
      </c>
      <c r="G42" s="29">
        <v>36</v>
      </c>
      <c r="H42" s="37">
        <f t="shared" si="3"/>
        <v>36</v>
      </c>
      <c r="I42" s="29">
        <v>1</v>
      </c>
      <c r="K42" s="30">
        <f t="shared" si="4"/>
        <v>3.28125</v>
      </c>
      <c r="L42" s="30">
        <f t="shared" si="9"/>
        <v>118.125</v>
      </c>
      <c r="M42" s="30">
        <f t="shared" si="5"/>
        <v>1470.3338943962083</v>
      </c>
      <c r="N42" s="35">
        <f t="shared" si="6"/>
        <v>12.447271063671604</v>
      </c>
      <c r="O42" s="29">
        <v>22</v>
      </c>
      <c r="P42" s="29">
        <v>1</v>
      </c>
      <c r="R42" s="30">
        <f t="shared" si="12"/>
        <v>1.8149999999999999</v>
      </c>
      <c r="S42" s="30">
        <f t="shared" si="10"/>
        <v>39.93</v>
      </c>
      <c r="T42" s="30">
        <f>(10+$G42/20)*POWER($F$1,O42)</f>
        <v>249.12309355392279</v>
      </c>
      <c r="U42" s="35">
        <f t="shared" si="11"/>
        <v>6.2389955811150211</v>
      </c>
      <c r="Y42" s="30">
        <v>1</v>
      </c>
      <c r="Z42" s="30"/>
      <c r="AA42" s="30" t="s">
        <v>85</v>
      </c>
      <c r="AB42" s="35"/>
    </row>
    <row r="43" spans="1:28">
      <c r="A43" s="44">
        <v>3.26</v>
      </c>
      <c r="B43" s="44">
        <f t="shared" si="7"/>
        <v>1.1850000000000001</v>
      </c>
      <c r="C43" s="44">
        <f t="shared" si="0"/>
        <v>1.1850000000000001</v>
      </c>
      <c r="D43" s="45">
        <f t="shared" si="1"/>
        <v>45.777735</v>
      </c>
      <c r="E43" s="43">
        <f t="shared" si="2"/>
        <v>168.89701257893086</v>
      </c>
      <c r="F43" s="29">
        <f t="shared" si="8"/>
        <v>7.4000000000000039</v>
      </c>
      <c r="G43" s="29">
        <v>37</v>
      </c>
      <c r="H43" s="37">
        <f t="shared" si="3"/>
        <v>37</v>
      </c>
      <c r="I43" s="29">
        <v>1</v>
      </c>
      <c r="K43" s="30">
        <f t="shared" si="4"/>
        <v>3.28125</v>
      </c>
      <c r="L43" s="30">
        <f t="shared" si="9"/>
        <v>121.40625</v>
      </c>
      <c r="M43" s="30">
        <f t="shared" si="5"/>
        <v>1688.9701257893084</v>
      </c>
      <c r="N43" s="35">
        <f t="shared" si="6"/>
        <v>13.91172304382442</v>
      </c>
      <c r="O43" s="29">
        <v>23</v>
      </c>
      <c r="P43" s="29">
        <v>1</v>
      </c>
      <c r="R43" s="30">
        <f t="shared" si="12"/>
        <v>1.8149999999999999</v>
      </c>
      <c r="S43" s="30">
        <f t="shared" si="10"/>
        <v>41.744999999999997</v>
      </c>
      <c r="T43" s="30">
        <f>(10+$G43/20)*POWER($F$1,O43)</f>
        <v>287.37986101037194</v>
      </c>
      <c r="U43" s="35">
        <f t="shared" si="11"/>
        <v>6.8841744163461964</v>
      </c>
      <c r="V43" s="29">
        <v>1</v>
      </c>
      <c r="W43" s="29">
        <v>1</v>
      </c>
      <c r="Y43" s="30">
        <f>Y42*W43</f>
        <v>1</v>
      </c>
      <c r="Z43" s="30">
        <f>V43*Y43</f>
        <v>1</v>
      </c>
      <c r="AA43" s="30">
        <f>(10+$G43/20)*POWER($F$1,V43)</f>
        <v>13.612075506714865</v>
      </c>
      <c r="AB43" s="35">
        <f>AA43/Z43</f>
        <v>13.612075506714865</v>
      </c>
    </row>
    <row r="44" spans="1:28">
      <c r="A44" s="44">
        <v>3.26</v>
      </c>
      <c r="B44" s="44">
        <f t="shared" si="7"/>
        <v>1.19</v>
      </c>
      <c r="C44" s="44">
        <f t="shared" si="0"/>
        <v>1.19</v>
      </c>
      <c r="D44" s="45">
        <f t="shared" si="1"/>
        <v>46.16485999999999</v>
      </c>
      <c r="E44" s="43">
        <f t="shared" si="2"/>
        <v>194.01172051333143</v>
      </c>
      <c r="F44" s="29">
        <f t="shared" si="8"/>
        <v>7.6000000000000041</v>
      </c>
      <c r="G44" s="29">
        <v>38</v>
      </c>
      <c r="H44" s="37">
        <f t="shared" si="3"/>
        <v>38</v>
      </c>
      <c r="I44" s="29">
        <v>1</v>
      </c>
      <c r="K44" s="30">
        <f t="shared" si="4"/>
        <v>3.28125</v>
      </c>
      <c r="L44" s="30">
        <f t="shared" si="9"/>
        <v>124.6875</v>
      </c>
      <c r="M44" s="30">
        <f t="shared" si="5"/>
        <v>1940.1172051333142</v>
      </c>
      <c r="N44" s="35">
        <f t="shared" si="6"/>
        <v>15.559837234151892</v>
      </c>
      <c r="O44" s="29">
        <v>24</v>
      </c>
      <c r="P44" s="29">
        <v>1</v>
      </c>
      <c r="R44" s="30">
        <f t="shared" si="12"/>
        <v>1.8149999999999999</v>
      </c>
      <c r="S44" s="30">
        <f t="shared" si="10"/>
        <v>43.56</v>
      </c>
      <c r="T44" s="30">
        <f>(10+$G44/20)*POWER($F$1,O44)</f>
        <v>331.50565450316458</v>
      </c>
      <c r="U44" s="35">
        <f t="shared" si="11"/>
        <v>7.6103226469964316</v>
      </c>
      <c r="V44" s="29">
        <v>2</v>
      </c>
      <c r="W44" s="29">
        <v>1</v>
      </c>
      <c r="Y44" s="30">
        <f>Y43*W44</f>
        <v>1</v>
      </c>
      <c r="Z44" s="30">
        <f t="shared" ref="Z44:Z107" si="13">V44*Y44</f>
        <v>2</v>
      </c>
      <c r="AA44" s="30">
        <f>(10+$G44/20)*POWER($F$1,V44)</f>
        <v>15.702144138197443</v>
      </c>
      <c r="AB44" s="35">
        <f t="shared" ref="AB44:AB107" si="14">AA44/Z44</f>
        <v>7.8510720690987217</v>
      </c>
    </row>
    <row r="45" spans="1:28">
      <c r="A45" s="44">
        <v>3.26</v>
      </c>
      <c r="B45" s="44">
        <f t="shared" si="7"/>
        <v>1.1950000000000001</v>
      </c>
      <c r="C45" s="44">
        <f t="shared" si="0"/>
        <v>1.1950000000000001</v>
      </c>
      <c r="D45" s="45">
        <f t="shared" si="1"/>
        <v>46.553615000000008</v>
      </c>
      <c r="E45" s="43">
        <f t="shared" si="2"/>
        <v>222.86094420380837</v>
      </c>
      <c r="F45" s="29">
        <f t="shared" si="8"/>
        <v>7.8000000000000034</v>
      </c>
      <c r="G45" s="29">
        <v>39</v>
      </c>
      <c r="H45" s="37">
        <f t="shared" si="3"/>
        <v>39</v>
      </c>
      <c r="I45" s="29">
        <v>1</v>
      </c>
      <c r="K45" s="30">
        <f t="shared" si="4"/>
        <v>3.28125</v>
      </c>
      <c r="L45" s="30">
        <f t="shared" si="9"/>
        <v>127.96875</v>
      </c>
      <c r="M45" s="30">
        <f t="shared" si="5"/>
        <v>2228.6094420380837</v>
      </c>
      <c r="N45" s="35">
        <f t="shared" si="6"/>
        <v>17.415263039125442</v>
      </c>
      <c r="O45" s="29">
        <v>25</v>
      </c>
      <c r="P45" s="29">
        <v>1</v>
      </c>
      <c r="R45" s="30">
        <f t="shared" si="12"/>
        <v>1.8149999999999999</v>
      </c>
      <c r="S45" s="30">
        <f t="shared" si="10"/>
        <v>45.375</v>
      </c>
      <c r="T45" s="30">
        <f>(10+$G45/20)*POWER($F$1,O45)</f>
        <v>382.40000000000066</v>
      </c>
      <c r="U45" s="35">
        <f t="shared" si="11"/>
        <v>8.4275482093664049</v>
      </c>
      <c r="V45" s="29">
        <v>3</v>
      </c>
      <c r="W45" s="29">
        <v>1</v>
      </c>
      <c r="Y45" s="30">
        <f t="shared" ref="Y45:Y108" si="15">Y44*W45</f>
        <v>1</v>
      </c>
      <c r="Z45" s="30">
        <f t="shared" si="13"/>
        <v>3</v>
      </c>
      <c r="AA45" s="30">
        <f>(10+$G45/20)*POWER($F$1,V45)</f>
        <v>18.112812969799261</v>
      </c>
      <c r="AB45" s="35">
        <f t="shared" si="14"/>
        <v>6.0376043232664207</v>
      </c>
    </row>
    <row r="46" spans="1:28">
      <c r="A46" s="44">
        <v>3.26</v>
      </c>
      <c r="B46" s="44">
        <f t="shared" si="7"/>
        <v>1.2</v>
      </c>
      <c r="C46" s="44">
        <f t="shared" si="0"/>
        <v>1.2</v>
      </c>
      <c r="D46" s="45">
        <f t="shared" si="1"/>
        <v>46.943999999999988</v>
      </c>
      <c r="E46" s="43">
        <f t="shared" si="2"/>
        <v>256.00000000000068</v>
      </c>
      <c r="F46" s="29">
        <f t="shared" si="8"/>
        <v>8.0000000000000036</v>
      </c>
      <c r="G46" s="38">
        <v>40</v>
      </c>
      <c r="H46" s="37">
        <f t="shared" si="3"/>
        <v>40</v>
      </c>
      <c r="I46" s="29">
        <v>2</v>
      </c>
      <c r="K46" s="30">
        <f t="shared" si="4"/>
        <v>6.5625</v>
      </c>
      <c r="L46" s="30">
        <f t="shared" si="9"/>
        <v>262.5</v>
      </c>
      <c r="M46" s="30">
        <f t="shared" si="5"/>
        <v>2560.0000000000068</v>
      </c>
      <c r="N46" s="35">
        <f t="shared" si="6"/>
        <v>9.7523809523809781</v>
      </c>
      <c r="O46" s="29">
        <v>26</v>
      </c>
      <c r="P46" s="29">
        <v>1</v>
      </c>
      <c r="R46" s="30">
        <f t="shared" si="12"/>
        <v>1.8149999999999999</v>
      </c>
      <c r="S46" s="30">
        <f t="shared" si="10"/>
        <v>47.19</v>
      </c>
      <c r="T46" s="30">
        <f>(10+$G46/20)*POWER($F$1,O46)</f>
        <v>441.10016831886219</v>
      </c>
      <c r="U46" s="35">
        <f t="shared" si="11"/>
        <v>9.3473229141526222</v>
      </c>
      <c r="V46" s="29">
        <v>4</v>
      </c>
      <c r="W46" s="29">
        <v>1</v>
      </c>
      <c r="Y46" s="30">
        <f t="shared" si="15"/>
        <v>1</v>
      </c>
      <c r="Z46" s="30">
        <f t="shared" si="13"/>
        <v>4</v>
      </c>
      <c r="AA46" s="30">
        <f>(10+$G46/20)*POWER($F$1,V46)</f>
        <v>20.893213519106986</v>
      </c>
      <c r="AB46" s="35">
        <f t="shared" si="14"/>
        <v>5.2233033797767465</v>
      </c>
    </row>
    <row r="47" spans="1:28">
      <c r="A47" s="44">
        <v>3.26</v>
      </c>
      <c r="B47" s="44">
        <f t="shared" si="7"/>
        <v>1.2050000000000001</v>
      </c>
      <c r="C47" s="44">
        <f t="shared" si="0"/>
        <v>1.2050000000000001</v>
      </c>
      <c r="D47" s="45">
        <f t="shared" si="1"/>
        <v>47.336015000000003</v>
      </c>
      <c r="E47" s="43">
        <f t="shared" si="2"/>
        <v>294.06677887924178</v>
      </c>
      <c r="F47" s="29">
        <f t="shared" si="8"/>
        <v>8.2000000000000046</v>
      </c>
      <c r="G47" s="29">
        <v>41</v>
      </c>
      <c r="H47" s="37">
        <f t="shared" si="3"/>
        <v>41</v>
      </c>
      <c r="I47" s="29">
        <v>1</v>
      </c>
      <c r="K47" s="30">
        <f t="shared" si="4"/>
        <v>6.5625</v>
      </c>
      <c r="L47" s="30">
        <f t="shared" si="9"/>
        <v>269.0625</v>
      </c>
      <c r="M47" s="30">
        <f t="shared" si="5"/>
        <v>2940.6677887924179</v>
      </c>
      <c r="N47" s="35">
        <f t="shared" si="6"/>
        <v>10.929311177857999</v>
      </c>
      <c r="O47" s="29">
        <v>27</v>
      </c>
      <c r="P47" s="29">
        <v>1</v>
      </c>
      <c r="R47" s="30">
        <f t="shared" si="12"/>
        <v>1.8149999999999999</v>
      </c>
      <c r="S47" s="30">
        <f t="shared" si="10"/>
        <v>49.004999999999995</v>
      </c>
      <c r="T47" s="30">
        <f>(10+$G47/20)*POWER($F$1,O47)</f>
        <v>508.80225039402887</v>
      </c>
      <c r="U47" s="35">
        <f t="shared" si="11"/>
        <v>10.382659940700519</v>
      </c>
      <c r="V47" s="29">
        <v>5</v>
      </c>
      <c r="W47" s="29">
        <v>1</v>
      </c>
      <c r="Y47" s="30">
        <f t="shared" si="15"/>
        <v>1</v>
      </c>
      <c r="Z47" s="30">
        <f t="shared" si="13"/>
        <v>5</v>
      </c>
      <c r="AA47" s="30">
        <f>(10+$G47/20)*POWER($F$1,V47)</f>
        <v>24.100000000000009</v>
      </c>
      <c r="AB47" s="35">
        <f t="shared" si="14"/>
        <v>4.8200000000000021</v>
      </c>
    </row>
    <row r="48" spans="1:28">
      <c r="A48" s="44">
        <v>3.26</v>
      </c>
      <c r="B48" s="44">
        <f t="shared" si="7"/>
        <v>1.21</v>
      </c>
      <c r="C48" s="44">
        <f t="shared" si="0"/>
        <v>1.21</v>
      </c>
      <c r="D48" s="45">
        <f t="shared" si="1"/>
        <v>47.729659999999996</v>
      </c>
      <c r="E48" s="43">
        <f t="shared" si="2"/>
        <v>337.79402515786188</v>
      </c>
      <c r="F48" s="29">
        <f t="shared" si="8"/>
        <v>8.4000000000000039</v>
      </c>
      <c r="G48" s="29">
        <v>42</v>
      </c>
      <c r="H48" s="37">
        <f t="shared" si="3"/>
        <v>42</v>
      </c>
      <c r="I48" s="29">
        <v>1</v>
      </c>
      <c r="K48" s="30">
        <f t="shared" si="4"/>
        <v>6.5625</v>
      </c>
      <c r="L48" s="30">
        <f t="shared" si="9"/>
        <v>275.625</v>
      </c>
      <c r="M48" s="30">
        <f t="shared" si="5"/>
        <v>3377.9402515786187</v>
      </c>
      <c r="N48" s="35">
        <f t="shared" si="6"/>
        <v>12.255565538607234</v>
      </c>
      <c r="O48" s="29">
        <v>28</v>
      </c>
      <c r="P48" s="29">
        <v>1</v>
      </c>
      <c r="R48" s="30">
        <f t="shared" si="12"/>
        <v>1.8149999999999999</v>
      </c>
      <c r="S48" s="30">
        <f t="shared" si="10"/>
        <v>50.82</v>
      </c>
      <c r="T48" s="30">
        <f>(10+$G48/20)*POWER($F$1,O48)</f>
        <v>586.88545455282724</v>
      </c>
      <c r="U48" s="35">
        <f t="shared" si="11"/>
        <v>11.548316697222102</v>
      </c>
      <c r="V48" s="29">
        <v>6</v>
      </c>
      <c r="W48" s="29">
        <v>1</v>
      </c>
      <c r="Y48" s="30">
        <f t="shared" si="15"/>
        <v>1</v>
      </c>
      <c r="Z48" s="30">
        <f t="shared" si="13"/>
        <v>6</v>
      </c>
      <c r="AA48" s="30">
        <f>(10+$G48/20)*POWER($F$1,V48)</f>
        <v>27.798500190928255</v>
      </c>
      <c r="AB48" s="35">
        <f t="shared" si="14"/>
        <v>4.6330833651547092</v>
      </c>
    </row>
    <row r="49" spans="1:35">
      <c r="A49" s="44">
        <v>3.26</v>
      </c>
      <c r="B49" s="44">
        <f t="shared" si="7"/>
        <v>1.2150000000000001</v>
      </c>
      <c r="C49" s="44">
        <f t="shared" si="0"/>
        <v>1.2150000000000001</v>
      </c>
      <c r="D49" s="45">
        <f t="shared" si="1"/>
        <v>48.124935000000008</v>
      </c>
      <c r="E49" s="43">
        <f t="shared" si="2"/>
        <v>388.02344102666302</v>
      </c>
      <c r="F49" s="29">
        <f t="shared" si="8"/>
        <v>8.6000000000000032</v>
      </c>
      <c r="G49" s="29">
        <v>43</v>
      </c>
      <c r="H49" s="37">
        <f t="shared" si="3"/>
        <v>43</v>
      </c>
      <c r="I49" s="29">
        <v>1</v>
      </c>
      <c r="K49" s="30">
        <f t="shared" si="4"/>
        <v>6.5625</v>
      </c>
      <c r="L49" s="30">
        <f t="shared" si="9"/>
        <v>282.1875</v>
      </c>
      <c r="M49" s="30">
        <f t="shared" si="5"/>
        <v>3880.2344102666302</v>
      </c>
      <c r="N49" s="35">
        <f t="shared" si="6"/>
        <v>13.750553834831912</v>
      </c>
      <c r="O49" s="29">
        <v>29</v>
      </c>
      <c r="P49" s="29">
        <v>1</v>
      </c>
      <c r="R49" s="30">
        <f t="shared" si="12"/>
        <v>1.8149999999999999</v>
      </c>
      <c r="S49" s="30">
        <f t="shared" si="10"/>
        <v>52.634999999999998</v>
      </c>
      <c r="T49" s="30">
        <f>(10+$G49/20)*POWER($F$1,O49)</f>
        <v>676.94011801906743</v>
      </c>
      <c r="U49" s="35">
        <f t="shared" si="11"/>
        <v>12.861026275654364</v>
      </c>
      <c r="V49" s="29">
        <v>7</v>
      </c>
      <c r="W49" s="29">
        <v>1</v>
      </c>
      <c r="Y49" s="30">
        <f t="shared" si="15"/>
        <v>1</v>
      </c>
      <c r="Z49" s="30">
        <f t="shared" si="13"/>
        <v>7</v>
      </c>
      <c r="AA49" s="30">
        <f>(10+$G49/20)*POWER($F$1,V49)</f>
        <v>32.064042231781343</v>
      </c>
      <c r="AB49" s="35">
        <f t="shared" si="14"/>
        <v>4.580577461683049</v>
      </c>
    </row>
    <row r="50" spans="1:35">
      <c r="A50" s="44">
        <v>3.26</v>
      </c>
      <c r="B50" s="44">
        <f t="shared" si="7"/>
        <v>1.22</v>
      </c>
      <c r="C50" s="44">
        <f t="shared" si="0"/>
        <v>1.22</v>
      </c>
      <c r="D50" s="45">
        <f t="shared" si="1"/>
        <v>48.521839999999997</v>
      </c>
      <c r="E50" s="43">
        <f t="shared" si="2"/>
        <v>445.72188840761686</v>
      </c>
      <c r="F50" s="29">
        <f t="shared" si="8"/>
        <v>8.8000000000000043</v>
      </c>
      <c r="G50" s="29">
        <v>44</v>
      </c>
      <c r="H50" s="37">
        <f t="shared" si="3"/>
        <v>44</v>
      </c>
      <c r="I50" s="29">
        <v>1</v>
      </c>
      <c r="K50" s="30">
        <f t="shared" si="4"/>
        <v>6.5625</v>
      </c>
      <c r="L50" s="30">
        <f t="shared" si="9"/>
        <v>288.75</v>
      </c>
      <c r="M50" s="30">
        <f t="shared" si="5"/>
        <v>4457.2188840761683</v>
      </c>
      <c r="N50" s="35">
        <f t="shared" si="6"/>
        <v>15.436255875588461</v>
      </c>
      <c r="O50" s="38">
        <v>30</v>
      </c>
      <c r="P50" s="29">
        <v>2</v>
      </c>
      <c r="R50" s="30">
        <f t="shared" si="12"/>
        <v>3.63</v>
      </c>
      <c r="S50" s="30">
        <f t="shared" si="10"/>
        <v>108.89999999999999</v>
      </c>
      <c r="T50" s="30">
        <f>(10+$G50/20)*POWER($F$1,O50)</f>
        <v>780.80000000000132</v>
      </c>
      <c r="U50" s="35">
        <f t="shared" si="11"/>
        <v>7.1698806244260913</v>
      </c>
      <c r="V50" s="29">
        <v>8</v>
      </c>
      <c r="W50" s="29">
        <v>1</v>
      </c>
      <c r="Y50" s="30">
        <f t="shared" si="15"/>
        <v>1</v>
      </c>
      <c r="Z50" s="30">
        <f t="shared" si="13"/>
        <v>8</v>
      </c>
      <c r="AA50" s="30">
        <f>(10+$G50/20)*POWER($F$1,V50)</f>
        <v>36.983484222853733</v>
      </c>
      <c r="AB50" s="35">
        <f t="shared" si="14"/>
        <v>4.6229355278567166</v>
      </c>
    </row>
    <row r="51" spans="1:35">
      <c r="A51" s="44">
        <v>3.26</v>
      </c>
      <c r="B51" s="44">
        <f t="shared" si="7"/>
        <v>1.2250000000000001</v>
      </c>
      <c r="C51" s="44">
        <f t="shared" si="0"/>
        <v>1.2250000000000001</v>
      </c>
      <c r="D51" s="45">
        <f t="shared" si="1"/>
        <v>48.920375000000007</v>
      </c>
      <c r="E51" s="43">
        <f t="shared" si="2"/>
        <v>512.00000000000148</v>
      </c>
      <c r="F51" s="29">
        <f t="shared" si="8"/>
        <v>9.0000000000000036</v>
      </c>
      <c r="G51" s="29">
        <v>45</v>
      </c>
      <c r="H51" s="37">
        <f t="shared" si="3"/>
        <v>45</v>
      </c>
      <c r="I51" s="29">
        <v>1</v>
      </c>
      <c r="K51" s="30">
        <f t="shared" si="4"/>
        <v>6.5625</v>
      </c>
      <c r="L51" s="30">
        <f t="shared" si="9"/>
        <v>295.3125</v>
      </c>
      <c r="M51" s="30">
        <f t="shared" si="5"/>
        <v>5120.0000000000146</v>
      </c>
      <c r="N51" s="35">
        <f t="shared" si="6"/>
        <v>17.337566137566188</v>
      </c>
      <c r="O51" s="29">
        <v>31</v>
      </c>
      <c r="P51" s="29">
        <v>1</v>
      </c>
      <c r="R51" s="30">
        <f t="shared" si="12"/>
        <v>3.63</v>
      </c>
      <c r="S51" s="30">
        <f t="shared" si="10"/>
        <v>112.53</v>
      </c>
      <c r="T51" s="30">
        <f>(10+$G51/20)*POWER($F$1,O51)</f>
        <v>900.5795103176772</v>
      </c>
      <c r="U51" s="35">
        <f t="shared" si="11"/>
        <v>8.0030170649398134</v>
      </c>
      <c r="V51" s="29">
        <v>9</v>
      </c>
      <c r="W51" s="29">
        <v>1</v>
      </c>
      <c r="Y51" s="30">
        <f t="shared" si="15"/>
        <v>1</v>
      </c>
      <c r="Z51" s="30">
        <f t="shared" si="13"/>
        <v>9</v>
      </c>
      <c r="AA51" s="30">
        <f>(10+$G51/20)*POWER($F$1,V51)</f>
        <v>42.656977601510107</v>
      </c>
      <c r="AB51" s="35">
        <f t="shared" si="14"/>
        <v>4.739664177945567</v>
      </c>
    </row>
    <row r="52" spans="1:35">
      <c r="A52" s="44">
        <v>3.26</v>
      </c>
      <c r="B52" s="44">
        <f t="shared" si="7"/>
        <v>1.23</v>
      </c>
      <c r="C52" s="44">
        <f t="shared" si="0"/>
        <v>1.23</v>
      </c>
      <c r="D52" s="45">
        <f t="shared" si="1"/>
        <v>49.320539999999994</v>
      </c>
      <c r="E52" s="43">
        <f t="shared" si="2"/>
        <v>588.13355775848368</v>
      </c>
      <c r="F52" s="29">
        <f t="shared" si="8"/>
        <v>9.2000000000000046</v>
      </c>
      <c r="G52" s="29">
        <v>46</v>
      </c>
      <c r="H52" s="37">
        <f t="shared" si="3"/>
        <v>46</v>
      </c>
      <c r="I52" s="29">
        <v>1</v>
      </c>
      <c r="K52" s="30">
        <f t="shared" si="4"/>
        <v>6.5625</v>
      </c>
      <c r="L52" s="30">
        <f t="shared" si="9"/>
        <v>301.875</v>
      </c>
      <c r="M52" s="30">
        <f t="shared" si="5"/>
        <v>5881.3355775848368</v>
      </c>
      <c r="N52" s="35">
        <f t="shared" si="6"/>
        <v>19.482685143138177</v>
      </c>
      <c r="O52" s="29">
        <v>32</v>
      </c>
      <c r="P52" s="29">
        <v>1</v>
      </c>
      <c r="R52" s="30">
        <f t="shared" si="12"/>
        <v>3.63</v>
      </c>
      <c r="S52" s="30">
        <f t="shared" si="10"/>
        <v>116.16</v>
      </c>
      <c r="T52" s="30">
        <f>(10+$G52/20)*POWER($F$1,O52)</f>
        <v>1038.7166273604246</v>
      </c>
      <c r="U52" s="35">
        <f t="shared" si="11"/>
        <v>8.9421197258989729</v>
      </c>
      <c r="V52" s="38">
        <v>10</v>
      </c>
      <c r="W52" s="29">
        <v>1.5</v>
      </c>
      <c r="Y52" s="30">
        <f t="shared" si="15"/>
        <v>1.5</v>
      </c>
      <c r="Z52" s="30">
        <f t="shared" si="13"/>
        <v>15</v>
      </c>
      <c r="AA52" s="30">
        <f>(10+$G52/20)*POWER($F$1,V52)</f>
        <v>49.200000000000038</v>
      </c>
      <c r="AB52" s="35">
        <f t="shared" si="14"/>
        <v>3.2800000000000025</v>
      </c>
    </row>
    <row r="53" spans="1:35">
      <c r="A53" s="44">
        <v>3.26</v>
      </c>
      <c r="B53" s="44">
        <f t="shared" si="7"/>
        <v>1.2350000000000001</v>
      </c>
      <c r="C53" s="44">
        <f t="shared" si="0"/>
        <v>1.2350000000000001</v>
      </c>
      <c r="D53" s="45">
        <f t="shared" si="1"/>
        <v>49.722335000000008</v>
      </c>
      <c r="E53" s="43">
        <f t="shared" si="2"/>
        <v>675.58805031572388</v>
      </c>
      <c r="F53" s="29">
        <f t="shared" si="8"/>
        <v>9.4000000000000039</v>
      </c>
      <c r="G53" s="29">
        <v>47</v>
      </c>
      <c r="H53" s="37">
        <f t="shared" si="3"/>
        <v>47</v>
      </c>
      <c r="I53" s="29">
        <v>1</v>
      </c>
      <c r="K53" s="30">
        <f t="shared" si="4"/>
        <v>6.5625</v>
      </c>
      <c r="L53" s="30">
        <f t="shared" si="9"/>
        <v>308.4375</v>
      </c>
      <c r="M53" s="30">
        <f t="shared" si="5"/>
        <v>6755.8805031572392</v>
      </c>
      <c r="N53" s="35">
        <f t="shared" si="6"/>
        <v>21.903563941340593</v>
      </c>
      <c r="O53" s="29">
        <v>33</v>
      </c>
      <c r="P53" s="29">
        <v>1</v>
      </c>
      <c r="R53" s="30">
        <f t="shared" si="12"/>
        <v>3.63</v>
      </c>
      <c r="S53" s="30">
        <f t="shared" si="10"/>
        <v>119.78999999999999</v>
      </c>
      <c r="T53" s="30">
        <f>(10+$G53/20)*POWER($F$1,O53)</f>
        <v>1198.0223741698214</v>
      </c>
      <c r="U53" s="35">
        <f t="shared" si="11"/>
        <v>10.001021572500388</v>
      </c>
      <c r="V53" s="29">
        <v>11</v>
      </c>
      <c r="W53" s="29">
        <v>1</v>
      </c>
      <c r="Y53" s="30">
        <f t="shared" si="15"/>
        <v>1.5</v>
      </c>
      <c r="Z53" s="30">
        <f t="shared" si="13"/>
        <v>16.5</v>
      </c>
      <c r="AA53" s="30">
        <f>(10+$G53/20)*POWER($F$1,V53)</f>
        <v>56.745698736853562</v>
      </c>
      <c r="AB53" s="35">
        <f t="shared" si="14"/>
        <v>3.4391332567790038</v>
      </c>
    </row>
    <row r="54" spans="1:35">
      <c r="A54" s="44">
        <v>3.26</v>
      </c>
      <c r="B54" s="44">
        <f t="shared" si="7"/>
        <v>1.24</v>
      </c>
      <c r="C54" s="44">
        <f t="shared" si="0"/>
        <v>1.24</v>
      </c>
      <c r="D54" s="45">
        <f t="shared" si="1"/>
        <v>50.125759999999993</v>
      </c>
      <c r="E54" s="43">
        <f t="shared" si="2"/>
        <v>776.04688205332627</v>
      </c>
      <c r="F54" s="29">
        <f t="shared" si="8"/>
        <v>9.600000000000005</v>
      </c>
      <c r="G54" s="29">
        <v>48</v>
      </c>
      <c r="H54" s="37">
        <f t="shared" si="3"/>
        <v>48</v>
      </c>
      <c r="I54" s="29">
        <v>1</v>
      </c>
      <c r="K54" s="30">
        <f t="shared" si="4"/>
        <v>6.5625</v>
      </c>
      <c r="L54" s="30">
        <f t="shared" si="9"/>
        <v>315</v>
      </c>
      <c r="M54" s="30">
        <f t="shared" si="5"/>
        <v>7760.4688205332623</v>
      </c>
      <c r="N54" s="35">
        <f t="shared" si="6"/>
        <v>24.636408954073847</v>
      </c>
      <c r="O54" s="29">
        <v>34</v>
      </c>
      <c r="P54" s="29">
        <v>1</v>
      </c>
      <c r="R54" s="30">
        <f t="shared" si="12"/>
        <v>3.63</v>
      </c>
      <c r="S54" s="30">
        <f t="shared" si="10"/>
        <v>123.42</v>
      </c>
      <c r="T54" s="30">
        <f>(10+$G54/20)*POWER($F$1,O54)</f>
        <v>1381.7378540636114</v>
      </c>
      <c r="U54" s="35">
        <f t="shared" si="11"/>
        <v>11.195412850944834</v>
      </c>
      <c r="V54" s="29">
        <v>12</v>
      </c>
      <c r="W54" s="29">
        <v>1</v>
      </c>
      <c r="Y54" s="30">
        <f t="shared" si="15"/>
        <v>1.5</v>
      </c>
      <c r="Z54" s="30">
        <f t="shared" si="13"/>
        <v>18</v>
      </c>
      <c r="AA54" s="30">
        <f>(10+$G54/20)*POWER($F$1,V54)</f>
        <v>65.447592374335613</v>
      </c>
      <c r="AB54" s="35">
        <f t="shared" si="14"/>
        <v>3.6359773541297562</v>
      </c>
    </row>
    <row r="55" spans="1:35">
      <c r="A55" s="44">
        <v>3.26</v>
      </c>
      <c r="B55" s="44">
        <f t="shared" si="7"/>
        <v>1.2450000000000001</v>
      </c>
      <c r="C55" s="44">
        <f t="shared" si="0"/>
        <v>1.2450000000000001</v>
      </c>
      <c r="D55" s="45">
        <f t="shared" si="1"/>
        <v>50.530815000000004</v>
      </c>
      <c r="E55" s="43">
        <f t="shared" si="2"/>
        <v>891.44377681523406</v>
      </c>
      <c r="F55" s="29">
        <f t="shared" si="8"/>
        <v>9.800000000000006</v>
      </c>
      <c r="G55" s="29">
        <v>49</v>
      </c>
      <c r="H55" s="37">
        <f t="shared" si="3"/>
        <v>49</v>
      </c>
      <c r="I55" s="29">
        <v>1</v>
      </c>
      <c r="K55" s="30">
        <f t="shared" si="4"/>
        <v>6.5625</v>
      </c>
      <c r="L55" s="30">
        <f t="shared" si="9"/>
        <v>321.5625</v>
      </c>
      <c r="M55" s="30">
        <f t="shared" si="5"/>
        <v>8914.4377681523401</v>
      </c>
      <c r="N55" s="35">
        <f t="shared" si="6"/>
        <v>27.722255450036432</v>
      </c>
      <c r="O55" s="29">
        <v>35</v>
      </c>
      <c r="P55" s="29">
        <v>1</v>
      </c>
      <c r="R55" s="30">
        <f t="shared" si="12"/>
        <v>3.63</v>
      </c>
      <c r="S55" s="30">
        <f t="shared" si="10"/>
        <v>127.05</v>
      </c>
      <c r="T55" s="30">
        <f>(10+$G55/20)*POWER($F$1,O55)</f>
        <v>1593.6000000000038</v>
      </c>
      <c r="U55" s="35">
        <f t="shared" si="11"/>
        <v>12.543093270366027</v>
      </c>
      <c r="V55" s="29">
        <v>13</v>
      </c>
      <c r="W55" s="29">
        <v>1</v>
      </c>
      <c r="Y55" s="30">
        <f t="shared" si="15"/>
        <v>1.5</v>
      </c>
      <c r="Z55" s="30">
        <f t="shared" si="13"/>
        <v>19.5</v>
      </c>
      <c r="AA55" s="30">
        <f>(10+$G55/20)*POWER($F$1,V55)</f>
        <v>75.482685012217885</v>
      </c>
      <c r="AB55" s="35">
        <f t="shared" si="14"/>
        <v>3.8709069237034814</v>
      </c>
    </row>
    <row r="56" spans="1:35">
      <c r="A56" s="44">
        <v>3.26</v>
      </c>
      <c r="B56" s="44">
        <f t="shared" si="7"/>
        <v>1.25</v>
      </c>
      <c r="C56" s="44">
        <f t="shared" si="0"/>
        <v>1.25</v>
      </c>
      <c r="D56" s="45">
        <f t="shared" si="1"/>
        <v>50.937499999999993</v>
      </c>
      <c r="E56" s="43">
        <f t="shared" si="2"/>
        <v>1024.0000000000034</v>
      </c>
      <c r="F56" s="29">
        <f t="shared" si="8"/>
        <v>10.000000000000005</v>
      </c>
      <c r="G56" s="38">
        <v>50</v>
      </c>
      <c r="H56" s="37">
        <f t="shared" si="3"/>
        <v>50</v>
      </c>
      <c r="I56" s="29">
        <f>POWER((B56+0.05)/B56,2)*POWER(1.05,2)</f>
        <v>1.1924640000000002</v>
      </c>
      <c r="J56" s="29" t="s">
        <v>98</v>
      </c>
      <c r="K56" s="30">
        <f t="shared" si="4"/>
        <v>7.8255450000000009</v>
      </c>
      <c r="L56" s="30">
        <f t="shared" si="9"/>
        <v>391.27725000000004</v>
      </c>
      <c r="M56" s="30">
        <f t="shared" si="5"/>
        <v>10240.000000000035</v>
      </c>
      <c r="N56" s="35">
        <f t="shared" si="6"/>
        <v>26.170701209947758</v>
      </c>
      <c r="O56" s="29">
        <v>36</v>
      </c>
      <c r="P56" s="29">
        <v>1</v>
      </c>
      <c r="R56" s="30">
        <f t="shared" si="12"/>
        <v>3.63</v>
      </c>
      <c r="S56" s="30">
        <f t="shared" si="10"/>
        <v>130.68</v>
      </c>
      <c r="T56" s="30">
        <f>(10+$G56/20)*POWER($F$1,O56)</f>
        <v>1837.9173679952605</v>
      </c>
      <c r="U56" s="35">
        <f t="shared" si="11"/>
        <v>14.064259014350018</v>
      </c>
      <c r="V56" s="29">
        <v>14</v>
      </c>
      <c r="W56" s="29">
        <v>1</v>
      </c>
      <c r="Y56" s="30">
        <f t="shared" si="15"/>
        <v>1.5</v>
      </c>
      <c r="Z56" s="30">
        <f t="shared" si="13"/>
        <v>21</v>
      </c>
      <c r="AA56" s="30">
        <f>(10+$G56/20)*POWER($F$1,V56)</f>
        <v>87.055056329612484</v>
      </c>
      <c r="AB56" s="35">
        <f t="shared" si="14"/>
        <v>4.14547887283869</v>
      </c>
    </row>
    <row r="57" spans="1:35">
      <c r="A57" s="44">
        <v>3.26</v>
      </c>
      <c r="B57" s="44">
        <f t="shared" si="7"/>
        <v>1.2549999999999999</v>
      </c>
      <c r="C57" s="44">
        <f t="shared" si="0"/>
        <v>1.2549999999999999</v>
      </c>
      <c r="D57" s="45">
        <f t="shared" si="1"/>
        <v>51.345814999999988</v>
      </c>
      <c r="E57" s="43">
        <f t="shared" si="2"/>
        <v>1176.2671155169678</v>
      </c>
      <c r="F57" s="29">
        <f t="shared" si="8"/>
        <v>10.200000000000005</v>
      </c>
      <c r="G57" s="29">
        <v>51</v>
      </c>
      <c r="H57" s="37">
        <f t="shared" si="3"/>
        <v>51</v>
      </c>
      <c r="I57" s="29">
        <v>1</v>
      </c>
      <c r="K57" s="30">
        <f t="shared" si="4"/>
        <v>7.8255450000000009</v>
      </c>
      <c r="L57" s="30">
        <f t="shared" si="9"/>
        <v>399.10279500000007</v>
      </c>
      <c r="M57" s="30">
        <f t="shared" si="5"/>
        <v>11762.671155169679</v>
      </c>
      <c r="N57" s="35">
        <f t="shared" si="6"/>
        <v>29.472785714692069</v>
      </c>
      <c r="O57" s="29">
        <v>37</v>
      </c>
      <c r="P57" s="29">
        <v>1</v>
      </c>
      <c r="R57" s="30">
        <f t="shared" si="12"/>
        <v>3.63</v>
      </c>
      <c r="S57" s="30">
        <f t="shared" si="10"/>
        <v>134.31</v>
      </c>
      <c r="T57" s="30">
        <f>(10+$G57/20)*POWER($F$1,O57)</f>
        <v>2119.6575078655824</v>
      </c>
      <c r="U57" s="35">
        <f t="shared" si="11"/>
        <v>15.781829408574062</v>
      </c>
      <c r="V57" s="29">
        <v>15</v>
      </c>
      <c r="W57" s="29">
        <v>1</v>
      </c>
      <c r="Y57" s="30">
        <f t="shared" si="15"/>
        <v>1.5</v>
      </c>
      <c r="Z57" s="30">
        <f t="shared" si="13"/>
        <v>22.5</v>
      </c>
      <c r="AA57" s="30">
        <f>(10+$G57/20)*POWER($F$1,V57)</f>
        <v>100.40000000000009</v>
      </c>
      <c r="AB57" s="35">
        <f t="shared" si="14"/>
        <v>4.4622222222222261</v>
      </c>
    </row>
    <row r="58" spans="1:35">
      <c r="A58" s="44">
        <v>3.26</v>
      </c>
      <c r="B58" s="44">
        <f t="shared" si="7"/>
        <v>1.26</v>
      </c>
      <c r="C58" s="44">
        <f t="shared" si="0"/>
        <v>1.26</v>
      </c>
      <c r="D58" s="45">
        <f t="shared" si="1"/>
        <v>51.755759999999995</v>
      </c>
      <c r="E58" s="43">
        <f t="shared" si="2"/>
        <v>1351.1761006314484</v>
      </c>
      <c r="F58" s="29">
        <f t="shared" si="8"/>
        <v>10.400000000000006</v>
      </c>
      <c r="G58" s="29">
        <v>52</v>
      </c>
      <c r="H58" s="37">
        <f t="shared" si="3"/>
        <v>52</v>
      </c>
      <c r="I58" s="29">
        <v>1</v>
      </c>
      <c r="K58" s="30">
        <f t="shared" si="4"/>
        <v>7.8255450000000009</v>
      </c>
      <c r="L58" s="30">
        <f t="shared" si="9"/>
        <v>406.92834000000005</v>
      </c>
      <c r="M58" s="30">
        <f t="shared" si="5"/>
        <v>13511.761006314484</v>
      </c>
      <c r="N58" s="35">
        <f t="shared" si="6"/>
        <v>33.204276227884456</v>
      </c>
      <c r="O58" s="29">
        <v>38</v>
      </c>
      <c r="P58" s="29">
        <v>1</v>
      </c>
      <c r="R58" s="30">
        <f t="shared" si="12"/>
        <v>3.63</v>
      </c>
      <c r="S58" s="30">
        <f t="shared" si="10"/>
        <v>137.94</v>
      </c>
      <c r="T58" s="30">
        <f>(10+$G58/20)*POWER($F$1,O58)</f>
        <v>2444.5476784679759</v>
      </c>
      <c r="U58" s="35">
        <f t="shared" si="11"/>
        <v>17.721818750674032</v>
      </c>
      <c r="V58" s="29">
        <v>16</v>
      </c>
      <c r="W58" s="29">
        <v>1</v>
      </c>
      <c r="Y58" s="30">
        <f t="shared" si="15"/>
        <v>1.5</v>
      </c>
      <c r="Z58" s="30">
        <f t="shared" si="13"/>
        <v>24</v>
      </c>
      <c r="AA58" s="30">
        <f>(10+$G58/20)*POWER($F$1,V58)</f>
        <v>115.78879418370124</v>
      </c>
      <c r="AB58" s="35">
        <f t="shared" si="14"/>
        <v>4.8245330909875515</v>
      </c>
    </row>
    <row r="59" spans="1:35">
      <c r="A59" s="44">
        <v>3.26</v>
      </c>
      <c r="B59" s="44">
        <f t="shared" si="7"/>
        <v>1.2650000000000001</v>
      </c>
      <c r="C59" s="44">
        <f t="shared" si="0"/>
        <v>1.2650000000000001</v>
      </c>
      <c r="D59" s="45">
        <f t="shared" si="1"/>
        <v>52.167335000000001</v>
      </c>
      <c r="E59" s="43">
        <f t="shared" si="2"/>
        <v>1552.093764106653</v>
      </c>
      <c r="F59" s="29">
        <f t="shared" si="8"/>
        <v>10.600000000000005</v>
      </c>
      <c r="G59" s="29">
        <v>53</v>
      </c>
      <c r="H59" s="37">
        <f t="shared" si="3"/>
        <v>53</v>
      </c>
      <c r="I59" s="29">
        <v>1</v>
      </c>
      <c r="K59" s="30">
        <f t="shared" si="4"/>
        <v>7.8255450000000009</v>
      </c>
      <c r="L59" s="30">
        <f t="shared" si="9"/>
        <v>414.75388500000003</v>
      </c>
      <c r="M59" s="30">
        <f t="shared" si="5"/>
        <v>15520.93764106653</v>
      </c>
      <c r="N59" s="35">
        <f t="shared" si="6"/>
        <v>37.422042812369384</v>
      </c>
      <c r="O59" s="29">
        <v>39</v>
      </c>
      <c r="P59" s="29">
        <v>1</v>
      </c>
      <c r="R59" s="30">
        <f t="shared" si="12"/>
        <v>3.63</v>
      </c>
      <c r="S59" s="30">
        <f t="shared" si="10"/>
        <v>141.57</v>
      </c>
      <c r="T59" s="30">
        <f>(10+$G59/20)*POWER($F$1,O59)</f>
        <v>2819.1909441781759</v>
      </c>
      <c r="U59" s="35">
        <f t="shared" si="11"/>
        <v>19.913759583090879</v>
      </c>
      <c r="V59" s="29">
        <v>17</v>
      </c>
      <c r="W59" s="29">
        <v>1</v>
      </c>
      <c r="Y59" s="30">
        <f t="shared" si="15"/>
        <v>1.5</v>
      </c>
      <c r="Z59" s="30">
        <f t="shared" si="13"/>
        <v>25.5</v>
      </c>
      <c r="AA59" s="30">
        <f>(10+$G59/20)*POWER($F$1,V59)</f>
        <v>133.53420057021705</v>
      </c>
      <c r="AB59" s="35">
        <f t="shared" si="14"/>
        <v>5.2366353164791004</v>
      </c>
    </row>
    <row r="60" spans="1:35">
      <c r="A60" s="44">
        <v>3.26</v>
      </c>
      <c r="B60" s="44">
        <f t="shared" si="7"/>
        <v>1.27</v>
      </c>
      <c r="C60" s="44">
        <f t="shared" si="0"/>
        <v>1.27</v>
      </c>
      <c r="D60" s="45">
        <f t="shared" si="1"/>
        <v>52.580540000000006</v>
      </c>
      <c r="E60" s="43">
        <f t="shared" si="2"/>
        <v>1782.8875536304683</v>
      </c>
      <c r="F60" s="29">
        <f t="shared" si="8"/>
        <v>10.800000000000006</v>
      </c>
      <c r="G60" s="29">
        <v>54</v>
      </c>
      <c r="H60" s="37">
        <f t="shared" si="3"/>
        <v>54</v>
      </c>
      <c r="I60" s="29">
        <v>1</v>
      </c>
      <c r="K60" s="30">
        <f t="shared" si="4"/>
        <v>7.8255450000000009</v>
      </c>
      <c r="L60" s="30">
        <f t="shared" si="9"/>
        <v>422.57943000000006</v>
      </c>
      <c r="M60" s="30">
        <f t="shared" si="5"/>
        <v>17828.875536304684</v>
      </c>
      <c r="N60" s="35">
        <f t="shared" si="6"/>
        <v>42.190590148471451</v>
      </c>
      <c r="O60" s="38">
        <v>40</v>
      </c>
      <c r="P60" s="29">
        <v>1.5</v>
      </c>
      <c r="Q60" s="29" t="s">
        <v>32</v>
      </c>
      <c r="R60" s="30">
        <f t="shared" si="12"/>
        <v>5.4450000000000003</v>
      </c>
      <c r="S60" s="30">
        <f t="shared" si="10"/>
        <v>217.8</v>
      </c>
      <c r="T60" s="30">
        <f>(10+$G60/20)*POWER($F$1,O60)</f>
        <v>3251.2000000000085</v>
      </c>
      <c r="U60" s="35">
        <f t="shared" si="11"/>
        <v>14.927456382001875</v>
      </c>
      <c r="V60" s="29">
        <v>18</v>
      </c>
      <c r="W60" s="29">
        <v>1</v>
      </c>
      <c r="Y60" s="30">
        <f t="shared" si="15"/>
        <v>1.5</v>
      </c>
      <c r="Z60" s="30">
        <f t="shared" si="13"/>
        <v>27</v>
      </c>
      <c r="AA60" s="30">
        <f>(10+$G60/20)*POWER($F$1,V60)</f>
        <v>153.99680315745661</v>
      </c>
      <c r="AB60" s="35">
        <f t="shared" si="14"/>
        <v>5.7035853021280225</v>
      </c>
    </row>
    <row r="61" spans="1:35">
      <c r="A61" s="44">
        <v>3.26</v>
      </c>
      <c r="B61" s="44">
        <f t="shared" si="7"/>
        <v>1.2749999999999999</v>
      </c>
      <c r="C61" s="44">
        <f t="shared" si="0"/>
        <v>1.2749999999999999</v>
      </c>
      <c r="D61" s="45">
        <f t="shared" si="1"/>
        <v>52.995374999999989</v>
      </c>
      <c r="E61" s="43">
        <f t="shared" si="2"/>
        <v>2048.0000000000077</v>
      </c>
      <c r="F61" s="29">
        <f t="shared" si="8"/>
        <v>11.000000000000005</v>
      </c>
      <c r="G61" s="29">
        <v>55</v>
      </c>
      <c r="H61" s="37">
        <f t="shared" si="3"/>
        <v>55</v>
      </c>
      <c r="I61" s="29">
        <v>1</v>
      </c>
      <c r="K61" s="30">
        <f t="shared" si="4"/>
        <v>7.8255450000000009</v>
      </c>
      <c r="L61" s="30">
        <f t="shared" si="9"/>
        <v>430.40497500000004</v>
      </c>
      <c r="M61" s="30">
        <f t="shared" si="5"/>
        <v>20480.000000000076</v>
      </c>
      <c r="N61" s="35">
        <f t="shared" si="6"/>
        <v>47.583093108995953</v>
      </c>
      <c r="O61" s="29">
        <v>41</v>
      </c>
      <c r="P61" s="29">
        <v>1</v>
      </c>
      <c r="R61" s="30">
        <f t="shared" si="12"/>
        <v>5.4450000000000003</v>
      </c>
      <c r="S61" s="30">
        <f t="shared" si="10"/>
        <v>223.245</v>
      </c>
      <c r="T61" s="30">
        <f>(10+$G61/20)*POWER($F$1,O61)</f>
        <v>3749.3514307103328</v>
      </c>
      <c r="U61" s="35">
        <f t="shared" si="11"/>
        <v>16.794783447379931</v>
      </c>
      <c r="V61" s="29">
        <v>19</v>
      </c>
      <c r="W61" s="29">
        <v>1</v>
      </c>
      <c r="Y61" s="30">
        <f t="shared" si="15"/>
        <v>1.5</v>
      </c>
      <c r="Z61" s="30">
        <f t="shared" si="13"/>
        <v>28.5</v>
      </c>
      <c r="AA61" s="30">
        <f>(10+$G61/20)*POWER($F$1,V61)</f>
        <v>177.59231491240953</v>
      </c>
      <c r="AB61" s="35">
        <f t="shared" si="14"/>
        <v>6.231309295172264</v>
      </c>
    </row>
    <row r="62" spans="1:35">
      <c r="A62" s="44">
        <v>3.26</v>
      </c>
      <c r="B62" s="44">
        <f t="shared" si="7"/>
        <v>1.28</v>
      </c>
      <c r="C62" s="44">
        <f t="shared" si="0"/>
        <v>1.28</v>
      </c>
      <c r="D62" s="45">
        <f t="shared" si="1"/>
        <v>53.411839999999991</v>
      </c>
      <c r="E62" s="43">
        <f t="shared" si="2"/>
        <v>2352.5342310339365</v>
      </c>
      <c r="F62" s="29">
        <f t="shared" si="8"/>
        <v>11.200000000000006</v>
      </c>
      <c r="G62" s="29">
        <v>56</v>
      </c>
      <c r="H62" s="37">
        <f t="shared" si="3"/>
        <v>56</v>
      </c>
      <c r="I62" s="29">
        <v>1</v>
      </c>
      <c r="K62" s="30">
        <f t="shared" si="4"/>
        <v>7.8255450000000009</v>
      </c>
      <c r="L62" s="30">
        <f t="shared" si="9"/>
        <v>438.23052000000007</v>
      </c>
      <c r="M62" s="30">
        <f t="shared" si="5"/>
        <v>23525.342310339365</v>
      </c>
      <c r="N62" s="35">
        <f t="shared" si="6"/>
        <v>53.682573980332002</v>
      </c>
      <c r="O62" s="29">
        <v>42</v>
      </c>
      <c r="P62" s="29">
        <v>1</v>
      </c>
      <c r="R62" s="30">
        <f t="shared" si="12"/>
        <v>5.4450000000000003</v>
      </c>
      <c r="S62" s="30">
        <f t="shared" si="10"/>
        <v>228.69</v>
      </c>
      <c r="T62" s="30">
        <f>(10+$G62/20)*POWER($F$1,O62)</f>
        <v>4323.7635220206321</v>
      </c>
      <c r="U62" s="35">
        <f t="shared" si="11"/>
        <v>18.906657580220525</v>
      </c>
      <c r="V62" s="38">
        <v>20</v>
      </c>
      <c r="W62" s="29">
        <v>1.21</v>
      </c>
      <c r="X62" s="29" t="s">
        <v>31</v>
      </c>
      <c r="Y62" s="30">
        <f t="shared" si="15"/>
        <v>1.8149999999999999</v>
      </c>
      <c r="Z62" s="30">
        <f t="shared" si="13"/>
        <v>36.299999999999997</v>
      </c>
      <c r="AA62" s="30">
        <f>(10+$G62/20)*POWER($F$1,V62)</f>
        <v>204.8000000000003</v>
      </c>
      <c r="AB62" s="35">
        <f t="shared" si="14"/>
        <v>5.6418732782369228</v>
      </c>
    </row>
    <row r="63" spans="1:35">
      <c r="A63" s="44">
        <v>3.26</v>
      </c>
      <c r="B63" s="44">
        <f t="shared" si="7"/>
        <v>1.2850000000000001</v>
      </c>
      <c r="C63" s="44">
        <f t="shared" si="0"/>
        <v>1.2850000000000001</v>
      </c>
      <c r="D63" s="45">
        <f t="shared" si="1"/>
        <v>53.829935000000006</v>
      </c>
      <c r="E63" s="43">
        <f t="shared" si="2"/>
        <v>2702.3522012628982</v>
      </c>
      <c r="F63" s="29">
        <f t="shared" si="8"/>
        <v>11.400000000000006</v>
      </c>
      <c r="G63" s="29">
        <v>57</v>
      </c>
      <c r="H63" s="37">
        <f t="shared" si="3"/>
        <v>57</v>
      </c>
      <c r="I63" s="29">
        <v>1</v>
      </c>
      <c r="K63" s="30">
        <f t="shared" si="4"/>
        <v>7.8255450000000009</v>
      </c>
      <c r="L63" s="30">
        <f t="shared" si="9"/>
        <v>446.05606500000005</v>
      </c>
      <c r="M63" s="30">
        <f t="shared" si="5"/>
        <v>27023.522012628982</v>
      </c>
      <c r="N63" s="35">
        <f t="shared" si="6"/>
        <v>60.583240836841846</v>
      </c>
      <c r="O63" s="29">
        <v>43</v>
      </c>
      <c r="P63" s="29">
        <v>1</v>
      </c>
      <c r="R63" s="30">
        <f t="shared" si="12"/>
        <v>5.4450000000000003</v>
      </c>
      <c r="S63" s="30">
        <f t="shared" si="10"/>
        <v>234.13500000000002</v>
      </c>
      <c r="T63" s="30">
        <f>(10+$G63/20)*POWER($F$1,O63)</f>
        <v>4986.1012171926195</v>
      </c>
      <c r="U63" s="35">
        <f t="shared" si="11"/>
        <v>21.295838798951969</v>
      </c>
      <c r="V63" s="29">
        <v>21</v>
      </c>
      <c r="W63" s="29">
        <v>1</v>
      </c>
      <c r="Y63" s="30">
        <f t="shared" si="15"/>
        <v>1.8149999999999999</v>
      </c>
      <c r="Z63" s="30">
        <f t="shared" si="13"/>
        <v>38.115000000000002</v>
      </c>
      <c r="AA63" s="30">
        <f>(10+$G63/20)*POWER($F$1,V63)</f>
        <v>236.17238178739069</v>
      </c>
      <c r="AB63" s="35">
        <f t="shared" si="14"/>
        <v>6.1963106857507722</v>
      </c>
      <c r="AD63" s="29" t="s">
        <v>36</v>
      </c>
      <c r="AF63" s="30"/>
      <c r="AG63" s="30"/>
      <c r="AI63" s="29" t="s">
        <v>36</v>
      </c>
    </row>
    <row r="64" spans="1:35">
      <c r="A64" s="44">
        <v>3.26</v>
      </c>
      <c r="B64" s="44">
        <f t="shared" si="7"/>
        <v>1.29</v>
      </c>
      <c r="C64" s="44">
        <f t="shared" si="0"/>
        <v>1.29</v>
      </c>
      <c r="D64" s="45">
        <f t="shared" si="1"/>
        <v>54.249660000000006</v>
      </c>
      <c r="E64" s="43">
        <f t="shared" si="2"/>
        <v>3104.1875282133069</v>
      </c>
      <c r="F64" s="29">
        <f t="shared" si="8"/>
        <v>11.600000000000007</v>
      </c>
      <c r="G64" s="29">
        <v>58</v>
      </c>
      <c r="H64" s="37">
        <f t="shared" si="3"/>
        <v>58</v>
      </c>
      <c r="I64" s="29">
        <v>1</v>
      </c>
      <c r="K64" s="30">
        <f t="shared" si="4"/>
        <v>7.8255450000000009</v>
      </c>
      <c r="L64" s="30">
        <f t="shared" si="9"/>
        <v>453.88161000000002</v>
      </c>
      <c r="M64" s="30">
        <f t="shared" si="5"/>
        <v>31041.875282133071</v>
      </c>
      <c r="N64" s="35">
        <f t="shared" si="6"/>
        <v>68.392009277778556</v>
      </c>
      <c r="O64" s="29">
        <v>44</v>
      </c>
      <c r="P64" s="29">
        <v>1</v>
      </c>
      <c r="R64" s="30">
        <f t="shared" si="12"/>
        <v>5.4450000000000003</v>
      </c>
      <c r="S64" s="30">
        <f t="shared" si="10"/>
        <v>239.58</v>
      </c>
      <c r="T64" s="30">
        <f>(10+$G64/20)*POWER($F$1,O64)</f>
        <v>5749.8123604582579</v>
      </c>
      <c r="U64" s="35">
        <f t="shared" si="11"/>
        <v>23.999550715661815</v>
      </c>
      <c r="V64" s="29">
        <v>22</v>
      </c>
      <c r="W64" s="29">
        <v>1</v>
      </c>
      <c r="Y64" s="30">
        <f t="shared" si="15"/>
        <v>1.8149999999999999</v>
      </c>
      <c r="Z64" s="30">
        <f t="shared" si="13"/>
        <v>39.93</v>
      </c>
      <c r="AA64" s="30">
        <f>(10+$G64/20)*POWER($F$1,V64)</f>
        <v>272.34643278352576</v>
      </c>
      <c r="AB64" s="35">
        <f t="shared" si="14"/>
        <v>6.8205968641003194</v>
      </c>
      <c r="AD64" s="32">
        <v>1</v>
      </c>
      <c r="AF64" s="30"/>
      <c r="AG64" s="30"/>
      <c r="AI64" s="40">
        <f>10+$G69/20</f>
        <v>13.15</v>
      </c>
    </row>
    <row r="65" spans="1:35">
      <c r="A65" s="44">
        <v>3.26</v>
      </c>
      <c r="B65" s="44">
        <f t="shared" si="7"/>
        <v>1.2949999999999999</v>
      </c>
      <c r="C65" s="44">
        <f t="shared" si="0"/>
        <v>1.2949999999999999</v>
      </c>
      <c r="D65" s="45">
        <f t="shared" si="1"/>
        <v>54.67101499999999</v>
      </c>
      <c r="E65" s="43">
        <f t="shared" si="2"/>
        <v>3565.7751072609381</v>
      </c>
      <c r="F65" s="29">
        <f t="shared" si="8"/>
        <v>11.800000000000008</v>
      </c>
      <c r="G65" s="29">
        <v>59</v>
      </c>
      <c r="H65" s="37">
        <f t="shared" si="3"/>
        <v>59</v>
      </c>
      <c r="I65" s="29">
        <v>1</v>
      </c>
      <c r="K65" s="30">
        <f t="shared" si="4"/>
        <v>7.8255450000000009</v>
      </c>
      <c r="L65" s="30">
        <f t="shared" si="9"/>
        <v>461.70715500000006</v>
      </c>
      <c r="M65" s="30">
        <f t="shared" si="5"/>
        <v>35657.751072609382</v>
      </c>
      <c r="N65" s="35">
        <f t="shared" si="6"/>
        <v>77.230232814151165</v>
      </c>
      <c r="O65" s="29">
        <v>45</v>
      </c>
      <c r="P65" s="29">
        <v>1</v>
      </c>
      <c r="R65" s="30">
        <f t="shared" si="12"/>
        <v>5.4450000000000003</v>
      </c>
      <c r="S65" s="30">
        <f t="shared" si="10"/>
        <v>245.02500000000001</v>
      </c>
      <c r="T65" s="30">
        <f>(10+$G65/20)*POWER($F$1,O65)</f>
        <v>6630.4000000000187</v>
      </c>
      <c r="U65" s="35">
        <f t="shared" si="11"/>
        <v>27.060095908580834</v>
      </c>
      <c r="V65" s="29">
        <v>23</v>
      </c>
      <c r="W65" s="29">
        <v>1</v>
      </c>
      <c r="Y65" s="30">
        <f t="shared" si="15"/>
        <v>1.8149999999999999</v>
      </c>
      <c r="Z65" s="30">
        <f t="shared" si="13"/>
        <v>41.744999999999997</v>
      </c>
      <c r="AA65" s="30">
        <f>(10+$G65/20)*POWER($F$1,V65)</f>
        <v>314.05647258095496</v>
      </c>
      <c r="AB65" s="35">
        <f t="shared" si="14"/>
        <v>7.5232117039395128</v>
      </c>
      <c r="AD65" s="30" t="s">
        <v>1</v>
      </c>
      <c r="AF65" s="30"/>
      <c r="AG65" s="30"/>
      <c r="AI65" s="34" t="s">
        <v>3</v>
      </c>
    </row>
    <row r="66" spans="1:35">
      <c r="A66" s="44">
        <v>3.26</v>
      </c>
      <c r="B66" s="44">
        <f t="shared" si="7"/>
        <v>1.3</v>
      </c>
      <c r="C66" s="44">
        <f t="shared" si="0"/>
        <v>1.3</v>
      </c>
      <c r="D66" s="45">
        <f t="shared" si="1"/>
        <v>55.093999999999994</v>
      </c>
      <c r="E66" s="43">
        <f t="shared" si="2"/>
        <v>4096.0000000000164</v>
      </c>
      <c r="F66" s="29">
        <f t="shared" si="8"/>
        <v>12.000000000000007</v>
      </c>
      <c r="G66" s="38">
        <v>60</v>
      </c>
      <c r="H66" s="37">
        <f t="shared" si="3"/>
        <v>60</v>
      </c>
      <c r="I66" s="29">
        <v>2</v>
      </c>
      <c r="K66" s="30">
        <f t="shared" si="4"/>
        <v>15.651090000000002</v>
      </c>
      <c r="L66" s="30">
        <f t="shared" si="9"/>
        <v>939.06540000000007</v>
      </c>
      <c r="M66" s="30">
        <f t="shared" si="5"/>
        <v>40960.00000000016</v>
      </c>
      <c r="N66" s="35">
        <f t="shared" si="6"/>
        <v>43.617835349912966</v>
      </c>
      <c r="O66" s="29">
        <v>46</v>
      </c>
      <c r="P66" s="29">
        <v>1</v>
      </c>
      <c r="R66" s="30">
        <f t="shared" si="12"/>
        <v>5.4450000000000003</v>
      </c>
      <c r="S66" s="30">
        <f t="shared" si="10"/>
        <v>250.47000000000003</v>
      </c>
      <c r="T66" s="30">
        <f>(10+$G66/20)*POWER($F$1,O66)</f>
        <v>7645.7362508602873</v>
      </c>
      <c r="U66" s="35">
        <f t="shared" si="11"/>
        <v>30.525556956363182</v>
      </c>
      <c r="V66" s="29">
        <v>24</v>
      </c>
      <c r="W66" s="29">
        <v>1</v>
      </c>
      <c r="Y66" s="30">
        <f t="shared" si="15"/>
        <v>1.8149999999999999</v>
      </c>
      <c r="Z66" s="30">
        <f t="shared" si="13"/>
        <v>43.56</v>
      </c>
      <c r="AA66" s="30">
        <f>(10+$G66/20)*POWER($F$1,V66)</f>
        <v>362.1490343311882</v>
      </c>
      <c r="AB66" s="35">
        <f t="shared" si="14"/>
        <v>8.3137978496599683</v>
      </c>
      <c r="AD66" s="30">
        <f>$E69*AD64</f>
        <v>6208.3750564266165</v>
      </c>
      <c r="AF66" s="30"/>
      <c r="AG66" s="30"/>
      <c r="AI66" s="34">
        <f>$E69*AI64</f>
        <v>81640.131992010007</v>
      </c>
    </row>
    <row r="67" spans="1:35">
      <c r="A67" s="44">
        <v>3.26</v>
      </c>
      <c r="B67" s="44">
        <f t="shared" si="7"/>
        <v>1.3049999999999999</v>
      </c>
      <c r="C67" s="44">
        <f t="shared" si="0"/>
        <v>1.3049999999999999</v>
      </c>
      <c r="D67" s="45">
        <f t="shared" si="1"/>
        <v>55.518614999999997</v>
      </c>
      <c r="E67" s="43">
        <f t="shared" si="2"/>
        <v>4705.068462067874</v>
      </c>
      <c r="F67" s="29">
        <f t="shared" si="8"/>
        <v>12.200000000000006</v>
      </c>
      <c r="G67" s="29">
        <v>61</v>
      </c>
      <c r="H67" s="37">
        <f t="shared" si="3"/>
        <v>61</v>
      </c>
      <c r="I67" s="29">
        <v>1</v>
      </c>
      <c r="K67" s="30">
        <f t="shared" si="4"/>
        <v>15.651090000000002</v>
      </c>
      <c r="L67" s="30">
        <f t="shared" si="9"/>
        <v>954.71649000000014</v>
      </c>
      <c r="M67" s="30">
        <f t="shared" si="5"/>
        <v>47050.684620678738</v>
      </c>
      <c r="N67" s="35">
        <f t="shared" si="6"/>
        <v>49.282362998337582</v>
      </c>
      <c r="O67" s="29">
        <v>47</v>
      </c>
      <c r="P67" s="29">
        <v>1</v>
      </c>
      <c r="R67" s="30">
        <f t="shared" si="12"/>
        <v>5.4450000000000003</v>
      </c>
      <c r="S67" s="30">
        <f t="shared" si="10"/>
        <v>255.91500000000002</v>
      </c>
      <c r="T67" s="30">
        <f>(10+$G67/20)*POWER($F$1,O67)</f>
        <v>8816.424056620197</v>
      </c>
      <c r="U67" s="35">
        <f t="shared" si="11"/>
        <v>34.450595145341993</v>
      </c>
      <c r="V67" s="29">
        <v>25</v>
      </c>
      <c r="W67" s="29">
        <v>1</v>
      </c>
      <c r="Y67" s="30">
        <f t="shared" si="15"/>
        <v>1.8149999999999999</v>
      </c>
      <c r="Z67" s="30">
        <f t="shared" si="13"/>
        <v>45.375</v>
      </c>
      <c r="AA67" s="30">
        <f>(10+$G67/20)*POWER($F$1,V67)</f>
        <v>417.60000000000076</v>
      </c>
      <c r="AB67" s="35">
        <f t="shared" si="14"/>
        <v>9.2033057851239839</v>
      </c>
      <c r="AC67" s="29" t="s">
        <v>91</v>
      </c>
      <c r="AD67" s="32" t="s">
        <v>92</v>
      </c>
      <c r="AF67" s="30" t="s">
        <v>15</v>
      </c>
      <c r="AG67" s="30" t="s">
        <v>1</v>
      </c>
      <c r="AH67" s="30" t="s">
        <v>93</v>
      </c>
      <c r="AI67" s="36" t="s">
        <v>12</v>
      </c>
    </row>
    <row r="68" spans="1:35">
      <c r="A68" s="44">
        <v>3.26</v>
      </c>
      <c r="B68" s="44">
        <f t="shared" si="7"/>
        <v>1.31</v>
      </c>
      <c r="C68" s="44">
        <f t="shared" si="0"/>
        <v>1.31</v>
      </c>
      <c r="D68" s="45">
        <f t="shared" si="1"/>
        <v>55.944859999999998</v>
      </c>
      <c r="E68" s="43">
        <f t="shared" si="2"/>
        <v>5404.7044025257965</v>
      </c>
      <c r="F68" s="29">
        <f t="shared" si="8"/>
        <v>12.400000000000007</v>
      </c>
      <c r="G68" s="29">
        <v>62</v>
      </c>
      <c r="H68" s="37">
        <f t="shared" si="3"/>
        <v>62</v>
      </c>
      <c r="I68" s="29">
        <v>1</v>
      </c>
      <c r="K68" s="30">
        <f t="shared" si="4"/>
        <v>15.651090000000002</v>
      </c>
      <c r="L68" s="30">
        <f t="shared" si="9"/>
        <v>970.36758000000009</v>
      </c>
      <c r="M68" s="30">
        <f t="shared" si="5"/>
        <v>54047.044025257965</v>
      </c>
      <c r="N68" s="35">
        <f t="shared" si="6"/>
        <v>55.697495608064273</v>
      </c>
      <c r="O68" s="29">
        <v>48</v>
      </c>
      <c r="P68" s="29">
        <v>1</v>
      </c>
      <c r="R68" s="30">
        <f t="shared" si="12"/>
        <v>5.4450000000000003</v>
      </c>
      <c r="S68" s="30">
        <f t="shared" si="10"/>
        <v>261.36</v>
      </c>
      <c r="T68" s="30">
        <f>(10+$G68/20)*POWER($F$1,O68)</f>
        <v>10166.214154898575</v>
      </c>
      <c r="U68" s="35">
        <f t="shared" si="11"/>
        <v>38.897360555932714</v>
      </c>
      <c r="V68" s="29">
        <v>26</v>
      </c>
      <c r="W68" s="29">
        <v>1</v>
      </c>
      <c r="Y68" s="30">
        <f t="shared" si="15"/>
        <v>1.8149999999999999</v>
      </c>
      <c r="Z68" s="30">
        <f t="shared" si="13"/>
        <v>47.19</v>
      </c>
      <c r="AA68" s="30">
        <f>(10+$G68/20)*POWER($F$1,V68)</f>
        <v>481.53435041475785</v>
      </c>
      <c r="AB68" s="35">
        <f t="shared" si="14"/>
        <v>10.204160847949945</v>
      </c>
      <c r="AF68" s="30">
        <v>1</v>
      </c>
      <c r="AG68" s="30"/>
      <c r="AH68" s="30" t="s">
        <v>85</v>
      </c>
      <c r="AI68" s="35"/>
    </row>
    <row r="69" spans="1:35">
      <c r="A69" s="44">
        <v>4.5750000000000002</v>
      </c>
      <c r="B69" s="44">
        <f t="shared" si="7"/>
        <v>1.3149999999999999</v>
      </c>
      <c r="C69" s="44">
        <f t="shared" si="0"/>
        <v>1.3149999999999999</v>
      </c>
      <c r="D69" s="45">
        <f t="shared" si="1"/>
        <v>79.112043749999998</v>
      </c>
      <c r="E69" s="43">
        <f t="shared" si="2"/>
        <v>6208.3750564266165</v>
      </c>
      <c r="F69" s="29">
        <f t="shared" si="8"/>
        <v>12.600000000000007</v>
      </c>
      <c r="G69" s="29">
        <v>63</v>
      </c>
      <c r="H69" s="37">
        <f t="shared" si="3"/>
        <v>63</v>
      </c>
      <c r="I69" s="29">
        <v>1</v>
      </c>
      <c r="K69" s="30">
        <f t="shared" si="4"/>
        <v>15.651090000000002</v>
      </c>
      <c r="L69" s="30">
        <f t="shared" si="9"/>
        <v>986.01867000000016</v>
      </c>
      <c r="M69" s="30">
        <f t="shared" si="5"/>
        <v>62083.750564266164</v>
      </c>
      <c r="N69" s="35">
        <f t="shared" si="6"/>
        <v>62.964072033510433</v>
      </c>
      <c r="O69" s="29">
        <v>49</v>
      </c>
      <c r="P69" s="29">
        <v>1</v>
      </c>
      <c r="R69" s="30">
        <f t="shared" si="12"/>
        <v>5.4450000000000003</v>
      </c>
      <c r="S69" s="30">
        <f t="shared" si="10"/>
        <v>266.80500000000001</v>
      </c>
      <c r="T69" s="30">
        <f>(10+$G69/20)*POWER($F$1,O69)</f>
        <v>11722.485665120328</v>
      </c>
      <c r="U69" s="35">
        <f t="shared" si="11"/>
        <v>43.936529169694452</v>
      </c>
      <c r="V69" s="29">
        <v>27</v>
      </c>
      <c r="W69" s="29">
        <v>1</v>
      </c>
      <c r="Y69" s="30">
        <f t="shared" si="15"/>
        <v>1.8149999999999999</v>
      </c>
      <c r="Z69" s="30">
        <f t="shared" si="13"/>
        <v>49.004999999999995</v>
      </c>
      <c r="AA69" s="30">
        <f>(10+$G69/20)*POWER($F$1,V69)</f>
        <v>555.24892885323482</v>
      </c>
      <c r="AB69" s="35">
        <f t="shared" si="14"/>
        <v>11.330454624083968</v>
      </c>
      <c r="AC69" s="29">
        <v>1</v>
      </c>
      <c r="AD69" s="29">
        <v>1</v>
      </c>
      <c r="AF69" s="30">
        <f>AF68*AD69</f>
        <v>1</v>
      </c>
      <c r="AG69" s="30">
        <f>AC69*AF69</f>
        <v>1</v>
      </c>
      <c r="AH69" s="30">
        <f>(10+$G69/20)*POWER($F$1,AC69)</f>
        <v>15.105383368211012</v>
      </c>
      <c r="AI69" s="35">
        <f>AH69/AG69</f>
        <v>15.105383368211012</v>
      </c>
    </row>
    <row r="70" spans="1:35">
      <c r="A70" s="44">
        <v>4.5750000000000002</v>
      </c>
      <c r="B70" s="44">
        <f t="shared" si="7"/>
        <v>1.32</v>
      </c>
      <c r="C70" s="44">
        <f t="shared" si="0"/>
        <v>1.32</v>
      </c>
      <c r="D70" s="45">
        <f t="shared" si="1"/>
        <v>79.714800000000011</v>
      </c>
      <c r="E70" s="43">
        <f t="shared" si="2"/>
        <v>7131.5502145218798</v>
      </c>
      <c r="F70" s="29">
        <f t="shared" si="8"/>
        <v>12.800000000000008</v>
      </c>
      <c r="G70" s="29">
        <v>64</v>
      </c>
      <c r="H70" s="37">
        <f t="shared" si="3"/>
        <v>64</v>
      </c>
      <c r="I70" s="29">
        <v>1</v>
      </c>
      <c r="K70" s="30">
        <f t="shared" si="4"/>
        <v>15.651090000000002</v>
      </c>
      <c r="L70" s="30">
        <f t="shared" si="9"/>
        <v>1001.6697600000001</v>
      </c>
      <c r="M70" s="30">
        <f t="shared" si="5"/>
        <v>71315.502145218794</v>
      </c>
      <c r="N70" s="35">
        <f t="shared" si="6"/>
        <v>71.196620875545634</v>
      </c>
      <c r="O70" s="38">
        <v>50</v>
      </c>
      <c r="P70" s="29">
        <v>2.5</v>
      </c>
      <c r="R70" s="30">
        <f t="shared" si="12"/>
        <v>13.612500000000001</v>
      </c>
      <c r="S70" s="30">
        <f t="shared" si="10"/>
        <v>680.625</v>
      </c>
      <c r="T70" s="30">
        <f>(10+$G70/20)*POWER($F$1,O70)</f>
        <v>13516.800000000045</v>
      </c>
      <c r="U70" s="35">
        <f t="shared" si="11"/>
        <v>19.859393939394007</v>
      </c>
      <c r="V70" s="29">
        <v>28</v>
      </c>
      <c r="W70" s="29">
        <v>1</v>
      </c>
      <c r="Y70" s="30">
        <f t="shared" si="15"/>
        <v>1.8149999999999999</v>
      </c>
      <c r="Z70" s="30">
        <f t="shared" si="13"/>
        <v>50.82</v>
      </c>
      <c r="AA70" s="30">
        <f>(10+$G70/20)*POWER($F$1,V70)</f>
        <v>640.23867769399328</v>
      </c>
      <c r="AB70" s="35">
        <f t="shared" si="14"/>
        <v>12.598163669696838</v>
      </c>
      <c r="AC70" s="29">
        <v>2</v>
      </c>
      <c r="AD70" s="29">
        <v>1</v>
      </c>
      <c r="AF70" s="30">
        <f>AF69*AD70</f>
        <v>1</v>
      </c>
      <c r="AG70" s="30">
        <f t="shared" ref="AG70:AG133" si="16">AC70*AF70</f>
        <v>2</v>
      </c>
      <c r="AH70" s="30">
        <f>(10+$G70/20)*POWER($F$1,AC70)</f>
        <v>17.417504422202207</v>
      </c>
      <c r="AI70" s="35">
        <f t="shared" ref="AI70:AI133" si="17">AH70/AG70</f>
        <v>8.7087522111011033</v>
      </c>
    </row>
    <row r="71" spans="1:35">
      <c r="A71" s="44">
        <v>4.5750000000000002</v>
      </c>
      <c r="B71" s="44">
        <f t="shared" si="7"/>
        <v>1.325</v>
      </c>
      <c r="C71" s="44">
        <f t="shared" ref="C71:C134" si="18">(100%+G71*0.5%)</f>
        <v>1.325</v>
      </c>
      <c r="D71" s="45">
        <f t="shared" ref="D71:D134" si="19">A71*B71*C71*10</f>
        <v>80.31984374999999</v>
      </c>
      <c r="E71" s="43">
        <f t="shared" ref="E71:E134" si="20">POWER($F$1,G71)</f>
        <v>8192.0000000000364</v>
      </c>
      <c r="F71" s="29">
        <f t="shared" si="8"/>
        <v>13.000000000000007</v>
      </c>
      <c r="G71" s="29">
        <v>65</v>
      </c>
      <c r="H71" s="37">
        <f t="shared" ref="H71:H134" si="21">I$4*G71</f>
        <v>65</v>
      </c>
      <c r="I71" s="29">
        <v>1</v>
      </c>
      <c r="K71" s="30">
        <f t="shared" ref="K71:K134" si="22">I71*K70</f>
        <v>15.651090000000002</v>
      </c>
      <c r="L71" s="30">
        <f t="shared" si="9"/>
        <v>1017.3208500000001</v>
      </c>
      <c r="M71" s="30">
        <f t="shared" ref="M71:M134" si="23">N$4*POWER($F$1,G71)</f>
        <v>81920.000000000364</v>
      </c>
      <c r="N71" s="35">
        <f t="shared" ref="N71:N134" si="24">M71/(H71*I71*K70)</f>
        <v>80.52523449214705</v>
      </c>
      <c r="O71" s="29">
        <v>51</v>
      </c>
      <c r="P71" s="29">
        <v>1</v>
      </c>
      <c r="R71" s="30">
        <f t="shared" si="12"/>
        <v>13.612500000000001</v>
      </c>
      <c r="S71" s="30">
        <f t="shared" si="10"/>
        <v>694.23750000000007</v>
      </c>
      <c r="T71" s="30">
        <f>(10+$G71/20)*POWER($F$1,O71)</f>
        <v>15585.539280599824</v>
      </c>
      <c r="U71" s="35">
        <f t="shared" si="11"/>
        <v>22.449866624317789</v>
      </c>
      <c r="V71" s="29">
        <v>29</v>
      </c>
      <c r="W71" s="29">
        <v>1</v>
      </c>
      <c r="Y71" s="30">
        <f t="shared" si="15"/>
        <v>1.8149999999999999</v>
      </c>
      <c r="Z71" s="30">
        <f t="shared" si="13"/>
        <v>52.634999999999998</v>
      </c>
      <c r="AA71" s="30">
        <f>(10+$G71/20)*POWER($F$1,V71)</f>
        <v>738.22687767511468</v>
      </c>
      <c r="AB71" s="35">
        <f t="shared" si="14"/>
        <v>14.025399024890561</v>
      </c>
      <c r="AC71" s="29">
        <v>3</v>
      </c>
      <c r="AD71" s="29">
        <v>1</v>
      </c>
      <c r="AF71" s="30">
        <f t="shared" ref="AF71:AF134" si="25">AF70*AD71</f>
        <v>1</v>
      </c>
      <c r="AG71" s="30">
        <f t="shared" si="16"/>
        <v>3</v>
      </c>
      <c r="AH71" s="30">
        <f>(10+$G71/20)*POWER($F$1,AC71)</f>
        <v>20.08324450626278</v>
      </c>
      <c r="AI71" s="35">
        <f t="shared" si="17"/>
        <v>6.6944148354209263</v>
      </c>
    </row>
    <row r="72" spans="1:35">
      <c r="A72" s="44">
        <v>4.5750000000000002</v>
      </c>
      <c r="B72" s="44">
        <f t="shared" ref="B72:B135" si="26">(100%+G72*0.5%)</f>
        <v>1.33</v>
      </c>
      <c r="C72" s="44">
        <f t="shared" si="18"/>
        <v>1.33</v>
      </c>
      <c r="D72" s="45">
        <f t="shared" si="19"/>
        <v>80.927175000000005</v>
      </c>
      <c r="E72" s="43">
        <f t="shared" si="20"/>
        <v>9410.1369241357534</v>
      </c>
      <c r="F72" s="29">
        <f t="shared" ref="F72:F135" si="27">LOG(E72,2)</f>
        <v>13.200000000000006</v>
      </c>
      <c r="G72" s="29">
        <v>66</v>
      </c>
      <c r="H72" s="37">
        <f t="shared" si="21"/>
        <v>66</v>
      </c>
      <c r="I72" s="29">
        <v>1</v>
      </c>
      <c r="K72" s="30">
        <f t="shared" si="22"/>
        <v>15.651090000000002</v>
      </c>
      <c r="L72" s="30">
        <f t="shared" ref="L72:L135" si="28">H72*K72</f>
        <v>1032.9719400000001</v>
      </c>
      <c r="M72" s="30">
        <f t="shared" si="23"/>
        <v>94101.369241357534</v>
      </c>
      <c r="N72" s="35">
        <f t="shared" si="24"/>
        <v>91.097701299957407</v>
      </c>
      <c r="O72" s="29">
        <v>52</v>
      </c>
      <c r="P72" s="29">
        <v>1</v>
      </c>
      <c r="R72" s="30">
        <f t="shared" si="12"/>
        <v>13.612500000000001</v>
      </c>
      <c r="S72" s="30">
        <f t="shared" si="10"/>
        <v>707.85</v>
      </c>
      <c r="T72" s="30">
        <f>(10+$G72/20)*POWER($F$1,O72)</f>
        <v>17970.642138398263</v>
      </c>
      <c r="U72" s="35">
        <f t="shared" si="11"/>
        <v>25.387641644978828</v>
      </c>
      <c r="V72" s="38">
        <v>30</v>
      </c>
      <c r="W72" s="29">
        <v>2</v>
      </c>
      <c r="Y72" s="30">
        <f t="shared" si="15"/>
        <v>3.63</v>
      </c>
      <c r="Z72" s="30">
        <f t="shared" si="13"/>
        <v>108.89999999999999</v>
      </c>
      <c r="AA72" s="30">
        <f>(10+$G72/20)*POWER($F$1,V72)</f>
        <v>851.20000000000152</v>
      </c>
      <c r="AB72" s="35">
        <f t="shared" si="14"/>
        <v>7.8163452708907402</v>
      </c>
      <c r="AC72" s="29">
        <v>4</v>
      </c>
      <c r="AD72" s="29">
        <v>1</v>
      </c>
      <c r="AF72" s="30">
        <f t="shared" si="25"/>
        <v>1</v>
      </c>
      <c r="AG72" s="30">
        <f t="shared" si="16"/>
        <v>4</v>
      </c>
      <c r="AH72" s="30">
        <f>(10+$G72/20)*POWER($F$1,AC72)</f>
        <v>23.156644983676909</v>
      </c>
      <c r="AI72" s="35">
        <f t="shared" si="17"/>
        <v>5.7891612459192272</v>
      </c>
    </row>
    <row r="73" spans="1:35">
      <c r="A73" s="44">
        <v>4.5750000000000002</v>
      </c>
      <c r="B73" s="44">
        <f t="shared" si="26"/>
        <v>1.335</v>
      </c>
      <c r="C73" s="44">
        <f t="shared" si="18"/>
        <v>1.335</v>
      </c>
      <c r="D73" s="45">
        <f t="shared" si="19"/>
        <v>81.536793749999987</v>
      </c>
      <c r="E73" s="43">
        <f t="shared" si="20"/>
        <v>10809.408805051598</v>
      </c>
      <c r="F73" s="29">
        <f t="shared" si="27"/>
        <v>13.400000000000007</v>
      </c>
      <c r="G73" s="29">
        <v>67</v>
      </c>
      <c r="H73" s="37">
        <f t="shared" si="21"/>
        <v>67</v>
      </c>
      <c r="I73" s="29">
        <v>1</v>
      </c>
      <c r="K73" s="30">
        <f t="shared" si="22"/>
        <v>15.651090000000002</v>
      </c>
      <c r="L73" s="30">
        <f t="shared" si="28"/>
        <v>1048.6230300000002</v>
      </c>
      <c r="M73" s="30">
        <f t="shared" si="23"/>
        <v>108094.08805051599</v>
      </c>
      <c r="N73" s="35">
        <f t="shared" si="24"/>
        <v>103.08193217014886</v>
      </c>
      <c r="O73" s="29">
        <v>53</v>
      </c>
      <c r="P73" s="29">
        <v>1</v>
      </c>
      <c r="R73" s="30">
        <f t="shared" si="12"/>
        <v>13.612500000000001</v>
      </c>
      <c r="S73" s="30">
        <f t="shared" si="10"/>
        <v>721.46250000000009</v>
      </c>
      <c r="T73" s="30">
        <f>(10+$G73/20)*POWER($F$1,O73)</f>
        <v>20720.451750823817</v>
      </c>
      <c r="U73" s="35">
        <f t="shared" si="11"/>
        <v>28.720067572221446</v>
      </c>
      <c r="V73" s="29">
        <v>31</v>
      </c>
      <c r="W73" s="29">
        <v>1</v>
      </c>
      <c r="Y73" s="30">
        <f t="shared" si="15"/>
        <v>3.63</v>
      </c>
      <c r="Z73" s="30">
        <f t="shared" si="13"/>
        <v>112.53</v>
      </c>
      <c r="AA73" s="30">
        <f>(10+$G73/20)*POWER($F$1,V73)</f>
        <v>981.44787450946865</v>
      </c>
      <c r="AB73" s="35">
        <f t="shared" si="14"/>
        <v>8.7216553319956329</v>
      </c>
      <c r="AC73" s="29">
        <v>5</v>
      </c>
      <c r="AD73" s="29">
        <v>1</v>
      </c>
      <c r="AF73" s="30">
        <f t="shared" si="25"/>
        <v>1</v>
      </c>
      <c r="AG73" s="30">
        <f t="shared" si="16"/>
        <v>5</v>
      </c>
      <c r="AH73" s="30">
        <f>(10+$G73/20)*POWER($F$1,AC73)</f>
        <v>26.700000000000006</v>
      </c>
      <c r="AI73" s="35">
        <f t="shared" si="17"/>
        <v>5.3400000000000016</v>
      </c>
    </row>
    <row r="74" spans="1:35">
      <c r="A74" s="44">
        <v>4.5750000000000002</v>
      </c>
      <c r="B74" s="44">
        <f t="shared" si="26"/>
        <v>1.34</v>
      </c>
      <c r="C74" s="44">
        <f t="shared" si="18"/>
        <v>1.34</v>
      </c>
      <c r="D74" s="45">
        <f t="shared" si="19"/>
        <v>82.148700000000019</v>
      </c>
      <c r="E74" s="43">
        <f t="shared" si="20"/>
        <v>12416.750112853239</v>
      </c>
      <c r="F74" s="29">
        <f t="shared" si="27"/>
        <v>13.600000000000007</v>
      </c>
      <c r="G74" s="29">
        <v>68</v>
      </c>
      <c r="H74" s="37">
        <f t="shared" si="21"/>
        <v>68</v>
      </c>
      <c r="I74" s="29">
        <v>1</v>
      </c>
      <c r="K74" s="30">
        <f t="shared" si="22"/>
        <v>15.651090000000002</v>
      </c>
      <c r="L74" s="30">
        <f t="shared" si="28"/>
        <v>1064.27412</v>
      </c>
      <c r="M74" s="30">
        <f t="shared" si="23"/>
        <v>124167.50112853239</v>
      </c>
      <c r="N74" s="35">
        <f t="shared" si="24"/>
        <v>116.66872170915175</v>
      </c>
      <c r="O74" s="29">
        <v>54</v>
      </c>
      <c r="P74" s="29">
        <v>1</v>
      </c>
      <c r="R74" s="30">
        <f t="shared" si="12"/>
        <v>13.612500000000001</v>
      </c>
      <c r="S74" s="30">
        <f t="shared" si="10"/>
        <v>735.07500000000005</v>
      </c>
      <c r="T74" s="30">
        <f>(10+$G74/20)*POWER($F$1,O74)</f>
        <v>23890.693218648277</v>
      </c>
      <c r="U74" s="35">
        <f t="shared" si="11"/>
        <v>32.50102808373061</v>
      </c>
      <c r="V74" s="29">
        <v>32</v>
      </c>
      <c r="W74" s="29">
        <v>1</v>
      </c>
      <c r="Y74" s="30">
        <f t="shared" si="15"/>
        <v>3.63</v>
      </c>
      <c r="Z74" s="30">
        <f t="shared" si="13"/>
        <v>116.16</v>
      </c>
      <c r="AA74" s="30">
        <f>(10+$G74/20)*POWER($F$1,V74)</f>
        <v>1131.6099842788365</v>
      </c>
      <c r="AB74" s="35">
        <f t="shared" si="14"/>
        <v>9.7418214900037583</v>
      </c>
      <c r="AC74" s="29">
        <v>6</v>
      </c>
      <c r="AD74" s="29">
        <v>1</v>
      </c>
      <c r="AF74" s="30">
        <f t="shared" si="25"/>
        <v>1</v>
      </c>
      <c r="AG74" s="30">
        <f t="shared" si="16"/>
        <v>6</v>
      </c>
      <c r="AH74" s="30">
        <f>(10+$G74/20)*POWER($F$1,AC74)</f>
        <v>30.785115913920546</v>
      </c>
      <c r="AI74" s="35">
        <f t="shared" si="17"/>
        <v>5.1308526523200912</v>
      </c>
    </row>
    <row r="75" spans="1:35">
      <c r="A75" s="44">
        <v>4.5750000000000002</v>
      </c>
      <c r="B75" s="44">
        <f t="shared" si="26"/>
        <v>1.345</v>
      </c>
      <c r="C75" s="44">
        <f t="shared" si="18"/>
        <v>1.345</v>
      </c>
      <c r="D75" s="45">
        <f t="shared" si="19"/>
        <v>82.762893750000018</v>
      </c>
      <c r="E75" s="43">
        <f t="shared" si="20"/>
        <v>14263.100429043763</v>
      </c>
      <c r="F75" s="29">
        <f t="shared" si="27"/>
        <v>13.800000000000008</v>
      </c>
      <c r="G75" s="29">
        <v>69</v>
      </c>
      <c r="H75" s="37">
        <f t="shared" si="21"/>
        <v>69</v>
      </c>
      <c r="I75" s="29">
        <v>1</v>
      </c>
      <c r="K75" s="30">
        <f t="shared" si="22"/>
        <v>15.651090000000002</v>
      </c>
      <c r="L75" s="30">
        <f t="shared" si="28"/>
        <v>1079.9252100000001</v>
      </c>
      <c r="M75" s="30">
        <f t="shared" si="23"/>
        <v>142631.00429043762</v>
      </c>
      <c r="N75" s="35">
        <f t="shared" si="24"/>
        <v>132.07489089956294</v>
      </c>
      <c r="O75" s="29">
        <v>55</v>
      </c>
      <c r="P75" s="29">
        <v>1</v>
      </c>
      <c r="R75" s="30">
        <f t="shared" si="12"/>
        <v>13.612500000000001</v>
      </c>
      <c r="S75" s="30">
        <f t="shared" si="10"/>
        <v>748.6875</v>
      </c>
      <c r="T75" s="30">
        <f>(10+$G75/20)*POWER($F$1,O75)</f>
        <v>27545.600000000104</v>
      </c>
      <c r="U75" s="35">
        <f t="shared" si="11"/>
        <v>36.791852408381473</v>
      </c>
      <c r="V75" s="29">
        <v>33</v>
      </c>
      <c r="W75" s="29">
        <v>1</v>
      </c>
      <c r="Y75" s="30">
        <f t="shared" si="15"/>
        <v>3.63</v>
      </c>
      <c r="Z75" s="30">
        <f t="shared" si="13"/>
        <v>119.78999999999999</v>
      </c>
      <c r="AA75" s="30">
        <f>(10+$G75/20)*POWER($F$1,V75)</f>
        <v>1304.7288204521535</v>
      </c>
      <c r="AB75" s="35">
        <f t="shared" si="14"/>
        <v>10.891800821872891</v>
      </c>
      <c r="AC75" s="29">
        <v>7</v>
      </c>
      <c r="AD75" s="29">
        <v>1</v>
      </c>
      <c r="AF75" s="30">
        <f t="shared" si="25"/>
        <v>1</v>
      </c>
      <c r="AG75" s="30">
        <f t="shared" si="16"/>
        <v>7</v>
      </c>
      <c r="AH75" s="30">
        <f>(10+$G75/20)*POWER($F$1,AC75)</f>
        <v>35.49476279979087</v>
      </c>
      <c r="AI75" s="35">
        <f t="shared" si="17"/>
        <v>5.070680399970124</v>
      </c>
    </row>
    <row r="76" spans="1:35">
      <c r="A76" s="44">
        <v>4.5750000000000002</v>
      </c>
      <c r="B76" s="44">
        <f t="shared" si="26"/>
        <v>1.35</v>
      </c>
      <c r="C76" s="44">
        <f t="shared" si="18"/>
        <v>1.35</v>
      </c>
      <c r="D76" s="45">
        <f t="shared" si="19"/>
        <v>83.37937500000001</v>
      </c>
      <c r="E76" s="43">
        <f t="shared" si="20"/>
        <v>16384.000000000076</v>
      </c>
      <c r="F76" s="29">
        <f t="shared" si="27"/>
        <v>14.000000000000007</v>
      </c>
      <c r="G76" s="38">
        <v>70</v>
      </c>
      <c r="H76" s="37">
        <f t="shared" si="21"/>
        <v>70</v>
      </c>
      <c r="I76" s="29">
        <v>3</v>
      </c>
      <c r="K76" s="30">
        <f t="shared" si="22"/>
        <v>46.953270000000003</v>
      </c>
      <c r="L76" s="30">
        <f t="shared" si="28"/>
        <v>3286.7289000000001</v>
      </c>
      <c r="M76" s="30">
        <f t="shared" si="23"/>
        <v>163840.00000000076</v>
      </c>
      <c r="N76" s="35">
        <f t="shared" si="24"/>
        <v>49.848954685614849</v>
      </c>
      <c r="O76" s="29">
        <v>56</v>
      </c>
      <c r="P76" s="29">
        <v>1</v>
      </c>
      <c r="R76" s="30">
        <f t="shared" si="12"/>
        <v>13.612500000000001</v>
      </c>
      <c r="S76" s="30">
        <f t="shared" si="10"/>
        <v>762.30000000000007</v>
      </c>
      <c r="T76" s="30">
        <f>(10+$G76/20)*POWER($F$1,O76)</f>
        <v>31759.212118958145</v>
      </c>
      <c r="U76" s="35">
        <f t="shared" si="11"/>
        <v>41.662353560223195</v>
      </c>
      <c r="V76" s="29">
        <v>34</v>
      </c>
      <c r="W76" s="29">
        <v>1</v>
      </c>
      <c r="Y76" s="30">
        <f t="shared" si="15"/>
        <v>3.63</v>
      </c>
      <c r="Z76" s="30">
        <f t="shared" si="13"/>
        <v>123.42</v>
      </c>
      <c r="AA76" s="30">
        <f>(10+$G76/20)*POWER($F$1,V76)</f>
        <v>1504.3113733757059</v>
      </c>
      <c r="AB76" s="35">
        <f t="shared" si="14"/>
        <v>12.188554313528648</v>
      </c>
      <c r="AC76" s="29">
        <v>8</v>
      </c>
      <c r="AD76" s="29">
        <v>1</v>
      </c>
      <c r="AF76" s="30">
        <f t="shared" si="25"/>
        <v>1</v>
      </c>
      <c r="AG76" s="30">
        <f t="shared" si="16"/>
        <v>8</v>
      </c>
      <c r="AH76" s="30">
        <f>(10+$G76/20)*POWER($F$1,AC76)</f>
        <v>40.92434729578077</v>
      </c>
      <c r="AI76" s="35">
        <f t="shared" si="17"/>
        <v>5.1155434119725962</v>
      </c>
    </row>
    <row r="77" spans="1:35">
      <c r="A77" s="44">
        <v>4.5750000000000002</v>
      </c>
      <c r="B77" s="44">
        <f t="shared" si="26"/>
        <v>1.355</v>
      </c>
      <c r="C77" s="44">
        <f t="shared" si="18"/>
        <v>1.355</v>
      </c>
      <c r="D77" s="45">
        <f t="shared" si="19"/>
        <v>83.998143749999997</v>
      </c>
      <c r="E77" s="43">
        <f t="shared" si="20"/>
        <v>18820.27384827151</v>
      </c>
      <c r="F77" s="29">
        <f t="shared" si="27"/>
        <v>14.200000000000008</v>
      </c>
      <c r="G77" s="29">
        <v>71</v>
      </c>
      <c r="H77" s="37">
        <f t="shared" si="21"/>
        <v>71</v>
      </c>
      <c r="I77" s="29">
        <v>1</v>
      </c>
      <c r="K77" s="30">
        <f t="shared" si="22"/>
        <v>46.953270000000003</v>
      </c>
      <c r="L77" s="30">
        <f t="shared" si="28"/>
        <v>3333.68217</v>
      </c>
      <c r="M77" s="30">
        <f t="shared" si="23"/>
        <v>188202.7384827151</v>
      </c>
      <c r="N77" s="35">
        <f t="shared" si="24"/>
        <v>56.454913481663759</v>
      </c>
      <c r="O77" s="29">
        <v>57</v>
      </c>
      <c r="P77" s="29">
        <v>1</v>
      </c>
      <c r="R77" s="30">
        <f t="shared" si="12"/>
        <v>13.612500000000001</v>
      </c>
      <c r="S77" s="30">
        <f t="shared" si="10"/>
        <v>775.91250000000002</v>
      </c>
      <c r="T77" s="30">
        <f>(10+$G77/20)*POWER($F$1,O77)</f>
        <v>36616.872327112273</v>
      </c>
      <c r="U77" s="35">
        <f t="shared" si="11"/>
        <v>47.192012407471552</v>
      </c>
      <c r="V77" s="29">
        <v>35</v>
      </c>
      <c r="W77" s="29">
        <v>1</v>
      </c>
      <c r="Y77" s="30">
        <f t="shared" si="15"/>
        <v>3.63</v>
      </c>
      <c r="Z77" s="30">
        <f t="shared" si="13"/>
        <v>127.05</v>
      </c>
      <c r="AA77" s="30">
        <f>(10+$G77/20)*POWER($F$1,V77)</f>
        <v>1734.4000000000044</v>
      </c>
      <c r="AB77" s="35">
        <f t="shared" si="14"/>
        <v>13.651318378591141</v>
      </c>
      <c r="AC77" s="29">
        <v>9</v>
      </c>
      <c r="AD77" s="29">
        <v>1</v>
      </c>
      <c r="AF77" s="30">
        <f t="shared" si="25"/>
        <v>1</v>
      </c>
      <c r="AG77" s="30">
        <f t="shared" si="16"/>
        <v>9</v>
      </c>
      <c r="AH77" s="30">
        <f>(10+$G77/20)*POWER($F$1,AC77)</f>
        <v>47.18384053064996</v>
      </c>
      <c r="AI77" s="35">
        <f t="shared" si="17"/>
        <v>5.2426489478499958</v>
      </c>
    </row>
    <row r="78" spans="1:35">
      <c r="A78" s="44">
        <v>4.5750000000000002</v>
      </c>
      <c r="B78" s="44">
        <f t="shared" si="26"/>
        <v>1.3599999999999999</v>
      </c>
      <c r="C78" s="44">
        <f t="shared" si="18"/>
        <v>1.3599999999999999</v>
      </c>
      <c r="D78" s="45">
        <f t="shared" si="19"/>
        <v>84.619199999999992</v>
      </c>
      <c r="E78" s="43">
        <f t="shared" si="20"/>
        <v>21618.817610103204</v>
      </c>
      <c r="F78" s="29">
        <f t="shared" si="27"/>
        <v>14.400000000000007</v>
      </c>
      <c r="G78" s="29">
        <v>72</v>
      </c>
      <c r="H78" s="37">
        <f t="shared" si="21"/>
        <v>72</v>
      </c>
      <c r="I78" s="29">
        <v>1</v>
      </c>
      <c r="K78" s="30">
        <f t="shared" si="22"/>
        <v>46.953270000000003</v>
      </c>
      <c r="L78" s="30">
        <f t="shared" si="28"/>
        <v>3380.63544</v>
      </c>
      <c r="M78" s="30">
        <f t="shared" si="23"/>
        <v>216188.17610103203</v>
      </c>
      <c r="N78" s="35">
        <f t="shared" si="24"/>
        <v>63.948976438888671</v>
      </c>
      <c r="O78" s="29">
        <v>58</v>
      </c>
      <c r="P78" s="29">
        <v>1</v>
      </c>
      <c r="R78" s="30">
        <f t="shared" si="12"/>
        <v>13.612500000000001</v>
      </c>
      <c r="S78" s="30">
        <f t="shared" si="10"/>
        <v>789.52500000000009</v>
      </c>
      <c r="T78" s="30">
        <f>(10+$G78/20)*POWER($F$1,O78)</f>
        <v>42216.950383700976</v>
      </c>
      <c r="U78" s="35">
        <f t="shared" si="11"/>
        <v>53.471328183022671</v>
      </c>
      <c r="V78" s="29">
        <v>36</v>
      </c>
      <c r="W78" s="29">
        <v>1</v>
      </c>
      <c r="Y78" s="30">
        <f t="shared" si="15"/>
        <v>3.63</v>
      </c>
      <c r="Z78" s="30">
        <f t="shared" si="13"/>
        <v>130.68</v>
      </c>
      <c r="AA78" s="30">
        <f>(10+$G78/20)*POWER($F$1,V78)</f>
        <v>1999.6540963788432</v>
      </c>
      <c r="AB78" s="35">
        <f t="shared" si="14"/>
        <v>15.301913807612818</v>
      </c>
      <c r="AC78" s="38">
        <v>10</v>
      </c>
      <c r="AD78" s="29">
        <v>1.5</v>
      </c>
      <c r="AF78" s="30">
        <f t="shared" si="25"/>
        <v>1.5</v>
      </c>
      <c r="AG78" s="30">
        <f t="shared" si="16"/>
        <v>15</v>
      </c>
      <c r="AH78" s="30">
        <f>(10+$G78/20)*POWER($F$1,AC78)</f>
        <v>54.400000000000034</v>
      </c>
      <c r="AI78" s="35">
        <f t="shared" si="17"/>
        <v>3.6266666666666691</v>
      </c>
    </row>
    <row r="79" spans="1:35">
      <c r="A79" s="44">
        <v>4.5750000000000002</v>
      </c>
      <c r="B79" s="44">
        <f t="shared" si="26"/>
        <v>1.365</v>
      </c>
      <c r="C79" s="44">
        <f t="shared" si="18"/>
        <v>1.365</v>
      </c>
      <c r="D79" s="45">
        <f t="shared" si="19"/>
        <v>85.242543749999996</v>
      </c>
      <c r="E79" s="43">
        <f t="shared" si="20"/>
        <v>24833.500225706484</v>
      </c>
      <c r="F79" s="29">
        <f t="shared" si="27"/>
        <v>14.600000000000007</v>
      </c>
      <c r="G79" s="29">
        <v>73</v>
      </c>
      <c r="H79" s="37">
        <f t="shared" si="21"/>
        <v>73</v>
      </c>
      <c r="I79" s="29">
        <v>1</v>
      </c>
      <c r="K79" s="30">
        <f t="shared" si="22"/>
        <v>46.953270000000003</v>
      </c>
      <c r="L79" s="30">
        <f t="shared" si="28"/>
        <v>3427.5887100000004</v>
      </c>
      <c r="M79" s="30">
        <f t="shared" si="23"/>
        <v>248335.00225706486</v>
      </c>
      <c r="N79" s="35">
        <f t="shared" si="24"/>
        <v>72.451808915272338</v>
      </c>
      <c r="O79" s="29">
        <v>59</v>
      </c>
      <c r="P79" s="29">
        <v>1</v>
      </c>
      <c r="R79" s="30">
        <f t="shared" si="12"/>
        <v>13.612500000000001</v>
      </c>
      <c r="S79" s="30">
        <f t="shared" si="10"/>
        <v>803.13750000000005</v>
      </c>
      <c r="T79" s="30">
        <f>(10+$G79/20)*POWER($F$1,O79)</f>
        <v>48672.830214111804</v>
      </c>
      <c r="U79" s="35">
        <f t="shared" si="11"/>
        <v>60.603358969182487</v>
      </c>
      <c r="V79" s="29">
        <v>37</v>
      </c>
      <c r="W79" s="29">
        <v>1</v>
      </c>
      <c r="Y79" s="30">
        <f t="shared" si="15"/>
        <v>3.63</v>
      </c>
      <c r="Z79" s="30">
        <f t="shared" si="13"/>
        <v>134.31</v>
      </c>
      <c r="AA79" s="30">
        <f>(10+$G79/20)*POWER($F$1,V79)</f>
        <v>2305.4442217024061</v>
      </c>
      <c r="AB79" s="35">
        <f t="shared" si="14"/>
        <v>17.165097324863421</v>
      </c>
      <c r="AC79" s="29">
        <v>11</v>
      </c>
      <c r="AD79" s="29">
        <v>1</v>
      </c>
      <c r="AF79" s="30">
        <f t="shared" si="25"/>
        <v>1.5</v>
      </c>
      <c r="AG79" s="30">
        <f t="shared" si="16"/>
        <v>16.5</v>
      </c>
      <c r="AH79" s="30">
        <f>(10+$G79/20)*POWER($F$1,AC79)</f>
        <v>62.718930182838157</v>
      </c>
      <c r="AI79" s="35">
        <f t="shared" si="17"/>
        <v>3.8011472838083731</v>
      </c>
    </row>
    <row r="80" spans="1:35">
      <c r="A80" s="44">
        <v>4.5750000000000002</v>
      </c>
      <c r="B80" s="44">
        <f t="shared" si="26"/>
        <v>1.37</v>
      </c>
      <c r="C80" s="44">
        <f t="shared" si="18"/>
        <v>1.37</v>
      </c>
      <c r="D80" s="45">
        <f t="shared" si="19"/>
        <v>85.868175000000008</v>
      </c>
      <c r="E80" s="43">
        <f t="shared" si="20"/>
        <v>28526.200858087537</v>
      </c>
      <c r="F80" s="29">
        <f t="shared" si="27"/>
        <v>14.800000000000008</v>
      </c>
      <c r="G80" s="29">
        <v>74</v>
      </c>
      <c r="H80" s="37">
        <f t="shared" si="21"/>
        <v>74</v>
      </c>
      <c r="I80" s="29">
        <v>1</v>
      </c>
      <c r="K80" s="30">
        <f t="shared" si="22"/>
        <v>46.953270000000003</v>
      </c>
      <c r="L80" s="30">
        <f t="shared" si="28"/>
        <v>3474.5419800000004</v>
      </c>
      <c r="M80" s="30">
        <f t="shared" si="23"/>
        <v>285262.00858087535</v>
      </c>
      <c r="N80" s="35">
        <f t="shared" si="24"/>
        <v>82.100607856485112</v>
      </c>
      <c r="O80" s="38">
        <v>60</v>
      </c>
      <c r="P80" s="29">
        <v>1.5</v>
      </c>
      <c r="Q80" s="29" t="s">
        <v>22</v>
      </c>
      <c r="R80" s="30">
        <f t="shared" si="12"/>
        <v>20.418750000000003</v>
      </c>
      <c r="S80" s="30">
        <f t="shared" si="10"/>
        <v>1225.1250000000002</v>
      </c>
      <c r="T80" s="30">
        <f>(10+$G80/20)*POWER($F$1,O80)</f>
        <v>56115.200000000223</v>
      </c>
      <c r="U80" s="35">
        <f t="shared" si="11"/>
        <v>45.803652688501344</v>
      </c>
      <c r="V80" s="29">
        <v>38</v>
      </c>
      <c r="W80" s="29">
        <v>1</v>
      </c>
      <c r="Y80" s="30">
        <f t="shared" si="15"/>
        <v>3.63</v>
      </c>
      <c r="Z80" s="30">
        <f t="shared" si="13"/>
        <v>137.94</v>
      </c>
      <c r="AA80" s="30">
        <f>(10+$G80/20)*POWER($F$1,V80)</f>
        <v>2657.9605710326405</v>
      </c>
      <c r="AB80" s="35">
        <f t="shared" si="14"/>
        <v>19.268961657478908</v>
      </c>
      <c r="AC80" s="29">
        <v>12</v>
      </c>
      <c r="AD80" s="29">
        <v>1</v>
      </c>
      <c r="AF80" s="30">
        <f t="shared" si="25"/>
        <v>1.5</v>
      </c>
      <c r="AG80" s="30">
        <f t="shared" si="16"/>
        <v>18</v>
      </c>
      <c r="AH80" s="30">
        <f>(10+$G80/20)*POWER($F$1,AC80)</f>
        <v>72.309033510354652</v>
      </c>
      <c r="AI80" s="35">
        <f t="shared" si="17"/>
        <v>4.0171685283530358</v>
      </c>
    </row>
    <row r="81" spans="1:42">
      <c r="A81" s="44">
        <v>4.5750000000000002</v>
      </c>
      <c r="B81" s="44">
        <f t="shared" si="26"/>
        <v>1.375</v>
      </c>
      <c r="C81" s="44">
        <f t="shared" si="18"/>
        <v>1.375</v>
      </c>
      <c r="D81" s="45">
        <f t="shared" si="19"/>
        <v>86.49609375</v>
      </c>
      <c r="E81" s="43">
        <f t="shared" si="20"/>
        <v>32768.00000000016</v>
      </c>
      <c r="F81" s="29">
        <f t="shared" si="27"/>
        <v>15.000000000000007</v>
      </c>
      <c r="G81" s="29">
        <v>75</v>
      </c>
      <c r="H81" s="37">
        <f t="shared" si="21"/>
        <v>75</v>
      </c>
      <c r="I81" s="29">
        <v>1</v>
      </c>
      <c r="K81" s="30">
        <f t="shared" si="22"/>
        <v>46.953270000000003</v>
      </c>
      <c r="L81" s="30">
        <f t="shared" si="28"/>
        <v>3521.4952500000004</v>
      </c>
      <c r="M81" s="30">
        <f t="shared" si="23"/>
        <v>327680.00000000163</v>
      </c>
      <c r="N81" s="35">
        <f t="shared" si="24"/>
        <v>93.051382079814417</v>
      </c>
      <c r="O81" s="29">
        <v>61</v>
      </c>
      <c r="P81" s="29">
        <v>1.5</v>
      </c>
      <c r="Q81" s="29" t="s">
        <v>94</v>
      </c>
      <c r="R81" s="30">
        <f t="shared" si="12"/>
        <v>30.628125000000004</v>
      </c>
      <c r="S81" s="30">
        <f t="shared" si="10"/>
        <v>1868.3156250000002</v>
      </c>
      <c r="T81" s="30">
        <f>(10+$G81/20)*POWER($F$1,O81)</f>
        <v>64694.691353433263</v>
      </c>
      <c r="U81" s="35">
        <f t="shared" si="11"/>
        <v>34.62728164757133</v>
      </c>
      <c r="V81" s="29">
        <v>39</v>
      </c>
      <c r="W81" s="29">
        <v>1</v>
      </c>
      <c r="Y81" s="30">
        <f t="shared" si="15"/>
        <v>3.63</v>
      </c>
      <c r="Z81" s="30">
        <f t="shared" si="13"/>
        <v>141.57</v>
      </c>
      <c r="AA81" s="30">
        <f>(10+$G81/20)*POWER($F$1,V81)</f>
        <v>3064.3379828023653</v>
      </c>
      <c r="AB81" s="35">
        <f t="shared" si="14"/>
        <v>21.645390851185741</v>
      </c>
      <c r="AC81" s="29">
        <v>13</v>
      </c>
      <c r="AD81" s="29">
        <v>1</v>
      </c>
      <c r="AF81" s="30">
        <f t="shared" si="25"/>
        <v>1.5</v>
      </c>
      <c r="AG81" s="30">
        <f t="shared" si="16"/>
        <v>19.5</v>
      </c>
      <c r="AH81" s="30">
        <f>(10+$G81/20)*POWER($F$1,AC81)</f>
        <v>83.36441115807196</v>
      </c>
      <c r="AI81" s="35">
        <f t="shared" si="17"/>
        <v>4.2750980081062542</v>
      </c>
    </row>
    <row r="82" spans="1:42">
      <c r="A82" s="44">
        <v>4.5750000000000002</v>
      </c>
      <c r="B82" s="44">
        <f t="shared" si="26"/>
        <v>1.38</v>
      </c>
      <c r="C82" s="44">
        <f t="shared" si="18"/>
        <v>1.38</v>
      </c>
      <c r="D82" s="45">
        <f t="shared" si="19"/>
        <v>87.126299999999986</v>
      </c>
      <c r="E82" s="43">
        <f t="shared" si="20"/>
        <v>37640.547696543035</v>
      </c>
      <c r="F82" s="29">
        <f t="shared" si="27"/>
        <v>15.200000000000008</v>
      </c>
      <c r="G82" s="29">
        <v>76</v>
      </c>
      <c r="H82" s="37">
        <f t="shared" si="21"/>
        <v>76</v>
      </c>
      <c r="I82" s="29">
        <v>1</v>
      </c>
      <c r="K82" s="30">
        <f t="shared" si="22"/>
        <v>46.953270000000003</v>
      </c>
      <c r="L82" s="30">
        <f t="shared" si="28"/>
        <v>3568.4485200000004</v>
      </c>
      <c r="M82" s="30">
        <f t="shared" si="23"/>
        <v>376405.47696543037</v>
      </c>
      <c r="N82" s="35">
        <f t="shared" si="24"/>
        <v>105.48154887363496</v>
      </c>
      <c r="O82" s="29">
        <v>62</v>
      </c>
      <c r="P82" s="29">
        <v>1</v>
      </c>
      <c r="R82" s="30">
        <f t="shared" si="12"/>
        <v>30.628125000000004</v>
      </c>
      <c r="S82" s="30">
        <f t="shared" si="10"/>
        <v>1898.9437500000004</v>
      </c>
      <c r="T82" s="30">
        <f>(10+$G82/20)*POWER($F$1,O82)</f>
        <v>74584.920754855993</v>
      </c>
      <c r="U82" s="35">
        <f t="shared" si="11"/>
        <v>39.277056392458164</v>
      </c>
      <c r="V82" s="38">
        <v>40</v>
      </c>
      <c r="W82" s="29">
        <v>1.5</v>
      </c>
      <c r="X82" s="29" t="s">
        <v>32</v>
      </c>
      <c r="Y82" s="30">
        <f t="shared" si="15"/>
        <v>5.4450000000000003</v>
      </c>
      <c r="Z82" s="30">
        <f t="shared" si="13"/>
        <v>217.8</v>
      </c>
      <c r="AA82" s="30">
        <f>(10+$G82/20)*POWER($F$1,V82)</f>
        <v>3532.8000000000097</v>
      </c>
      <c r="AB82" s="35">
        <f t="shared" si="14"/>
        <v>16.220385674931173</v>
      </c>
      <c r="AC82" s="29">
        <v>14</v>
      </c>
      <c r="AD82" s="29">
        <v>1</v>
      </c>
      <c r="AF82" s="30">
        <f t="shared" si="25"/>
        <v>1.5</v>
      </c>
      <c r="AG82" s="30">
        <f t="shared" si="16"/>
        <v>21</v>
      </c>
      <c r="AH82" s="30">
        <f>(10+$G82/20)*POWER($F$1,AC82)</f>
        <v>96.108782187892189</v>
      </c>
      <c r="AI82" s="35">
        <f t="shared" si="17"/>
        <v>4.5766086756139135</v>
      </c>
    </row>
    <row r="83" spans="1:42">
      <c r="A83" s="44">
        <v>4.5750000000000002</v>
      </c>
      <c r="B83" s="44">
        <f t="shared" si="26"/>
        <v>1.385</v>
      </c>
      <c r="C83" s="44">
        <f t="shared" si="18"/>
        <v>1.385</v>
      </c>
      <c r="D83" s="45">
        <f t="shared" si="19"/>
        <v>87.758793750000009</v>
      </c>
      <c r="E83" s="43">
        <f t="shared" si="20"/>
        <v>43237.635220206423</v>
      </c>
      <c r="F83" s="29">
        <f t="shared" si="27"/>
        <v>15.400000000000007</v>
      </c>
      <c r="G83" s="29">
        <v>77</v>
      </c>
      <c r="H83" s="37">
        <f t="shared" si="21"/>
        <v>77</v>
      </c>
      <c r="I83" s="29">
        <v>1</v>
      </c>
      <c r="K83" s="30">
        <f t="shared" si="22"/>
        <v>46.953270000000003</v>
      </c>
      <c r="L83" s="30">
        <f t="shared" si="28"/>
        <v>3615.4017900000003</v>
      </c>
      <c r="M83" s="30">
        <f t="shared" si="23"/>
        <v>432376.35220206424</v>
      </c>
      <c r="N83" s="35">
        <f t="shared" si="24"/>
        <v>119.59289100259703</v>
      </c>
      <c r="O83" s="29">
        <v>63</v>
      </c>
      <c r="P83" s="29">
        <v>1</v>
      </c>
      <c r="R83" s="30">
        <f t="shared" si="12"/>
        <v>30.628125000000004</v>
      </c>
      <c r="S83" s="30">
        <f t="shared" si="10"/>
        <v>1929.5718750000003</v>
      </c>
      <c r="T83" s="30">
        <f>(10+$G83/20)*POWER($F$1,O83)</f>
        <v>85985.994531508637</v>
      </c>
      <c r="U83" s="35">
        <f t="shared" si="11"/>
        <v>44.562213849384918</v>
      </c>
      <c r="V83" s="29">
        <v>41</v>
      </c>
      <c r="W83" s="29">
        <v>1</v>
      </c>
      <c r="Y83" s="30">
        <f t="shared" si="15"/>
        <v>5.4450000000000003</v>
      </c>
      <c r="Z83" s="30">
        <f t="shared" si="13"/>
        <v>223.245</v>
      </c>
      <c r="AA83" s="30">
        <f>(10+$G83/20)*POWER($F$1,V83)</f>
        <v>4072.8248874774986</v>
      </c>
      <c r="AB83" s="35">
        <f t="shared" si="14"/>
        <v>18.243745156565648</v>
      </c>
      <c r="AC83" s="29">
        <v>15</v>
      </c>
      <c r="AD83" s="29">
        <v>1</v>
      </c>
      <c r="AF83" s="30">
        <f t="shared" si="25"/>
        <v>1.5</v>
      </c>
      <c r="AG83" s="30">
        <f t="shared" si="16"/>
        <v>22.5</v>
      </c>
      <c r="AH83" s="30">
        <f>(10+$G83/20)*POWER($F$1,AC83)</f>
        <v>110.8000000000001</v>
      </c>
      <c r="AI83" s="35">
        <f t="shared" si="17"/>
        <v>4.9244444444444486</v>
      </c>
    </row>
    <row r="84" spans="1:42">
      <c r="A84" s="44">
        <v>4.5750000000000002</v>
      </c>
      <c r="B84" s="44">
        <f t="shared" si="26"/>
        <v>1.3900000000000001</v>
      </c>
      <c r="C84" s="44">
        <f t="shared" si="18"/>
        <v>1.3900000000000001</v>
      </c>
      <c r="D84" s="45">
        <f t="shared" si="19"/>
        <v>88.393575000000027</v>
      </c>
      <c r="E84" s="43">
        <f t="shared" si="20"/>
        <v>49667.000451412976</v>
      </c>
      <c r="F84" s="29">
        <f t="shared" si="27"/>
        <v>15.600000000000007</v>
      </c>
      <c r="G84" s="29">
        <v>78</v>
      </c>
      <c r="H84" s="37">
        <f t="shared" si="21"/>
        <v>78</v>
      </c>
      <c r="I84" s="29">
        <v>1</v>
      </c>
      <c r="K84" s="30">
        <f t="shared" si="22"/>
        <v>46.953270000000003</v>
      </c>
      <c r="L84" s="30">
        <f t="shared" si="28"/>
        <v>3662.3550600000003</v>
      </c>
      <c r="M84" s="30">
        <f t="shared" si="23"/>
        <v>496670.00451412977</v>
      </c>
      <c r="N84" s="35">
        <f t="shared" si="24"/>
        <v>135.61492437986877</v>
      </c>
      <c r="O84" s="29">
        <v>64</v>
      </c>
      <c r="P84" s="29">
        <v>1</v>
      </c>
      <c r="R84" s="30">
        <f t="shared" si="12"/>
        <v>30.628125000000004</v>
      </c>
      <c r="S84" s="30">
        <f t="shared" si="10"/>
        <v>1960.2000000000003</v>
      </c>
      <c r="T84" s="30">
        <f>(10+$G84/20)*POWER($F$1,O84)</f>
        <v>99128.547981854135</v>
      </c>
      <c r="U84" s="35">
        <f t="shared" si="11"/>
        <v>50.570629518342066</v>
      </c>
      <c r="V84" s="29">
        <v>42</v>
      </c>
      <c r="W84" s="29">
        <v>1</v>
      </c>
      <c r="Y84" s="30">
        <f t="shared" si="15"/>
        <v>5.4450000000000003</v>
      </c>
      <c r="Z84" s="30">
        <f t="shared" si="13"/>
        <v>228.69</v>
      </c>
      <c r="AA84" s="30">
        <f>(10+$G84/20)*POWER($F$1,V84)</f>
        <v>4695.3369496942805</v>
      </c>
      <c r="AB84" s="35">
        <f t="shared" si="14"/>
        <v>20.531448466020731</v>
      </c>
      <c r="AC84" s="29">
        <v>16</v>
      </c>
      <c r="AD84" s="29">
        <v>1</v>
      </c>
      <c r="AF84" s="30">
        <f t="shared" si="25"/>
        <v>1.5</v>
      </c>
      <c r="AG84" s="30">
        <f t="shared" si="16"/>
        <v>24</v>
      </c>
      <c r="AH84" s="30">
        <f>(10+$G84/20)*POWER($F$1,AC84)</f>
        <v>127.73525707567043</v>
      </c>
      <c r="AI84" s="35">
        <f t="shared" si="17"/>
        <v>5.3223023781529344</v>
      </c>
    </row>
    <row r="85" spans="1:42">
      <c r="A85" s="44">
        <v>4.5750000000000002</v>
      </c>
      <c r="B85" s="44">
        <f t="shared" si="26"/>
        <v>1.395</v>
      </c>
      <c r="C85" s="44">
        <f t="shared" si="18"/>
        <v>1.395</v>
      </c>
      <c r="D85" s="45">
        <f t="shared" si="19"/>
        <v>89.03064375000001</v>
      </c>
      <c r="E85" s="43">
        <f t="shared" si="20"/>
        <v>57052.401716175089</v>
      </c>
      <c r="F85" s="29">
        <f t="shared" si="27"/>
        <v>15.800000000000008</v>
      </c>
      <c r="G85" s="29">
        <v>79</v>
      </c>
      <c r="H85" s="37">
        <f t="shared" si="21"/>
        <v>79</v>
      </c>
      <c r="I85" s="29">
        <v>1</v>
      </c>
      <c r="K85" s="30">
        <f t="shared" si="22"/>
        <v>46.953270000000003</v>
      </c>
      <c r="L85" s="30">
        <f t="shared" si="28"/>
        <v>3709.3083300000003</v>
      </c>
      <c r="M85" s="30">
        <f t="shared" si="23"/>
        <v>570524.01716175093</v>
      </c>
      <c r="N85" s="35">
        <f t="shared" si="24"/>
        <v>153.80873370582026</v>
      </c>
      <c r="O85" s="29">
        <v>65</v>
      </c>
      <c r="P85" s="29">
        <v>1</v>
      </c>
      <c r="R85" s="30">
        <f t="shared" si="12"/>
        <v>30.628125000000004</v>
      </c>
      <c r="S85" s="30">
        <f t="shared" si="10"/>
        <v>1990.8281250000002</v>
      </c>
      <c r="T85" s="30">
        <f>(10+$G85/20)*POWER($F$1,O85)</f>
        <v>114278.4000000005</v>
      </c>
      <c r="U85" s="35">
        <f t="shared" si="11"/>
        <v>57.402444020626085</v>
      </c>
      <c r="V85" s="29">
        <v>43</v>
      </c>
      <c r="W85" s="29">
        <v>1</v>
      </c>
      <c r="Y85" s="30">
        <f t="shared" si="15"/>
        <v>5.4450000000000003</v>
      </c>
      <c r="Z85" s="30">
        <f t="shared" si="13"/>
        <v>234.13500000000002</v>
      </c>
      <c r="AA85" s="30">
        <f>(10+$G85/20)*POWER($F$1,V85)</f>
        <v>5412.9270023219487</v>
      </c>
      <c r="AB85" s="35">
        <f t="shared" si="14"/>
        <v>23.118828890691049</v>
      </c>
      <c r="AC85" s="29">
        <v>17</v>
      </c>
      <c r="AD85" s="29">
        <v>1</v>
      </c>
      <c r="AF85" s="30">
        <f t="shared" si="25"/>
        <v>1.5</v>
      </c>
      <c r="AG85" s="30">
        <f t="shared" si="16"/>
        <v>25.5</v>
      </c>
      <c r="AH85" s="30">
        <f>(10+$G85/20)*POWER($F$1,AC85)</f>
        <v>147.25708284225516</v>
      </c>
      <c r="AI85" s="35">
        <f t="shared" si="17"/>
        <v>5.7747875624413787</v>
      </c>
    </row>
    <row r="86" spans="1:42">
      <c r="A86" s="44">
        <v>4.5750000000000002</v>
      </c>
      <c r="B86" s="44">
        <f t="shared" si="26"/>
        <v>1.4</v>
      </c>
      <c r="C86" s="44">
        <f t="shared" si="18"/>
        <v>1.4</v>
      </c>
      <c r="D86" s="45">
        <f t="shared" si="19"/>
        <v>89.67</v>
      </c>
      <c r="E86" s="43">
        <f t="shared" si="20"/>
        <v>65536.000000000349</v>
      </c>
      <c r="F86" s="29">
        <f t="shared" si="27"/>
        <v>16.000000000000007</v>
      </c>
      <c r="G86" s="38">
        <v>80</v>
      </c>
      <c r="H86" s="37">
        <f t="shared" si="21"/>
        <v>80</v>
      </c>
      <c r="I86" s="29">
        <v>2</v>
      </c>
      <c r="J86" s="29" t="s">
        <v>22</v>
      </c>
      <c r="K86" s="30">
        <f t="shared" si="22"/>
        <v>93.906540000000007</v>
      </c>
      <c r="L86" s="30">
        <f t="shared" si="28"/>
        <v>7512.5232000000005</v>
      </c>
      <c r="M86" s="30">
        <f t="shared" si="23"/>
        <v>655360.00000000349</v>
      </c>
      <c r="N86" s="35">
        <f t="shared" si="24"/>
        <v>87.235670699826045</v>
      </c>
      <c r="O86" s="29">
        <v>66</v>
      </c>
      <c r="P86" s="29">
        <v>1</v>
      </c>
      <c r="R86" s="30">
        <f t="shared" si="12"/>
        <v>30.628125000000004</v>
      </c>
      <c r="S86" s="30">
        <f t="shared" ref="S86:S149" si="29">O86*R86</f>
        <v>2021.4562500000002</v>
      </c>
      <c r="T86" s="30">
        <f>(10+$G86/20)*POWER($F$1,O86)</f>
        <v>131741.91693790053</v>
      </c>
      <c r="U86" s="35">
        <f t="shared" ref="U86:U149" si="30">T86/S86</f>
        <v>65.171787387384967</v>
      </c>
      <c r="V86" s="29">
        <v>44</v>
      </c>
      <c r="W86" s="29">
        <v>1</v>
      </c>
      <c r="Y86" s="30">
        <f t="shared" si="15"/>
        <v>5.4450000000000003</v>
      </c>
      <c r="Z86" s="30">
        <f t="shared" si="13"/>
        <v>239.58</v>
      </c>
      <c r="AA86" s="30">
        <f>(10+$G86/20)*POWER($F$1,V86)</f>
        <v>6240.1064377066359</v>
      </c>
      <c r="AB86" s="35">
        <f t="shared" si="14"/>
        <v>26.046024032501194</v>
      </c>
      <c r="AC86" s="29">
        <v>18</v>
      </c>
      <c r="AD86" s="29">
        <v>1</v>
      </c>
      <c r="AF86" s="30">
        <f t="shared" si="25"/>
        <v>1.5</v>
      </c>
      <c r="AG86" s="30">
        <f t="shared" si="16"/>
        <v>27</v>
      </c>
      <c r="AH86" s="30">
        <f>(10+$G86/20)*POWER($F$1,AC86)</f>
        <v>169.76025544916479</v>
      </c>
      <c r="AI86" s="35">
        <f t="shared" si="17"/>
        <v>6.2874168684875844</v>
      </c>
    </row>
    <row r="87" spans="1:42">
      <c r="A87" s="44">
        <v>4.5750000000000002</v>
      </c>
      <c r="B87" s="44">
        <f t="shared" si="26"/>
        <v>1.405</v>
      </c>
      <c r="C87" s="44">
        <f t="shared" si="18"/>
        <v>1.405</v>
      </c>
      <c r="D87" s="45">
        <f t="shared" si="19"/>
        <v>90.311643750000016</v>
      </c>
      <c r="E87" s="43">
        <f t="shared" si="20"/>
        <v>75281.0953930861</v>
      </c>
      <c r="F87" s="29">
        <f t="shared" si="27"/>
        <v>16.200000000000006</v>
      </c>
      <c r="G87" s="29">
        <v>81</v>
      </c>
      <c r="H87" s="37">
        <f t="shared" si="21"/>
        <v>81</v>
      </c>
      <c r="I87" s="29">
        <v>1</v>
      </c>
      <c r="K87" s="30">
        <f t="shared" si="22"/>
        <v>93.906540000000007</v>
      </c>
      <c r="L87" s="30">
        <f t="shared" si="28"/>
        <v>7606.4297400000005</v>
      </c>
      <c r="M87" s="30">
        <f t="shared" si="23"/>
        <v>752810.95393086097</v>
      </c>
      <c r="N87" s="35">
        <f t="shared" si="24"/>
        <v>98.970342153040235</v>
      </c>
      <c r="O87" s="29">
        <v>67</v>
      </c>
      <c r="P87" s="29">
        <v>1</v>
      </c>
      <c r="R87" s="30">
        <f t="shared" ref="R87:R150" si="31">R86*P87</f>
        <v>30.628125000000004</v>
      </c>
      <c r="S87" s="30">
        <f t="shared" si="29"/>
        <v>2052.0843750000004</v>
      </c>
      <c r="T87" s="30">
        <f>(10+$G87/20)*POWER($F$1,O87)</f>
        <v>151872.19371097497</v>
      </c>
      <c r="U87" s="35">
        <f t="shared" si="30"/>
        <v>74.008747184664344</v>
      </c>
      <c r="V87" s="29">
        <v>45</v>
      </c>
      <c r="W87" s="29">
        <v>1</v>
      </c>
      <c r="Y87" s="30">
        <f t="shared" si="15"/>
        <v>5.4450000000000003</v>
      </c>
      <c r="Z87" s="30">
        <f t="shared" si="13"/>
        <v>245.02500000000001</v>
      </c>
      <c r="AA87" s="30">
        <f>(10+$G87/20)*POWER($F$1,V87)</f>
        <v>7193.6000000000213</v>
      </c>
      <c r="AB87" s="35">
        <f t="shared" si="14"/>
        <v>29.358636873788477</v>
      </c>
      <c r="AC87" s="29">
        <v>19</v>
      </c>
      <c r="AD87" s="29">
        <v>1</v>
      </c>
      <c r="AF87" s="30">
        <f t="shared" si="25"/>
        <v>1.5</v>
      </c>
      <c r="AG87" s="30">
        <f t="shared" si="16"/>
        <v>28.5</v>
      </c>
      <c r="AH87" s="30">
        <f>(10+$G87/20)*POWER($F$1,AC87)</f>
        <v>195.69976662896897</v>
      </c>
      <c r="AI87" s="35">
        <f t="shared" si="17"/>
        <v>6.8666584782094375</v>
      </c>
    </row>
    <row r="88" spans="1:42">
      <c r="A88" s="44">
        <v>4.5750000000000002</v>
      </c>
      <c r="B88" s="44">
        <f t="shared" si="26"/>
        <v>1.4100000000000001</v>
      </c>
      <c r="C88" s="44">
        <f t="shared" si="18"/>
        <v>1.4100000000000001</v>
      </c>
      <c r="D88" s="45">
        <f t="shared" si="19"/>
        <v>90.95557500000001</v>
      </c>
      <c r="E88" s="43">
        <f t="shared" si="20"/>
        <v>86475.270440412874</v>
      </c>
      <c r="F88" s="29">
        <f t="shared" si="27"/>
        <v>16.400000000000009</v>
      </c>
      <c r="G88" s="29">
        <v>82</v>
      </c>
      <c r="H88" s="37">
        <f t="shared" si="21"/>
        <v>82</v>
      </c>
      <c r="I88" s="29">
        <v>1</v>
      </c>
      <c r="K88" s="30">
        <f t="shared" si="22"/>
        <v>93.906540000000007</v>
      </c>
      <c r="L88" s="30">
        <f t="shared" si="28"/>
        <v>7700.3362800000004</v>
      </c>
      <c r="M88" s="30">
        <f t="shared" si="23"/>
        <v>864752.70440412872</v>
      </c>
      <c r="N88" s="35">
        <f t="shared" si="24"/>
        <v>112.3006415512192</v>
      </c>
      <c r="O88" s="29">
        <v>68</v>
      </c>
      <c r="P88" s="29">
        <v>1</v>
      </c>
      <c r="R88" s="30">
        <f t="shared" si="31"/>
        <v>30.628125000000004</v>
      </c>
      <c r="S88" s="30">
        <f t="shared" si="29"/>
        <v>2082.7125000000001</v>
      </c>
      <c r="T88" s="30">
        <f>(10+$G88/20)*POWER($F$1,O88)</f>
        <v>175076.17659123067</v>
      </c>
      <c r="U88" s="35">
        <f t="shared" si="30"/>
        <v>84.061615125098001</v>
      </c>
      <c r="V88" s="29">
        <v>46</v>
      </c>
      <c r="W88" s="29">
        <v>1</v>
      </c>
      <c r="Y88" s="30">
        <f t="shared" si="15"/>
        <v>5.4450000000000003</v>
      </c>
      <c r="Z88" s="30">
        <f t="shared" si="13"/>
        <v>250.47000000000003</v>
      </c>
      <c r="AA88" s="30">
        <f>(10+$G88/20)*POWER($F$1,V88)</f>
        <v>8292.6831643946189</v>
      </c>
      <c r="AB88" s="35">
        <f t="shared" si="14"/>
        <v>33.108488698824679</v>
      </c>
      <c r="AC88" s="38">
        <v>20</v>
      </c>
      <c r="AD88" s="29">
        <v>1.21</v>
      </c>
      <c r="AE88" s="29" t="s">
        <v>31</v>
      </c>
      <c r="AF88" s="30">
        <f t="shared" si="25"/>
        <v>1.8149999999999999</v>
      </c>
      <c r="AG88" s="30">
        <f t="shared" si="16"/>
        <v>36.299999999999997</v>
      </c>
      <c r="AH88" s="30">
        <f>(10+$G88/20)*POWER($F$1,AC88)</f>
        <v>225.60000000000031</v>
      </c>
      <c r="AI88" s="35">
        <f t="shared" si="17"/>
        <v>6.2148760330578598</v>
      </c>
    </row>
    <row r="89" spans="1:42">
      <c r="A89" s="44">
        <v>4.5750000000000002</v>
      </c>
      <c r="B89" s="44">
        <f t="shared" si="26"/>
        <v>1.415</v>
      </c>
      <c r="C89" s="44">
        <f t="shared" si="18"/>
        <v>1.415</v>
      </c>
      <c r="D89" s="45">
        <f t="shared" si="19"/>
        <v>91.601793749999999</v>
      </c>
      <c r="E89" s="43">
        <f t="shared" si="20"/>
        <v>99334.000902825996</v>
      </c>
      <c r="F89" s="29">
        <f t="shared" si="27"/>
        <v>16.600000000000009</v>
      </c>
      <c r="G89" s="29">
        <v>83</v>
      </c>
      <c r="H89" s="37">
        <f t="shared" si="21"/>
        <v>83</v>
      </c>
      <c r="I89" s="29">
        <v>1</v>
      </c>
      <c r="K89" s="30">
        <f t="shared" si="22"/>
        <v>93.906540000000007</v>
      </c>
      <c r="L89" s="30">
        <f t="shared" si="28"/>
        <v>7794.2428200000004</v>
      </c>
      <c r="M89" s="30">
        <f t="shared" si="23"/>
        <v>993340.0090282599</v>
      </c>
      <c r="N89" s="35">
        <f t="shared" si="24"/>
        <v>127.4453506220454</v>
      </c>
      <c r="O89" s="29">
        <v>69</v>
      </c>
      <c r="P89" s="29">
        <v>1</v>
      </c>
      <c r="R89" s="30">
        <f t="shared" si="31"/>
        <v>30.628125000000004</v>
      </c>
      <c r="S89" s="30">
        <f t="shared" si="29"/>
        <v>2113.3406250000003</v>
      </c>
      <c r="T89" s="30">
        <f>(10+$G89/20)*POWER($F$1,O89)</f>
        <v>201822.87107096927</v>
      </c>
      <c r="U89" s="35">
        <f t="shared" si="30"/>
        <v>95.49945176063099</v>
      </c>
      <c r="V89" s="29">
        <v>47</v>
      </c>
      <c r="W89" s="29">
        <v>1</v>
      </c>
      <c r="Y89" s="30">
        <f t="shared" si="15"/>
        <v>5.4450000000000003</v>
      </c>
      <c r="Z89" s="30">
        <f t="shared" si="13"/>
        <v>255.91500000000002</v>
      </c>
      <c r="AA89" s="30">
        <f>(10+$G89/20)*POWER($F$1,V89)</f>
        <v>9559.5709119674939</v>
      </c>
      <c r="AB89" s="35">
        <f t="shared" si="14"/>
        <v>37.354476728474275</v>
      </c>
      <c r="AC89" s="29">
        <v>21</v>
      </c>
      <c r="AD89" s="29">
        <v>1</v>
      </c>
      <c r="AF89" s="30">
        <f t="shared" si="25"/>
        <v>1.8149999999999999</v>
      </c>
      <c r="AG89" s="30">
        <f t="shared" si="16"/>
        <v>38.115000000000002</v>
      </c>
      <c r="AH89" s="30">
        <f>(10+$G89/20)*POWER($F$1,AC89)</f>
        <v>260.06530757132907</v>
      </c>
      <c r="AI89" s="35">
        <f t="shared" si="17"/>
        <v>6.8231748018189444</v>
      </c>
    </row>
    <row r="90" spans="1:42">
      <c r="A90" s="44">
        <v>4.5750000000000002</v>
      </c>
      <c r="B90" s="44">
        <f t="shared" si="26"/>
        <v>1.42</v>
      </c>
      <c r="C90" s="44">
        <f t="shared" si="18"/>
        <v>1.42</v>
      </c>
      <c r="D90" s="45">
        <f t="shared" si="19"/>
        <v>92.25030000000001</v>
      </c>
      <c r="E90" s="43">
        <f t="shared" si="20"/>
        <v>114104.80343235022</v>
      </c>
      <c r="F90" s="29">
        <f t="shared" si="27"/>
        <v>16.800000000000008</v>
      </c>
      <c r="G90" s="29">
        <v>84</v>
      </c>
      <c r="H90" s="37">
        <f t="shared" si="21"/>
        <v>84</v>
      </c>
      <c r="I90" s="29">
        <v>1</v>
      </c>
      <c r="K90" s="30">
        <f t="shared" si="22"/>
        <v>93.906540000000007</v>
      </c>
      <c r="L90" s="30">
        <f t="shared" si="28"/>
        <v>7888.1493600000003</v>
      </c>
      <c r="M90" s="30">
        <f t="shared" si="23"/>
        <v>1141048.0343235023</v>
      </c>
      <c r="N90" s="35">
        <f t="shared" si="24"/>
        <v>144.65345193761675</v>
      </c>
      <c r="O90" s="38">
        <v>70</v>
      </c>
      <c r="P90" s="29">
        <v>3</v>
      </c>
      <c r="R90" s="30">
        <f t="shared" si="31"/>
        <v>91.884375000000006</v>
      </c>
      <c r="S90" s="30">
        <f t="shared" si="29"/>
        <v>6431.90625</v>
      </c>
      <c r="T90" s="30">
        <f>(10+$G90/20)*POWER($F$1,O90)</f>
        <v>232652.80000000107</v>
      </c>
      <c r="U90" s="35">
        <f t="shared" si="30"/>
        <v>36.171671500964592</v>
      </c>
      <c r="V90" s="29">
        <v>48</v>
      </c>
      <c r="W90" s="29">
        <v>1</v>
      </c>
      <c r="Y90" s="30">
        <f t="shared" si="15"/>
        <v>5.4450000000000003</v>
      </c>
      <c r="Z90" s="30">
        <f t="shared" si="13"/>
        <v>261.36</v>
      </c>
      <c r="AA90" s="30">
        <f>(10+$G90/20)*POWER($F$1,V90)</f>
        <v>11019.865725157233</v>
      </c>
      <c r="AB90" s="35">
        <f t="shared" si="14"/>
        <v>42.163551136965232</v>
      </c>
      <c r="AC90" s="29">
        <v>22</v>
      </c>
      <c r="AD90" s="29">
        <v>1</v>
      </c>
      <c r="AF90" s="30">
        <f t="shared" si="25"/>
        <v>1.8149999999999999</v>
      </c>
      <c r="AG90" s="30">
        <f t="shared" si="16"/>
        <v>39.93</v>
      </c>
      <c r="AH90" s="30">
        <f>(10+$G90/20)*POWER($F$1,AC90)</f>
        <v>299.79219732760197</v>
      </c>
      <c r="AI90" s="35">
        <f t="shared" si="17"/>
        <v>7.507943834901126</v>
      </c>
    </row>
    <row r="91" spans="1:42">
      <c r="A91" s="44">
        <v>4.5750000000000002</v>
      </c>
      <c r="B91" s="44">
        <f t="shared" si="26"/>
        <v>1.425</v>
      </c>
      <c r="C91" s="44">
        <f t="shared" si="18"/>
        <v>1.425</v>
      </c>
      <c r="D91" s="45">
        <f t="shared" si="19"/>
        <v>92.901093750000001</v>
      </c>
      <c r="E91" s="43">
        <f t="shared" si="20"/>
        <v>131072.00000000073</v>
      </c>
      <c r="F91" s="29">
        <f t="shared" si="27"/>
        <v>17.000000000000007</v>
      </c>
      <c r="G91" s="29">
        <v>85</v>
      </c>
      <c r="H91" s="37">
        <f t="shared" si="21"/>
        <v>85</v>
      </c>
      <c r="I91" s="29">
        <v>1</v>
      </c>
      <c r="K91" s="30">
        <f t="shared" si="22"/>
        <v>93.906540000000007</v>
      </c>
      <c r="L91" s="30">
        <f t="shared" si="28"/>
        <v>7982.0559000000003</v>
      </c>
      <c r="M91" s="30">
        <f t="shared" si="23"/>
        <v>1310720.0000000072</v>
      </c>
      <c r="N91" s="35">
        <f t="shared" si="24"/>
        <v>164.20832131731967</v>
      </c>
      <c r="O91" s="29">
        <v>71</v>
      </c>
      <c r="P91" s="29">
        <v>1</v>
      </c>
      <c r="R91" s="30">
        <f t="shared" si="31"/>
        <v>91.884375000000006</v>
      </c>
      <c r="S91" s="30">
        <f t="shared" si="29"/>
        <v>6523.7906250000005</v>
      </c>
      <c r="T91" s="30">
        <f>(10+$G91/20)*POWER($F$1,O91)</f>
        <v>268188.90233786905</v>
      </c>
      <c r="U91" s="35">
        <f t="shared" si="30"/>
        <v>41.109366893249891</v>
      </c>
      <c r="V91" s="29">
        <v>49</v>
      </c>
      <c r="W91" s="29">
        <v>1</v>
      </c>
      <c r="Y91" s="30">
        <f t="shared" si="15"/>
        <v>5.4450000000000003</v>
      </c>
      <c r="Z91" s="30">
        <f t="shared" si="13"/>
        <v>266.80500000000001</v>
      </c>
      <c r="AA91" s="30">
        <f>(10+$G91/20)*POWER($F$1,V91)</f>
        <v>12703.073819617086</v>
      </c>
      <c r="AB91" s="35">
        <f t="shared" si="14"/>
        <v>47.611828187691707</v>
      </c>
      <c r="AC91" s="29">
        <v>23</v>
      </c>
      <c r="AD91" s="29">
        <v>1</v>
      </c>
      <c r="AF91" s="30">
        <f t="shared" si="25"/>
        <v>1.8149999999999999</v>
      </c>
      <c r="AG91" s="30">
        <f t="shared" si="16"/>
        <v>41.744999999999997</v>
      </c>
      <c r="AH91" s="30">
        <f>(10+$G91/20)*POWER($F$1,AC91)</f>
        <v>345.58337716437131</v>
      </c>
      <c r="AI91" s="35">
        <f t="shared" si="17"/>
        <v>8.2784375892770719</v>
      </c>
    </row>
    <row r="92" spans="1:42">
      <c r="A92" s="44">
        <v>4.5750000000000002</v>
      </c>
      <c r="B92" s="44">
        <f t="shared" si="26"/>
        <v>1.43</v>
      </c>
      <c r="C92" s="44">
        <f t="shared" si="18"/>
        <v>1.43</v>
      </c>
      <c r="D92" s="45">
        <f t="shared" si="19"/>
        <v>93.554175000000001</v>
      </c>
      <c r="E92" s="43">
        <f t="shared" si="20"/>
        <v>150562.19078617223</v>
      </c>
      <c r="F92" s="29">
        <f t="shared" si="27"/>
        <v>17.200000000000006</v>
      </c>
      <c r="G92" s="29">
        <v>86</v>
      </c>
      <c r="H92" s="37">
        <f t="shared" si="21"/>
        <v>86</v>
      </c>
      <c r="I92" s="29">
        <v>1</v>
      </c>
      <c r="K92" s="30">
        <f t="shared" si="22"/>
        <v>93.906540000000007</v>
      </c>
      <c r="L92" s="30">
        <f t="shared" si="28"/>
        <v>8075.9624400000002</v>
      </c>
      <c r="M92" s="30">
        <f t="shared" si="23"/>
        <v>1505621.9078617222</v>
      </c>
      <c r="N92" s="35">
        <f t="shared" si="24"/>
        <v>186.43250498595955</v>
      </c>
      <c r="O92" s="29">
        <v>72</v>
      </c>
      <c r="P92" s="29">
        <v>1</v>
      </c>
      <c r="R92" s="30">
        <f t="shared" si="31"/>
        <v>91.884375000000006</v>
      </c>
      <c r="S92" s="30">
        <f t="shared" si="29"/>
        <v>6615.6750000000002</v>
      </c>
      <c r="T92" s="30">
        <f>(10+$G92/20)*POWER($F$1,O92)</f>
        <v>309149.09182447585</v>
      </c>
      <c r="U92" s="35">
        <f t="shared" si="30"/>
        <v>46.729788241483419</v>
      </c>
      <c r="V92" s="38">
        <v>50</v>
      </c>
      <c r="W92" s="29">
        <v>2.5</v>
      </c>
      <c r="Y92" s="30">
        <f t="shared" si="15"/>
        <v>13.612500000000001</v>
      </c>
      <c r="Z92" s="30">
        <f t="shared" si="13"/>
        <v>680.625</v>
      </c>
      <c r="AA92" s="30">
        <f>(10+$G92/20)*POWER($F$1,V92)</f>
        <v>14643.20000000005</v>
      </c>
      <c r="AB92" s="35">
        <f t="shared" si="14"/>
        <v>21.514343434343509</v>
      </c>
      <c r="AC92" s="29">
        <v>24</v>
      </c>
      <c r="AD92" s="29">
        <v>1</v>
      </c>
      <c r="AF92" s="30">
        <f t="shared" si="25"/>
        <v>1.8149999999999999</v>
      </c>
      <c r="AG92" s="30">
        <f t="shared" si="16"/>
        <v>43.56</v>
      </c>
      <c r="AH92" s="30">
        <f>(10+$G92/20)*POWER($F$1,AC92)</f>
        <v>398.36393776430702</v>
      </c>
      <c r="AI92" s="35">
        <f t="shared" si="17"/>
        <v>9.1451776346259646</v>
      </c>
    </row>
    <row r="93" spans="1:42">
      <c r="A93" s="44">
        <v>4.5750000000000002</v>
      </c>
      <c r="B93" s="44">
        <f t="shared" si="26"/>
        <v>1.4350000000000001</v>
      </c>
      <c r="C93" s="44">
        <f t="shared" si="18"/>
        <v>1.4350000000000001</v>
      </c>
      <c r="D93" s="45">
        <f t="shared" si="19"/>
        <v>94.209543750000009</v>
      </c>
      <c r="E93" s="43">
        <f t="shared" si="20"/>
        <v>172950.54088082581</v>
      </c>
      <c r="F93" s="29">
        <f t="shared" si="27"/>
        <v>17.400000000000009</v>
      </c>
      <c r="G93" s="29">
        <v>87</v>
      </c>
      <c r="H93" s="37">
        <f t="shared" si="21"/>
        <v>87</v>
      </c>
      <c r="I93" s="29">
        <v>1</v>
      </c>
      <c r="K93" s="30">
        <f t="shared" si="22"/>
        <v>93.906540000000007</v>
      </c>
      <c r="L93" s="30">
        <f t="shared" si="28"/>
        <v>8169.8689800000002</v>
      </c>
      <c r="M93" s="30">
        <f t="shared" si="23"/>
        <v>1729505.4088082581</v>
      </c>
      <c r="N93" s="35">
        <f t="shared" si="24"/>
        <v>211.69316338390755</v>
      </c>
      <c r="O93" s="29">
        <v>73</v>
      </c>
      <c r="P93" s="29">
        <v>1</v>
      </c>
      <c r="R93" s="30">
        <f t="shared" si="31"/>
        <v>91.884375000000006</v>
      </c>
      <c r="S93" s="30">
        <f t="shared" si="29"/>
        <v>6707.5593750000007</v>
      </c>
      <c r="T93" s="30">
        <f>(10+$G93/20)*POWER($F$1,O93)</f>
        <v>356360.72823888803</v>
      </c>
      <c r="U93" s="35">
        <f t="shared" si="30"/>
        <v>53.12822568028151</v>
      </c>
      <c r="V93" s="29">
        <v>51</v>
      </c>
      <c r="W93" s="29">
        <v>1</v>
      </c>
      <c r="Y93" s="30">
        <f t="shared" si="15"/>
        <v>13.612500000000001</v>
      </c>
      <c r="Z93" s="30">
        <f t="shared" si="13"/>
        <v>694.23750000000007</v>
      </c>
      <c r="AA93" s="30">
        <f>(10+$G93/20)*POWER($F$1,V93)</f>
        <v>16879.433107668487</v>
      </c>
      <c r="AB93" s="35">
        <f t="shared" si="14"/>
        <v>24.313629136525304</v>
      </c>
      <c r="AC93" s="29">
        <v>25</v>
      </c>
      <c r="AD93" s="29">
        <v>1</v>
      </c>
      <c r="AF93" s="30">
        <f t="shared" si="25"/>
        <v>1.8149999999999999</v>
      </c>
      <c r="AG93" s="30">
        <f t="shared" si="16"/>
        <v>45.375</v>
      </c>
      <c r="AH93" s="30">
        <f>(10+$G93/20)*POWER($F$1,AC93)</f>
        <v>459.20000000000078</v>
      </c>
      <c r="AI93" s="35">
        <f t="shared" si="17"/>
        <v>10.120110192837483</v>
      </c>
    </row>
    <row r="94" spans="1:42">
      <c r="A94" s="44">
        <v>4.5750000000000002</v>
      </c>
      <c r="B94" s="44">
        <f t="shared" si="26"/>
        <v>1.44</v>
      </c>
      <c r="C94" s="44">
        <f t="shared" si="18"/>
        <v>1.44</v>
      </c>
      <c r="D94" s="45">
        <f t="shared" si="19"/>
        <v>94.867199999999997</v>
      </c>
      <c r="E94" s="43">
        <f t="shared" si="20"/>
        <v>198668.00180565205</v>
      </c>
      <c r="F94" s="29">
        <f t="shared" si="27"/>
        <v>17.600000000000009</v>
      </c>
      <c r="G94" s="29">
        <v>88</v>
      </c>
      <c r="H94" s="37">
        <f t="shared" si="21"/>
        <v>88</v>
      </c>
      <c r="I94" s="29">
        <v>1</v>
      </c>
      <c r="K94" s="30">
        <f t="shared" si="22"/>
        <v>93.906540000000007</v>
      </c>
      <c r="L94" s="30">
        <f t="shared" si="28"/>
        <v>8263.7755200000011</v>
      </c>
      <c r="M94" s="30">
        <f t="shared" si="23"/>
        <v>1986680.0180565205</v>
      </c>
      <c r="N94" s="35">
        <f t="shared" si="24"/>
        <v>240.40827503704026</v>
      </c>
      <c r="O94" s="29">
        <v>74</v>
      </c>
      <c r="P94" s="29">
        <v>1</v>
      </c>
      <c r="R94" s="30">
        <f t="shared" si="31"/>
        <v>91.884375000000006</v>
      </c>
      <c r="S94" s="30">
        <f t="shared" si="29"/>
        <v>6799.4437500000004</v>
      </c>
      <c r="T94" s="30">
        <f>(10+$G94/20)*POWER($F$1,O94)</f>
        <v>410777.29235646053</v>
      </c>
      <c r="U94" s="35">
        <f t="shared" si="30"/>
        <v>60.413367248822453</v>
      </c>
      <c r="V94" s="29">
        <v>52</v>
      </c>
      <c r="W94" s="29">
        <v>1</v>
      </c>
      <c r="Y94" s="30">
        <f t="shared" si="15"/>
        <v>13.612500000000001</v>
      </c>
      <c r="Z94" s="30">
        <f t="shared" si="13"/>
        <v>707.85</v>
      </c>
      <c r="AA94" s="30">
        <f>(10+$G94/20)*POWER($F$1,V94)</f>
        <v>19456.935849092857</v>
      </c>
      <c r="AB94" s="35">
        <f t="shared" si="14"/>
        <v>27.48737140508986</v>
      </c>
      <c r="AC94" s="29">
        <v>26</v>
      </c>
      <c r="AD94" s="29">
        <v>1</v>
      </c>
      <c r="AF94" s="30">
        <f t="shared" si="25"/>
        <v>1.8149999999999999</v>
      </c>
      <c r="AG94" s="30">
        <f t="shared" si="16"/>
        <v>47.19</v>
      </c>
      <c r="AH94" s="30">
        <f>(10+$G94/20)*POWER($F$1,AC94)</f>
        <v>529.32020198263456</v>
      </c>
      <c r="AI94" s="35">
        <f t="shared" si="17"/>
        <v>11.216787496983144</v>
      </c>
    </row>
    <row r="95" spans="1:42">
      <c r="A95" s="44">
        <v>4.5750000000000002</v>
      </c>
      <c r="B95" s="44">
        <f t="shared" si="26"/>
        <v>1.4450000000000001</v>
      </c>
      <c r="C95" s="44">
        <f t="shared" si="18"/>
        <v>1.4450000000000001</v>
      </c>
      <c r="D95" s="45">
        <f t="shared" si="19"/>
        <v>95.527143750000022</v>
      </c>
      <c r="E95" s="43">
        <f t="shared" si="20"/>
        <v>228209.60686470056</v>
      </c>
      <c r="F95" s="29">
        <f t="shared" si="27"/>
        <v>17.800000000000011</v>
      </c>
      <c r="G95" s="29">
        <v>89</v>
      </c>
      <c r="H95" s="37">
        <f t="shared" si="21"/>
        <v>89</v>
      </c>
      <c r="I95" s="29">
        <v>1</v>
      </c>
      <c r="K95" s="30">
        <f t="shared" si="22"/>
        <v>93.906540000000007</v>
      </c>
      <c r="L95" s="30">
        <f t="shared" si="28"/>
        <v>8357.682060000001</v>
      </c>
      <c r="M95" s="30">
        <f t="shared" si="23"/>
        <v>2282096.0686470056</v>
      </c>
      <c r="N95" s="35">
        <f t="shared" si="24"/>
        <v>273.05370702831033</v>
      </c>
      <c r="O95" s="29">
        <v>75</v>
      </c>
      <c r="P95" s="29">
        <v>1</v>
      </c>
      <c r="R95" s="30">
        <f t="shared" si="31"/>
        <v>91.884375000000006</v>
      </c>
      <c r="S95" s="30">
        <f t="shared" si="29"/>
        <v>6891.328125</v>
      </c>
      <c r="T95" s="30">
        <f>(10+$G95/20)*POWER($F$1,O95)</f>
        <v>473497.60000000231</v>
      </c>
      <c r="U95" s="35">
        <f t="shared" si="30"/>
        <v>68.709193846433237</v>
      </c>
      <c r="V95" s="29">
        <v>53</v>
      </c>
      <c r="W95" s="29">
        <v>1</v>
      </c>
      <c r="Y95" s="30">
        <f t="shared" si="15"/>
        <v>13.612500000000001</v>
      </c>
      <c r="Z95" s="30">
        <f t="shared" si="13"/>
        <v>721.46250000000009</v>
      </c>
      <c r="AA95" s="30">
        <f>(10+$G95/20)*POWER($F$1,V95)</f>
        <v>22427.754891341134</v>
      </c>
      <c r="AB95" s="35">
        <f t="shared" si="14"/>
        <v>31.08651508753557</v>
      </c>
      <c r="AC95" s="29">
        <v>27</v>
      </c>
      <c r="AD95" s="29">
        <v>1</v>
      </c>
      <c r="AF95" s="30">
        <f t="shared" si="25"/>
        <v>1.8149999999999999</v>
      </c>
      <c r="AG95" s="30">
        <f t="shared" si="16"/>
        <v>49.004999999999995</v>
      </c>
      <c r="AH95" s="30">
        <f>(10+$G95/20)*POWER($F$1,AC95)</f>
        <v>610.14045794138724</v>
      </c>
      <c r="AI95" s="35">
        <f t="shared" si="17"/>
        <v>12.450575613537135</v>
      </c>
    </row>
    <row r="96" spans="1:42">
      <c r="A96" s="44">
        <v>4.5750000000000002</v>
      </c>
      <c r="B96" s="44">
        <f t="shared" si="26"/>
        <v>1.45</v>
      </c>
      <c r="C96" s="44">
        <f t="shared" si="18"/>
        <v>1.45</v>
      </c>
      <c r="D96" s="45">
        <f t="shared" si="19"/>
        <v>96.189374999999998</v>
      </c>
      <c r="E96" s="43">
        <f t="shared" si="20"/>
        <v>262144.00000000157</v>
      </c>
      <c r="F96" s="29">
        <f t="shared" si="27"/>
        <v>18.000000000000007</v>
      </c>
      <c r="G96" s="38">
        <v>90</v>
      </c>
      <c r="H96" s="37">
        <f t="shared" si="21"/>
        <v>90</v>
      </c>
      <c r="I96" s="29">
        <v>3</v>
      </c>
      <c r="K96" s="30">
        <f t="shared" si="22"/>
        <v>281.71962000000002</v>
      </c>
      <c r="L96" s="30">
        <f t="shared" si="28"/>
        <v>25354.765800000001</v>
      </c>
      <c r="M96" s="30">
        <f t="shared" si="23"/>
        <v>2621440.0000000158</v>
      </c>
      <c r="N96" s="35">
        <f t="shared" si="24"/>
        <v>103.39042453312724</v>
      </c>
      <c r="O96" s="29">
        <v>76</v>
      </c>
      <c r="P96" s="29">
        <v>1</v>
      </c>
      <c r="R96" s="30">
        <f t="shared" si="31"/>
        <v>91.884375000000006</v>
      </c>
      <c r="S96" s="30">
        <f t="shared" si="29"/>
        <v>6983.2125000000005</v>
      </c>
      <c r="T96" s="30">
        <f>(10+$G96/20)*POWER($F$1,O96)</f>
        <v>545787.94159987406</v>
      </c>
      <c r="U96" s="35">
        <f t="shared" si="30"/>
        <v>78.157143520961739</v>
      </c>
      <c r="V96" s="29">
        <v>54</v>
      </c>
      <c r="W96" s="29">
        <v>1</v>
      </c>
      <c r="Y96" s="30">
        <f t="shared" si="15"/>
        <v>13.612500000000001</v>
      </c>
      <c r="Z96" s="30">
        <f t="shared" si="13"/>
        <v>735.07500000000005</v>
      </c>
      <c r="AA96" s="30">
        <f>(10+$G96/20)*POWER($F$1,V96)</f>
        <v>25851.869527641789</v>
      </c>
      <c r="AB96" s="35">
        <f t="shared" si="14"/>
        <v>35.169022926424908</v>
      </c>
      <c r="AC96" s="29">
        <v>28</v>
      </c>
      <c r="AD96" s="29">
        <v>1</v>
      </c>
      <c r="AF96" s="30">
        <f t="shared" si="25"/>
        <v>1.8149999999999999</v>
      </c>
      <c r="AG96" s="30">
        <f t="shared" si="16"/>
        <v>50.82</v>
      </c>
      <c r="AH96" s="30">
        <f>(10+$G96/20)*POWER($F$1,AC96)</f>
        <v>703.29248686082599</v>
      </c>
      <c r="AI96" s="35">
        <f t="shared" si="17"/>
        <v>13.838891909894254</v>
      </c>
      <c r="AK96" s="29" t="s">
        <v>36</v>
      </c>
      <c r="AM96" s="30"/>
      <c r="AN96" s="30"/>
      <c r="AP96" s="29" t="s">
        <v>36</v>
      </c>
    </row>
    <row r="97" spans="1:42">
      <c r="A97" s="44">
        <v>4.5750000000000002</v>
      </c>
      <c r="B97" s="44">
        <f t="shared" si="26"/>
        <v>1.4550000000000001</v>
      </c>
      <c r="C97" s="44">
        <f t="shared" si="18"/>
        <v>1.4550000000000001</v>
      </c>
      <c r="D97" s="45">
        <f t="shared" si="19"/>
        <v>96.853893750000012</v>
      </c>
      <c r="E97" s="43">
        <f t="shared" si="20"/>
        <v>301124.38157234452</v>
      </c>
      <c r="F97" s="29">
        <f t="shared" si="27"/>
        <v>18.200000000000006</v>
      </c>
      <c r="G97" s="29">
        <v>91</v>
      </c>
      <c r="H97" s="37">
        <f t="shared" si="21"/>
        <v>91</v>
      </c>
      <c r="I97" s="29">
        <v>1</v>
      </c>
      <c r="K97" s="30">
        <f t="shared" si="22"/>
        <v>281.71962000000002</v>
      </c>
      <c r="L97" s="30">
        <f t="shared" si="28"/>
        <v>25636.485420000001</v>
      </c>
      <c r="M97" s="30">
        <f t="shared" si="23"/>
        <v>3011243.8157234453</v>
      </c>
      <c r="N97" s="35">
        <f t="shared" si="24"/>
        <v>117.45930717064122</v>
      </c>
      <c r="O97" s="29">
        <v>77</v>
      </c>
      <c r="P97" s="29">
        <v>1</v>
      </c>
      <c r="R97" s="30">
        <f t="shared" si="31"/>
        <v>91.884375000000006</v>
      </c>
      <c r="S97" s="30">
        <f t="shared" si="29"/>
        <v>7075.0968750000002</v>
      </c>
      <c r="T97" s="30">
        <f>(10+$G97/20)*POWER($F$1,O97)</f>
        <v>629107.59245400352</v>
      </c>
      <c r="U97" s="35">
        <f t="shared" si="30"/>
        <v>88.918583528794926</v>
      </c>
      <c r="V97" s="29">
        <v>55</v>
      </c>
      <c r="W97" s="29">
        <v>1</v>
      </c>
      <c r="Y97" s="30">
        <f t="shared" si="15"/>
        <v>13.612500000000001</v>
      </c>
      <c r="Z97" s="30">
        <f t="shared" si="13"/>
        <v>748.6875</v>
      </c>
      <c r="AA97" s="30">
        <f>(10+$G97/20)*POWER($F$1,V97)</f>
        <v>29798.400000000114</v>
      </c>
      <c r="AB97" s="35">
        <f t="shared" si="14"/>
        <v>39.800851490107839</v>
      </c>
      <c r="AC97" s="29">
        <v>29</v>
      </c>
      <c r="AD97" s="29">
        <v>1</v>
      </c>
      <c r="AF97" s="30">
        <f t="shared" si="25"/>
        <v>1.8149999999999999</v>
      </c>
      <c r="AG97" s="30">
        <f t="shared" si="16"/>
        <v>52.634999999999998</v>
      </c>
      <c r="AH97" s="30">
        <f>(10+$G97/20)*POWER($F$1,AC97)</f>
        <v>810.65668454135232</v>
      </c>
      <c r="AI97" s="35">
        <f t="shared" si="17"/>
        <v>15.401475910351522</v>
      </c>
      <c r="AK97" s="32">
        <v>1</v>
      </c>
      <c r="AM97" s="30"/>
      <c r="AN97" s="30"/>
      <c r="AP97" s="40">
        <f>10+$G102/20</f>
        <v>14.8</v>
      </c>
    </row>
    <row r="98" spans="1:42">
      <c r="A98" s="44">
        <v>4.5750000000000002</v>
      </c>
      <c r="B98" s="44">
        <f t="shared" si="26"/>
        <v>1.46</v>
      </c>
      <c r="C98" s="44">
        <f t="shared" si="18"/>
        <v>1.46</v>
      </c>
      <c r="D98" s="45">
        <f t="shared" si="19"/>
        <v>97.520700000000005</v>
      </c>
      <c r="E98" s="43">
        <f t="shared" si="20"/>
        <v>345901.08176165173</v>
      </c>
      <c r="F98" s="29">
        <f t="shared" si="27"/>
        <v>18.400000000000009</v>
      </c>
      <c r="G98" s="29">
        <v>92</v>
      </c>
      <c r="H98" s="37">
        <f t="shared" si="21"/>
        <v>92</v>
      </c>
      <c r="I98" s="29">
        <v>1</v>
      </c>
      <c r="K98" s="30">
        <f t="shared" si="22"/>
        <v>281.71962000000002</v>
      </c>
      <c r="L98" s="30">
        <f t="shared" si="28"/>
        <v>25918.205040000001</v>
      </c>
      <c r="M98" s="30">
        <f t="shared" si="23"/>
        <v>3459010.8176165172</v>
      </c>
      <c r="N98" s="35">
        <f t="shared" si="24"/>
        <v>133.45873343768088</v>
      </c>
      <c r="O98" s="29">
        <v>78</v>
      </c>
      <c r="P98" s="29">
        <v>1</v>
      </c>
      <c r="R98" s="30">
        <f t="shared" si="31"/>
        <v>91.884375000000006</v>
      </c>
      <c r="S98" s="30">
        <f t="shared" si="29"/>
        <v>7166.9812500000007</v>
      </c>
      <c r="T98" s="30">
        <f>(10+$G98/20)*POWER($F$1,O98)</f>
        <v>725138.20659062942</v>
      </c>
      <c r="U98" s="35">
        <f t="shared" si="30"/>
        <v>101.17763411068354</v>
      </c>
      <c r="V98" s="29">
        <v>56</v>
      </c>
      <c r="W98" s="29">
        <v>1</v>
      </c>
      <c r="Y98" s="30">
        <f t="shared" si="15"/>
        <v>13.612500000000001</v>
      </c>
      <c r="Z98" s="30">
        <f t="shared" si="13"/>
        <v>762.30000000000007</v>
      </c>
      <c r="AA98" s="30">
        <f>(10+$G98/20)*POWER($F$1,V98)</f>
        <v>34346.999773095471</v>
      </c>
      <c r="AB98" s="35">
        <f t="shared" si="14"/>
        <v>45.057063850315451</v>
      </c>
      <c r="AC98" s="38">
        <v>30</v>
      </c>
      <c r="AD98" s="29">
        <v>2</v>
      </c>
      <c r="AF98" s="30">
        <f t="shared" si="25"/>
        <v>3.63</v>
      </c>
      <c r="AG98" s="30">
        <f t="shared" si="16"/>
        <v>108.89999999999999</v>
      </c>
      <c r="AH98" s="30">
        <f>(10+$G98/20)*POWER($F$1,AC98)</f>
        <v>934.40000000000168</v>
      </c>
      <c r="AI98" s="35">
        <f t="shared" si="17"/>
        <v>8.5803489439853244</v>
      </c>
      <c r="AK98" s="30" t="s">
        <v>1</v>
      </c>
      <c r="AM98" s="30"/>
      <c r="AN98" s="30"/>
      <c r="AP98" s="34" t="s">
        <v>3</v>
      </c>
    </row>
    <row r="99" spans="1:42">
      <c r="A99" s="44">
        <v>4.5750000000000002</v>
      </c>
      <c r="B99" s="44">
        <f t="shared" si="26"/>
        <v>1.4650000000000001</v>
      </c>
      <c r="C99" s="44">
        <f t="shared" si="18"/>
        <v>1.4650000000000001</v>
      </c>
      <c r="D99" s="45">
        <f t="shared" si="19"/>
        <v>98.189793750000007</v>
      </c>
      <c r="E99" s="43">
        <f t="shared" si="20"/>
        <v>397336.00361130427</v>
      </c>
      <c r="F99" s="29">
        <f t="shared" si="27"/>
        <v>18.600000000000012</v>
      </c>
      <c r="G99" s="29">
        <v>93</v>
      </c>
      <c r="H99" s="37">
        <f t="shared" si="21"/>
        <v>93</v>
      </c>
      <c r="I99" s="29">
        <v>1</v>
      </c>
      <c r="K99" s="30">
        <f t="shared" si="22"/>
        <v>281.71962000000002</v>
      </c>
      <c r="L99" s="30">
        <f t="shared" si="28"/>
        <v>26199.924660000001</v>
      </c>
      <c r="M99" s="30">
        <f t="shared" si="23"/>
        <v>3973360.0361130429</v>
      </c>
      <c r="N99" s="35">
        <f t="shared" si="24"/>
        <v>151.65539930652011</v>
      </c>
      <c r="O99" s="29">
        <v>79</v>
      </c>
      <c r="P99" s="29">
        <v>1</v>
      </c>
      <c r="R99" s="30">
        <f t="shared" si="31"/>
        <v>91.884375000000006</v>
      </c>
      <c r="S99" s="30">
        <f t="shared" si="29"/>
        <v>7258.8656250000004</v>
      </c>
      <c r="T99" s="30">
        <f>(10+$G99/20)*POWER($F$1,O99)</f>
        <v>835817.68514196505</v>
      </c>
      <c r="U99" s="35">
        <f t="shared" si="30"/>
        <v>115.14439422371385</v>
      </c>
      <c r="V99" s="29">
        <v>57</v>
      </c>
      <c r="W99" s="29">
        <v>1</v>
      </c>
      <c r="Y99" s="30">
        <f t="shared" si="15"/>
        <v>13.612500000000001</v>
      </c>
      <c r="Z99" s="30">
        <f t="shared" si="13"/>
        <v>775.91250000000002</v>
      </c>
      <c r="AA99" s="30">
        <f>(10+$G99/20)*POWER($F$1,V99)</f>
        <v>39589.45974850146</v>
      </c>
      <c r="AB99" s="35">
        <f t="shared" si="14"/>
        <v>51.023098285568871</v>
      </c>
      <c r="AC99" s="29">
        <v>31</v>
      </c>
      <c r="AD99" s="29">
        <v>1</v>
      </c>
      <c r="AF99" s="30">
        <f t="shared" si="25"/>
        <v>3.63</v>
      </c>
      <c r="AG99" s="30">
        <f t="shared" si="16"/>
        <v>112.53</v>
      </c>
      <c r="AH99" s="30">
        <f>(10+$G99/20)*POWER($F$1,AC99)</f>
        <v>1077.0195776452222</v>
      </c>
      <c r="AI99" s="35">
        <f t="shared" si="17"/>
        <v>9.5709551021525119</v>
      </c>
      <c r="AK99" s="30">
        <f>$E102*AK97</f>
        <v>602248.76314468938</v>
      </c>
      <c r="AM99" s="30"/>
      <c r="AN99" s="30"/>
      <c r="AP99" s="34">
        <f>$E102*AP97</f>
        <v>8913281.694541404</v>
      </c>
    </row>
    <row r="100" spans="1:42">
      <c r="A100" s="44">
        <v>4.5750000000000002</v>
      </c>
      <c r="B100" s="44">
        <f t="shared" si="26"/>
        <v>1.47</v>
      </c>
      <c r="C100" s="44">
        <f t="shared" si="18"/>
        <v>1.47</v>
      </c>
      <c r="D100" s="45">
        <f t="shared" si="19"/>
        <v>98.861174999999989</v>
      </c>
      <c r="E100" s="43">
        <f t="shared" si="20"/>
        <v>456419.21372940112</v>
      </c>
      <c r="F100" s="29">
        <f t="shared" si="27"/>
        <v>18.800000000000011</v>
      </c>
      <c r="G100" s="29">
        <v>94</v>
      </c>
      <c r="H100" s="37">
        <f t="shared" si="21"/>
        <v>94</v>
      </c>
      <c r="I100" s="29">
        <v>1</v>
      </c>
      <c r="K100" s="30">
        <f t="shared" si="22"/>
        <v>281.71962000000002</v>
      </c>
      <c r="L100" s="30">
        <f t="shared" si="28"/>
        <v>26481.64428</v>
      </c>
      <c r="M100" s="30">
        <f t="shared" si="23"/>
        <v>4564192.1372940112</v>
      </c>
      <c r="N100" s="35">
        <f t="shared" si="24"/>
        <v>172.35304911716045</v>
      </c>
      <c r="O100" s="38">
        <v>80</v>
      </c>
      <c r="P100" s="29">
        <v>1.44</v>
      </c>
      <c r="Q100" s="29" t="s">
        <v>95</v>
      </c>
      <c r="R100" s="30">
        <f t="shared" si="31"/>
        <v>132.3135</v>
      </c>
      <c r="S100" s="30">
        <f t="shared" si="29"/>
        <v>10585.08</v>
      </c>
      <c r="T100" s="30">
        <f>(10+$G100/20)*POWER($F$1,O100)</f>
        <v>963379.20000000508</v>
      </c>
      <c r="U100" s="35">
        <f t="shared" si="30"/>
        <v>91.012935188019839</v>
      </c>
      <c r="V100" s="29">
        <v>58</v>
      </c>
      <c r="W100" s="29">
        <v>1</v>
      </c>
      <c r="Y100" s="30">
        <f t="shared" si="15"/>
        <v>13.612500000000001</v>
      </c>
      <c r="Z100" s="30">
        <f t="shared" si="13"/>
        <v>789.52500000000009</v>
      </c>
      <c r="AA100" s="30">
        <f>(10+$G100/20)*POWER($F$1,V100)</f>
        <v>45631.55666473561</v>
      </c>
      <c r="AB100" s="35">
        <f t="shared" si="14"/>
        <v>57.79621502135538</v>
      </c>
      <c r="AC100" s="29">
        <v>32</v>
      </c>
      <c r="AD100" s="29">
        <v>1</v>
      </c>
      <c r="AF100" s="30">
        <f t="shared" si="25"/>
        <v>3.63</v>
      </c>
      <c r="AG100" s="30">
        <f t="shared" si="16"/>
        <v>116.16</v>
      </c>
      <c r="AH100" s="30">
        <f>(10+$G100/20)*POWER($F$1,AC100)</f>
        <v>1241.3930424551415</v>
      </c>
      <c r="AI100" s="35">
        <f t="shared" si="17"/>
        <v>10.68692357485487</v>
      </c>
      <c r="AJ100" s="29" t="s">
        <v>91</v>
      </c>
      <c r="AK100" s="32" t="s">
        <v>92</v>
      </c>
      <c r="AM100" s="30" t="s">
        <v>15</v>
      </c>
      <c r="AN100" s="30" t="s">
        <v>1</v>
      </c>
      <c r="AO100" s="30" t="s">
        <v>93</v>
      </c>
      <c r="AP100" s="36" t="s">
        <v>12</v>
      </c>
    </row>
    <row r="101" spans="1:42">
      <c r="A101" s="44">
        <v>4.5750000000000002</v>
      </c>
      <c r="B101" s="44">
        <f t="shared" si="26"/>
        <v>1.4750000000000001</v>
      </c>
      <c r="C101" s="44">
        <f t="shared" si="18"/>
        <v>1.4750000000000001</v>
      </c>
      <c r="D101" s="45">
        <f t="shared" si="19"/>
        <v>99.534843750000022</v>
      </c>
      <c r="E101" s="43">
        <f t="shared" si="20"/>
        <v>524288.00000000338</v>
      </c>
      <c r="F101" s="29">
        <f t="shared" si="27"/>
        <v>19.000000000000011</v>
      </c>
      <c r="G101" s="29">
        <v>95</v>
      </c>
      <c r="H101" s="37">
        <f t="shared" si="21"/>
        <v>95</v>
      </c>
      <c r="I101" s="29">
        <v>1.75</v>
      </c>
      <c r="J101" s="29" t="s">
        <v>102</v>
      </c>
      <c r="K101" s="30">
        <f t="shared" si="22"/>
        <v>493.00933500000002</v>
      </c>
      <c r="L101" s="30">
        <f t="shared" si="28"/>
        <v>46835.886825000001</v>
      </c>
      <c r="M101" s="30">
        <f t="shared" si="23"/>
        <v>5242880.0000000335</v>
      </c>
      <c r="N101" s="35">
        <f t="shared" si="24"/>
        <v>111.94151227646864</v>
      </c>
      <c r="O101" s="29">
        <v>81</v>
      </c>
      <c r="P101" s="29">
        <v>1</v>
      </c>
      <c r="R101" s="30">
        <f t="shared" si="31"/>
        <v>132.3135</v>
      </c>
      <c r="S101" s="30">
        <f t="shared" si="29"/>
        <v>10717.3935</v>
      </c>
      <c r="T101" s="30">
        <f>(10+$G101/20)*POWER($F$1,O101)</f>
        <v>1110396.15704802</v>
      </c>
      <c r="U101" s="35">
        <f t="shared" si="30"/>
        <v>103.60692243389403</v>
      </c>
      <c r="V101" s="29">
        <v>59</v>
      </c>
      <c r="W101" s="29">
        <v>1</v>
      </c>
      <c r="Y101" s="30">
        <f t="shared" si="15"/>
        <v>13.612500000000001</v>
      </c>
      <c r="Z101" s="30">
        <f t="shared" si="13"/>
        <v>803.13750000000005</v>
      </c>
      <c r="AA101" s="30">
        <f>(10+$G101/20)*POWER($F$1,V101)</f>
        <v>52595.182832098835</v>
      </c>
      <c r="AB101" s="35">
        <f t="shared" si="14"/>
        <v>65.487146138860197</v>
      </c>
      <c r="AC101" s="29">
        <v>33</v>
      </c>
      <c r="AD101" s="29">
        <v>1</v>
      </c>
      <c r="AF101" s="30">
        <f t="shared" si="25"/>
        <v>3.63</v>
      </c>
      <c r="AG101" s="30">
        <f t="shared" si="16"/>
        <v>119.78999999999999</v>
      </c>
      <c r="AH101" s="30">
        <f>(10+$G101/20)*POWER($F$1,AC101)</f>
        <v>1430.8364387858192</v>
      </c>
      <c r="AI101" s="35">
        <f t="shared" si="17"/>
        <v>11.94453993476767</v>
      </c>
      <c r="AM101" s="30">
        <v>1</v>
      </c>
      <c r="AN101" s="30"/>
      <c r="AO101" s="30" t="s">
        <v>85</v>
      </c>
      <c r="AP101" s="35"/>
    </row>
    <row r="102" spans="1:42">
      <c r="A102" s="44">
        <v>6.0549999999999997</v>
      </c>
      <c r="B102" s="44">
        <f t="shared" si="26"/>
        <v>1.48</v>
      </c>
      <c r="C102" s="44">
        <f t="shared" si="18"/>
        <v>1.48</v>
      </c>
      <c r="D102" s="45">
        <f t="shared" si="19"/>
        <v>132.62871999999999</v>
      </c>
      <c r="E102" s="43">
        <f t="shared" si="20"/>
        <v>602248.76314468938</v>
      </c>
      <c r="F102" s="29">
        <f t="shared" si="27"/>
        <v>19.20000000000001</v>
      </c>
      <c r="G102" s="29">
        <v>96</v>
      </c>
      <c r="H102" s="37">
        <f t="shared" si="21"/>
        <v>96</v>
      </c>
      <c r="I102" s="29">
        <v>1</v>
      </c>
      <c r="K102" s="30">
        <f t="shared" si="22"/>
        <v>493.00933500000002</v>
      </c>
      <c r="L102" s="30">
        <f t="shared" si="28"/>
        <v>47328.896160000004</v>
      </c>
      <c r="M102" s="30">
        <f t="shared" si="23"/>
        <v>6022487.6314468943</v>
      </c>
      <c r="N102" s="35">
        <f t="shared" si="24"/>
        <v>127.24758276819473</v>
      </c>
      <c r="O102" s="29">
        <v>82</v>
      </c>
      <c r="P102" s="29">
        <v>1</v>
      </c>
      <c r="R102" s="30">
        <f t="shared" si="31"/>
        <v>132.3135</v>
      </c>
      <c r="S102" s="30">
        <f t="shared" si="29"/>
        <v>10849.707</v>
      </c>
      <c r="T102" s="30">
        <f>(10+$G102/20)*POWER($F$1,O102)</f>
        <v>1279834.0025181107</v>
      </c>
      <c r="U102" s="35">
        <f t="shared" si="30"/>
        <v>117.96023639330635</v>
      </c>
      <c r="V102" s="38">
        <v>60</v>
      </c>
      <c r="W102" s="29">
        <v>1.5</v>
      </c>
      <c r="X102" s="29" t="s">
        <v>22</v>
      </c>
      <c r="Y102" s="30">
        <f t="shared" si="15"/>
        <v>20.418750000000003</v>
      </c>
      <c r="Z102" s="30">
        <f t="shared" si="13"/>
        <v>1225.1250000000002</v>
      </c>
      <c r="AA102" s="30">
        <f>(10+$G102/20)*POWER($F$1,V102)</f>
        <v>60620.800000000243</v>
      </c>
      <c r="AB102" s="35">
        <f t="shared" si="14"/>
        <v>49.481318232833573</v>
      </c>
      <c r="AC102" s="29">
        <v>34</v>
      </c>
      <c r="AD102" s="29">
        <v>1</v>
      </c>
      <c r="AF102" s="30">
        <f t="shared" si="25"/>
        <v>3.63</v>
      </c>
      <c r="AG102" s="30">
        <f t="shared" si="16"/>
        <v>123.42</v>
      </c>
      <c r="AH102" s="30">
        <f>(10+$G102/20)*POWER($F$1,AC102)</f>
        <v>1649.1709871081814</v>
      </c>
      <c r="AI102" s="35">
        <f t="shared" si="17"/>
        <v>13.362266951127705</v>
      </c>
      <c r="AJ102" s="29">
        <v>1</v>
      </c>
      <c r="AK102" s="29">
        <v>1</v>
      </c>
      <c r="AM102" s="30">
        <f>AM101*AK102</f>
        <v>1</v>
      </c>
      <c r="AN102" s="30">
        <f>AJ102*AM102</f>
        <v>1</v>
      </c>
      <c r="AO102" s="30">
        <f>(10+$G102/20)*POWER($F$1,AJ102)</f>
        <v>17.00073565395612</v>
      </c>
      <c r="AP102" s="35">
        <f>AO102/AN102</f>
        <v>17.00073565395612</v>
      </c>
    </row>
    <row r="103" spans="1:42">
      <c r="A103" s="44">
        <v>6.0549999999999997</v>
      </c>
      <c r="B103" s="44">
        <f t="shared" si="26"/>
        <v>1.4849999999999999</v>
      </c>
      <c r="C103" s="44">
        <f t="shared" si="18"/>
        <v>1.4849999999999999</v>
      </c>
      <c r="D103" s="45">
        <f t="shared" si="19"/>
        <v>133.52637374999998</v>
      </c>
      <c r="E103" s="43">
        <f t="shared" si="20"/>
        <v>691802.16352330381</v>
      </c>
      <c r="F103" s="29">
        <f t="shared" si="27"/>
        <v>19.400000000000009</v>
      </c>
      <c r="G103" s="29">
        <v>97</v>
      </c>
      <c r="H103" s="37">
        <f t="shared" si="21"/>
        <v>97</v>
      </c>
      <c r="I103" s="29">
        <v>1</v>
      </c>
      <c r="K103" s="30">
        <f t="shared" si="22"/>
        <v>493.00933500000002</v>
      </c>
      <c r="L103" s="30">
        <f t="shared" si="28"/>
        <v>47821.905494999999</v>
      </c>
      <c r="M103" s="30">
        <f t="shared" si="23"/>
        <v>6918021.6352330381</v>
      </c>
      <c r="N103" s="35">
        <f t="shared" si="24"/>
        <v>144.66219117839938</v>
      </c>
      <c r="O103" s="29">
        <v>83</v>
      </c>
      <c r="P103" s="29">
        <v>1</v>
      </c>
      <c r="R103" s="30">
        <f t="shared" si="31"/>
        <v>132.3135</v>
      </c>
      <c r="S103" s="30">
        <f t="shared" si="29"/>
        <v>10982.020500000001</v>
      </c>
      <c r="T103" s="30">
        <f>(10+$G103/20)*POWER($F$1,O103)</f>
        <v>1475109.913406966</v>
      </c>
      <c r="U103" s="35">
        <f t="shared" si="30"/>
        <v>134.32044799105645</v>
      </c>
      <c r="V103" s="29">
        <v>61</v>
      </c>
      <c r="W103" s="29">
        <v>1.5</v>
      </c>
      <c r="X103" s="29" t="s">
        <v>94</v>
      </c>
      <c r="Y103" s="30">
        <f t="shared" si="15"/>
        <v>30.628125000000004</v>
      </c>
      <c r="Z103" s="30">
        <f t="shared" si="13"/>
        <v>1868.3156250000002</v>
      </c>
      <c r="AA103" s="30">
        <f>(10+$G103/20)*POWER($F$1,V103)</f>
        <v>69870.266661707923</v>
      </c>
      <c r="AB103" s="35">
        <f t="shared" si="14"/>
        <v>37.397464179377032</v>
      </c>
      <c r="AC103" s="29">
        <v>35</v>
      </c>
      <c r="AD103" s="29">
        <v>1</v>
      </c>
      <c r="AF103" s="30">
        <f t="shared" si="25"/>
        <v>3.63</v>
      </c>
      <c r="AG103" s="30">
        <f t="shared" si="16"/>
        <v>127.05</v>
      </c>
      <c r="AH103" s="30">
        <f>(10+$G103/20)*POWER($F$1,AC103)</f>
        <v>1900.8000000000045</v>
      </c>
      <c r="AI103" s="35">
        <f t="shared" si="17"/>
        <v>14.961038961038996</v>
      </c>
      <c r="AJ103" s="29">
        <v>2</v>
      </c>
      <c r="AK103" s="29">
        <v>1</v>
      </c>
      <c r="AM103" s="30">
        <f>AM102*AK103</f>
        <v>1</v>
      </c>
      <c r="AN103" s="30">
        <f t="shared" ref="AN103:AN166" si="32">AJ103*AM103</f>
        <v>2</v>
      </c>
      <c r="AO103" s="30">
        <f>(10+$G103/20)*POWER($F$1,AJ103)</f>
        <v>19.594692474977482</v>
      </c>
      <c r="AP103" s="35">
        <f t="shared" ref="AP103:AP166" si="33">AO103/AN103</f>
        <v>9.7973462374887408</v>
      </c>
    </row>
    <row r="104" spans="1:42">
      <c r="A104" s="44">
        <v>6.0549999999999997</v>
      </c>
      <c r="B104" s="44">
        <f t="shared" si="26"/>
        <v>1.49</v>
      </c>
      <c r="C104" s="44">
        <f t="shared" si="18"/>
        <v>1.49</v>
      </c>
      <c r="D104" s="45">
        <f t="shared" si="19"/>
        <v>134.427055</v>
      </c>
      <c r="E104" s="43">
        <f t="shared" si="20"/>
        <v>794672.00722260878</v>
      </c>
      <c r="F104" s="29">
        <f t="shared" si="27"/>
        <v>19.600000000000012</v>
      </c>
      <c r="G104" s="29">
        <v>98</v>
      </c>
      <c r="H104" s="37">
        <f t="shared" si="21"/>
        <v>98</v>
      </c>
      <c r="I104" s="29">
        <v>1</v>
      </c>
      <c r="K104" s="30">
        <f t="shared" si="22"/>
        <v>493.00933500000002</v>
      </c>
      <c r="L104" s="30">
        <f t="shared" si="28"/>
        <v>48314.914830000002</v>
      </c>
      <c r="M104" s="30">
        <f t="shared" si="23"/>
        <v>7946720.0722260876</v>
      </c>
      <c r="N104" s="35">
        <f t="shared" si="24"/>
        <v>164.47757592427257</v>
      </c>
      <c r="O104" s="29">
        <v>84</v>
      </c>
      <c r="P104" s="29">
        <v>1</v>
      </c>
      <c r="R104" s="30">
        <f t="shared" si="31"/>
        <v>132.3135</v>
      </c>
      <c r="S104" s="30">
        <f t="shared" si="29"/>
        <v>11114.334000000001</v>
      </c>
      <c r="T104" s="30">
        <f>(10+$G104/20)*POWER($F$1,O104)</f>
        <v>1700161.5711420183</v>
      </c>
      <c r="U104" s="35">
        <f t="shared" si="30"/>
        <v>152.97017087501763</v>
      </c>
      <c r="V104" s="29">
        <v>62</v>
      </c>
      <c r="W104" s="29">
        <v>1</v>
      </c>
      <c r="Y104" s="30">
        <f t="shared" si="15"/>
        <v>30.628125000000004</v>
      </c>
      <c r="Z104" s="30">
        <f t="shared" si="13"/>
        <v>1898.9437500000004</v>
      </c>
      <c r="AA104" s="30">
        <f>(10+$G104/20)*POWER($F$1,V104)</f>
        <v>80530.095597634368</v>
      </c>
      <c r="AB104" s="35">
        <f t="shared" si="14"/>
        <v>42.407836249828016</v>
      </c>
      <c r="AC104" s="29">
        <v>36</v>
      </c>
      <c r="AD104" s="29">
        <v>1</v>
      </c>
      <c r="AF104" s="30">
        <f t="shared" si="25"/>
        <v>3.63</v>
      </c>
      <c r="AG104" s="30">
        <f t="shared" si="16"/>
        <v>130.68</v>
      </c>
      <c r="AH104" s="30">
        <f>(10+$G104/20)*POWER($F$1,AC104)</f>
        <v>2190.7975026503505</v>
      </c>
      <c r="AI104" s="35">
        <f t="shared" si="17"/>
        <v>16.764596745105223</v>
      </c>
      <c r="AJ104" s="29">
        <v>3</v>
      </c>
      <c r="AK104" s="29">
        <v>1</v>
      </c>
      <c r="AM104" s="30">
        <f t="shared" ref="AM104:AM167" si="34">AM103*AK104</f>
        <v>1</v>
      </c>
      <c r="AN104" s="30">
        <f t="shared" si="32"/>
        <v>3</v>
      </c>
      <c r="AO104" s="30">
        <f>(10+$G104/20)*POWER($F$1,AJ104)</f>
        <v>22.584176841004936</v>
      </c>
      <c r="AP104" s="35">
        <f t="shared" si="33"/>
        <v>7.5280589470016457</v>
      </c>
    </row>
    <row r="105" spans="1:42">
      <c r="A105" s="44">
        <v>6.0549999999999997</v>
      </c>
      <c r="B105" s="44">
        <f t="shared" si="26"/>
        <v>1.4950000000000001</v>
      </c>
      <c r="C105" s="44">
        <f t="shared" si="18"/>
        <v>1.4950000000000001</v>
      </c>
      <c r="D105" s="45">
        <f t="shared" si="19"/>
        <v>135.33076375000002</v>
      </c>
      <c r="E105" s="43">
        <f t="shared" si="20"/>
        <v>912838.42745880282</v>
      </c>
      <c r="F105" s="29">
        <f t="shared" si="27"/>
        <v>19.800000000000011</v>
      </c>
      <c r="G105" s="29">
        <v>99</v>
      </c>
      <c r="H105" s="37">
        <f t="shared" si="21"/>
        <v>99</v>
      </c>
      <c r="I105" s="29">
        <v>1</v>
      </c>
      <c r="K105" s="30">
        <f t="shared" si="22"/>
        <v>493.00933500000002</v>
      </c>
      <c r="L105" s="30">
        <f t="shared" si="28"/>
        <v>48807.924165000004</v>
      </c>
      <c r="M105" s="30">
        <f t="shared" si="23"/>
        <v>9128384.274588028</v>
      </c>
      <c r="N105" s="35">
        <f t="shared" si="24"/>
        <v>187.02668533348447</v>
      </c>
      <c r="O105" s="29">
        <v>85</v>
      </c>
      <c r="P105" s="29">
        <v>1</v>
      </c>
      <c r="R105" s="30">
        <f t="shared" si="31"/>
        <v>132.3135</v>
      </c>
      <c r="S105" s="30">
        <f t="shared" si="29"/>
        <v>11246.647500000001</v>
      </c>
      <c r="T105" s="30">
        <f>(10+$G105/20)*POWER($F$1,O105)</f>
        <v>1959526.4000000108</v>
      </c>
      <c r="U105" s="35">
        <f t="shared" si="30"/>
        <v>174.23204559403243</v>
      </c>
      <c r="V105" s="29">
        <v>63</v>
      </c>
      <c r="W105" s="29">
        <v>1</v>
      </c>
      <c r="Y105" s="30">
        <f t="shared" si="15"/>
        <v>30.628125000000004</v>
      </c>
      <c r="Z105" s="30">
        <f t="shared" si="13"/>
        <v>1929.5718750000003</v>
      </c>
      <c r="AA105" s="30">
        <f>(10+$G105/20)*POWER($F$1,V105)</f>
        <v>92815.207093577919</v>
      </c>
      <c r="AB105" s="35">
        <f t="shared" si="14"/>
        <v>48.101451050419101</v>
      </c>
      <c r="AC105" s="29">
        <v>37</v>
      </c>
      <c r="AD105" s="29">
        <v>1</v>
      </c>
      <c r="AF105" s="30">
        <f t="shared" si="25"/>
        <v>3.63</v>
      </c>
      <c r="AG105" s="30">
        <f t="shared" si="16"/>
        <v>134.31</v>
      </c>
      <c r="AH105" s="30">
        <f>(10+$G105/20)*POWER($F$1,AC105)</f>
        <v>2525.0103380550163</v>
      </c>
      <c r="AI105" s="35">
        <f t="shared" si="17"/>
        <v>18.799868498659936</v>
      </c>
      <c r="AJ105" s="29">
        <v>4</v>
      </c>
      <c r="AK105" s="29">
        <v>1</v>
      </c>
      <c r="AM105" s="30">
        <f t="shared" si="34"/>
        <v>1</v>
      </c>
      <c r="AN105" s="30">
        <f t="shared" si="32"/>
        <v>4</v>
      </c>
      <c r="AO105" s="30">
        <f>(10+$G105/20)*POWER($F$1,AJ105)</f>
        <v>26.029461842554117</v>
      </c>
      <c r="AP105" s="35">
        <f t="shared" si="33"/>
        <v>6.5073654606385292</v>
      </c>
    </row>
    <row r="106" spans="1:42">
      <c r="A106" s="44">
        <v>6.0549999999999997</v>
      </c>
      <c r="B106" s="44">
        <f t="shared" si="26"/>
        <v>1.5</v>
      </c>
      <c r="C106" s="44">
        <f t="shared" si="18"/>
        <v>1.5</v>
      </c>
      <c r="D106" s="45">
        <f t="shared" si="19"/>
        <v>136.23749999999998</v>
      </c>
      <c r="E106" s="43">
        <f t="shared" si="20"/>
        <v>1048576.000000007</v>
      </c>
      <c r="F106" s="29">
        <f t="shared" si="27"/>
        <v>20.000000000000011</v>
      </c>
      <c r="G106" s="38">
        <v>100</v>
      </c>
      <c r="H106" s="37">
        <f t="shared" si="21"/>
        <v>100</v>
      </c>
      <c r="I106" s="29">
        <f>POWER((B106+0.1)/B106,2)*POWER(1.1,2)</f>
        <v>1.3767111111111112</v>
      </c>
      <c r="J106" s="29" t="s">
        <v>101</v>
      </c>
      <c r="K106" s="30">
        <f t="shared" si="22"/>
        <v>678.73142937600005</v>
      </c>
      <c r="L106" s="30">
        <f t="shared" si="28"/>
        <v>67873.142937600001</v>
      </c>
      <c r="M106" s="30">
        <f t="shared" si="23"/>
        <v>10485760.000000071</v>
      </c>
      <c r="N106" s="35">
        <f t="shared" si="24"/>
        <v>154.49056204219514</v>
      </c>
      <c r="O106" s="29">
        <v>86</v>
      </c>
      <c r="P106" s="29">
        <v>1</v>
      </c>
      <c r="R106" s="30">
        <f t="shared" si="31"/>
        <v>132.3135</v>
      </c>
      <c r="S106" s="30">
        <f t="shared" si="29"/>
        <v>11378.961000000001</v>
      </c>
      <c r="T106" s="30">
        <f>(10+$G106/20)*POWER($F$1,O106)</f>
        <v>2258432.8617925835</v>
      </c>
      <c r="U106" s="35">
        <f t="shared" si="30"/>
        <v>198.47443556512613</v>
      </c>
      <c r="V106" s="29">
        <v>64</v>
      </c>
      <c r="W106" s="29">
        <v>1</v>
      </c>
      <c r="Y106" s="30">
        <f t="shared" si="15"/>
        <v>30.628125000000004</v>
      </c>
      <c r="Z106" s="30">
        <f t="shared" si="13"/>
        <v>1960.2000000000003</v>
      </c>
      <c r="AA106" s="30">
        <f>(10+$G106/20)*POWER($F$1,V106)</f>
        <v>106973.2532178282</v>
      </c>
      <c r="AB106" s="35">
        <f t="shared" si="14"/>
        <v>54.572621782383521</v>
      </c>
      <c r="AC106" s="29">
        <v>38</v>
      </c>
      <c r="AD106" s="29">
        <v>1</v>
      </c>
      <c r="AF106" s="30">
        <f t="shared" si="25"/>
        <v>3.63</v>
      </c>
      <c r="AG106" s="30">
        <f t="shared" si="16"/>
        <v>137.94</v>
      </c>
      <c r="AH106" s="30">
        <f>(10+$G106/20)*POWER($F$1,AC106)</f>
        <v>2910.1758076999713</v>
      </c>
      <c r="AI106" s="35">
        <f t="shared" si="17"/>
        <v>21.097403274611942</v>
      </c>
      <c r="AJ106" s="29">
        <v>5</v>
      </c>
      <c r="AK106" s="29">
        <v>1</v>
      </c>
      <c r="AM106" s="30">
        <f t="shared" si="34"/>
        <v>1</v>
      </c>
      <c r="AN106" s="30">
        <f t="shared" si="32"/>
        <v>5</v>
      </c>
      <c r="AO106" s="30">
        <f>(10+$G106/20)*POWER($F$1,AJ106)</f>
        <v>30.000000000000007</v>
      </c>
      <c r="AP106" s="35">
        <f t="shared" si="33"/>
        <v>6.0000000000000018</v>
      </c>
    </row>
    <row r="107" spans="1:42">
      <c r="A107" s="44">
        <v>6.0549999999999997</v>
      </c>
      <c r="B107" s="44">
        <f t="shared" si="26"/>
        <v>1.5049999999999999</v>
      </c>
      <c r="C107" s="44">
        <f t="shared" si="18"/>
        <v>1.5049999999999999</v>
      </c>
      <c r="D107" s="45">
        <f t="shared" si="19"/>
        <v>137.14726374999998</v>
      </c>
      <c r="E107" s="43">
        <f t="shared" si="20"/>
        <v>1204497.526289379</v>
      </c>
      <c r="F107" s="29">
        <f t="shared" si="27"/>
        <v>20.20000000000001</v>
      </c>
      <c r="G107" s="29">
        <v>101</v>
      </c>
      <c r="H107" s="37">
        <f t="shared" si="21"/>
        <v>101</v>
      </c>
      <c r="I107" s="29">
        <v>1</v>
      </c>
      <c r="K107" s="30">
        <f t="shared" si="22"/>
        <v>678.73142937600005</v>
      </c>
      <c r="L107" s="30">
        <f t="shared" si="28"/>
        <v>68551.874366976001</v>
      </c>
      <c r="M107" s="30">
        <f t="shared" si="23"/>
        <v>12044975.26289379</v>
      </c>
      <c r="N107" s="35">
        <f t="shared" si="24"/>
        <v>175.70599453508603</v>
      </c>
      <c r="O107" s="29">
        <v>87</v>
      </c>
      <c r="P107" s="29">
        <v>1</v>
      </c>
      <c r="R107" s="30">
        <f t="shared" si="31"/>
        <v>132.3135</v>
      </c>
      <c r="S107" s="30">
        <f t="shared" si="29"/>
        <v>11511.2745</v>
      </c>
      <c r="T107" s="30">
        <f>(10+$G107/20)*POWER($F$1,O107)</f>
        <v>2602905.6402564286</v>
      </c>
      <c r="U107" s="35">
        <f t="shared" si="30"/>
        <v>226.1179368328354</v>
      </c>
      <c r="V107" s="29">
        <v>65</v>
      </c>
      <c r="W107" s="29">
        <v>1</v>
      </c>
      <c r="Y107" s="30">
        <f t="shared" si="15"/>
        <v>30.628125000000004</v>
      </c>
      <c r="Z107" s="30">
        <f t="shared" si="13"/>
        <v>1990.8281250000002</v>
      </c>
      <c r="AA107" s="30">
        <f>(10+$G107/20)*POWER($F$1,V107)</f>
        <v>123289.60000000056</v>
      </c>
      <c r="AB107" s="35">
        <f t="shared" si="14"/>
        <v>61.928801613650371</v>
      </c>
      <c r="AC107" s="29">
        <v>39</v>
      </c>
      <c r="AD107" s="29">
        <v>1</v>
      </c>
      <c r="AF107" s="30">
        <f t="shared" si="25"/>
        <v>3.63</v>
      </c>
      <c r="AG107" s="30">
        <f t="shared" si="16"/>
        <v>141.57</v>
      </c>
      <c r="AH107" s="30">
        <f>(10+$G107/20)*POWER($F$1,AC107)</f>
        <v>3354.0572102673163</v>
      </c>
      <c r="AI107" s="35">
        <f t="shared" si="17"/>
        <v>23.691864168025123</v>
      </c>
      <c r="AJ107" s="29">
        <v>6</v>
      </c>
      <c r="AK107" s="29">
        <v>1</v>
      </c>
      <c r="AM107" s="30">
        <f t="shared" si="34"/>
        <v>1</v>
      </c>
      <c r="AN107" s="30">
        <f t="shared" si="32"/>
        <v>6</v>
      </c>
      <c r="AO107" s="30">
        <f>(10+$G107/20)*POWER($F$1,AJ107)</f>
        <v>34.575820485410766</v>
      </c>
      <c r="AP107" s="35">
        <f t="shared" si="33"/>
        <v>5.762636747568461</v>
      </c>
    </row>
    <row r="108" spans="1:42">
      <c r="A108" s="44">
        <v>6.0549999999999997</v>
      </c>
      <c r="B108" s="44">
        <f t="shared" si="26"/>
        <v>1.51</v>
      </c>
      <c r="C108" s="44">
        <f t="shared" si="18"/>
        <v>1.51</v>
      </c>
      <c r="D108" s="45">
        <f t="shared" si="19"/>
        <v>138.06005499999998</v>
      </c>
      <c r="E108" s="43">
        <f t="shared" si="20"/>
        <v>1383604.3270466076</v>
      </c>
      <c r="F108" s="29">
        <f t="shared" si="27"/>
        <v>20.400000000000009</v>
      </c>
      <c r="G108" s="29">
        <v>102</v>
      </c>
      <c r="H108" s="37">
        <f t="shared" si="21"/>
        <v>102</v>
      </c>
      <c r="I108" s="29">
        <v>1</v>
      </c>
      <c r="K108" s="30">
        <f t="shared" si="22"/>
        <v>678.73142937600005</v>
      </c>
      <c r="L108" s="30">
        <f t="shared" si="28"/>
        <v>69230.605796352</v>
      </c>
      <c r="M108" s="30">
        <f t="shared" si="23"/>
        <v>13836043.270466076</v>
      </c>
      <c r="N108" s="35">
        <f t="shared" si="24"/>
        <v>199.8544301513991</v>
      </c>
      <c r="O108" s="29">
        <v>88</v>
      </c>
      <c r="P108" s="29">
        <v>1</v>
      </c>
      <c r="R108" s="30">
        <f t="shared" si="31"/>
        <v>132.3135</v>
      </c>
      <c r="S108" s="30">
        <f t="shared" si="29"/>
        <v>11643.588</v>
      </c>
      <c r="T108" s="30">
        <f>(10+$G108/20)*POWER($F$1,O108)</f>
        <v>2999886.827265346</v>
      </c>
      <c r="U108" s="35">
        <f t="shared" si="30"/>
        <v>257.64281828465124</v>
      </c>
      <c r="V108" s="29">
        <v>66</v>
      </c>
      <c r="W108" s="29">
        <v>1</v>
      </c>
      <c r="Y108" s="30">
        <f t="shared" si="15"/>
        <v>30.628125000000004</v>
      </c>
      <c r="Z108" s="30">
        <f t="shared" ref="Z108:Z171" si="35">V108*Y108</f>
        <v>2021.4562500000002</v>
      </c>
      <c r="AA108" s="30">
        <f>(10+$G108/20)*POWER($F$1,V108)</f>
        <v>142093.06755444987</v>
      </c>
      <c r="AB108" s="35">
        <f t="shared" ref="AB108:AB171" si="36">AA108/Z108</f>
        <v>70.292427824965216</v>
      </c>
      <c r="AC108" s="38">
        <v>40</v>
      </c>
      <c r="AD108" s="29">
        <v>1.5</v>
      </c>
      <c r="AE108" s="29" t="s">
        <v>32</v>
      </c>
      <c r="AF108" s="30">
        <f t="shared" si="25"/>
        <v>5.4450000000000003</v>
      </c>
      <c r="AG108" s="30">
        <f t="shared" si="16"/>
        <v>217.8</v>
      </c>
      <c r="AH108" s="30">
        <f>(10+$G108/20)*POWER($F$1,AC108)</f>
        <v>3865.6000000000104</v>
      </c>
      <c r="AI108" s="35">
        <f t="shared" si="17"/>
        <v>17.748393021120339</v>
      </c>
      <c r="AJ108" s="29">
        <v>7</v>
      </c>
      <c r="AK108" s="29">
        <v>1</v>
      </c>
      <c r="AM108" s="30">
        <f t="shared" si="34"/>
        <v>1</v>
      </c>
      <c r="AN108" s="30">
        <f t="shared" si="32"/>
        <v>7</v>
      </c>
      <c r="AO108" s="30">
        <f>(10+$G108/20)*POWER($F$1,AJ108)</f>
        <v>39.849138905341427</v>
      </c>
      <c r="AP108" s="35">
        <f t="shared" si="33"/>
        <v>5.6927341293344895</v>
      </c>
    </row>
    <row r="109" spans="1:42">
      <c r="A109" s="44">
        <v>6.0549999999999997</v>
      </c>
      <c r="B109" s="44">
        <f t="shared" si="26"/>
        <v>1.5150000000000001</v>
      </c>
      <c r="C109" s="44">
        <f t="shared" si="18"/>
        <v>1.5150000000000001</v>
      </c>
      <c r="D109" s="45">
        <f t="shared" si="19"/>
        <v>138.97587375000001</v>
      </c>
      <c r="E109" s="43">
        <f t="shared" si="20"/>
        <v>1589344.0144452183</v>
      </c>
      <c r="F109" s="29">
        <f t="shared" si="27"/>
        <v>20.600000000000012</v>
      </c>
      <c r="G109" s="29">
        <v>103</v>
      </c>
      <c r="H109" s="37">
        <f t="shared" si="21"/>
        <v>103</v>
      </c>
      <c r="I109" s="29">
        <v>1</v>
      </c>
      <c r="K109" s="30">
        <f t="shared" si="22"/>
        <v>678.73142937600005</v>
      </c>
      <c r="L109" s="30">
        <f t="shared" si="28"/>
        <v>69909.337225727999</v>
      </c>
      <c r="M109" s="30">
        <f t="shared" si="23"/>
        <v>15893440.144452183</v>
      </c>
      <c r="N109" s="35">
        <f t="shared" si="24"/>
        <v>227.34359636588124</v>
      </c>
      <c r="O109" s="29">
        <v>89</v>
      </c>
      <c r="P109" s="29">
        <v>1</v>
      </c>
      <c r="R109" s="30">
        <f t="shared" si="31"/>
        <v>132.3135</v>
      </c>
      <c r="S109" s="30">
        <f t="shared" si="29"/>
        <v>11775.9015</v>
      </c>
      <c r="T109" s="30">
        <f>(10+$G109/20)*POWER($F$1,O109)</f>
        <v>3457375.5440002135</v>
      </c>
      <c r="U109" s="35">
        <f t="shared" si="30"/>
        <v>293.59752576057241</v>
      </c>
      <c r="V109" s="29">
        <v>67</v>
      </c>
      <c r="W109" s="29">
        <v>1</v>
      </c>
      <c r="Y109" s="30">
        <f t="shared" ref="Y109:Y172" si="37">Y108*W109</f>
        <v>30.628125000000004</v>
      </c>
      <c r="Z109" s="30">
        <f t="shared" si="35"/>
        <v>2052.0843750000004</v>
      </c>
      <c r="AA109" s="30">
        <f>(10+$G109/20)*POWER($F$1,V109)</f>
        <v>163762.54339653172</v>
      </c>
      <c r="AB109" s="35">
        <f t="shared" si="36"/>
        <v>79.803026323677202</v>
      </c>
      <c r="AC109" s="29">
        <v>41</v>
      </c>
      <c r="AD109" s="29">
        <v>1</v>
      </c>
      <c r="AF109" s="30">
        <f t="shared" si="25"/>
        <v>5.4450000000000003</v>
      </c>
      <c r="AG109" s="30">
        <f t="shared" si="16"/>
        <v>223.245</v>
      </c>
      <c r="AH109" s="30">
        <f>(10+$G109/20)*POWER($F$1,AC109)</f>
        <v>4455.1117000205131</v>
      </c>
      <c r="AI109" s="35">
        <f t="shared" si="17"/>
        <v>19.956154449239683</v>
      </c>
      <c r="AJ109" s="29">
        <v>8</v>
      </c>
      <c r="AK109" s="29">
        <v>1</v>
      </c>
      <c r="AM109" s="30">
        <f t="shared" si="34"/>
        <v>1</v>
      </c>
      <c r="AN109" s="30">
        <f t="shared" si="32"/>
        <v>8</v>
      </c>
      <c r="AO109" s="30">
        <f>(10+$G109/20)*POWER($F$1,AJ109)</f>
        <v>45.92621196526509</v>
      </c>
      <c r="AP109" s="35">
        <f t="shared" si="33"/>
        <v>5.7407764956581362</v>
      </c>
    </row>
    <row r="110" spans="1:42">
      <c r="A110" s="44">
        <v>6.0549999999999997</v>
      </c>
      <c r="B110" s="44">
        <f t="shared" si="26"/>
        <v>1.52</v>
      </c>
      <c r="C110" s="44">
        <f t="shared" si="18"/>
        <v>1.52</v>
      </c>
      <c r="D110" s="45">
        <f t="shared" si="19"/>
        <v>139.89472000000001</v>
      </c>
      <c r="E110" s="43">
        <f t="shared" si="20"/>
        <v>1825676.8549176061</v>
      </c>
      <c r="F110" s="29">
        <f t="shared" si="27"/>
        <v>20.800000000000011</v>
      </c>
      <c r="G110" s="29">
        <v>104</v>
      </c>
      <c r="H110" s="37">
        <f t="shared" si="21"/>
        <v>104</v>
      </c>
      <c r="I110" s="29">
        <v>1</v>
      </c>
      <c r="K110" s="30">
        <f t="shared" si="22"/>
        <v>678.73142937600005</v>
      </c>
      <c r="L110" s="30">
        <f t="shared" si="28"/>
        <v>70588.068655103998</v>
      </c>
      <c r="M110" s="30">
        <f t="shared" si="23"/>
        <v>18256768.54917606</v>
      </c>
      <c r="N110" s="35">
        <f t="shared" si="24"/>
        <v>258.63816501878426</v>
      </c>
      <c r="O110" s="38">
        <v>90</v>
      </c>
      <c r="P110" s="29">
        <v>3.5</v>
      </c>
      <c r="R110" s="30">
        <f t="shared" si="31"/>
        <v>463.09725000000003</v>
      </c>
      <c r="S110" s="30">
        <f t="shared" si="29"/>
        <v>41678.752500000002</v>
      </c>
      <c r="T110" s="30">
        <f>(10+$G110/20)*POWER($F$1,O110)</f>
        <v>3984588.8000000236</v>
      </c>
      <c r="U110" s="35">
        <f t="shared" si="30"/>
        <v>95.602400767633895</v>
      </c>
      <c r="V110" s="29">
        <v>68</v>
      </c>
      <c r="W110" s="29">
        <v>1</v>
      </c>
      <c r="Y110" s="30">
        <f t="shared" si="37"/>
        <v>30.628125000000004</v>
      </c>
      <c r="Z110" s="30">
        <f t="shared" si="35"/>
        <v>2082.7125000000001</v>
      </c>
      <c r="AA110" s="30">
        <f>(10+$G110/20)*POWER($F$1,V110)</f>
        <v>188734.60171536921</v>
      </c>
      <c r="AB110" s="35">
        <f t="shared" si="36"/>
        <v>90.619613468190735</v>
      </c>
      <c r="AC110" s="29">
        <v>42</v>
      </c>
      <c r="AD110" s="29">
        <v>1</v>
      </c>
      <c r="AF110" s="30">
        <f t="shared" si="25"/>
        <v>5.4450000000000003</v>
      </c>
      <c r="AG110" s="30">
        <f t="shared" si="16"/>
        <v>228.69</v>
      </c>
      <c r="AH110" s="30">
        <f>(10+$G110/20)*POWER($F$1,AC110)</f>
        <v>5134.4691823994999</v>
      </c>
      <c r="AI110" s="35">
        <f t="shared" si="17"/>
        <v>22.451655876511872</v>
      </c>
      <c r="AJ110" s="29">
        <v>9</v>
      </c>
      <c r="AK110" s="29">
        <v>1</v>
      </c>
      <c r="AM110" s="30">
        <f t="shared" si="34"/>
        <v>1</v>
      </c>
      <c r="AN110" s="30">
        <f t="shared" si="32"/>
        <v>9</v>
      </c>
      <c r="AO110" s="30">
        <f>(10+$G110/20)*POWER($F$1,AJ110)</f>
        <v>52.929474248404375</v>
      </c>
      <c r="AP110" s="35">
        <f t="shared" si="33"/>
        <v>5.8810526942671526</v>
      </c>
    </row>
    <row r="111" spans="1:42">
      <c r="A111" s="44">
        <v>6.0549999999999997</v>
      </c>
      <c r="B111" s="44">
        <f t="shared" si="26"/>
        <v>1.5249999999999999</v>
      </c>
      <c r="C111" s="44">
        <f t="shared" si="18"/>
        <v>1.5249999999999999</v>
      </c>
      <c r="D111" s="45">
        <f t="shared" si="19"/>
        <v>140.81659374999998</v>
      </c>
      <c r="E111" s="43">
        <f t="shared" si="20"/>
        <v>2097152.0000000149</v>
      </c>
      <c r="F111" s="29">
        <f t="shared" si="27"/>
        <v>21.000000000000011</v>
      </c>
      <c r="G111" s="29">
        <v>105</v>
      </c>
      <c r="H111" s="37">
        <f t="shared" si="21"/>
        <v>105</v>
      </c>
      <c r="I111" s="29">
        <v>1</v>
      </c>
      <c r="K111" s="30">
        <f t="shared" si="22"/>
        <v>678.73142937600005</v>
      </c>
      <c r="L111" s="30">
        <f t="shared" si="28"/>
        <v>71266.800084480012</v>
      </c>
      <c r="M111" s="30">
        <f t="shared" si="23"/>
        <v>20971520.000000149</v>
      </c>
      <c r="N111" s="35">
        <f t="shared" si="24"/>
        <v>294.26773722322889</v>
      </c>
      <c r="O111" s="29">
        <v>91</v>
      </c>
      <c r="P111" s="29">
        <v>1</v>
      </c>
      <c r="R111" s="30">
        <f t="shared" si="31"/>
        <v>463.09725000000003</v>
      </c>
      <c r="S111" s="30">
        <f t="shared" si="29"/>
        <v>42141.849750000001</v>
      </c>
      <c r="T111" s="30">
        <f>(10+$G111/20)*POWER($F$1,O111)</f>
        <v>4592146.8189782538</v>
      </c>
      <c r="U111" s="35">
        <f t="shared" si="30"/>
        <v>108.96880052063338</v>
      </c>
      <c r="V111" s="29">
        <v>69</v>
      </c>
      <c r="W111" s="29">
        <v>1</v>
      </c>
      <c r="Y111" s="30">
        <f t="shared" si="37"/>
        <v>30.628125000000004</v>
      </c>
      <c r="Z111" s="30">
        <f t="shared" si="35"/>
        <v>2113.3406250000003</v>
      </c>
      <c r="AA111" s="30">
        <f>(10+$G111/20)*POWER($F$1,V111)</f>
        <v>217512.28154291739</v>
      </c>
      <c r="AB111" s="35">
        <f t="shared" si="36"/>
        <v>102.92343740986732</v>
      </c>
      <c r="AC111" s="29">
        <v>43</v>
      </c>
      <c r="AD111" s="29">
        <v>1</v>
      </c>
      <c r="AF111" s="30">
        <f t="shared" si="25"/>
        <v>5.4450000000000003</v>
      </c>
      <c r="AG111" s="30">
        <f t="shared" si="16"/>
        <v>234.13500000000002</v>
      </c>
      <c r="AH111" s="30">
        <f>(10+$G111/20)*POWER($F$1,AC111)</f>
        <v>5917.3574756566113</v>
      </c>
      <c r="AI111" s="35">
        <f t="shared" si="17"/>
        <v>25.273271726382688</v>
      </c>
      <c r="AJ111" s="38">
        <v>10</v>
      </c>
      <c r="AK111" s="29">
        <v>1.5</v>
      </c>
      <c r="AM111" s="30">
        <f t="shared" si="34"/>
        <v>1.5</v>
      </c>
      <c r="AN111" s="30">
        <f t="shared" si="32"/>
        <v>15</v>
      </c>
      <c r="AO111" s="30">
        <f>(10+$G111/20)*POWER($F$1,AJ111)</f>
        <v>61.000000000000043</v>
      </c>
      <c r="AP111" s="35">
        <f t="shared" si="33"/>
        <v>4.0666666666666691</v>
      </c>
    </row>
    <row r="112" spans="1:42">
      <c r="A112" s="44">
        <v>6.0549999999999997</v>
      </c>
      <c r="B112" s="44">
        <f t="shared" si="26"/>
        <v>1.53</v>
      </c>
      <c r="C112" s="44">
        <f t="shared" si="18"/>
        <v>1.53</v>
      </c>
      <c r="D112" s="45">
        <f t="shared" si="19"/>
        <v>141.74149499999999</v>
      </c>
      <c r="E112" s="43">
        <f t="shared" si="20"/>
        <v>2408995.0525787589</v>
      </c>
      <c r="F112" s="29">
        <f t="shared" si="27"/>
        <v>21.20000000000001</v>
      </c>
      <c r="G112" s="29">
        <v>106</v>
      </c>
      <c r="H112" s="37">
        <f t="shared" si="21"/>
        <v>106</v>
      </c>
      <c r="I112" s="29">
        <v>1</v>
      </c>
      <c r="K112" s="30">
        <f t="shared" si="22"/>
        <v>678.73142937600005</v>
      </c>
      <c r="L112" s="30">
        <f t="shared" si="28"/>
        <v>71945.531513856011</v>
      </c>
      <c r="M112" s="30">
        <f t="shared" si="23"/>
        <v>24089950.525787588</v>
      </c>
      <c r="N112" s="35">
        <f t="shared" si="24"/>
        <v>334.83595184988098</v>
      </c>
      <c r="O112" s="29">
        <v>92</v>
      </c>
      <c r="P112" s="29">
        <v>1</v>
      </c>
      <c r="R112" s="30">
        <f t="shared" si="31"/>
        <v>463.09725000000003</v>
      </c>
      <c r="S112" s="30">
        <f t="shared" si="29"/>
        <v>42604.947</v>
      </c>
      <c r="T112" s="30">
        <f>(10+$G112/20)*POWER($F$1,O112)</f>
        <v>5292286.5509532718</v>
      </c>
      <c r="U112" s="35">
        <f t="shared" si="30"/>
        <v>124.21765366714978</v>
      </c>
      <c r="V112" s="38">
        <v>70</v>
      </c>
      <c r="W112" s="29">
        <v>3</v>
      </c>
      <c r="Y112" s="30">
        <f t="shared" si="37"/>
        <v>91.884375000000006</v>
      </c>
      <c r="Z112" s="30">
        <f t="shared" si="35"/>
        <v>6431.90625</v>
      </c>
      <c r="AA112" s="30">
        <f>(10+$G112/20)*POWER($F$1,V112)</f>
        <v>250675.20000000118</v>
      </c>
      <c r="AB112" s="35">
        <f t="shared" si="36"/>
        <v>38.973702391884395</v>
      </c>
      <c r="AC112" s="29">
        <v>44</v>
      </c>
      <c r="AD112" s="29">
        <v>1</v>
      </c>
      <c r="AF112" s="30">
        <f t="shared" si="25"/>
        <v>5.4450000000000003</v>
      </c>
      <c r="AG112" s="30">
        <f t="shared" si="16"/>
        <v>239.58</v>
      </c>
      <c r="AH112" s="30">
        <f>(10+$G112/20)*POWER($F$1,AC112)</f>
        <v>6819.544892636538</v>
      </c>
      <c r="AI112" s="35">
        <f t="shared" si="17"/>
        <v>28.464583406947732</v>
      </c>
      <c r="AJ112" s="29">
        <v>11</v>
      </c>
      <c r="AK112" s="29">
        <v>1</v>
      </c>
      <c r="AM112" s="30">
        <f t="shared" si="34"/>
        <v>1.5</v>
      </c>
      <c r="AN112" s="30">
        <f t="shared" si="32"/>
        <v>16.5</v>
      </c>
      <c r="AO112" s="30">
        <f>(10+$G112/20)*POWER($F$1,AJ112)</f>
        <v>70.300339325818598</v>
      </c>
      <c r="AP112" s="35">
        <f t="shared" si="33"/>
        <v>4.2606266258071877</v>
      </c>
    </row>
    <row r="113" spans="1:42">
      <c r="A113" s="44">
        <v>6.0549999999999997</v>
      </c>
      <c r="B113" s="44">
        <f t="shared" si="26"/>
        <v>1.5350000000000001</v>
      </c>
      <c r="C113" s="44">
        <f t="shared" si="18"/>
        <v>1.5350000000000001</v>
      </c>
      <c r="D113" s="45">
        <f t="shared" si="19"/>
        <v>142.66942375000002</v>
      </c>
      <c r="E113" s="43">
        <f t="shared" si="20"/>
        <v>2767208.6540932166</v>
      </c>
      <c r="F113" s="29">
        <f t="shared" si="27"/>
        <v>21.400000000000013</v>
      </c>
      <c r="G113" s="29">
        <v>107</v>
      </c>
      <c r="H113" s="37">
        <f t="shared" si="21"/>
        <v>107</v>
      </c>
      <c r="I113" s="29">
        <v>1</v>
      </c>
      <c r="K113" s="30">
        <f t="shared" si="22"/>
        <v>678.73142937600005</v>
      </c>
      <c r="L113" s="30">
        <f t="shared" si="28"/>
        <v>72624.26294323201</v>
      </c>
      <c r="M113" s="30">
        <f t="shared" si="23"/>
        <v>27672086.540932167</v>
      </c>
      <c r="N113" s="35">
        <f t="shared" si="24"/>
        <v>381.03087617649936</v>
      </c>
      <c r="O113" s="29">
        <v>93</v>
      </c>
      <c r="P113" s="29">
        <v>1</v>
      </c>
      <c r="R113" s="30">
        <f t="shared" si="31"/>
        <v>463.09725000000003</v>
      </c>
      <c r="S113" s="30">
        <f t="shared" si="29"/>
        <v>43068.044250000006</v>
      </c>
      <c r="T113" s="30">
        <f>(10+$G113/20)*POWER($F$1,O113)</f>
        <v>6099107.6554335207</v>
      </c>
      <c r="U113" s="35">
        <f t="shared" si="30"/>
        <v>141.61561690680949</v>
      </c>
      <c r="V113" s="29">
        <v>71</v>
      </c>
      <c r="W113" s="29">
        <v>1</v>
      </c>
      <c r="Y113" s="30">
        <f t="shared" si="37"/>
        <v>91.884375000000006</v>
      </c>
      <c r="Z113" s="30">
        <f t="shared" si="35"/>
        <v>6523.7906250000005</v>
      </c>
      <c r="AA113" s="30">
        <f>(10+$G113/20)*POWER($F$1,V113)</f>
        <v>288891.20357096766</v>
      </c>
      <c r="AB113" s="35">
        <f t="shared" si="36"/>
        <v>44.282721530623562</v>
      </c>
      <c r="AC113" s="29">
        <v>45</v>
      </c>
      <c r="AD113" s="29">
        <v>1</v>
      </c>
      <c r="AF113" s="30">
        <f t="shared" si="25"/>
        <v>5.4450000000000003</v>
      </c>
      <c r="AG113" s="30">
        <f t="shared" si="16"/>
        <v>245.02500000000001</v>
      </c>
      <c r="AH113" s="30">
        <f>(10+$G113/20)*POWER($F$1,AC113)</f>
        <v>7859.2000000000226</v>
      </c>
      <c r="AI113" s="35">
        <f t="shared" si="17"/>
        <v>32.075094378124774</v>
      </c>
      <c r="AJ113" s="29">
        <v>12</v>
      </c>
      <c r="AK113" s="29">
        <v>1</v>
      </c>
      <c r="AM113" s="30">
        <f t="shared" si="34"/>
        <v>1.5</v>
      </c>
      <c r="AN113" s="30">
        <f t="shared" si="32"/>
        <v>18</v>
      </c>
      <c r="AO113" s="30">
        <f>(10+$G113/20)*POWER($F$1,AJ113)</f>
        <v>81.017785721455766</v>
      </c>
      <c r="AP113" s="35">
        <f t="shared" si="33"/>
        <v>4.5009880956364317</v>
      </c>
    </row>
    <row r="114" spans="1:42">
      <c r="A114" s="44">
        <v>6.0549999999999997</v>
      </c>
      <c r="B114" s="44">
        <f t="shared" si="26"/>
        <v>1.54</v>
      </c>
      <c r="C114" s="44">
        <f t="shared" si="18"/>
        <v>1.54</v>
      </c>
      <c r="D114" s="45">
        <f t="shared" si="19"/>
        <v>143.60038</v>
      </c>
      <c r="E114" s="43">
        <f t="shared" si="20"/>
        <v>3178688.0288904374</v>
      </c>
      <c r="F114" s="29">
        <f t="shared" si="27"/>
        <v>21.600000000000012</v>
      </c>
      <c r="G114" s="29">
        <v>108</v>
      </c>
      <c r="H114" s="37">
        <f t="shared" si="21"/>
        <v>108</v>
      </c>
      <c r="I114" s="29">
        <v>1</v>
      </c>
      <c r="K114" s="30">
        <f t="shared" si="22"/>
        <v>678.73142937600005</v>
      </c>
      <c r="L114" s="30">
        <f t="shared" si="28"/>
        <v>73302.994372608009</v>
      </c>
      <c r="M114" s="30">
        <f t="shared" si="23"/>
        <v>31786880.288904376</v>
      </c>
      <c r="N114" s="35">
        <f t="shared" si="24"/>
        <v>433.63685973492176</v>
      </c>
      <c r="O114" s="29">
        <v>94</v>
      </c>
      <c r="P114" s="29">
        <v>1</v>
      </c>
      <c r="R114" s="30">
        <f t="shared" si="31"/>
        <v>463.09725000000003</v>
      </c>
      <c r="S114" s="30">
        <f t="shared" si="29"/>
        <v>43531.141500000005</v>
      </c>
      <c r="T114" s="30">
        <f>(10+$G114/20)*POWER($F$1,O114)</f>
        <v>7028855.891432777</v>
      </c>
      <c r="U114" s="35">
        <f t="shared" si="30"/>
        <v>161.46730017251619</v>
      </c>
      <c r="V114" s="29">
        <v>72</v>
      </c>
      <c r="W114" s="29">
        <v>1</v>
      </c>
      <c r="Y114" s="30">
        <f t="shared" si="37"/>
        <v>91.884375000000006</v>
      </c>
      <c r="Z114" s="30">
        <f t="shared" si="35"/>
        <v>6615.6750000000002</v>
      </c>
      <c r="AA114" s="30">
        <f>(10+$G114/20)*POWER($F$1,V114)</f>
        <v>332929.79119558935</v>
      </c>
      <c r="AB114" s="35">
        <f t="shared" si="36"/>
        <v>50.324387336982142</v>
      </c>
      <c r="AC114" s="29">
        <v>46</v>
      </c>
      <c r="AD114" s="29">
        <v>1</v>
      </c>
      <c r="AF114" s="30">
        <f t="shared" si="25"/>
        <v>5.4450000000000003</v>
      </c>
      <c r="AG114" s="30">
        <f t="shared" si="16"/>
        <v>250.47000000000003</v>
      </c>
      <c r="AH114" s="30">
        <f>(10+$G114/20)*POWER($F$1,AC114)</f>
        <v>9057.2567894806489</v>
      </c>
      <c r="AI114" s="35">
        <f t="shared" si="17"/>
        <v>36.161044394461008</v>
      </c>
      <c r="AJ114" s="29">
        <v>13</v>
      </c>
      <c r="AK114" s="29">
        <v>1</v>
      </c>
      <c r="AM114" s="30">
        <f t="shared" si="34"/>
        <v>1.5</v>
      </c>
      <c r="AN114" s="30">
        <f t="shared" si="32"/>
        <v>19.5</v>
      </c>
      <c r="AO114" s="30">
        <f>(10+$G114/20)*POWER($F$1,AJ114)</f>
        <v>93.368140497040599</v>
      </c>
      <c r="AP114" s="35">
        <f t="shared" si="33"/>
        <v>4.7881097690790053</v>
      </c>
    </row>
    <row r="115" spans="1:42">
      <c r="A115" s="44">
        <v>6.0549999999999997</v>
      </c>
      <c r="B115" s="44">
        <f t="shared" si="26"/>
        <v>1.5449999999999999</v>
      </c>
      <c r="C115" s="44">
        <f t="shared" si="18"/>
        <v>1.5449999999999999</v>
      </c>
      <c r="D115" s="45">
        <f t="shared" si="19"/>
        <v>144.53436374999998</v>
      </c>
      <c r="E115" s="43">
        <f t="shared" si="20"/>
        <v>3651353.7098352131</v>
      </c>
      <c r="F115" s="29">
        <f t="shared" si="27"/>
        <v>21.800000000000011</v>
      </c>
      <c r="G115" s="29">
        <v>109</v>
      </c>
      <c r="H115" s="37">
        <f t="shared" si="21"/>
        <v>109</v>
      </c>
      <c r="I115" s="29">
        <v>1</v>
      </c>
      <c r="K115" s="30">
        <f t="shared" si="22"/>
        <v>678.73142937600005</v>
      </c>
      <c r="L115" s="30">
        <f t="shared" si="28"/>
        <v>73981.725801984008</v>
      </c>
      <c r="M115" s="30">
        <f t="shared" si="23"/>
        <v>36513537.098352134</v>
      </c>
      <c r="N115" s="35">
        <f t="shared" si="24"/>
        <v>493.54805801749666</v>
      </c>
      <c r="O115" s="29">
        <v>95</v>
      </c>
      <c r="P115" s="29">
        <v>1</v>
      </c>
      <c r="R115" s="30">
        <f t="shared" si="31"/>
        <v>463.09725000000003</v>
      </c>
      <c r="S115" s="30">
        <f t="shared" si="29"/>
        <v>43994.238750000004</v>
      </c>
      <c r="T115" s="30">
        <f>(10+$G115/20)*POWER($F$1,O115)</f>
        <v>8100249.6000000518</v>
      </c>
      <c r="U115" s="35">
        <f t="shared" si="30"/>
        <v>184.1206901210457</v>
      </c>
      <c r="V115" s="29">
        <v>73</v>
      </c>
      <c r="W115" s="29">
        <v>1</v>
      </c>
      <c r="Y115" s="30">
        <f t="shared" si="37"/>
        <v>91.884375000000006</v>
      </c>
      <c r="Z115" s="30">
        <f t="shared" si="35"/>
        <v>6707.5593750000007</v>
      </c>
      <c r="AA115" s="30">
        <f>(10+$G115/20)*POWER($F$1,V115)</f>
        <v>383677.57848716516</v>
      </c>
      <c r="AB115" s="35">
        <f t="shared" si="36"/>
        <v>57.20077259654002</v>
      </c>
      <c r="AC115" s="29">
        <v>47</v>
      </c>
      <c r="AD115" s="29">
        <v>1</v>
      </c>
      <c r="AF115" s="30">
        <f t="shared" si="25"/>
        <v>5.4450000000000003</v>
      </c>
      <c r="AG115" s="30">
        <f t="shared" si="16"/>
        <v>255.91500000000002</v>
      </c>
      <c r="AH115" s="30">
        <f>(10+$G115/20)*POWER($F$1,AC115)</f>
        <v>10437.835377377933</v>
      </c>
      <c r="AI115" s="35">
        <f t="shared" si="17"/>
        <v>40.786336781266954</v>
      </c>
      <c r="AJ115" s="29">
        <v>14</v>
      </c>
      <c r="AK115" s="29">
        <v>1</v>
      </c>
      <c r="AM115" s="30">
        <f t="shared" si="34"/>
        <v>1.5</v>
      </c>
      <c r="AN115" s="30">
        <f t="shared" si="32"/>
        <v>21</v>
      </c>
      <c r="AO115" s="30">
        <f>(10+$G115/20)*POWER($F$1,AJ115)</f>
        <v>107.60004962340102</v>
      </c>
      <c r="AP115" s="35">
        <f t="shared" si="33"/>
        <v>5.1238118868286202</v>
      </c>
    </row>
    <row r="116" spans="1:42">
      <c r="A116" s="44">
        <v>6.0549999999999997</v>
      </c>
      <c r="B116" s="44">
        <f t="shared" si="26"/>
        <v>1.55</v>
      </c>
      <c r="C116" s="44">
        <f t="shared" si="18"/>
        <v>1.55</v>
      </c>
      <c r="D116" s="45">
        <f t="shared" si="19"/>
        <v>145.47137499999999</v>
      </c>
      <c r="E116" s="43">
        <f t="shared" si="20"/>
        <v>4194304.0000000307</v>
      </c>
      <c r="F116" s="29">
        <f t="shared" si="27"/>
        <v>22.000000000000011</v>
      </c>
      <c r="G116" s="38">
        <v>110</v>
      </c>
      <c r="H116" s="37">
        <f t="shared" si="21"/>
        <v>110</v>
      </c>
      <c r="I116" s="29">
        <v>3.5</v>
      </c>
      <c r="K116" s="30">
        <f t="shared" si="22"/>
        <v>2375.5600028160002</v>
      </c>
      <c r="L116" s="30">
        <f t="shared" si="28"/>
        <v>261311.60030976002</v>
      </c>
      <c r="M116" s="30">
        <f t="shared" si="23"/>
        <v>41943040.000000305</v>
      </c>
      <c r="N116" s="35">
        <f t="shared" si="24"/>
        <v>160.50967484903398</v>
      </c>
      <c r="O116" s="29">
        <v>96</v>
      </c>
      <c r="P116" s="29">
        <v>1</v>
      </c>
      <c r="R116" s="30">
        <f t="shared" si="31"/>
        <v>463.09725000000003</v>
      </c>
      <c r="S116" s="30">
        <f t="shared" si="29"/>
        <v>44457.336000000003</v>
      </c>
      <c r="T116" s="30">
        <f>(10+$G116/20)*POWER($F$1,O116)</f>
        <v>9334855.8287426848</v>
      </c>
      <c r="U116" s="35">
        <f t="shared" si="30"/>
        <v>209.97335127643916</v>
      </c>
      <c r="V116" s="29">
        <v>74</v>
      </c>
      <c r="W116" s="29">
        <v>1</v>
      </c>
      <c r="Y116" s="30">
        <f t="shared" si="37"/>
        <v>91.884375000000006</v>
      </c>
      <c r="Z116" s="30">
        <f t="shared" si="35"/>
        <v>6799.4437500000004</v>
      </c>
      <c r="AA116" s="30">
        <f>(10+$G116/20)*POWER($F$1,V116)</f>
        <v>442156.11330035684</v>
      </c>
      <c r="AB116" s="35">
        <f t="shared" si="36"/>
        <v>65.028277246996396</v>
      </c>
      <c r="AC116" s="29">
        <v>48</v>
      </c>
      <c r="AD116" s="29">
        <v>1</v>
      </c>
      <c r="AF116" s="30">
        <f t="shared" si="25"/>
        <v>5.4450000000000003</v>
      </c>
      <c r="AG116" s="30">
        <f t="shared" si="16"/>
        <v>261.36</v>
      </c>
      <c r="AH116" s="30">
        <f>(10+$G116/20)*POWER($F$1,AC116)</f>
        <v>12028.726671826556</v>
      </c>
      <c r="AI116" s="35">
        <f t="shared" si="17"/>
        <v>46.023594550912748</v>
      </c>
      <c r="AJ116" s="29">
        <v>15</v>
      </c>
      <c r="AK116" s="29">
        <v>1</v>
      </c>
      <c r="AM116" s="30">
        <f t="shared" si="34"/>
        <v>1.5</v>
      </c>
      <c r="AN116" s="30">
        <f t="shared" si="32"/>
        <v>22.5</v>
      </c>
      <c r="AO116" s="30">
        <f>(10+$G116/20)*POWER($F$1,AJ116)</f>
        <v>124.00000000000011</v>
      </c>
      <c r="AP116" s="35">
        <f t="shared" si="33"/>
        <v>5.5111111111111164</v>
      </c>
    </row>
    <row r="117" spans="1:42">
      <c r="A117" s="44">
        <v>6.0549999999999997</v>
      </c>
      <c r="B117" s="44">
        <f t="shared" si="26"/>
        <v>1.5550000000000002</v>
      </c>
      <c r="C117" s="44">
        <f t="shared" si="18"/>
        <v>1.5550000000000002</v>
      </c>
      <c r="D117" s="45">
        <f t="shared" si="19"/>
        <v>146.41141375000001</v>
      </c>
      <c r="E117" s="43">
        <f t="shared" si="20"/>
        <v>4817990.1051575188</v>
      </c>
      <c r="F117" s="29">
        <f t="shared" si="27"/>
        <v>22.20000000000001</v>
      </c>
      <c r="G117" s="29">
        <v>111</v>
      </c>
      <c r="H117" s="37">
        <f t="shared" si="21"/>
        <v>111</v>
      </c>
      <c r="I117" s="29">
        <v>1</v>
      </c>
      <c r="K117" s="30">
        <f t="shared" si="22"/>
        <v>2375.5600028160002</v>
      </c>
      <c r="L117" s="30">
        <f t="shared" si="28"/>
        <v>263687.16031257604</v>
      </c>
      <c r="M117" s="30">
        <f t="shared" si="23"/>
        <v>48179901.051575184</v>
      </c>
      <c r="N117" s="35">
        <f t="shared" si="24"/>
        <v>182.71614360920151</v>
      </c>
      <c r="O117" s="29">
        <v>97</v>
      </c>
      <c r="P117" s="29">
        <v>1</v>
      </c>
      <c r="R117" s="30">
        <f t="shared" si="31"/>
        <v>463.09725000000003</v>
      </c>
      <c r="S117" s="30">
        <f t="shared" si="29"/>
        <v>44920.433250000002</v>
      </c>
      <c r="T117" s="30">
        <f>(10+$G117/20)*POWER($F$1,O117)</f>
        <v>10757523.642787375</v>
      </c>
      <c r="U117" s="35">
        <f t="shared" si="30"/>
        <v>239.47951665820975</v>
      </c>
      <c r="V117" s="29">
        <v>75</v>
      </c>
      <c r="W117" s="29">
        <v>1</v>
      </c>
      <c r="Y117" s="30">
        <f t="shared" si="37"/>
        <v>91.884375000000006</v>
      </c>
      <c r="Z117" s="30">
        <f t="shared" si="35"/>
        <v>6891.328125</v>
      </c>
      <c r="AA117" s="30">
        <f>(10+$G117/20)*POWER($F$1,V117)</f>
        <v>509542.40000000253</v>
      </c>
      <c r="AB117" s="35">
        <f t="shared" si="36"/>
        <v>73.939651509483525</v>
      </c>
      <c r="AC117" s="29">
        <v>49</v>
      </c>
      <c r="AD117" s="29">
        <v>1</v>
      </c>
      <c r="AF117" s="30">
        <f t="shared" si="25"/>
        <v>5.4450000000000003</v>
      </c>
      <c r="AG117" s="30">
        <f t="shared" si="16"/>
        <v>266.80500000000001</v>
      </c>
      <c r="AH117" s="30">
        <f>(10+$G117/20)*POWER($F$1,AC117)</f>
        <v>13861.95072947689</v>
      </c>
      <c r="AI117" s="35">
        <f t="shared" si="17"/>
        <v>51.955363390779368</v>
      </c>
      <c r="AJ117" s="29">
        <v>16</v>
      </c>
      <c r="AK117" s="29">
        <v>1</v>
      </c>
      <c r="AM117" s="30">
        <f t="shared" si="34"/>
        <v>1.5</v>
      </c>
      <c r="AN117" s="30">
        <f t="shared" si="32"/>
        <v>24</v>
      </c>
      <c r="AO117" s="30">
        <f>(10+$G117/20)*POWER($F$1,AJ117)</f>
        <v>142.8980753616313</v>
      </c>
      <c r="AP117" s="35">
        <f t="shared" si="33"/>
        <v>5.9540864734013041</v>
      </c>
    </row>
    <row r="118" spans="1:42">
      <c r="A118" s="44">
        <v>6.0549999999999997</v>
      </c>
      <c r="B118" s="44">
        <f t="shared" si="26"/>
        <v>1.56</v>
      </c>
      <c r="C118" s="44">
        <f t="shared" si="18"/>
        <v>1.56</v>
      </c>
      <c r="D118" s="45">
        <f t="shared" si="19"/>
        <v>147.35448000000002</v>
      </c>
      <c r="E118" s="43">
        <f t="shared" si="20"/>
        <v>5534417.3081864351</v>
      </c>
      <c r="F118" s="29">
        <f t="shared" si="27"/>
        <v>22.400000000000013</v>
      </c>
      <c r="G118" s="29">
        <v>112</v>
      </c>
      <c r="H118" s="37">
        <f t="shared" si="21"/>
        <v>112</v>
      </c>
      <c r="I118" s="29">
        <v>1</v>
      </c>
      <c r="K118" s="30">
        <f t="shared" si="22"/>
        <v>2375.5600028160002</v>
      </c>
      <c r="L118" s="30">
        <f t="shared" si="28"/>
        <v>266062.72031539201</v>
      </c>
      <c r="M118" s="30">
        <f t="shared" si="23"/>
        <v>55344173.08186435</v>
      </c>
      <c r="N118" s="35">
        <f t="shared" si="24"/>
        <v>208.0117538310482</v>
      </c>
      <c r="O118" s="29">
        <v>98</v>
      </c>
      <c r="P118" s="29">
        <v>1</v>
      </c>
      <c r="R118" s="30">
        <f t="shared" si="31"/>
        <v>463.09725000000003</v>
      </c>
      <c r="S118" s="30">
        <f t="shared" si="29"/>
        <v>45383.530500000001</v>
      </c>
      <c r="T118" s="30">
        <f>(10+$G118/20)*POWER($F$1,O118)</f>
        <v>12396883.312672697</v>
      </c>
      <c r="U118" s="35">
        <f t="shared" si="30"/>
        <v>273.1581958497631</v>
      </c>
      <c r="V118" s="29">
        <v>76</v>
      </c>
      <c r="W118" s="29">
        <v>1</v>
      </c>
      <c r="Y118" s="30">
        <f t="shared" si="37"/>
        <v>91.884375000000006</v>
      </c>
      <c r="Z118" s="30">
        <f t="shared" si="35"/>
        <v>6983.2125000000005</v>
      </c>
      <c r="AA118" s="30">
        <f>(10+$G118/20)*POWER($F$1,V118)</f>
        <v>587192.54406607139</v>
      </c>
      <c r="AB118" s="35">
        <f t="shared" si="36"/>
        <v>84.086306132896766</v>
      </c>
      <c r="AC118" s="38">
        <v>50</v>
      </c>
      <c r="AD118" s="29">
        <v>2.5</v>
      </c>
      <c r="AF118" s="30">
        <f t="shared" si="25"/>
        <v>13.612500000000001</v>
      </c>
      <c r="AG118" s="30">
        <f t="shared" si="16"/>
        <v>680.625</v>
      </c>
      <c r="AH118" s="30">
        <f>(10+$G118/20)*POWER($F$1,AC118)</f>
        <v>15974.400000000052</v>
      </c>
      <c r="AI118" s="35">
        <f t="shared" si="17"/>
        <v>23.470192837465643</v>
      </c>
      <c r="AJ118" s="29">
        <v>17</v>
      </c>
      <c r="AK118" s="29">
        <v>1</v>
      </c>
      <c r="AM118" s="30">
        <f t="shared" si="34"/>
        <v>1.5</v>
      </c>
      <c r="AN118" s="30">
        <f t="shared" si="32"/>
        <v>25.5</v>
      </c>
      <c r="AO118" s="30">
        <f>(10+$G118/20)*POWER($F$1,AJ118)</f>
        <v>164.67458726445739</v>
      </c>
      <c r="AP118" s="35">
        <f t="shared" si="33"/>
        <v>6.4578269515473483</v>
      </c>
    </row>
    <row r="119" spans="1:42">
      <c r="A119" s="44">
        <v>6.0549999999999997</v>
      </c>
      <c r="B119" s="44">
        <f t="shared" si="26"/>
        <v>1.5649999999999999</v>
      </c>
      <c r="C119" s="44">
        <f t="shared" si="18"/>
        <v>1.5649999999999999</v>
      </c>
      <c r="D119" s="45">
        <f t="shared" si="19"/>
        <v>148.30057374999998</v>
      </c>
      <c r="E119" s="43">
        <f t="shared" si="20"/>
        <v>6357376.0577808768</v>
      </c>
      <c r="F119" s="29">
        <f t="shared" si="27"/>
        <v>22.600000000000012</v>
      </c>
      <c r="G119" s="29">
        <v>113</v>
      </c>
      <c r="H119" s="37">
        <f t="shared" si="21"/>
        <v>113</v>
      </c>
      <c r="I119" s="29">
        <v>1</v>
      </c>
      <c r="K119" s="30">
        <f t="shared" si="22"/>
        <v>2375.5600028160002</v>
      </c>
      <c r="L119" s="30">
        <f t="shared" si="28"/>
        <v>268438.28031820804</v>
      </c>
      <c r="M119" s="30">
        <f t="shared" si="23"/>
        <v>63573760.577808768</v>
      </c>
      <c r="N119" s="35">
        <f t="shared" si="24"/>
        <v>236.82822175156286</v>
      </c>
      <c r="O119" s="29">
        <v>99</v>
      </c>
      <c r="P119" s="29">
        <v>1</v>
      </c>
      <c r="R119" s="30">
        <f t="shared" si="31"/>
        <v>463.09725000000003</v>
      </c>
      <c r="S119" s="30">
        <f t="shared" si="29"/>
        <v>45846.62775</v>
      </c>
      <c r="T119" s="30">
        <f>(10+$G119/20)*POWER($F$1,O119)</f>
        <v>14285921.389730265</v>
      </c>
      <c r="U119" s="35">
        <f t="shared" si="30"/>
        <v>311.60244691563526</v>
      </c>
      <c r="V119" s="29">
        <v>77</v>
      </c>
      <c r="W119" s="29">
        <v>1</v>
      </c>
      <c r="Y119" s="30">
        <f t="shared" si="37"/>
        <v>91.884375000000006</v>
      </c>
      <c r="Z119" s="30">
        <f t="shared" si="35"/>
        <v>7075.0968750000002</v>
      </c>
      <c r="AA119" s="30">
        <f>(10+$G119/20)*POWER($F$1,V119)</f>
        <v>676668.99119623052</v>
      </c>
      <c r="AB119" s="35">
        <f t="shared" si="36"/>
        <v>95.6409506684289</v>
      </c>
      <c r="AC119" s="29">
        <v>51</v>
      </c>
      <c r="AD119" s="29">
        <v>1</v>
      </c>
      <c r="AF119" s="30">
        <f t="shared" si="25"/>
        <v>13.612500000000001</v>
      </c>
      <c r="AG119" s="30">
        <f t="shared" si="16"/>
        <v>694.23750000000007</v>
      </c>
      <c r="AH119" s="30">
        <f>(10+$G119/20)*POWER($F$1,AC119)</f>
        <v>18408.580357840547</v>
      </c>
      <c r="AI119" s="35">
        <f t="shared" si="17"/>
        <v>26.516257560043279</v>
      </c>
      <c r="AJ119" s="29">
        <v>18</v>
      </c>
      <c r="AK119" s="29">
        <v>1</v>
      </c>
      <c r="AM119" s="30">
        <f t="shared" si="34"/>
        <v>1.5</v>
      </c>
      <c r="AN119" s="30">
        <f t="shared" si="32"/>
        <v>27</v>
      </c>
      <c r="AO119" s="30">
        <f>(10+$G119/20)*POWER($F$1,AJ119)</f>
        <v>189.76771412710207</v>
      </c>
      <c r="AP119" s="35">
        <f t="shared" si="33"/>
        <v>7.0284338565593361</v>
      </c>
    </row>
    <row r="120" spans="1:42">
      <c r="A120" s="44">
        <v>6.0549999999999997</v>
      </c>
      <c r="B120" s="44">
        <f t="shared" si="26"/>
        <v>1.57</v>
      </c>
      <c r="C120" s="44">
        <f t="shared" si="18"/>
        <v>1.57</v>
      </c>
      <c r="D120" s="45">
        <f t="shared" si="19"/>
        <v>149.249695</v>
      </c>
      <c r="E120" s="43">
        <f t="shared" si="20"/>
        <v>7302707.4196704291</v>
      </c>
      <c r="F120" s="29">
        <f t="shared" si="27"/>
        <v>22.800000000000011</v>
      </c>
      <c r="G120" s="29">
        <v>114</v>
      </c>
      <c r="H120" s="37">
        <f t="shared" si="21"/>
        <v>114</v>
      </c>
      <c r="I120" s="29">
        <v>1</v>
      </c>
      <c r="K120" s="30">
        <f t="shared" si="22"/>
        <v>2375.5600028160002</v>
      </c>
      <c r="L120" s="30">
        <f t="shared" si="28"/>
        <v>270813.84032102401</v>
      </c>
      <c r="M120" s="30">
        <f t="shared" si="23"/>
        <v>73027074.196704298</v>
      </c>
      <c r="N120" s="35">
        <f t="shared" si="24"/>
        <v>269.65783621006096</v>
      </c>
      <c r="O120" s="38">
        <v>100</v>
      </c>
      <c r="P120" s="29">
        <v>2</v>
      </c>
      <c r="Q120" s="29" t="s">
        <v>33</v>
      </c>
      <c r="R120" s="30">
        <f t="shared" si="31"/>
        <v>926.19450000000006</v>
      </c>
      <c r="S120" s="30">
        <f t="shared" si="29"/>
        <v>92619.450000000012</v>
      </c>
      <c r="T120" s="30">
        <f>(10+$G120/20)*POWER($F$1,O120)</f>
        <v>16462643.200000109</v>
      </c>
      <c r="U120" s="35">
        <f t="shared" si="30"/>
        <v>177.74498984824578</v>
      </c>
      <c r="V120" s="29">
        <v>78</v>
      </c>
      <c r="W120" s="29">
        <v>1</v>
      </c>
      <c r="Y120" s="30">
        <f t="shared" si="37"/>
        <v>91.884375000000006</v>
      </c>
      <c r="Z120" s="30">
        <f t="shared" si="35"/>
        <v>7166.9812500000007</v>
      </c>
      <c r="AA120" s="30">
        <f>(10+$G120/20)*POWER($F$1,V120)</f>
        <v>779771.90708718367</v>
      </c>
      <c r="AB120" s="35">
        <f t="shared" si="36"/>
        <v>108.80060654368025</v>
      </c>
      <c r="AC120" s="29">
        <v>52</v>
      </c>
      <c r="AD120" s="29">
        <v>1</v>
      </c>
      <c r="AF120" s="30">
        <f t="shared" si="25"/>
        <v>13.612500000000001</v>
      </c>
      <c r="AG120" s="30">
        <f t="shared" si="16"/>
        <v>707.85</v>
      </c>
      <c r="AH120" s="30">
        <f>(10+$G120/20)*POWER($F$1,AC120)</f>
        <v>21213.464779913738</v>
      </c>
      <c r="AI120" s="35">
        <f t="shared" si="17"/>
        <v>29.968870212493801</v>
      </c>
      <c r="AJ120" s="29">
        <v>19</v>
      </c>
      <c r="AK120" s="29">
        <v>1</v>
      </c>
      <c r="AM120" s="30">
        <f t="shared" si="34"/>
        <v>1.5</v>
      </c>
      <c r="AN120" s="30">
        <f t="shared" si="32"/>
        <v>28.5</v>
      </c>
      <c r="AO120" s="30">
        <f>(10+$G120/20)*POWER($F$1,AJ120)</f>
        <v>218.68230149998664</v>
      </c>
      <c r="AP120" s="35">
        <f t="shared" si="33"/>
        <v>7.6730632105258465</v>
      </c>
    </row>
    <row r="121" spans="1:42">
      <c r="A121" s="44">
        <v>6.0549999999999997</v>
      </c>
      <c r="B121" s="44">
        <f t="shared" si="26"/>
        <v>1.5750000000000002</v>
      </c>
      <c r="C121" s="44">
        <f t="shared" si="18"/>
        <v>1.5750000000000002</v>
      </c>
      <c r="D121" s="45">
        <f t="shared" si="19"/>
        <v>150.20184375000002</v>
      </c>
      <c r="E121" s="43">
        <f t="shared" si="20"/>
        <v>8388608.0000000652</v>
      </c>
      <c r="F121" s="29">
        <f t="shared" si="27"/>
        <v>23.000000000000011</v>
      </c>
      <c r="G121" s="29">
        <v>115</v>
      </c>
      <c r="H121" s="37">
        <f t="shared" si="21"/>
        <v>115</v>
      </c>
      <c r="I121" s="29">
        <v>1</v>
      </c>
      <c r="K121" s="30">
        <f t="shared" si="22"/>
        <v>2375.5600028160002</v>
      </c>
      <c r="L121" s="30">
        <f t="shared" si="28"/>
        <v>273189.40032384003</v>
      </c>
      <c r="M121" s="30">
        <f t="shared" si="23"/>
        <v>83886080.000000656</v>
      </c>
      <c r="N121" s="35">
        <f t="shared" si="24"/>
        <v>307.06198666771729</v>
      </c>
      <c r="O121" s="29">
        <v>101</v>
      </c>
      <c r="P121" s="29">
        <v>1</v>
      </c>
      <c r="R121" s="30">
        <f t="shared" si="31"/>
        <v>926.19450000000006</v>
      </c>
      <c r="S121" s="30">
        <f t="shared" si="29"/>
        <v>93545.644500000009</v>
      </c>
      <c r="T121" s="30">
        <f>(10+$G121/20)*POWER($F$1,O121)</f>
        <v>18970836.03905772</v>
      </c>
      <c r="U121" s="35">
        <f t="shared" si="30"/>
        <v>202.79764109228751</v>
      </c>
      <c r="V121" s="29">
        <v>79</v>
      </c>
      <c r="W121" s="29">
        <v>1</v>
      </c>
      <c r="Y121" s="30">
        <f t="shared" si="37"/>
        <v>91.884375000000006</v>
      </c>
      <c r="Z121" s="30">
        <f t="shared" si="35"/>
        <v>7258.8656250000004</v>
      </c>
      <c r="AA121" s="30">
        <f>(10+$G121/20)*POWER($F$1,V121)</f>
        <v>898575.32702975767</v>
      </c>
      <c r="AB121" s="35">
        <f t="shared" si="36"/>
        <v>123.79004839750806</v>
      </c>
      <c r="AC121" s="29">
        <v>53</v>
      </c>
      <c r="AD121" s="29">
        <v>1</v>
      </c>
      <c r="AF121" s="30">
        <f t="shared" si="25"/>
        <v>13.612500000000001</v>
      </c>
      <c r="AG121" s="30">
        <f t="shared" si="16"/>
        <v>721.46250000000009</v>
      </c>
      <c r="AH121" s="30">
        <f>(10+$G121/20)*POWER($F$1,AC121)</f>
        <v>24445.476784679784</v>
      </c>
      <c r="AI121" s="35">
        <f t="shared" si="17"/>
        <v>33.883225787452268</v>
      </c>
      <c r="AJ121" s="38">
        <v>20</v>
      </c>
      <c r="AK121" s="29">
        <v>1.21</v>
      </c>
      <c r="AL121" s="29" t="s">
        <v>31</v>
      </c>
      <c r="AM121" s="30">
        <f t="shared" si="34"/>
        <v>1.8149999999999999</v>
      </c>
      <c r="AN121" s="30">
        <f t="shared" si="32"/>
        <v>36.299999999999997</v>
      </c>
      <c r="AO121" s="30">
        <f>(10+$G121/20)*POWER($F$1,AJ121)</f>
        <v>252.00000000000034</v>
      </c>
      <c r="AP121" s="35">
        <f t="shared" si="33"/>
        <v>6.9421487603305883</v>
      </c>
    </row>
    <row r="122" spans="1:42">
      <c r="A122" s="44">
        <v>6.0549999999999997</v>
      </c>
      <c r="B122" s="44">
        <f t="shared" si="26"/>
        <v>1.58</v>
      </c>
      <c r="C122" s="44">
        <f t="shared" si="18"/>
        <v>1.58</v>
      </c>
      <c r="D122" s="45">
        <f t="shared" si="19"/>
        <v>151.15702000000002</v>
      </c>
      <c r="E122" s="43">
        <f t="shared" si="20"/>
        <v>9635980.2103150431</v>
      </c>
      <c r="F122" s="29">
        <f t="shared" si="27"/>
        <v>23.200000000000014</v>
      </c>
      <c r="G122" s="29">
        <v>116</v>
      </c>
      <c r="H122" s="37">
        <f t="shared" si="21"/>
        <v>116</v>
      </c>
      <c r="I122" s="29">
        <v>1</v>
      </c>
      <c r="K122" s="30">
        <f t="shared" si="22"/>
        <v>2375.5600028160002</v>
      </c>
      <c r="L122" s="30">
        <f t="shared" si="28"/>
        <v>275564.960326656</v>
      </c>
      <c r="M122" s="30">
        <f t="shared" si="23"/>
        <v>96359802.103150427</v>
      </c>
      <c r="N122" s="35">
        <f t="shared" si="24"/>
        <v>349.68089552795487</v>
      </c>
      <c r="O122" s="29">
        <v>102</v>
      </c>
      <c r="P122" s="29">
        <v>1</v>
      </c>
      <c r="R122" s="30">
        <f t="shared" si="31"/>
        <v>926.19450000000006</v>
      </c>
      <c r="S122" s="30">
        <f t="shared" si="29"/>
        <v>94471.839000000007</v>
      </c>
      <c r="T122" s="30">
        <f>(10+$G122/20)*POWER($F$1,O122)</f>
        <v>21860948.3673364</v>
      </c>
      <c r="U122" s="35">
        <f t="shared" si="30"/>
        <v>231.40174467585413</v>
      </c>
      <c r="V122" s="38">
        <v>80</v>
      </c>
      <c r="W122" s="29">
        <v>1.44</v>
      </c>
      <c r="X122" s="29" t="s">
        <v>95</v>
      </c>
      <c r="Y122" s="30">
        <f t="shared" si="37"/>
        <v>132.3135</v>
      </c>
      <c r="Z122" s="30">
        <f t="shared" si="35"/>
        <v>10585.08</v>
      </c>
      <c r="AA122" s="30">
        <f>(10+$G122/20)*POWER($F$1,V122)</f>
        <v>1035468.8000000055</v>
      </c>
      <c r="AB122" s="35">
        <f t="shared" si="36"/>
        <v>97.823426936783235</v>
      </c>
      <c r="AC122" s="29">
        <v>54</v>
      </c>
      <c r="AD122" s="29">
        <v>1</v>
      </c>
      <c r="AF122" s="30">
        <f t="shared" si="25"/>
        <v>13.612500000000001</v>
      </c>
      <c r="AG122" s="30">
        <f t="shared" si="16"/>
        <v>735.07500000000005</v>
      </c>
      <c r="AH122" s="30">
        <f>(10+$G122/20)*POWER($F$1,AC122)</f>
        <v>28169.623347361401</v>
      </c>
      <c r="AI122" s="35">
        <f t="shared" si="17"/>
        <v>38.322107740518177</v>
      </c>
      <c r="AJ122" s="29">
        <v>21</v>
      </c>
      <c r="AK122" s="29">
        <v>1</v>
      </c>
      <c r="AM122" s="30">
        <f t="shared" si="34"/>
        <v>1.8149999999999999</v>
      </c>
      <c r="AN122" s="30">
        <f t="shared" si="32"/>
        <v>38.115000000000002</v>
      </c>
      <c r="AO122" s="30">
        <f>(10+$G122/20)*POWER($F$1,AJ122)</f>
        <v>290.39094414325081</v>
      </c>
      <c r="AP122" s="35">
        <f t="shared" si="33"/>
        <v>7.6188100260593146</v>
      </c>
    </row>
    <row r="123" spans="1:42">
      <c r="A123" s="44">
        <v>6.0549999999999997</v>
      </c>
      <c r="B123" s="44">
        <f t="shared" si="26"/>
        <v>1.585</v>
      </c>
      <c r="C123" s="44">
        <f t="shared" si="18"/>
        <v>1.585</v>
      </c>
      <c r="D123" s="45">
        <f t="shared" si="19"/>
        <v>152.11522374999998</v>
      </c>
      <c r="E123" s="43">
        <f t="shared" si="20"/>
        <v>11068834.616372872</v>
      </c>
      <c r="F123" s="29">
        <f t="shared" si="27"/>
        <v>23.400000000000013</v>
      </c>
      <c r="G123" s="29">
        <v>117</v>
      </c>
      <c r="H123" s="37">
        <f t="shared" si="21"/>
        <v>117</v>
      </c>
      <c r="I123" s="29">
        <v>1</v>
      </c>
      <c r="K123" s="30">
        <f t="shared" si="22"/>
        <v>2375.5600028160002</v>
      </c>
      <c r="L123" s="30">
        <f t="shared" si="28"/>
        <v>277940.52032947203</v>
      </c>
      <c r="M123" s="30">
        <f t="shared" si="23"/>
        <v>110688346.16372871</v>
      </c>
      <c r="N123" s="35">
        <f t="shared" si="24"/>
        <v>398.24472528337435</v>
      </c>
      <c r="O123" s="29">
        <v>103</v>
      </c>
      <c r="P123" s="29">
        <v>1</v>
      </c>
      <c r="R123" s="30">
        <f t="shared" si="31"/>
        <v>926.19450000000006</v>
      </c>
      <c r="S123" s="30">
        <f t="shared" si="29"/>
        <v>95398.033500000005</v>
      </c>
      <c r="T123" s="30">
        <f>(10+$G123/20)*POWER($F$1,O123)</f>
        <v>25191102.628956709</v>
      </c>
      <c r="U123" s="35">
        <f t="shared" si="30"/>
        <v>264.06312273676696</v>
      </c>
      <c r="V123" s="29">
        <v>81</v>
      </c>
      <c r="W123" s="29">
        <v>1</v>
      </c>
      <c r="Y123" s="30">
        <f t="shared" si="37"/>
        <v>132.3135</v>
      </c>
      <c r="Z123" s="30">
        <f t="shared" si="35"/>
        <v>10717.3935</v>
      </c>
      <c r="AA123" s="30">
        <f>(10+$G123/20)*POWER($F$1,V123)</f>
        <v>1193205.3619804147</v>
      </c>
      <c r="AB123" s="35">
        <f t="shared" si="36"/>
        <v>111.33354037811662</v>
      </c>
      <c r="AC123" s="29">
        <v>55</v>
      </c>
      <c r="AD123" s="29">
        <v>1</v>
      </c>
      <c r="AF123" s="30">
        <f t="shared" si="25"/>
        <v>13.612500000000001</v>
      </c>
      <c r="AG123" s="30">
        <f t="shared" si="16"/>
        <v>748.6875</v>
      </c>
      <c r="AH123" s="30">
        <f>(10+$G123/20)*POWER($F$1,AC123)</f>
        <v>32460.800000000123</v>
      </c>
      <c r="AI123" s="35">
        <f t="shared" si="17"/>
        <v>43.356941313966274</v>
      </c>
      <c r="AJ123" s="29">
        <v>22</v>
      </c>
      <c r="AK123" s="29">
        <v>1</v>
      </c>
      <c r="AM123" s="30">
        <f t="shared" si="34"/>
        <v>1.8149999999999999</v>
      </c>
      <c r="AN123" s="30">
        <f t="shared" si="32"/>
        <v>39.93</v>
      </c>
      <c r="AO123" s="30">
        <f>(10+$G123/20)*POWER($F$1,AJ123)</f>
        <v>334.62720617200642</v>
      </c>
      <c r="AP123" s="35">
        <f t="shared" si="33"/>
        <v>8.3803457593790736</v>
      </c>
    </row>
    <row r="124" spans="1:42">
      <c r="A124" s="44">
        <v>6.0549999999999997</v>
      </c>
      <c r="B124" s="44">
        <f t="shared" si="26"/>
        <v>1.5899999999999999</v>
      </c>
      <c r="C124" s="44">
        <f t="shared" si="18"/>
        <v>1.5899999999999999</v>
      </c>
      <c r="D124" s="45">
        <f t="shared" si="19"/>
        <v>153.07645499999995</v>
      </c>
      <c r="E124" s="43">
        <f t="shared" si="20"/>
        <v>12714752.115561755</v>
      </c>
      <c r="F124" s="29">
        <f t="shared" si="27"/>
        <v>23.600000000000016</v>
      </c>
      <c r="G124" s="29">
        <v>118</v>
      </c>
      <c r="H124" s="37">
        <f t="shared" si="21"/>
        <v>118</v>
      </c>
      <c r="I124" s="29">
        <v>1</v>
      </c>
      <c r="K124" s="30">
        <f t="shared" si="22"/>
        <v>2375.5600028160002</v>
      </c>
      <c r="L124" s="30">
        <f t="shared" si="28"/>
        <v>280316.08033228799</v>
      </c>
      <c r="M124" s="30">
        <f t="shared" si="23"/>
        <v>127147521.15561755</v>
      </c>
      <c r="N124" s="35">
        <f t="shared" si="24"/>
        <v>453.58625521909511</v>
      </c>
      <c r="O124" s="29">
        <v>104</v>
      </c>
      <c r="P124" s="29">
        <v>1</v>
      </c>
      <c r="R124" s="30">
        <f t="shared" si="31"/>
        <v>926.19450000000006</v>
      </c>
      <c r="S124" s="30">
        <f t="shared" si="29"/>
        <v>96324.228000000003</v>
      </c>
      <c r="T124" s="30">
        <f>(10+$G124/20)*POWER($F$1,O124)</f>
        <v>29028261.993189938</v>
      </c>
      <c r="U124" s="35">
        <f t="shared" si="30"/>
        <v>301.35992362368</v>
      </c>
      <c r="V124" s="29">
        <v>82</v>
      </c>
      <c r="W124" s="29">
        <v>1</v>
      </c>
      <c r="Y124" s="30">
        <f t="shared" si="37"/>
        <v>132.3135</v>
      </c>
      <c r="Z124" s="30">
        <f t="shared" si="35"/>
        <v>10849.707</v>
      </c>
      <c r="AA124" s="30">
        <f>(10+$G124/20)*POWER($F$1,V124)</f>
        <v>1374956.8000025647</v>
      </c>
      <c r="AB124" s="35">
        <f t="shared" si="36"/>
        <v>126.7275512603764</v>
      </c>
      <c r="AC124" s="29">
        <v>56</v>
      </c>
      <c r="AD124" s="29">
        <v>1</v>
      </c>
      <c r="AF124" s="30">
        <f t="shared" si="25"/>
        <v>13.612500000000001</v>
      </c>
      <c r="AG124" s="30">
        <f t="shared" si="16"/>
        <v>762.30000000000007</v>
      </c>
      <c r="AH124" s="30">
        <f>(10+$G124/20)*POWER($F$1,AC124)</f>
        <v>37405.294273439591</v>
      </c>
      <c r="AI124" s="35">
        <f t="shared" si="17"/>
        <v>49.068994193151759</v>
      </c>
      <c r="AJ124" s="29">
        <v>23</v>
      </c>
      <c r="AK124" s="29">
        <v>1</v>
      </c>
      <c r="AM124" s="30">
        <f t="shared" si="34"/>
        <v>1.8149999999999999</v>
      </c>
      <c r="AN124" s="30">
        <f t="shared" si="32"/>
        <v>41.744999999999997</v>
      </c>
      <c r="AO124" s="30">
        <f>(10+$G124/20)*POWER($F$1,AJ124)</f>
        <v>385.59829452024587</v>
      </c>
      <c r="AP124" s="35">
        <f t="shared" si="33"/>
        <v>9.2369935206670473</v>
      </c>
    </row>
    <row r="125" spans="1:42">
      <c r="A125" s="44">
        <v>6.0549999999999997</v>
      </c>
      <c r="B125" s="44">
        <f t="shared" si="26"/>
        <v>1.595</v>
      </c>
      <c r="C125" s="44">
        <f t="shared" si="18"/>
        <v>1.595</v>
      </c>
      <c r="D125" s="45">
        <f t="shared" si="19"/>
        <v>154.04071374999998</v>
      </c>
      <c r="E125" s="43">
        <f t="shared" si="20"/>
        <v>14605414.839340866</v>
      </c>
      <c r="F125" s="29">
        <f t="shared" si="27"/>
        <v>23.800000000000011</v>
      </c>
      <c r="G125" s="29">
        <v>119</v>
      </c>
      <c r="H125" s="37">
        <f t="shared" si="21"/>
        <v>119</v>
      </c>
      <c r="I125" s="29">
        <v>1</v>
      </c>
      <c r="K125" s="30">
        <f t="shared" si="22"/>
        <v>2375.5600028160002</v>
      </c>
      <c r="L125" s="30">
        <f t="shared" si="28"/>
        <v>282691.64033510402</v>
      </c>
      <c r="M125" s="30">
        <f t="shared" si="23"/>
        <v>146054148.39340866</v>
      </c>
      <c r="N125" s="35">
        <f t="shared" si="24"/>
        <v>516.65535004952881</v>
      </c>
      <c r="O125" s="29">
        <v>105</v>
      </c>
      <c r="P125" s="29">
        <v>1</v>
      </c>
      <c r="R125" s="30">
        <f t="shared" si="31"/>
        <v>926.19450000000006</v>
      </c>
      <c r="S125" s="30">
        <f t="shared" si="29"/>
        <v>97250.422500000001</v>
      </c>
      <c r="T125" s="30">
        <f>(10+$G125/20)*POWER($F$1,O125)</f>
        <v>33449574.400000237</v>
      </c>
      <c r="U125" s="35">
        <f t="shared" si="30"/>
        <v>343.95299825047277</v>
      </c>
      <c r="V125" s="29">
        <v>83</v>
      </c>
      <c r="W125" s="29">
        <v>1</v>
      </c>
      <c r="Y125" s="30">
        <f t="shared" si="37"/>
        <v>132.3135</v>
      </c>
      <c r="Z125" s="30">
        <f t="shared" si="35"/>
        <v>10982.020500000001</v>
      </c>
      <c r="AA125" s="30">
        <f>(10+$G125/20)*POWER($F$1,V125)</f>
        <v>1584377.3144000745</v>
      </c>
      <c r="AB125" s="35">
        <f t="shared" si="36"/>
        <v>144.27011080520879</v>
      </c>
      <c r="AC125" s="29">
        <v>57</v>
      </c>
      <c r="AD125" s="29">
        <v>1</v>
      </c>
      <c r="AF125" s="30">
        <f t="shared" si="25"/>
        <v>13.612500000000001</v>
      </c>
      <c r="AG125" s="30">
        <f t="shared" si="16"/>
        <v>775.91250000000002</v>
      </c>
      <c r="AH125" s="30">
        <f>(10+$G125/20)*POWER($F$1,AC125)</f>
        <v>43102.517610143223</v>
      </c>
      <c r="AI125" s="35">
        <f t="shared" si="17"/>
        <v>55.55074523241116</v>
      </c>
      <c r="AJ125" s="29">
        <v>24</v>
      </c>
      <c r="AK125" s="29">
        <v>1</v>
      </c>
      <c r="AM125" s="30">
        <f t="shared" si="34"/>
        <v>1.8149999999999999</v>
      </c>
      <c r="AN125" s="30">
        <f t="shared" si="32"/>
        <v>43.56</v>
      </c>
      <c r="AO125" s="30">
        <f>(10+$G125/20)*POWER($F$1,AJ125)</f>
        <v>444.32900750634241</v>
      </c>
      <c r="AP125" s="35">
        <f t="shared" si="33"/>
        <v>10.200390438621266</v>
      </c>
    </row>
    <row r="126" spans="1:42">
      <c r="A126" s="44">
        <v>6.0549999999999997</v>
      </c>
      <c r="B126" s="44">
        <f t="shared" si="26"/>
        <v>1.6</v>
      </c>
      <c r="C126" s="44">
        <f t="shared" si="18"/>
        <v>1.6</v>
      </c>
      <c r="D126" s="45">
        <f t="shared" si="19"/>
        <v>155.00800000000001</v>
      </c>
      <c r="E126" s="43">
        <f t="shared" si="20"/>
        <v>16777216.000000134</v>
      </c>
      <c r="F126" s="29">
        <f t="shared" si="27"/>
        <v>24.000000000000014</v>
      </c>
      <c r="G126" s="38">
        <v>120</v>
      </c>
      <c r="H126" s="37">
        <f t="shared" si="21"/>
        <v>120</v>
      </c>
      <c r="I126" s="29">
        <v>3.5</v>
      </c>
      <c r="K126" s="30">
        <f t="shared" si="22"/>
        <v>8314.4600098560004</v>
      </c>
      <c r="L126" s="30">
        <f t="shared" si="28"/>
        <v>997735.20118272002</v>
      </c>
      <c r="M126" s="30">
        <f t="shared" si="23"/>
        <v>167772160.00000134</v>
      </c>
      <c r="N126" s="35">
        <f t="shared" si="24"/>
        <v>168.1529926989881</v>
      </c>
      <c r="O126" s="29">
        <v>106</v>
      </c>
      <c r="P126" s="29">
        <v>1</v>
      </c>
      <c r="R126" s="30">
        <f t="shared" si="31"/>
        <v>926.19450000000006</v>
      </c>
      <c r="S126" s="30">
        <f t="shared" si="29"/>
        <v>98176.617000000013</v>
      </c>
      <c r="T126" s="30">
        <f>(10+$G126/20)*POWER($F$1,O126)</f>
        <v>38543920.841260143</v>
      </c>
      <c r="U126" s="35">
        <f t="shared" si="30"/>
        <v>392.5977693981871</v>
      </c>
      <c r="V126" s="29">
        <v>84</v>
      </c>
      <c r="W126" s="29">
        <v>1</v>
      </c>
      <c r="Y126" s="30">
        <f t="shared" si="37"/>
        <v>132.3135</v>
      </c>
      <c r="Z126" s="30">
        <f t="shared" si="35"/>
        <v>11114.334000000001</v>
      </c>
      <c r="AA126" s="30">
        <f>(10+$G126/20)*POWER($F$1,V126)</f>
        <v>1825676.8549176035</v>
      </c>
      <c r="AB126" s="35">
        <f t="shared" si="36"/>
        <v>164.26327073827397</v>
      </c>
      <c r="AC126" s="29">
        <v>58</v>
      </c>
      <c r="AD126" s="29">
        <v>1</v>
      </c>
      <c r="AF126" s="30">
        <f t="shared" si="25"/>
        <v>13.612500000000001</v>
      </c>
      <c r="AG126" s="30">
        <f t="shared" si="16"/>
        <v>789.52500000000009</v>
      </c>
      <c r="AH126" s="30">
        <f>(10+$G126/20)*POWER($F$1,AC126)</f>
        <v>49667.00045141291</v>
      </c>
      <c r="AI126" s="35">
        <f t="shared" si="17"/>
        <v>62.907444921203137</v>
      </c>
      <c r="AJ126" s="29">
        <v>25</v>
      </c>
      <c r="AK126" s="29">
        <v>1</v>
      </c>
      <c r="AM126" s="30">
        <f t="shared" si="34"/>
        <v>1.8149999999999999</v>
      </c>
      <c r="AN126" s="30">
        <f t="shared" si="32"/>
        <v>45.375</v>
      </c>
      <c r="AO126" s="30">
        <f>(10+$G126/20)*POWER($F$1,AJ126)</f>
        <v>512.00000000000091</v>
      </c>
      <c r="AP126" s="35">
        <f t="shared" si="33"/>
        <v>11.283746556473849</v>
      </c>
    </row>
    <row r="127" spans="1:42">
      <c r="A127" s="44">
        <v>6.0549999999999997</v>
      </c>
      <c r="B127" s="44">
        <f t="shared" si="26"/>
        <v>1.605</v>
      </c>
      <c r="C127" s="44">
        <f t="shared" si="18"/>
        <v>1.605</v>
      </c>
      <c r="D127" s="45">
        <f t="shared" si="19"/>
        <v>155.97831375000001</v>
      </c>
      <c r="E127" s="43">
        <f t="shared" si="20"/>
        <v>19271960.420630097</v>
      </c>
      <c r="F127" s="29">
        <f t="shared" si="27"/>
        <v>24.20000000000001</v>
      </c>
      <c r="G127" s="29">
        <v>121</v>
      </c>
      <c r="H127" s="37">
        <f t="shared" si="21"/>
        <v>121</v>
      </c>
      <c r="I127" s="29">
        <v>1</v>
      </c>
      <c r="K127" s="30">
        <f t="shared" si="22"/>
        <v>8314.4600098560004</v>
      </c>
      <c r="L127" s="30">
        <f t="shared" si="28"/>
        <v>1006049.6611925761</v>
      </c>
      <c r="M127" s="30">
        <f t="shared" si="23"/>
        <v>192719604.20630097</v>
      </c>
      <c r="N127" s="35">
        <f t="shared" si="24"/>
        <v>191.5607267118904</v>
      </c>
      <c r="O127" s="29">
        <v>107</v>
      </c>
      <c r="P127" s="29">
        <v>1</v>
      </c>
      <c r="R127" s="30">
        <f t="shared" si="31"/>
        <v>926.19450000000006</v>
      </c>
      <c r="S127" s="30">
        <f t="shared" si="29"/>
        <v>99102.811500000011</v>
      </c>
      <c r="T127" s="30">
        <f>(10+$G127/20)*POWER($F$1,O127)</f>
        <v>44413698.898196131</v>
      </c>
      <c r="U127" s="35">
        <f t="shared" si="30"/>
        <v>448.15780930893294</v>
      </c>
      <c r="V127" s="29">
        <v>85</v>
      </c>
      <c r="W127" s="29">
        <v>1</v>
      </c>
      <c r="Y127" s="30">
        <f t="shared" si="37"/>
        <v>132.3135</v>
      </c>
      <c r="Z127" s="30">
        <f t="shared" si="35"/>
        <v>11246.647500000001</v>
      </c>
      <c r="AA127" s="30">
        <f>(10+$G127/20)*POWER($F$1,V127)</f>
        <v>2103705.6000000117</v>
      </c>
      <c r="AB127" s="35">
        <f t="shared" si="36"/>
        <v>187.05179476817528</v>
      </c>
      <c r="AC127" s="29">
        <v>59</v>
      </c>
      <c r="AD127" s="29">
        <v>1</v>
      </c>
      <c r="AF127" s="30">
        <f t="shared" si="25"/>
        <v>13.612500000000001</v>
      </c>
      <c r="AG127" s="30">
        <f t="shared" si="16"/>
        <v>803.13750000000005</v>
      </c>
      <c r="AH127" s="30">
        <f>(10+$G127/20)*POWER($F$1,AC127)</f>
        <v>57230.690471538059</v>
      </c>
      <c r="AI127" s="35">
        <f t="shared" si="17"/>
        <v>71.258894612115682</v>
      </c>
      <c r="AJ127" s="29">
        <v>26</v>
      </c>
      <c r="AK127" s="29">
        <v>1</v>
      </c>
      <c r="AM127" s="30">
        <f t="shared" si="34"/>
        <v>1.8149999999999999</v>
      </c>
      <c r="AN127" s="30">
        <f t="shared" si="32"/>
        <v>47.19</v>
      </c>
      <c r="AO127" s="30">
        <f>(10+$G127/20)*POWER($F$1,AJ127)</f>
        <v>589.97147512647814</v>
      </c>
      <c r="AP127" s="35">
        <f t="shared" si="33"/>
        <v>12.50204439767913</v>
      </c>
    </row>
    <row r="128" spans="1:42">
      <c r="A128" s="44">
        <v>6.0549999999999997</v>
      </c>
      <c r="B128" s="44">
        <f t="shared" si="26"/>
        <v>1.6099999999999999</v>
      </c>
      <c r="C128" s="44">
        <f t="shared" si="18"/>
        <v>1.6099999999999999</v>
      </c>
      <c r="D128" s="45">
        <f t="shared" si="19"/>
        <v>156.95165499999996</v>
      </c>
      <c r="E128" s="43">
        <f t="shared" si="20"/>
        <v>22137669.232745752</v>
      </c>
      <c r="F128" s="29">
        <f t="shared" si="27"/>
        <v>24.400000000000013</v>
      </c>
      <c r="G128" s="29">
        <v>122</v>
      </c>
      <c r="H128" s="37">
        <f t="shared" si="21"/>
        <v>122</v>
      </c>
      <c r="I128" s="29">
        <v>1</v>
      </c>
      <c r="K128" s="30">
        <f t="shared" si="22"/>
        <v>8314.4600098560004</v>
      </c>
      <c r="L128" s="30">
        <f t="shared" si="28"/>
        <v>1014364.1212024321</v>
      </c>
      <c r="M128" s="30">
        <f t="shared" si="23"/>
        <v>221376692.32745752</v>
      </c>
      <c r="N128" s="35">
        <f t="shared" si="24"/>
        <v>218.24184008503428</v>
      </c>
      <c r="O128" s="29">
        <v>108</v>
      </c>
      <c r="P128" s="29">
        <v>1</v>
      </c>
      <c r="R128" s="30">
        <f t="shared" si="31"/>
        <v>926.19450000000006</v>
      </c>
      <c r="S128" s="30">
        <f t="shared" si="29"/>
        <v>100029.00600000001</v>
      </c>
      <c r="T128" s="30">
        <f>(10+$G128/20)*POWER($F$1,O128)</f>
        <v>51176877.265136048</v>
      </c>
      <c r="U128" s="35">
        <f t="shared" si="30"/>
        <v>511.62037204624471</v>
      </c>
      <c r="V128" s="29">
        <v>86</v>
      </c>
      <c r="W128" s="29">
        <v>1</v>
      </c>
      <c r="Y128" s="30">
        <f t="shared" si="37"/>
        <v>132.3135</v>
      </c>
      <c r="Z128" s="30">
        <f t="shared" si="35"/>
        <v>11378.961000000001</v>
      </c>
      <c r="AA128" s="30">
        <f>(10+$G128/20)*POWER($F$1,V128)</f>
        <v>2424051.2716573733</v>
      </c>
      <c r="AB128" s="35">
        <f t="shared" si="36"/>
        <v>213.02922750656876</v>
      </c>
      <c r="AC128" s="38">
        <v>60</v>
      </c>
      <c r="AD128" s="29">
        <v>1.5</v>
      </c>
      <c r="AE128" s="29" t="s">
        <v>22</v>
      </c>
      <c r="AF128" s="30">
        <f t="shared" si="25"/>
        <v>20.418750000000003</v>
      </c>
      <c r="AG128" s="30">
        <f t="shared" si="16"/>
        <v>1225.1250000000002</v>
      </c>
      <c r="AH128" s="30">
        <f>(10+$G128/20)*POWER($F$1,AC128)</f>
        <v>65945.600000000268</v>
      </c>
      <c r="AI128" s="35">
        <f t="shared" si="17"/>
        <v>53.827650239771657</v>
      </c>
      <c r="AJ128" s="29">
        <v>27</v>
      </c>
      <c r="AK128" s="29">
        <v>1</v>
      </c>
      <c r="AM128" s="30">
        <f t="shared" si="34"/>
        <v>1.8149999999999999</v>
      </c>
      <c r="AN128" s="30">
        <f t="shared" si="32"/>
        <v>49.004999999999995</v>
      </c>
      <c r="AO128" s="30">
        <f>(10+$G128/20)*POWER($F$1,AJ128)</f>
        <v>679.81047563019627</v>
      </c>
      <c r="AP128" s="35">
        <f t="shared" si="33"/>
        <v>13.872267638612312</v>
      </c>
    </row>
    <row r="129" spans="1:49">
      <c r="A129" s="44">
        <v>6.0549999999999997</v>
      </c>
      <c r="B129" s="44">
        <f t="shared" si="26"/>
        <v>1.615</v>
      </c>
      <c r="C129" s="44">
        <f t="shared" si="18"/>
        <v>1.615</v>
      </c>
      <c r="D129" s="45">
        <f t="shared" si="19"/>
        <v>157.92802374999999</v>
      </c>
      <c r="E129" s="43">
        <f t="shared" si="20"/>
        <v>25429504.231123522</v>
      </c>
      <c r="F129" s="29">
        <f t="shared" si="27"/>
        <v>24.600000000000012</v>
      </c>
      <c r="G129" s="29">
        <v>123</v>
      </c>
      <c r="H129" s="37">
        <f t="shared" si="21"/>
        <v>123</v>
      </c>
      <c r="I129" s="29">
        <v>1</v>
      </c>
      <c r="K129" s="30">
        <f t="shared" si="22"/>
        <v>8314.4600098560004</v>
      </c>
      <c r="L129" s="30">
        <f t="shared" si="28"/>
        <v>1022678.581212288</v>
      </c>
      <c r="M129" s="30">
        <f t="shared" si="23"/>
        <v>254295042.31123522</v>
      </c>
      <c r="N129" s="35">
        <f t="shared" si="24"/>
        <v>248.65587974844715</v>
      </c>
      <c r="O129" s="29">
        <v>109</v>
      </c>
      <c r="P129" s="29">
        <v>1</v>
      </c>
      <c r="R129" s="30">
        <f t="shared" si="31"/>
        <v>926.19450000000006</v>
      </c>
      <c r="S129" s="30">
        <f t="shared" si="29"/>
        <v>100955.20050000001</v>
      </c>
      <c r="T129" s="30">
        <f>(10+$G129/20)*POWER($F$1,O129)</f>
        <v>58969362.413838685</v>
      </c>
      <c r="U129" s="35">
        <f t="shared" si="30"/>
        <v>584.11416273536781</v>
      </c>
      <c r="V129" s="29">
        <v>87</v>
      </c>
      <c r="W129" s="29">
        <v>1</v>
      </c>
      <c r="Y129" s="30">
        <f t="shared" si="37"/>
        <v>132.3135</v>
      </c>
      <c r="Z129" s="30">
        <f t="shared" si="35"/>
        <v>11511.2745</v>
      </c>
      <c r="AA129" s="30">
        <f>(10+$G129/20)*POWER($F$1,V129)</f>
        <v>2793151.2352253366</v>
      </c>
      <c r="AB129" s="35">
        <f t="shared" si="36"/>
        <v>242.64482922593297</v>
      </c>
      <c r="AC129" s="29">
        <v>61</v>
      </c>
      <c r="AD129" s="29">
        <v>1.5</v>
      </c>
      <c r="AE129" s="29" t="s">
        <v>94</v>
      </c>
      <c r="AF129" s="30">
        <f t="shared" si="25"/>
        <v>30.628125000000004</v>
      </c>
      <c r="AG129" s="30">
        <f t="shared" si="16"/>
        <v>1868.3156250000002</v>
      </c>
      <c r="AH129" s="30">
        <f>(10+$G129/20)*POWER($F$1,AC129)</f>
        <v>75986.855662396163</v>
      </c>
      <c r="AI129" s="35">
        <f t="shared" si="17"/>
        <v>40.671316262420142</v>
      </c>
      <c r="AJ129" s="29">
        <v>28</v>
      </c>
      <c r="AK129" s="29">
        <v>1</v>
      </c>
      <c r="AM129" s="30">
        <f t="shared" si="34"/>
        <v>1.8149999999999999</v>
      </c>
      <c r="AN129" s="30">
        <f t="shared" si="32"/>
        <v>50.82</v>
      </c>
      <c r="AO129" s="30">
        <f>(10+$G129/20)*POWER($F$1,AJ129)</f>
        <v>783.32232157257511</v>
      </c>
      <c r="AP129" s="35">
        <f t="shared" si="33"/>
        <v>15.413662368606358</v>
      </c>
    </row>
    <row r="130" spans="1:49">
      <c r="A130" s="44">
        <v>6.0549999999999997</v>
      </c>
      <c r="B130" s="44">
        <f t="shared" si="26"/>
        <v>1.62</v>
      </c>
      <c r="C130" s="44">
        <f t="shared" si="18"/>
        <v>1.62</v>
      </c>
      <c r="D130" s="45">
        <f t="shared" si="19"/>
        <v>158.90742000000003</v>
      </c>
      <c r="E130" s="43">
        <f t="shared" si="20"/>
        <v>29210829.678681735</v>
      </c>
      <c r="F130" s="29">
        <f t="shared" si="27"/>
        <v>24.800000000000015</v>
      </c>
      <c r="G130" s="29">
        <v>124</v>
      </c>
      <c r="H130" s="37">
        <f t="shared" si="21"/>
        <v>124</v>
      </c>
      <c r="I130" s="29">
        <v>1</v>
      </c>
      <c r="K130" s="30">
        <f t="shared" si="22"/>
        <v>8314.4600098560004</v>
      </c>
      <c r="L130" s="30">
        <f t="shared" si="28"/>
        <v>1030993.041222144</v>
      </c>
      <c r="M130" s="30">
        <f t="shared" si="23"/>
        <v>292108296.78681737</v>
      </c>
      <c r="N130" s="35">
        <f t="shared" si="24"/>
        <v>283.32712744651587</v>
      </c>
      <c r="O130" s="38">
        <v>110</v>
      </c>
      <c r="P130" s="29">
        <v>4</v>
      </c>
      <c r="R130" s="30">
        <f t="shared" si="31"/>
        <v>3704.7780000000002</v>
      </c>
      <c r="S130" s="30">
        <f t="shared" si="29"/>
        <v>407525.58</v>
      </c>
      <c r="T130" s="30">
        <f>(10+$G130/20)*POWER($F$1,O130)</f>
        <v>67947724.800000489</v>
      </c>
      <c r="U130" s="35">
        <f t="shared" si="30"/>
        <v>166.73241664977323</v>
      </c>
      <c r="V130" s="29">
        <v>88</v>
      </c>
      <c r="W130" s="29">
        <v>1</v>
      </c>
      <c r="Y130" s="30">
        <f t="shared" si="37"/>
        <v>132.3135</v>
      </c>
      <c r="Z130" s="30">
        <f t="shared" si="35"/>
        <v>11643.588</v>
      </c>
      <c r="AA130" s="30">
        <f>(10+$G130/20)*POWER($F$1,V130)</f>
        <v>3218421.629251563</v>
      </c>
      <c r="AB130" s="35">
        <f t="shared" si="36"/>
        <v>276.41150041134767</v>
      </c>
      <c r="AC130" s="29">
        <v>62</v>
      </c>
      <c r="AD130" s="29">
        <v>1</v>
      </c>
      <c r="AF130" s="30">
        <f t="shared" si="25"/>
        <v>30.628125000000004</v>
      </c>
      <c r="AG130" s="30">
        <f t="shared" si="16"/>
        <v>1898.9437500000004</v>
      </c>
      <c r="AH130" s="30">
        <f>(10+$G130/20)*POWER($F$1,AC130)</f>
        <v>87556.211320917893</v>
      </c>
      <c r="AI130" s="35">
        <f t="shared" si="17"/>
        <v>46.107848808537838</v>
      </c>
      <c r="AJ130" s="29">
        <v>29</v>
      </c>
      <c r="AK130" s="29">
        <v>1</v>
      </c>
      <c r="AM130" s="30">
        <f t="shared" si="34"/>
        <v>1.8149999999999999</v>
      </c>
      <c r="AN130" s="30">
        <f t="shared" si="32"/>
        <v>52.634999999999998</v>
      </c>
      <c r="AO130" s="30">
        <f>(10+$G130/20)*POWER($F$1,AJ130)</f>
        <v>902.5868240254232</v>
      </c>
      <c r="AP130" s="35">
        <f t="shared" si="33"/>
        <v>17.148035034205819</v>
      </c>
    </row>
    <row r="131" spans="1:49">
      <c r="A131" s="44">
        <v>6.0549999999999997</v>
      </c>
      <c r="B131" s="44">
        <f t="shared" si="26"/>
        <v>1.625</v>
      </c>
      <c r="C131" s="44">
        <f t="shared" si="18"/>
        <v>1.625</v>
      </c>
      <c r="D131" s="45">
        <f t="shared" si="19"/>
        <v>159.88984375000001</v>
      </c>
      <c r="E131" s="43">
        <f t="shared" si="20"/>
        <v>33554432.000000276</v>
      </c>
      <c r="F131" s="29">
        <f t="shared" si="27"/>
        <v>25.000000000000011</v>
      </c>
      <c r="G131" s="29">
        <v>125</v>
      </c>
      <c r="H131" s="37">
        <f t="shared" si="21"/>
        <v>125</v>
      </c>
      <c r="I131" s="29">
        <v>1</v>
      </c>
      <c r="K131" s="30">
        <f t="shared" si="22"/>
        <v>8314.4600098560004</v>
      </c>
      <c r="L131" s="30">
        <f t="shared" si="28"/>
        <v>1039307.5012320001</v>
      </c>
      <c r="M131" s="30">
        <f t="shared" si="23"/>
        <v>335544320.00000274</v>
      </c>
      <c r="N131" s="35">
        <f t="shared" si="24"/>
        <v>322.85374598205721</v>
      </c>
      <c r="O131" s="29">
        <v>111</v>
      </c>
      <c r="P131" s="29">
        <v>1</v>
      </c>
      <c r="R131" s="30">
        <f t="shared" si="31"/>
        <v>3704.7780000000002</v>
      </c>
      <c r="S131" s="30">
        <f t="shared" si="29"/>
        <v>411230.35800000001</v>
      </c>
      <c r="T131" s="30">
        <f>(10+$G131/20)*POWER($F$1,O131)</f>
        <v>78292339.208809674</v>
      </c>
      <c r="U131" s="35">
        <f t="shared" si="30"/>
        <v>190.38560185483601</v>
      </c>
      <c r="V131" s="29">
        <v>89</v>
      </c>
      <c r="W131" s="29">
        <v>1</v>
      </c>
      <c r="Y131" s="30">
        <f t="shared" si="37"/>
        <v>132.3135</v>
      </c>
      <c r="Z131" s="30">
        <f t="shared" si="35"/>
        <v>11775.9015</v>
      </c>
      <c r="AA131" s="30">
        <f>(10+$G131/20)*POWER($F$1,V131)</f>
        <v>3708406.111551384</v>
      </c>
      <c r="AB131" s="35">
        <f t="shared" si="36"/>
        <v>314.91483786200013</v>
      </c>
      <c r="AC131" s="29">
        <v>63</v>
      </c>
      <c r="AD131" s="29">
        <v>1</v>
      </c>
      <c r="AF131" s="30">
        <f t="shared" si="25"/>
        <v>30.628125000000004</v>
      </c>
      <c r="AG131" s="30">
        <f t="shared" si="16"/>
        <v>1929.5718750000003</v>
      </c>
      <c r="AH131" s="30">
        <f>(10+$G131/20)*POWER($F$1,AC131)</f>
        <v>100886.09466693252</v>
      </c>
      <c r="AI131" s="35">
        <f t="shared" si="17"/>
        <v>52.284185924368586</v>
      </c>
      <c r="AJ131" s="38">
        <v>30</v>
      </c>
      <c r="AK131" s="29">
        <v>2</v>
      </c>
      <c r="AM131" s="30">
        <f t="shared" si="34"/>
        <v>3.63</v>
      </c>
      <c r="AN131" s="30">
        <f t="shared" si="32"/>
        <v>108.89999999999999</v>
      </c>
      <c r="AO131" s="30">
        <f>(10+$G131/20)*POWER($F$1,AJ131)</f>
        <v>1040.0000000000018</v>
      </c>
      <c r="AP131" s="35">
        <f t="shared" si="33"/>
        <v>9.5500459136822951</v>
      </c>
    </row>
    <row r="132" spans="1:49">
      <c r="A132" s="44">
        <v>6.0549999999999997</v>
      </c>
      <c r="B132" s="44">
        <f t="shared" si="26"/>
        <v>1.63</v>
      </c>
      <c r="C132" s="44">
        <f t="shared" si="18"/>
        <v>1.63</v>
      </c>
      <c r="D132" s="45">
        <f t="shared" si="19"/>
        <v>160.87529499999994</v>
      </c>
      <c r="E132" s="43">
        <f t="shared" si="20"/>
        <v>38543920.841260195</v>
      </c>
      <c r="F132" s="29">
        <f t="shared" si="27"/>
        <v>25.200000000000014</v>
      </c>
      <c r="G132" s="29">
        <v>126</v>
      </c>
      <c r="H132" s="37">
        <f t="shared" si="21"/>
        <v>126</v>
      </c>
      <c r="I132" s="29">
        <v>1</v>
      </c>
      <c r="K132" s="30">
        <f t="shared" si="22"/>
        <v>8314.4600098560004</v>
      </c>
      <c r="L132" s="30">
        <f t="shared" si="28"/>
        <v>1047621.9612418561</v>
      </c>
      <c r="M132" s="30">
        <f t="shared" si="23"/>
        <v>385439208.41260195</v>
      </c>
      <c r="N132" s="35">
        <f t="shared" si="24"/>
        <v>367.91822114505931</v>
      </c>
      <c r="O132" s="29">
        <v>112</v>
      </c>
      <c r="P132" s="29">
        <v>1</v>
      </c>
      <c r="R132" s="30">
        <f t="shared" si="31"/>
        <v>3704.7780000000002</v>
      </c>
      <c r="S132" s="30">
        <f t="shared" si="29"/>
        <v>414935.13600000006</v>
      </c>
      <c r="T132" s="30">
        <f>(10+$G132/20)*POWER($F$1,O132)</f>
        <v>90211002.123438895</v>
      </c>
      <c r="U132" s="35">
        <f t="shared" si="30"/>
        <v>217.40988963498836</v>
      </c>
      <c r="V132" s="38">
        <v>90</v>
      </c>
      <c r="W132" s="29">
        <v>3.5</v>
      </c>
      <c r="Y132" s="30">
        <f t="shared" si="37"/>
        <v>463.09725000000003</v>
      </c>
      <c r="Z132" s="30">
        <f t="shared" si="35"/>
        <v>41678.752500000002</v>
      </c>
      <c r="AA132" s="30">
        <f>(10+$G132/20)*POWER($F$1,V132)</f>
        <v>4272947.2000000263</v>
      </c>
      <c r="AB132" s="35">
        <f t="shared" si="36"/>
        <v>102.52099556002848</v>
      </c>
      <c r="AC132" s="29">
        <v>64</v>
      </c>
      <c r="AD132" s="29">
        <v>1</v>
      </c>
      <c r="AF132" s="30">
        <f t="shared" si="25"/>
        <v>30.628125000000004</v>
      </c>
      <c r="AG132" s="30">
        <f t="shared" si="16"/>
        <v>1960.2000000000003</v>
      </c>
      <c r="AH132" s="30">
        <f>(10+$G132/20)*POWER($F$1,AC132)</f>
        <v>116244.26849670665</v>
      </c>
      <c r="AI132" s="35">
        <f t="shared" si="17"/>
        <v>59.302249003523428</v>
      </c>
      <c r="AJ132" s="29">
        <v>31</v>
      </c>
      <c r="AK132" s="29">
        <v>1</v>
      </c>
      <c r="AM132" s="30">
        <f t="shared" si="34"/>
        <v>3.63</v>
      </c>
      <c r="AN132" s="30">
        <f t="shared" si="32"/>
        <v>112.53</v>
      </c>
      <c r="AO132" s="30">
        <f>(10+$G132/20)*POWER($F$1,AJ132)</f>
        <v>1198.3221239329093</v>
      </c>
      <c r="AP132" s="35">
        <f t="shared" si="33"/>
        <v>10.648912502736241</v>
      </c>
    </row>
    <row r="133" spans="1:49">
      <c r="A133" s="44">
        <v>6.0549999999999997</v>
      </c>
      <c r="B133" s="44">
        <f t="shared" si="26"/>
        <v>1.635</v>
      </c>
      <c r="C133" s="44">
        <f t="shared" si="18"/>
        <v>1.635</v>
      </c>
      <c r="D133" s="45">
        <f t="shared" si="19"/>
        <v>161.86377375000001</v>
      </c>
      <c r="E133" s="43">
        <f t="shared" si="20"/>
        <v>44275338.465491526</v>
      </c>
      <c r="F133" s="29">
        <f t="shared" si="27"/>
        <v>25.400000000000013</v>
      </c>
      <c r="G133" s="29">
        <v>127</v>
      </c>
      <c r="H133" s="37">
        <f t="shared" si="21"/>
        <v>127</v>
      </c>
      <c r="I133" s="29">
        <v>1</v>
      </c>
      <c r="K133" s="30">
        <f t="shared" si="22"/>
        <v>8314.4600098560004</v>
      </c>
      <c r="L133" s="30">
        <f t="shared" si="28"/>
        <v>1055936.4212517121</v>
      </c>
      <c r="M133" s="30">
        <f t="shared" si="23"/>
        <v>442753384.65491527</v>
      </c>
      <c r="N133" s="35">
        <f t="shared" si="24"/>
        <v>419.29928331297947</v>
      </c>
      <c r="O133" s="29">
        <v>113</v>
      </c>
      <c r="P133" s="29">
        <v>1</v>
      </c>
      <c r="R133" s="30">
        <f t="shared" si="31"/>
        <v>3704.7780000000002</v>
      </c>
      <c r="S133" s="30">
        <f t="shared" si="29"/>
        <v>418639.91400000005</v>
      </c>
      <c r="T133" s="30">
        <f>(10+$G133/20)*POWER($F$1,O133)</f>
        <v>103943098.54471734</v>
      </c>
      <c r="U133" s="35">
        <f t="shared" si="30"/>
        <v>248.28759769121615</v>
      </c>
      <c r="V133" s="29">
        <v>91</v>
      </c>
      <c r="W133" s="29">
        <v>1</v>
      </c>
      <c r="Y133" s="30">
        <f t="shared" si="37"/>
        <v>463.09725000000003</v>
      </c>
      <c r="Z133" s="30">
        <f t="shared" si="35"/>
        <v>42141.849750000001</v>
      </c>
      <c r="AA133" s="30">
        <f>(10+$G133/20)*POWER($F$1,V133)</f>
        <v>4923383.6387078334</v>
      </c>
      <c r="AB133" s="35">
        <f t="shared" si="36"/>
        <v>116.82884514835121</v>
      </c>
      <c r="AC133" s="29">
        <v>65</v>
      </c>
      <c r="AD133" s="29">
        <v>1</v>
      </c>
      <c r="AF133" s="30">
        <f t="shared" si="25"/>
        <v>30.628125000000004</v>
      </c>
      <c r="AG133" s="30">
        <f t="shared" si="16"/>
        <v>1990.8281250000002</v>
      </c>
      <c r="AH133" s="30">
        <f>(10+$G133/20)*POWER($F$1,AC133)</f>
        <v>133939.20000000059</v>
      </c>
      <c r="AI133" s="35">
        <f t="shared" si="17"/>
        <v>67.278133314497239</v>
      </c>
      <c r="AJ133" s="29">
        <v>32</v>
      </c>
      <c r="AK133" s="29">
        <v>1</v>
      </c>
      <c r="AM133" s="30">
        <f t="shared" si="34"/>
        <v>3.63</v>
      </c>
      <c r="AN133" s="30">
        <f t="shared" si="32"/>
        <v>116.16</v>
      </c>
      <c r="AO133" s="30">
        <f>(10+$G133/20)*POWER($F$1,AJ133)</f>
        <v>1380.7330778327596</v>
      </c>
      <c r="AP133" s="35">
        <f t="shared" si="33"/>
        <v>11.88647622101205</v>
      </c>
    </row>
    <row r="134" spans="1:49">
      <c r="A134" s="44">
        <v>6.0549999999999997</v>
      </c>
      <c r="B134" s="44">
        <f t="shared" si="26"/>
        <v>1.6400000000000001</v>
      </c>
      <c r="C134" s="44">
        <f t="shared" si="18"/>
        <v>1.6400000000000001</v>
      </c>
      <c r="D134" s="45">
        <f t="shared" si="19"/>
        <v>162.85528000000002</v>
      </c>
      <c r="E134" s="43">
        <f t="shared" si="20"/>
        <v>50859008.462247066</v>
      </c>
      <c r="F134" s="29">
        <f t="shared" si="27"/>
        <v>25.600000000000016</v>
      </c>
      <c r="G134" s="29">
        <v>128</v>
      </c>
      <c r="H134" s="37">
        <f t="shared" si="21"/>
        <v>128</v>
      </c>
      <c r="I134" s="29">
        <v>1</v>
      </c>
      <c r="K134" s="30">
        <f t="shared" si="22"/>
        <v>8314.4600098560004</v>
      </c>
      <c r="L134" s="30">
        <f t="shared" si="28"/>
        <v>1064250.8812615681</v>
      </c>
      <c r="M134" s="30">
        <f t="shared" si="23"/>
        <v>508590084.62247068</v>
      </c>
      <c r="N134" s="35">
        <f t="shared" si="24"/>
        <v>477.88551889154706</v>
      </c>
      <c r="O134" s="29">
        <v>114</v>
      </c>
      <c r="P134" s="29">
        <v>1</v>
      </c>
      <c r="R134" s="30">
        <f t="shared" si="31"/>
        <v>3704.7780000000002</v>
      </c>
      <c r="S134" s="30">
        <f t="shared" si="29"/>
        <v>422344.69200000004</v>
      </c>
      <c r="T134" s="30">
        <f>(10+$G134/20)*POWER($F$1,O134)</f>
        <v>119764401.68259503</v>
      </c>
      <c r="U134" s="35">
        <f t="shared" si="30"/>
        <v>283.5702779060735</v>
      </c>
      <c r="V134" s="29">
        <v>92</v>
      </c>
      <c r="W134" s="29">
        <v>1</v>
      </c>
      <c r="Y134" s="30">
        <f t="shared" si="37"/>
        <v>463.09725000000003</v>
      </c>
      <c r="Z134" s="30">
        <f t="shared" si="35"/>
        <v>42604.947</v>
      </c>
      <c r="AA134" s="30">
        <f>(10+$G134/20)*POWER($F$1,V134)</f>
        <v>5672777.7408910878</v>
      </c>
      <c r="AB134" s="35">
        <f t="shared" si="36"/>
        <v>133.1483346497553</v>
      </c>
      <c r="AC134" s="29">
        <v>66</v>
      </c>
      <c r="AD134" s="29">
        <v>1</v>
      </c>
      <c r="AF134" s="30">
        <f t="shared" si="25"/>
        <v>30.628125000000004</v>
      </c>
      <c r="AG134" s="30">
        <f t="shared" ref="AG134:AG197" si="38">AC134*AF134</f>
        <v>2021.4562500000002</v>
      </c>
      <c r="AH134" s="30">
        <f>(10+$G134/20)*POWER($F$1,AC134)</f>
        <v>154326.24555582635</v>
      </c>
      <c r="AI134" s="35">
        <f t="shared" ref="AI134:AI197" si="39">AH134/AG134</f>
        <v>76.344093796650967</v>
      </c>
      <c r="AJ134" s="29">
        <v>33</v>
      </c>
      <c r="AK134" s="29">
        <v>1</v>
      </c>
      <c r="AM134" s="30">
        <f t="shared" si="34"/>
        <v>3.63</v>
      </c>
      <c r="AN134" s="30">
        <f t="shared" si="32"/>
        <v>119.78999999999999</v>
      </c>
      <c r="AO134" s="30">
        <f>(10+$G134/20)*POWER($F$1,AJ134)</f>
        <v>1590.8961082093174</v>
      </c>
      <c r="AP134" s="35">
        <f t="shared" si="33"/>
        <v>13.280708808826425</v>
      </c>
      <c r="AU134" s="30"/>
    </row>
    <row r="135" spans="1:49">
      <c r="A135" s="44">
        <v>6.0549999999999997</v>
      </c>
      <c r="B135" s="44">
        <f t="shared" si="26"/>
        <v>1.645</v>
      </c>
      <c r="C135" s="44">
        <f t="shared" ref="C135:C198" si="40">(100%+G135*0.5%)</f>
        <v>1.645</v>
      </c>
      <c r="D135" s="45">
        <f t="shared" ref="D135:D198" si="41">A135*B135*C135*10</f>
        <v>163.84981374999998</v>
      </c>
      <c r="E135" s="43">
        <f t="shared" ref="E135:E198" si="42">POWER($F$1,G135)</f>
        <v>58421659.357363492</v>
      </c>
      <c r="F135" s="29">
        <f t="shared" si="27"/>
        <v>25.800000000000011</v>
      </c>
      <c r="G135" s="29">
        <v>129</v>
      </c>
      <c r="H135" s="37">
        <f t="shared" ref="H135:H198" si="43">I$4*G135</f>
        <v>129</v>
      </c>
      <c r="I135" s="29">
        <v>1</v>
      </c>
      <c r="K135" s="30">
        <f t="shared" ref="K135:K198" si="44">I135*K134</f>
        <v>8314.4600098560004</v>
      </c>
      <c r="L135" s="30">
        <f t="shared" si="28"/>
        <v>1072565.341271424</v>
      </c>
      <c r="M135" s="30">
        <f t="shared" ref="M135:M198" si="45">N$4*POWER($F$1,G135)</f>
        <v>584216593.57363486</v>
      </c>
      <c r="N135" s="35">
        <f t="shared" ref="N135:N198" si="46">M135/(H135*I135*K134)</f>
        <v>544.69091168012369</v>
      </c>
      <c r="O135" s="29">
        <v>115</v>
      </c>
      <c r="P135" s="29">
        <v>1</v>
      </c>
      <c r="R135" s="30">
        <f t="shared" si="31"/>
        <v>3704.7780000000002</v>
      </c>
      <c r="S135" s="30">
        <f t="shared" si="29"/>
        <v>426049.47000000003</v>
      </c>
      <c r="T135" s="30">
        <f>(10+$G135/20)*POWER($F$1,O135)</f>
        <v>137992601.60000107</v>
      </c>
      <c r="U135" s="35">
        <f t="shared" si="30"/>
        <v>323.88868269217903</v>
      </c>
      <c r="V135" s="29">
        <v>93</v>
      </c>
      <c r="W135" s="29">
        <v>1</v>
      </c>
      <c r="Y135" s="30">
        <f t="shared" si="37"/>
        <v>463.09725000000003</v>
      </c>
      <c r="Z135" s="30">
        <f t="shared" si="35"/>
        <v>43068.044250000006</v>
      </c>
      <c r="AA135" s="30">
        <f>(10+$G135/20)*POWER($F$1,V135)</f>
        <v>6536177.2594059547</v>
      </c>
      <c r="AB135" s="35">
        <f t="shared" si="36"/>
        <v>151.76396730404014</v>
      </c>
      <c r="AC135" s="29">
        <v>67</v>
      </c>
      <c r="AD135" s="29">
        <v>1</v>
      </c>
      <c r="AF135" s="30">
        <f t="shared" ref="AF135:AF198" si="47">AF134*AD135</f>
        <v>30.628125000000004</v>
      </c>
      <c r="AG135" s="30">
        <f t="shared" si="38"/>
        <v>2052.0843750000004</v>
      </c>
      <c r="AH135" s="30">
        <f>(10+$G135/20)*POWER($F$1,AC135)</f>
        <v>177814.7748430988</v>
      </c>
      <c r="AI135" s="35">
        <f t="shared" si="39"/>
        <v>86.650810760692409</v>
      </c>
      <c r="AJ135" s="29">
        <v>34</v>
      </c>
      <c r="AK135" s="29">
        <v>1</v>
      </c>
      <c r="AM135" s="30">
        <f t="shared" si="34"/>
        <v>3.63</v>
      </c>
      <c r="AN135" s="30">
        <f t="shared" si="32"/>
        <v>123.42</v>
      </c>
      <c r="AO135" s="30">
        <f>(10+$G135/20)*POWER($F$1,AJ135)</f>
        <v>1833.0312660763232</v>
      </c>
      <c r="AP135" s="35">
        <f t="shared" si="33"/>
        <v>14.851979145003428</v>
      </c>
      <c r="AQ135" s="41"/>
      <c r="AR135" s="41"/>
      <c r="AS135" s="41"/>
      <c r="AT135" s="41"/>
      <c r="AU135" s="42"/>
      <c r="AV135" s="42"/>
      <c r="AW135" s="42"/>
    </row>
    <row r="136" spans="1:49">
      <c r="A136" s="44">
        <v>6.0549999999999997</v>
      </c>
      <c r="B136" s="44">
        <f t="shared" ref="B136:B199" si="48">(100%+G136*0.5%)</f>
        <v>1.65</v>
      </c>
      <c r="C136" s="44">
        <f t="shared" si="40"/>
        <v>1.65</v>
      </c>
      <c r="D136" s="45">
        <f t="shared" si="41"/>
        <v>164.84737499999997</v>
      </c>
      <c r="E136" s="43">
        <f t="shared" si="42"/>
        <v>67108864.000000581</v>
      </c>
      <c r="F136" s="29">
        <f t="shared" ref="F136:F199" si="49">LOG(E136,2)</f>
        <v>26.000000000000014</v>
      </c>
      <c r="G136" s="38">
        <v>130</v>
      </c>
      <c r="H136" s="37">
        <f t="shared" si="43"/>
        <v>130</v>
      </c>
      <c r="I136" s="29">
        <v>4</v>
      </c>
      <c r="K136" s="30">
        <f t="shared" si="44"/>
        <v>33257.840039424002</v>
      </c>
      <c r="L136" s="30">
        <f t="shared" ref="L136:L199" si="50">H136*K136</f>
        <v>4323519.2051251205</v>
      </c>
      <c r="M136" s="30">
        <f t="shared" si="45"/>
        <v>671088640.00000584</v>
      </c>
      <c r="N136" s="35">
        <f t="shared" si="46"/>
        <v>155.21814710675835</v>
      </c>
      <c r="O136" s="29">
        <v>116</v>
      </c>
      <c r="P136" s="29">
        <v>1</v>
      </c>
      <c r="R136" s="30">
        <f t="shared" si="31"/>
        <v>3704.7780000000002</v>
      </c>
      <c r="S136" s="30">
        <f t="shared" si="29"/>
        <v>429754.24800000002</v>
      </c>
      <c r="T136" s="30">
        <f>(10+$G136/20)*POWER($F$1,O136)</f>
        <v>158993673.47019821</v>
      </c>
      <c r="U136" s="35">
        <f t="shared" si="30"/>
        <v>369.96416954602904</v>
      </c>
      <c r="V136" s="29">
        <v>94</v>
      </c>
      <c r="W136" s="29">
        <v>1</v>
      </c>
      <c r="Y136" s="30">
        <f t="shared" si="37"/>
        <v>463.09725000000003</v>
      </c>
      <c r="Z136" s="30">
        <f t="shared" si="35"/>
        <v>43531.141500000005</v>
      </c>
      <c r="AA136" s="30">
        <f>(10+$G136/20)*POWER($F$1,V136)</f>
        <v>7530917.026535118</v>
      </c>
      <c r="AB136" s="35">
        <f t="shared" si="36"/>
        <v>173.00067875626732</v>
      </c>
      <c r="AC136" s="29">
        <v>68</v>
      </c>
      <c r="AD136" s="29">
        <v>1</v>
      </c>
      <c r="AF136" s="30">
        <f t="shared" si="47"/>
        <v>30.628125000000004</v>
      </c>
      <c r="AG136" s="30">
        <f t="shared" si="38"/>
        <v>2082.7125000000001</v>
      </c>
      <c r="AH136" s="30">
        <f>(10+$G136/20)*POWER($F$1,AC136)</f>
        <v>204876.37686207844</v>
      </c>
      <c r="AI136" s="35">
        <f t="shared" si="39"/>
        <v>98.369975146391269</v>
      </c>
      <c r="AJ136" s="29">
        <v>35</v>
      </c>
      <c r="AK136" s="29">
        <v>1</v>
      </c>
      <c r="AM136" s="30">
        <f t="shared" si="34"/>
        <v>3.63</v>
      </c>
      <c r="AN136" s="30">
        <f t="shared" si="32"/>
        <v>127.05</v>
      </c>
      <c r="AO136" s="30">
        <f>(10+$G136/20)*POWER($F$1,AJ136)</f>
        <v>2112.000000000005</v>
      </c>
      <c r="AP136" s="35">
        <f t="shared" si="33"/>
        <v>16.623376623376664</v>
      </c>
      <c r="AQ136" s="41"/>
      <c r="AR136" s="41"/>
      <c r="AS136" s="42"/>
      <c r="AT136" s="41"/>
      <c r="AU136" s="42"/>
      <c r="AV136" s="42"/>
      <c r="AW136" s="42"/>
    </row>
    <row r="137" spans="1:49">
      <c r="A137" s="44">
        <v>6.0549999999999997</v>
      </c>
      <c r="B137" s="44">
        <f t="shared" si="48"/>
        <v>1.655</v>
      </c>
      <c r="C137" s="44">
        <f t="shared" si="40"/>
        <v>1.655</v>
      </c>
      <c r="D137" s="45">
        <f t="shared" si="41"/>
        <v>165.84796374999999</v>
      </c>
      <c r="E137" s="43">
        <f t="shared" si="42"/>
        <v>77087841.682520419</v>
      </c>
      <c r="F137" s="29">
        <f t="shared" si="49"/>
        <v>26.200000000000014</v>
      </c>
      <c r="G137" s="29">
        <v>131</v>
      </c>
      <c r="H137" s="37">
        <f t="shared" si="43"/>
        <v>131</v>
      </c>
      <c r="I137" s="29">
        <v>1</v>
      </c>
      <c r="K137" s="30">
        <f t="shared" si="44"/>
        <v>33257.840039424002</v>
      </c>
      <c r="L137" s="30">
        <f t="shared" si="50"/>
        <v>4356777.0451645441</v>
      </c>
      <c r="M137" s="30">
        <f t="shared" si="45"/>
        <v>770878416.82520413</v>
      </c>
      <c r="N137" s="35">
        <f t="shared" si="46"/>
        <v>176.93777047434156</v>
      </c>
      <c r="O137" s="29">
        <v>117</v>
      </c>
      <c r="P137" s="29">
        <v>1</v>
      </c>
      <c r="R137" s="30">
        <f t="shared" si="31"/>
        <v>3704.7780000000002</v>
      </c>
      <c r="S137" s="30">
        <f t="shared" si="29"/>
        <v>433459.02600000001</v>
      </c>
      <c r="T137" s="30">
        <f>(10+$G137/20)*POWER($F$1,O137)</f>
        <v>183189212.90097106</v>
      </c>
      <c r="U137" s="35">
        <f t="shared" si="30"/>
        <v>422.62175179845269</v>
      </c>
      <c r="V137" s="29">
        <v>95</v>
      </c>
      <c r="W137" s="29">
        <v>1</v>
      </c>
      <c r="Y137" s="30">
        <f t="shared" si="37"/>
        <v>463.09725000000003</v>
      </c>
      <c r="Z137" s="30">
        <f t="shared" si="35"/>
        <v>43994.238750000004</v>
      </c>
      <c r="AA137" s="30">
        <f>(10+$G137/20)*POWER($F$1,V137)</f>
        <v>8676966.4000000563</v>
      </c>
      <c r="AB137" s="35">
        <f t="shared" si="36"/>
        <v>197.2296065697933</v>
      </c>
      <c r="AC137" s="29">
        <v>69</v>
      </c>
      <c r="AD137" s="29">
        <v>1</v>
      </c>
      <c r="AF137" s="30">
        <f t="shared" si="47"/>
        <v>30.628125000000004</v>
      </c>
      <c r="AG137" s="30">
        <f t="shared" si="38"/>
        <v>2113.3406250000003</v>
      </c>
      <c r="AH137" s="30">
        <f>(10+$G137/20)*POWER($F$1,AC137)</f>
        <v>236054.31210067429</v>
      </c>
      <c r="AI137" s="35">
        <f t="shared" si="39"/>
        <v>111.69723863169207</v>
      </c>
      <c r="AJ137" s="29">
        <v>36</v>
      </c>
      <c r="AK137" s="29">
        <v>1</v>
      </c>
      <c r="AM137" s="30">
        <f t="shared" si="34"/>
        <v>3.63</v>
      </c>
      <c r="AN137" s="30">
        <f t="shared" si="32"/>
        <v>130.68</v>
      </c>
      <c r="AO137" s="30">
        <f>(10+$G137/20)*POWER($F$1,AJ137)</f>
        <v>2433.4025952257248</v>
      </c>
      <c r="AP137" s="35">
        <f t="shared" si="33"/>
        <v>18.621078934999424</v>
      </c>
      <c r="AQ137" s="41"/>
      <c r="AR137" s="41"/>
      <c r="AS137" s="42"/>
      <c r="AT137" s="41"/>
      <c r="AU137" s="42"/>
      <c r="AV137" s="42"/>
      <c r="AW137" s="42"/>
    </row>
    <row r="138" spans="1:49">
      <c r="A138" s="44">
        <v>6.0549999999999997</v>
      </c>
      <c r="B138" s="44">
        <f t="shared" si="48"/>
        <v>1.6600000000000001</v>
      </c>
      <c r="C138" s="44">
        <f t="shared" si="40"/>
        <v>1.6600000000000001</v>
      </c>
      <c r="D138" s="45">
        <f t="shared" si="41"/>
        <v>166.85158000000004</v>
      </c>
      <c r="E138" s="43">
        <f t="shared" si="42"/>
        <v>88550676.930983081</v>
      </c>
      <c r="F138" s="29">
        <f t="shared" si="49"/>
        <v>26.400000000000013</v>
      </c>
      <c r="G138" s="29">
        <v>132</v>
      </c>
      <c r="H138" s="37">
        <f t="shared" si="43"/>
        <v>132</v>
      </c>
      <c r="I138" s="29">
        <v>1</v>
      </c>
      <c r="K138" s="30">
        <f t="shared" si="44"/>
        <v>33257.840039424002</v>
      </c>
      <c r="L138" s="30">
        <f t="shared" si="50"/>
        <v>4390034.8852039678</v>
      </c>
      <c r="M138" s="30">
        <f t="shared" si="45"/>
        <v>885506769.30983078</v>
      </c>
      <c r="N138" s="35">
        <f t="shared" si="46"/>
        <v>201.70836735131977</v>
      </c>
      <c r="O138" s="29">
        <v>118</v>
      </c>
      <c r="P138" s="29">
        <v>1</v>
      </c>
      <c r="R138" s="30">
        <f t="shared" si="31"/>
        <v>3704.7780000000002</v>
      </c>
      <c r="S138" s="30">
        <f t="shared" si="29"/>
        <v>437163.804</v>
      </c>
      <c r="T138" s="30">
        <f>(10+$G138/20)*POWER($F$1,O138)</f>
        <v>211064885.11832514</v>
      </c>
      <c r="U138" s="35">
        <f t="shared" si="30"/>
        <v>482.80503369012945</v>
      </c>
      <c r="V138" s="29">
        <v>96</v>
      </c>
      <c r="W138" s="29">
        <v>1</v>
      </c>
      <c r="Y138" s="30">
        <f t="shared" si="37"/>
        <v>463.09725000000003</v>
      </c>
      <c r="Z138" s="30">
        <f t="shared" si="35"/>
        <v>44457.336000000003</v>
      </c>
      <c r="AA138" s="30">
        <f>(10+$G138/20)*POWER($F$1,V138)</f>
        <v>9997329.468201844</v>
      </c>
      <c r="AB138" s="35">
        <f t="shared" si="36"/>
        <v>224.8746858831542</v>
      </c>
      <c r="AC138" s="38">
        <v>70</v>
      </c>
      <c r="AD138" s="29">
        <v>3</v>
      </c>
      <c r="AF138" s="30">
        <f t="shared" si="47"/>
        <v>91.884375000000006</v>
      </c>
      <c r="AG138" s="30">
        <f t="shared" si="38"/>
        <v>6431.90625</v>
      </c>
      <c r="AH138" s="30">
        <f>(10+$G138/20)*POWER($F$1,AC138)</f>
        <v>271974.4000000013</v>
      </c>
      <c r="AI138" s="35">
        <f t="shared" si="39"/>
        <v>42.285193444789606</v>
      </c>
      <c r="AJ138" s="29">
        <v>37</v>
      </c>
      <c r="AK138" s="29">
        <v>1</v>
      </c>
      <c r="AM138" s="30">
        <f t="shared" si="34"/>
        <v>3.63</v>
      </c>
      <c r="AN138" s="30">
        <f t="shared" si="32"/>
        <v>134.31</v>
      </c>
      <c r="AO138" s="30">
        <f>(10+$G138/20)*POWER($F$1,AJ138)</f>
        <v>2803.6904088102524</v>
      </c>
      <c r="AP138" s="35">
        <f t="shared" si="33"/>
        <v>20.87477037309398</v>
      </c>
      <c r="AQ138" s="41"/>
      <c r="AR138" s="41"/>
      <c r="AS138" s="41"/>
      <c r="AT138" s="41"/>
      <c r="AU138" s="42"/>
      <c r="AV138" s="42"/>
      <c r="AW138" s="42"/>
    </row>
    <row r="139" spans="1:49">
      <c r="A139" s="44">
        <v>6.0549999999999997</v>
      </c>
      <c r="B139" s="44">
        <f t="shared" si="48"/>
        <v>1.665</v>
      </c>
      <c r="C139" s="44">
        <f t="shared" si="40"/>
        <v>1.665</v>
      </c>
      <c r="D139" s="45">
        <f t="shared" si="41"/>
        <v>167.85822374999998</v>
      </c>
      <c r="E139" s="43">
        <f t="shared" si="42"/>
        <v>101718016.92449416</v>
      </c>
      <c r="F139" s="29">
        <f t="shared" si="49"/>
        <v>26.600000000000012</v>
      </c>
      <c r="G139" s="29">
        <v>133</v>
      </c>
      <c r="H139" s="37">
        <f t="shared" si="43"/>
        <v>133</v>
      </c>
      <c r="I139" s="29">
        <v>1</v>
      </c>
      <c r="K139" s="30">
        <f t="shared" si="44"/>
        <v>33257.840039424002</v>
      </c>
      <c r="L139" s="30">
        <f t="shared" si="50"/>
        <v>4423292.7252433924</v>
      </c>
      <c r="M139" s="30">
        <f t="shared" si="45"/>
        <v>1017180169.2449416</v>
      </c>
      <c r="N139" s="35">
        <f t="shared" si="46"/>
        <v>229.95994894029337</v>
      </c>
      <c r="O139" s="29">
        <v>119</v>
      </c>
      <c r="P139" s="29">
        <v>1</v>
      </c>
      <c r="R139" s="30">
        <f t="shared" si="31"/>
        <v>3704.7780000000002</v>
      </c>
      <c r="S139" s="30">
        <f t="shared" si="29"/>
        <v>440868.58200000005</v>
      </c>
      <c r="T139" s="30">
        <f>(10+$G139/20)*POWER($F$1,O139)</f>
        <v>243180157.07502538</v>
      </c>
      <c r="U139" s="35">
        <f t="shared" si="30"/>
        <v>551.59330241188593</v>
      </c>
      <c r="V139" s="29">
        <v>97</v>
      </c>
      <c r="W139" s="29">
        <v>1</v>
      </c>
      <c r="Y139" s="30">
        <f t="shared" si="37"/>
        <v>463.09725000000003</v>
      </c>
      <c r="Z139" s="30">
        <f t="shared" si="35"/>
        <v>44920.433250000002</v>
      </c>
      <c r="AA139" s="30">
        <f>(10+$G139/20)*POWER($F$1,V139)</f>
        <v>11518506.022663007</v>
      </c>
      <c r="AB139" s="35">
        <f t="shared" si="36"/>
        <v>256.42018986232745</v>
      </c>
      <c r="AC139" s="29">
        <v>71</v>
      </c>
      <c r="AD139" s="29">
        <v>1</v>
      </c>
      <c r="AF139" s="30">
        <f t="shared" si="47"/>
        <v>91.884375000000006</v>
      </c>
      <c r="AG139" s="30">
        <f t="shared" si="38"/>
        <v>6523.7906250000005</v>
      </c>
      <c r="AH139" s="30">
        <f>(10+$G139/20)*POWER($F$1,AC139)</f>
        <v>313357.55957372062</v>
      </c>
      <c r="AI139" s="35">
        <f t="shared" si="39"/>
        <v>48.033049738428815</v>
      </c>
      <c r="AJ139" s="29">
        <v>38</v>
      </c>
      <c r="AK139" s="29">
        <v>1</v>
      </c>
      <c r="AM139" s="30">
        <f t="shared" si="34"/>
        <v>3.63</v>
      </c>
      <c r="AN139" s="30">
        <f t="shared" si="32"/>
        <v>137.94</v>
      </c>
      <c r="AO139" s="30">
        <f>(10+$G139/20)*POWER($F$1,AJ139)</f>
        <v>3230.2951465469678</v>
      </c>
      <c r="AP139" s="35">
        <f t="shared" si="33"/>
        <v>23.418117634819254</v>
      </c>
      <c r="AR139" s="29" t="s">
        <v>36</v>
      </c>
      <c r="AT139" s="30"/>
      <c r="AU139" s="30"/>
      <c r="AW139" s="29" t="s">
        <v>36</v>
      </c>
    </row>
    <row r="140" spans="1:49">
      <c r="A140" s="44">
        <v>6.0549999999999997</v>
      </c>
      <c r="B140" s="44">
        <f t="shared" si="48"/>
        <v>1.67</v>
      </c>
      <c r="C140" s="44">
        <f t="shared" si="40"/>
        <v>1.67</v>
      </c>
      <c r="D140" s="45">
        <f t="shared" si="41"/>
        <v>168.86789499999995</v>
      </c>
      <c r="E140" s="43">
        <f t="shared" si="42"/>
        <v>116843318.71472701</v>
      </c>
      <c r="F140" s="29">
        <f t="shared" si="49"/>
        <v>26.800000000000015</v>
      </c>
      <c r="G140" s="29">
        <v>134</v>
      </c>
      <c r="H140" s="37">
        <f t="shared" si="43"/>
        <v>134</v>
      </c>
      <c r="I140" s="29">
        <v>1</v>
      </c>
      <c r="K140" s="30">
        <f t="shared" si="44"/>
        <v>33257.840039424002</v>
      </c>
      <c r="L140" s="30">
        <f t="shared" si="50"/>
        <v>4456550.5652828161</v>
      </c>
      <c r="M140" s="30">
        <f t="shared" si="45"/>
        <v>1168433187.1472702</v>
      </c>
      <c r="N140" s="35">
        <f t="shared" si="46"/>
        <v>262.18331196543272</v>
      </c>
      <c r="O140" s="38">
        <v>120</v>
      </c>
      <c r="P140" s="29">
        <v>2</v>
      </c>
      <c r="Q140" s="29" t="s">
        <v>22</v>
      </c>
      <c r="R140" s="30">
        <f t="shared" si="31"/>
        <v>7409.5560000000005</v>
      </c>
      <c r="S140" s="30">
        <f t="shared" si="29"/>
        <v>889146.72000000009</v>
      </c>
      <c r="T140" s="30">
        <f>(10+$G140/20)*POWER($F$1,O140)</f>
        <v>280179507.20000225</v>
      </c>
      <c r="U140" s="35">
        <f t="shared" si="30"/>
        <v>315.11054463542553</v>
      </c>
      <c r="V140" s="29">
        <v>98</v>
      </c>
      <c r="W140" s="29">
        <v>1</v>
      </c>
      <c r="Y140" s="30">
        <f t="shared" si="37"/>
        <v>463.09725000000003</v>
      </c>
      <c r="Z140" s="30">
        <f t="shared" si="35"/>
        <v>45383.530500000001</v>
      </c>
      <c r="AA140" s="30">
        <f>(10+$G140/20)*POWER($F$1,V140)</f>
        <v>13271022.520617565</v>
      </c>
      <c r="AB140" s="35">
        <f t="shared" si="36"/>
        <v>292.41935068532325</v>
      </c>
      <c r="AC140" s="29">
        <v>72</v>
      </c>
      <c r="AD140" s="29">
        <v>1</v>
      </c>
      <c r="AF140" s="30">
        <f t="shared" si="47"/>
        <v>91.884375000000006</v>
      </c>
      <c r="AG140" s="30">
        <f t="shared" si="38"/>
        <v>6615.6750000000002</v>
      </c>
      <c r="AH140" s="30">
        <f>(10+$G140/20)*POWER($F$1,AC140)</f>
        <v>361034.25408872351</v>
      </c>
      <c r="AI140" s="35">
        <f t="shared" si="39"/>
        <v>54.572549904389724</v>
      </c>
      <c r="AJ140" s="29">
        <v>39</v>
      </c>
      <c r="AK140" s="29">
        <v>1</v>
      </c>
      <c r="AM140" s="30">
        <f t="shared" si="34"/>
        <v>3.63</v>
      </c>
      <c r="AN140" s="30">
        <f t="shared" si="32"/>
        <v>141.57</v>
      </c>
      <c r="AO140" s="30">
        <f>(10+$G140/20)*POWER($F$1,AJ140)</f>
        <v>3721.7777682035999</v>
      </c>
      <c r="AP140" s="35">
        <f t="shared" si="33"/>
        <v>26.289311070167408</v>
      </c>
      <c r="AR140" s="32">
        <v>1</v>
      </c>
      <c r="AT140" s="30"/>
      <c r="AU140" s="30"/>
      <c r="AW140" s="40">
        <f>10+$G145/20</f>
        <v>16.95</v>
      </c>
    </row>
    <row r="141" spans="1:49">
      <c r="A141" s="44">
        <v>6.0549999999999997</v>
      </c>
      <c r="B141" s="44">
        <f t="shared" si="48"/>
        <v>1.675</v>
      </c>
      <c r="C141" s="44">
        <f t="shared" si="40"/>
        <v>1.675</v>
      </c>
      <c r="D141" s="45">
        <f t="shared" si="41"/>
        <v>169.88059375</v>
      </c>
      <c r="E141" s="43">
        <f t="shared" si="42"/>
        <v>134217728.00000122</v>
      </c>
      <c r="F141" s="29">
        <f t="shared" si="49"/>
        <v>27.000000000000011</v>
      </c>
      <c r="G141" s="29">
        <v>135</v>
      </c>
      <c r="H141" s="37">
        <f t="shared" si="43"/>
        <v>135</v>
      </c>
      <c r="I141" s="29">
        <v>1</v>
      </c>
      <c r="K141" s="30">
        <f t="shared" si="44"/>
        <v>33257.840039424002</v>
      </c>
      <c r="L141" s="30">
        <f t="shared" si="50"/>
        <v>4489808.4053222407</v>
      </c>
      <c r="M141" s="30">
        <f t="shared" si="45"/>
        <v>1342177280.0000122</v>
      </c>
      <c r="N141" s="35">
        <f t="shared" si="46"/>
        <v>298.93865368709021</v>
      </c>
      <c r="O141" s="29">
        <v>121</v>
      </c>
      <c r="P141" s="29">
        <v>2</v>
      </c>
      <c r="Q141" s="29" t="s">
        <v>94</v>
      </c>
      <c r="R141" s="30">
        <f t="shared" si="31"/>
        <v>14819.112000000001</v>
      </c>
      <c r="S141" s="30">
        <f t="shared" si="29"/>
        <v>1793112.5520000001</v>
      </c>
      <c r="T141" s="30">
        <f>(10+$G141/20)*POWER($F$1,O141)</f>
        <v>322805337.04555416</v>
      </c>
      <c r="U141" s="35">
        <f t="shared" si="30"/>
        <v>180.0251393508477</v>
      </c>
      <c r="V141" s="29">
        <v>99</v>
      </c>
      <c r="W141" s="29">
        <v>1</v>
      </c>
      <c r="Y141" s="30">
        <f t="shared" si="37"/>
        <v>463.09725000000003</v>
      </c>
      <c r="Z141" s="30">
        <f t="shared" si="35"/>
        <v>45846.62775</v>
      </c>
      <c r="AA141" s="30">
        <f>(10+$G141/20)*POWER($F$1,V141)</f>
        <v>15290043.659934947</v>
      </c>
      <c r="AB141" s="35">
        <f t="shared" si="36"/>
        <v>333.50421634740513</v>
      </c>
      <c r="AC141" s="29">
        <v>73</v>
      </c>
      <c r="AD141" s="29">
        <v>1</v>
      </c>
      <c r="AF141" s="30">
        <f t="shared" si="47"/>
        <v>91.884375000000006</v>
      </c>
      <c r="AG141" s="30">
        <f t="shared" si="38"/>
        <v>6707.5593750000007</v>
      </c>
      <c r="AH141" s="30">
        <f>(10+$G141/20)*POWER($F$1,AC141)</f>
        <v>415961.12878058362</v>
      </c>
      <c r="AI141" s="35">
        <f t="shared" si="39"/>
        <v>62.013782588481902</v>
      </c>
      <c r="AJ141" s="38">
        <v>40</v>
      </c>
      <c r="AK141" s="29">
        <v>1.5</v>
      </c>
      <c r="AL141" s="29" t="s">
        <v>32</v>
      </c>
      <c r="AM141" s="30">
        <f t="shared" si="34"/>
        <v>5.4450000000000003</v>
      </c>
      <c r="AN141" s="30">
        <f t="shared" si="32"/>
        <v>217.8</v>
      </c>
      <c r="AO141" s="30">
        <f>(10+$G141/20)*POWER($F$1,AJ141)</f>
        <v>4288.0000000000118</v>
      </c>
      <c r="AP141" s="35">
        <f t="shared" si="33"/>
        <v>19.687786960514288</v>
      </c>
      <c r="AR141" s="30" t="s">
        <v>1</v>
      </c>
      <c r="AT141" s="30"/>
      <c r="AU141" s="30"/>
      <c r="AW141" s="34" t="s">
        <v>3</v>
      </c>
    </row>
    <row r="142" spans="1:49">
      <c r="A142" s="44">
        <v>6.0549999999999997</v>
      </c>
      <c r="B142" s="44">
        <f t="shared" si="48"/>
        <v>1.6800000000000002</v>
      </c>
      <c r="C142" s="44">
        <f t="shared" si="40"/>
        <v>1.6800000000000002</v>
      </c>
      <c r="D142" s="45">
        <f t="shared" si="41"/>
        <v>170.89632</v>
      </c>
      <c r="E142" s="43">
        <f t="shared" si="42"/>
        <v>154175683.3650409</v>
      </c>
      <c r="F142" s="29">
        <f t="shared" si="49"/>
        <v>27.200000000000014</v>
      </c>
      <c r="G142" s="29">
        <v>136</v>
      </c>
      <c r="H142" s="37">
        <f t="shared" si="43"/>
        <v>136</v>
      </c>
      <c r="I142" s="29">
        <v>1</v>
      </c>
      <c r="K142" s="30">
        <f t="shared" si="44"/>
        <v>33257.840039424002</v>
      </c>
      <c r="L142" s="30">
        <f t="shared" si="50"/>
        <v>4523066.2453616643</v>
      </c>
      <c r="M142" s="30">
        <f t="shared" si="45"/>
        <v>1541756833.650409</v>
      </c>
      <c r="N142" s="35">
        <f t="shared" si="46"/>
        <v>340.86541076674638</v>
      </c>
      <c r="O142" s="29">
        <v>122</v>
      </c>
      <c r="P142" s="29">
        <v>1</v>
      </c>
      <c r="R142" s="30">
        <f t="shared" si="31"/>
        <v>14819.112000000001</v>
      </c>
      <c r="S142" s="30">
        <f t="shared" si="29"/>
        <v>1807931.6640000001</v>
      </c>
      <c r="T142" s="30">
        <f>(10+$G142/20)*POWER($F$1,O142)</f>
        <v>371912843.11012864</v>
      </c>
      <c r="U142" s="35">
        <f t="shared" si="30"/>
        <v>205.71178132213333</v>
      </c>
      <c r="V142" s="38">
        <v>100</v>
      </c>
      <c r="W142" s="29">
        <v>2</v>
      </c>
      <c r="X142" s="29" t="s">
        <v>33</v>
      </c>
      <c r="Y142" s="30">
        <f t="shared" si="37"/>
        <v>926.19450000000006</v>
      </c>
      <c r="Z142" s="30">
        <f t="shared" si="35"/>
        <v>92619.450000000012</v>
      </c>
      <c r="AA142" s="30">
        <f>(10+$G142/20)*POWER($F$1,V142)</f>
        <v>17616076.800000116</v>
      </c>
      <c r="AB142" s="35">
        <f t="shared" si="36"/>
        <v>190.19846047455599</v>
      </c>
      <c r="AC142" s="29">
        <v>74</v>
      </c>
      <c r="AD142" s="29">
        <v>1</v>
      </c>
      <c r="AF142" s="30">
        <f t="shared" si="47"/>
        <v>91.884375000000006</v>
      </c>
      <c r="AG142" s="30">
        <f t="shared" si="38"/>
        <v>6799.4437500000004</v>
      </c>
      <c r="AH142" s="30">
        <f>(10+$G142/20)*POWER($F$1,AC142)</f>
        <v>479240.17441587063</v>
      </c>
      <c r="AI142" s="35">
        <f t="shared" si="39"/>
        <v>70.482261790292867</v>
      </c>
      <c r="AJ142" s="29">
        <v>41</v>
      </c>
      <c r="AK142" s="29">
        <v>1</v>
      </c>
      <c r="AM142" s="30">
        <f t="shared" si="34"/>
        <v>5.4450000000000003</v>
      </c>
      <c r="AN142" s="30">
        <f t="shared" si="32"/>
        <v>223.245</v>
      </c>
      <c r="AO142" s="30">
        <f>(10+$G142/20)*POWER($F$1,AJ142)</f>
        <v>4940.3218851712618</v>
      </c>
      <c r="AP142" s="35">
        <f t="shared" si="33"/>
        <v>22.129597013018262</v>
      </c>
      <c r="AR142" s="30">
        <f>$E145*AR140</f>
        <v>233686637.42945412</v>
      </c>
      <c r="AT142" s="30"/>
      <c r="AU142" s="30"/>
      <c r="AW142" s="34">
        <f>$E145*AW140</f>
        <v>3960988504.4292469</v>
      </c>
    </row>
    <row r="143" spans="1:49">
      <c r="A143" s="44">
        <v>6.0549999999999997</v>
      </c>
      <c r="B143" s="44">
        <f t="shared" si="48"/>
        <v>1.6850000000000001</v>
      </c>
      <c r="C143" s="44">
        <f t="shared" si="40"/>
        <v>1.6850000000000001</v>
      </c>
      <c r="D143" s="45">
        <f t="shared" si="41"/>
        <v>171.91507375</v>
      </c>
      <c r="E143" s="43">
        <f t="shared" si="42"/>
        <v>177101353.86196622</v>
      </c>
      <c r="F143" s="29">
        <f t="shared" si="49"/>
        <v>27.400000000000013</v>
      </c>
      <c r="G143" s="29">
        <v>137</v>
      </c>
      <c r="H143" s="37">
        <f t="shared" si="43"/>
        <v>137</v>
      </c>
      <c r="I143" s="29">
        <v>1</v>
      </c>
      <c r="K143" s="30">
        <f t="shared" si="44"/>
        <v>33257.840039424002</v>
      </c>
      <c r="L143" s="30">
        <f t="shared" si="50"/>
        <v>4556324.085401088</v>
      </c>
      <c r="M143" s="30">
        <f t="shared" si="45"/>
        <v>1771013538.6196623</v>
      </c>
      <c r="N143" s="35">
        <f t="shared" si="46"/>
        <v>388.69349620984258</v>
      </c>
      <c r="O143" s="29">
        <v>123</v>
      </c>
      <c r="P143" s="29">
        <v>1</v>
      </c>
      <c r="R143" s="30">
        <f t="shared" si="31"/>
        <v>14819.112000000001</v>
      </c>
      <c r="S143" s="30">
        <f t="shared" si="29"/>
        <v>1822750.7760000001</v>
      </c>
      <c r="T143" s="30">
        <f>(10+$G143/20)*POWER($F$1,O143)</f>
        <v>428487146.29443139</v>
      </c>
      <c r="U143" s="35">
        <f t="shared" si="30"/>
        <v>235.07719866933218</v>
      </c>
      <c r="V143" s="29">
        <v>101</v>
      </c>
      <c r="W143" s="29">
        <v>1</v>
      </c>
      <c r="Y143" s="30">
        <f t="shared" si="37"/>
        <v>926.19450000000006</v>
      </c>
      <c r="Z143" s="30">
        <f t="shared" si="35"/>
        <v>93545.644500000009</v>
      </c>
      <c r="AA143" s="30">
        <f>(10+$G143/20)*POWER($F$1,V143)</f>
        <v>20295783.317976039</v>
      </c>
      <c r="AB143" s="35">
        <f t="shared" si="36"/>
        <v>216.96128586698697</v>
      </c>
      <c r="AC143" s="29">
        <v>75</v>
      </c>
      <c r="AD143" s="29">
        <v>1</v>
      </c>
      <c r="AF143" s="30">
        <f t="shared" si="47"/>
        <v>91.884375000000006</v>
      </c>
      <c r="AG143" s="30">
        <f t="shared" si="38"/>
        <v>6891.328125</v>
      </c>
      <c r="AH143" s="30">
        <f>(10+$G143/20)*POWER($F$1,AC143)</f>
        <v>552140.80000000272</v>
      </c>
      <c r="AI143" s="35">
        <f t="shared" si="39"/>
        <v>80.121101474906581</v>
      </c>
      <c r="AJ143" s="29">
        <v>42</v>
      </c>
      <c r="AK143" s="29">
        <v>1</v>
      </c>
      <c r="AM143" s="30">
        <f t="shared" si="34"/>
        <v>5.4450000000000003</v>
      </c>
      <c r="AN143" s="30">
        <f t="shared" si="32"/>
        <v>228.69</v>
      </c>
      <c r="AO143" s="30">
        <f>(10+$G143/20)*POWER($F$1,AJ143)</f>
        <v>5691.829323909973</v>
      </c>
      <c r="AP143" s="35">
        <f t="shared" si="33"/>
        <v>24.888842205212178</v>
      </c>
      <c r="AQ143" s="29" t="s">
        <v>91</v>
      </c>
      <c r="AR143" s="32" t="s">
        <v>92</v>
      </c>
      <c r="AT143" s="30" t="s">
        <v>15</v>
      </c>
      <c r="AU143" s="30" t="s">
        <v>1</v>
      </c>
      <c r="AV143" s="30" t="s">
        <v>93</v>
      </c>
      <c r="AW143" s="36" t="s">
        <v>12</v>
      </c>
    </row>
    <row r="144" spans="1:49">
      <c r="A144" s="44">
        <v>6.0549999999999997</v>
      </c>
      <c r="B144" s="44">
        <f t="shared" si="48"/>
        <v>1.69</v>
      </c>
      <c r="C144" s="44">
        <f t="shared" si="40"/>
        <v>1.69</v>
      </c>
      <c r="D144" s="45">
        <f t="shared" si="41"/>
        <v>172.93685499999998</v>
      </c>
      <c r="E144" s="43">
        <f t="shared" si="42"/>
        <v>203436033.84898841</v>
      </c>
      <c r="F144" s="29">
        <f t="shared" si="49"/>
        <v>27.600000000000016</v>
      </c>
      <c r="G144" s="29">
        <v>138</v>
      </c>
      <c r="H144" s="37">
        <f t="shared" si="43"/>
        <v>138</v>
      </c>
      <c r="I144" s="29">
        <v>1</v>
      </c>
      <c r="K144" s="30">
        <f t="shared" si="44"/>
        <v>33257.840039424002</v>
      </c>
      <c r="L144" s="30">
        <f t="shared" si="50"/>
        <v>4589581.9254405126</v>
      </c>
      <c r="M144" s="30">
        <f t="shared" si="45"/>
        <v>2034360338.4898841</v>
      </c>
      <c r="N144" s="35">
        <f t="shared" si="46"/>
        <v>443.25613346462364</v>
      </c>
      <c r="O144" s="29">
        <v>124</v>
      </c>
      <c r="P144" s="29">
        <v>1</v>
      </c>
      <c r="R144" s="30">
        <f t="shared" si="31"/>
        <v>14819.112000000001</v>
      </c>
      <c r="S144" s="30">
        <f t="shared" si="29"/>
        <v>1837569.888</v>
      </c>
      <c r="T144" s="30">
        <f>(10+$G144/20)*POWER($F$1,O144)</f>
        <v>493663021.56972128</v>
      </c>
      <c r="U144" s="35">
        <f t="shared" si="30"/>
        <v>268.64992988485523</v>
      </c>
      <c r="V144" s="29">
        <v>102</v>
      </c>
      <c r="W144" s="29">
        <v>1</v>
      </c>
      <c r="Y144" s="30">
        <f t="shared" si="37"/>
        <v>926.19450000000006</v>
      </c>
      <c r="Z144" s="30">
        <f t="shared" si="35"/>
        <v>94471.839000000007</v>
      </c>
      <c r="AA144" s="30">
        <f>(10+$G144/20)*POWER($F$1,V144)</f>
        <v>23382913.127087668</v>
      </c>
      <c r="AB144" s="35">
        <f t="shared" si="36"/>
        <v>247.51199272290725</v>
      </c>
      <c r="AC144" s="29">
        <v>76</v>
      </c>
      <c r="AD144" s="29">
        <v>1</v>
      </c>
      <c r="AF144" s="30">
        <f t="shared" si="47"/>
        <v>91.884375000000006</v>
      </c>
      <c r="AG144" s="30">
        <f t="shared" si="38"/>
        <v>6983.2125000000005</v>
      </c>
      <c r="AH144" s="30">
        <f>(10+$G144/20)*POWER($F$1,AC144)</f>
        <v>636125.2560715772</v>
      </c>
      <c r="AI144" s="35">
        <f t="shared" si="39"/>
        <v>91.09349831063814</v>
      </c>
      <c r="AJ144" s="29">
        <v>43</v>
      </c>
      <c r="AK144" s="29">
        <v>1</v>
      </c>
      <c r="AM144" s="30">
        <f t="shared" si="34"/>
        <v>5.4450000000000003</v>
      </c>
      <c r="AN144" s="30">
        <f t="shared" si="32"/>
        <v>234.13500000000002</v>
      </c>
      <c r="AO144" s="30">
        <f>(10+$G144/20)*POWER($F$1,AJ144)</f>
        <v>6557.5961533506043</v>
      </c>
      <c r="AP144" s="35">
        <f t="shared" si="33"/>
        <v>28.007756863991304</v>
      </c>
      <c r="AT144" s="30">
        <v>1</v>
      </c>
      <c r="AU144" s="30"/>
      <c r="AV144" s="30" t="s">
        <v>85</v>
      </c>
      <c r="AW144" s="35"/>
    </row>
    <row r="145" spans="1:49">
      <c r="A145" s="44">
        <v>7.75</v>
      </c>
      <c r="B145" s="44">
        <f t="shared" si="48"/>
        <v>1.6950000000000001</v>
      </c>
      <c r="C145" s="44">
        <f t="shared" si="40"/>
        <v>1.6950000000000001</v>
      </c>
      <c r="D145" s="45">
        <f t="shared" si="41"/>
        <v>222.65943750000002</v>
      </c>
      <c r="E145" s="43">
        <f t="shared" si="42"/>
        <v>233686637.42945412</v>
      </c>
      <c r="F145" s="29">
        <f t="shared" si="49"/>
        <v>27.800000000000011</v>
      </c>
      <c r="G145" s="29">
        <v>139</v>
      </c>
      <c r="H145" s="37">
        <f t="shared" si="43"/>
        <v>139</v>
      </c>
      <c r="I145" s="29">
        <v>1</v>
      </c>
      <c r="K145" s="30">
        <f t="shared" si="44"/>
        <v>33257.840039424002</v>
      </c>
      <c r="L145" s="30">
        <f t="shared" si="50"/>
        <v>4622839.7654799363</v>
      </c>
      <c r="M145" s="30">
        <f t="shared" si="45"/>
        <v>2336866374.2945414</v>
      </c>
      <c r="N145" s="35">
        <f t="shared" si="46"/>
        <v>505.50451515637411</v>
      </c>
      <c r="O145" s="29">
        <v>125</v>
      </c>
      <c r="P145" s="29">
        <v>1</v>
      </c>
      <c r="R145" s="30">
        <f t="shared" si="31"/>
        <v>14819.112000000001</v>
      </c>
      <c r="S145" s="30">
        <f t="shared" si="29"/>
        <v>1852389.0000000002</v>
      </c>
      <c r="T145" s="30">
        <f>(10+$G145/20)*POWER($F$1,O145)</f>
        <v>568747622.40000463</v>
      </c>
      <c r="U145" s="35">
        <f t="shared" si="30"/>
        <v>307.0346576232123</v>
      </c>
      <c r="V145" s="29">
        <v>103</v>
      </c>
      <c r="W145" s="29">
        <v>1</v>
      </c>
      <c r="Y145" s="30">
        <f t="shared" si="37"/>
        <v>926.19450000000006</v>
      </c>
      <c r="Z145" s="30">
        <f t="shared" si="35"/>
        <v>95398.033500000005</v>
      </c>
      <c r="AA145" s="30">
        <f>(10+$G145/20)*POWER($F$1,V145)</f>
        <v>26939381.044846449</v>
      </c>
      <c r="AB145" s="35">
        <f t="shared" si="36"/>
        <v>282.38927005603784</v>
      </c>
      <c r="AC145" s="29">
        <v>77</v>
      </c>
      <c r="AD145" s="29">
        <v>1</v>
      </c>
      <c r="AF145" s="30">
        <f t="shared" si="47"/>
        <v>91.884375000000006</v>
      </c>
      <c r="AG145" s="30">
        <f t="shared" si="38"/>
        <v>7075.0968750000002</v>
      </c>
      <c r="AH145" s="30">
        <f>(10+$G145/20)*POWER($F$1,AC145)</f>
        <v>732877.91698249883</v>
      </c>
      <c r="AI145" s="35">
        <f t="shared" si="39"/>
        <v>103.58556637890543</v>
      </c>
      <c r="AJ145" s="29">
        <v>44</v>
      </c>
      <c r="AK145" s="29">
        <v>1</v>
      </c>
      <c r="AM145" s="30">
        <f t="shared" si="34"/>
        <v>5.4450000000000003</v>
      </c>
      <c r="AN145" s="30">
        <f t="shared" si="32"/>
        <v>239.58</v>
      </c>
      <c r="AO145" s="30">
        <f>(10+$G145/20)*POWER($F$1,AJ145)</f>
        <v>7554.9860085091059</v>
      </c>
      <c r="AP145" s="35">
        <f t="shared" si="33"/>
        <v>31.534293382206801</v>
      </c>
      <c r="AQ145" s="29">
        <v>1</v>
      </c>
      <c r="AR145" s="29">
        <v>1</v>
      </c>
      <c r="AT145" s="30">
        <f>AT144*AR145</f>
        <v>1</v>
      </c>
      <c r="AU145" s="30">
        <f>AQ145*AT145</f>
        <v>1</v>
      </c>
      <c r="AV145" s="30">
        <f>(10+$G145/20)*POWER($F$1,AQ145)</f>
        <v>19.470437117199744</v>
      </c>
      <c r="AW145" s="35">
        <f>AV145/AU145</f>
        <v>19.470437117199744</v>
      </c>
    </row>
    <row r="146" spans="1:49">
      <c r="A146" s="44">
        <v>7.75</v>
      </c>
      <c r="B146" s="44">
        <f t="shared" si="48"/>
        <v>1.7000000000000002</v>
      </c>
      <c r="C146" s="44">
        <f t="shared" si="40"/>
        <v>1.7000000000000002</v>
      </c>
      <c r="D146" s="45">
        <f t="shared" si="41"/>
        <v>223.97500000000005</v>
      </c>
      <c r="E146" s="43">
        <f t="shared" si="42"/>
        <v>268435456.0000025</v>
      </c>
      <c r="F146" s="29">
        <f t="shared" si="49"/>
        <v>28.000000000000014</v>
      </c>
      <c r="G146" s="38">
        <v>140</v>
      </c>
      <c r="H146" s="37">
        <f t="shared" si="43"/>
        <v>140</v>
      </c>
      <c r="I146" s="29">
        <v>3</v>
      </c>
      <c r="K146" s="30">
        <f t="shared" si="44"/>
        <v>99773.520118272005</v>
      </c>
      <c r="L146" s="30">
        <f t="shared" si="50"/>
        <v>13968292.81655808</v>
      </c>
      <c r="M146" s="30">
        <f t="shared" si="45"/>
        <v>2684354560.0000248</v>
      </c>
      <c r="N146" s="35">
        <f t="shared" si="46"/>
        <v>192.17484879884378</v>
      </c>
      <c r="O146" s="29">
        <v>126</v>
      </c>
      <c r="P146" s="29">
        <v>1</v>
      </c>
      <c r="R146" s="30">
        <f t="shared" si="31"/>
        <v>14819.112000000001</v>
      </c>
      <c r="S146" s="30">
        <f t="shared" si="29"/>
        <v>1867208.1120000002</v>
      </c>
      <c r="T146" s="30">
        <f>(10+$G146/20)*POWER($F$1,O146)</f>
        <v>655246654.30142331</v>
      </c>
      <c r="U146" s="35">
        <f t="shared" si="30"/>
        <v>350.92320459103877</v>
      </c>
      <c r="V146" s="29">
        <v>104</v>
      </c>
      <c r="W146" s="29">
        <v>1</v>
      </c>
      <c r="Y146" s="30">
        <f t="shared" si="37"/>
        <v>926.19450000000006</v>
      </c>
      <c r="Z146" s="30">
        <f t="shared" si="35"/>
        <v>96324.228000000003</v>
      </c>
      <c r="AA146" s="30">
        <f>(10+$G146/20)*POWER($F$1,V146)</f>
        <v>31036506.533599302</v>
      </c>
      <c r="AB146" s="35">
        <f t="shared" si="36"/>
        <v>322.20872337123012</v>
      </c>
      <c r="AC146" s="29">
        <v>78</v>
      </c>
      <c r="AD146" s="29">
        <v>1</v>
      </c>
      <c r="AF146" s="30">
        <f t="shared" si="47"/>
        <v>91.884375000000006</v>
      </c>
      <c r="AG146" s="30">
        <f t="shared" si="38"/>
        <v>7166.9812500000007</v>
      </c>
      <c r="AH146" s="30">
        <f>(10+$G146/20)*POWER($F$1,AC146)</f>
        <v>844339.0076740206</v>
      </c>
      <c r="AI146" s="35">
        <f t="shared" si="39"/>
        <v>117.80957396449453</v>
      </c>
      <c r="AJ146" s="29">
        <v>45</v>
      </c>
      <c r="AK146" s="29">
        <v>1</v>
      </c>
      <c r="AM146" s="30">
        <f t="shared" si="34"/>
        <v>5.4450000000000003</v>
      </c>
      <c r="AN146" s="30">
        <f t="shared" si="32"/>
        <v>245.02500000000001</v>
      </c>
      <c r="AO146" s="30">
        <f>(10+$G146/20)*POWER($F$1,AJ146)</f>
        <v>8704.0000000000255</v>
      </c>
      <c r="AP146" s="35">
        <f t="shared" si="33"/>
        <v>35.522905825936235</v>
      </c>
      <c r="AQ146" s="29">
        <v>2</v>
      </c>
      <c r="AR146" s="29">
        <v>1</v>
      </c>
      <c r="AT146" s="30">
        <f>AT145*AR146</f>
        <v>1</v>
      </c>
      <c r="AU146" s="30">
        <f t="shared" ref="AU146:AU209" si="51">AQ146*AT146</f>
        <v>2</v>
      </c>
      <c r="AV146" s="30">
        <f>(10+$G146/20)*POWER($F$1,AQ146)</f>
        <v>22.431634483139206</v>
      </c>
      <c r="AW146" s="35">
        <f t="shared" ref="AW146:AW209" si="52">AV146/AU146</f>
        <v>11.215817241569603</v>
      </c>
    </row>
    <row r="147" spans="1:49">
      <c r="A147" s="44">
        <v>7.75</v>
      </c>
      <c r="B147" s="44">
        <f t="shared" si="48"/>
        <v>1.7050000000000001</v>
      </c>
      <c r="C147" s="44">
        <f t="shared" si="40"/>
        <v>1.7050000000000001</v>
      </c>
      <c r="D147" s="45">
        <f t="shared" si="41"/>
        <v>225.29443750000002</v>
      </c>
      <c r="E147" s="43">
        <f t="shared" si="42"/>
        <v>308351366.73008186</v>
      </c>
      <c r="F147" s="29">
        <f t="shared" si="49"/>
        <v>28.200000000000014</v>
      </c>
      <c r="G147" s="29">
        <v>141</v>
      </c>
      <c r="H147" s="37">
        <f t="shared" si="43"/>
        <v>141</v>
      </c>
      <c r="I147" s="29">
        <v>1</v>
      </c>
      <c r="K147" s="30">
        <f t="shared" si="44"/>
        <v>99773.520118272005</v>
      </c>
      <c r="L147" s="30">
        <f t="shared" si="50"/>
        <v>14068066.336676354</v>
      </c>
      <c r="M147" s="30">
        <f t="shared" si="45"/>
        <v>3083513667.3008184</v>
      </c>
      <c r="N147" s="35">
        <f t="shared" si="46"/>
        <v>219.18532323535467</v>
      </c>
      <c r="O147" s="29">
        <v>127</v>
      </c>
      <c r="P147" s="29">
        <v>1</v>
      </c>
      <c r="R147" s="30">
        <f t="shared" si="31"/>
        <v>14819.112000000001</v>
      </c>
      <c r="S147" s="30">
        <f t="shared" si="29"/>
        <v>1882027.2240000002</v>
      </c>
      <c r="T147" s="30">
        <f>(10+$G147/20)*POWER($F$1,O147)</f>
        <v>754894520.83663058</v>
      </c>
      <c r="U147" s="35">
        <f t="shared" si="30"/>
        <v>401.10712066757571</v>
      </c>
      <c r="V147" s="29">
        <v>105</v>
      </c>
      <c r="W147" s="29">
        <v>1</v>
      </c>
      <c r="Y147" s="30">
        <f t="shared" si="37"/>
        <v>926.19450000000006</v>
      </c>
      <c r="Z147" s="30">
        <f t="shared" si="35"/>
        <v>97250.422500000001</v>
      </c>
      <c r="AA147" s="30">
        <f>(10+$G147/20)*POWER($F$1,V147)</f>
        <v>35756441.600000255</v>
      </c>
      <c r="AB147" s="35">
        <f t="shared" si="36"/>
        <v>367.67389468153988</v>
      </c>
      <c r="AC147" s="29">
        <v>79</v>
      </c>
      <c r="AD147" s="29">
        <v>1</v>
      </c>
      <c r="AF147" s="30">
        <f t="shared" si="47"/>
        <v>91.884375000000006</v>
      </c>
      <c r="AG147" s="30">
        <f t="shared" si="38"/>
        <v>7258.8656250000004</v>
      </c>
      <c r="AH147" s="30">
        <f>(10+$G147/20)*POWER($F$1,AC147)</f>
        <v>972743.44926078536</v>
      </c>
      <c r="AI147" s="35">
        <f t="shared" si="39"/>
        <v>134.00763969381032</v>
      </c>
      <c r="AJ147" s="29">
        <v>46</v>
      </c>
      <c r="AK147" s="29">
        <v>1</v>
      </c>
      <c r="AM147" s="30">
        <f t="shared" si="34"/>
        <v>5.4450000000000003</v>
      </c>
      <c r="AN147" s="30">
        <f t="shared" si="32"/>
        <v>250.47000000000003</v>
      </c>
      <c r="AO147" s="30">
        <f>(10+$G147/20)*POWER($F$1,AJ147)</f>
        <v>10027.677159782146</v>
      </c>
      <c r="AP147" s="35">
        <f t="shared" si="33"/>
        <v>40.035442008153254</v>
      </c>
      <c r="AQ147" s="29">
        <v>3</v>
      </c>
      <c r="AR147" s="29">
        <v>1</v>
      </c>
      <c r="AT147" s="30">
        <f t="shared" ref="AT147:AT210" si="53">AT146*AR147</f>
        <v>1</v>
      </c>
      <c r="AU147" s="30">
        <f t="shared" si="51"/>
        <v>3</v>
      </c>
      <c r="AV147" s="30">
        <f>(10+$G147/20)*POWER($F$1,AQ147)</f>
        <v>25.842967459002296</v>
      </c>
      <c r="AW147" s="35">
        <f t="shared" si="52"/>
        <v>8.6143224863340979</v>
      </c>
    </row>
    <row r="148" spans="1:49">
      <c r="A148" s="44">
        <v>7.75</v>
      </c>
      <c r="B148" s="44">
        <f t="shared" si="48"/>
        <v>1.71</v>
      </c>
      <c r="C148" s="44">
        <f t="shared" si="40"/>
        <v>1.71</v>
      </c>
      <c r="D148" s="45">
        <f t="shared" si="41"/>
        <v>226.61775</v>
      </c>
      <c r="E148" s="43">
        <f t="shared" si="42"/>
        <v>354202707.7239325</v>
      </c>
      <c r="F148" s="29">
        <f t="shared" si="49"/>
        <v>28.400000000000016</v>
      </c>
      <c r="G148" s="29">
        <v>142</v>
      </c>
      <c r="H148" s="37">
        <f t="shared" si="43"/>
        <v>142</v>
      </c>
      <c r="I148" s="29">
        <v>1</v>
      </c>
      <c r="K148" s="30">
        <f t="shared" si="44"/>
        <v>99773.520118272005</v>
      </c>
      <c r="L148" s="30">
        <f t="shared" si="50"/>
        <v>14167839.856794626</v>
      </c>
      <c r="M148" s="30">
        <f t="shared" si="45"/>
        <v>3542027077.239325</v>
      </c>
      <c r="N148" s="35">
        <f t="shared" si="46"/>
        <v>250.00473699881894</v>
      </c>
      <c r="O148" s="29">
        <v>128</v>
      </c>
      <c r="P148" s="29">
        <v>1</v>
      </c>
      <c r="R148" s="30">
        <f t="shared" si="31"/>
        <v>14819.112000000001</v>
      </c>
      <c r="S148" s="30">
        <f t="shared" si="29"/>
        <v>1896846.3360000001</v>
      </c>
      <c r="T148" s="30">
        <f>(10+$G148/20)*POWER($F$1,O148)</f>
        <v>869689044.70442486</v>
      </c>
      <c r="U148" s="35">
        <f t="shared" si="30"/>
        <v>458.49209195215735</v>
      </c>
      <c r="V148" s="29">
        <v>106</v>
      </c>
      <c r="W148" s="29">
        <v>1</v>
      </c>
      <c r="Y148" s="30">
        <f t="shared" si="37"/>
        <v>926.19450000000006</v>
      </c>
      <c r="Z148" s="30">
        <f t="shared" si="35"/>
        <v>98176.617000000013</v>
      </c>
      <c r="AA148" s="30">
        <f>(10+$G148/20)*POWER($F$1,V148)</f>
        <v>41193815.39909678</v>
      </c>
      <c r="AB148" s="35">
        <f t="shared" si="36"/>
        <v>419.58886604431251</v>
      </c>
      <c r="AC148" s="38">
        <v>80</v>
      </c>
      <c r="AD148" s="29">
        <v>1.44</v>
      </c>
      <c r="AE148" s="29" t="s">
        <v>95</v>
      </c>
      <c r="AF148" s="30">
        <f t="shared" si="47"/>
        <v>132.3135</v>
      </c>
      <c r="AG148" s="30">
        <f t="shared" si="38"/>
        <v>10585.08</v>
      </c>
      <c r="AH148" s="30">
        <f>(10+$G148/20)*POWER($F$1,AC148)</f>
        <v>1120665.6000000061</v>
      </c>
      <c r="AI148" s="35">
        <f t="shared" si="39"/>
        <v>105.87218991259454</v>
      </c>
      <c r="AJ148" s="29">
        <v>47</v>
      </c>
      <c r="AK148" s="29">
        <v>1</v>
      </c>
      <c r="AM148" s="30">
        <f t="shared" si="34"/>
        <v>5.4450000000000003</v>
      </c>
      <c r="AN148" s="30">
        <f t="shared" si="32"/>
        <v>255.91500000000002</v>
      </c>
      <c r="AO148" s="30">
        <f>(10+$G148/20)*POWER($F$1,AJ148)</f>
        <v>11552.555660398879</v>
      </c>
      <c r="AP148" s="35">
        <f t="shared" si="33"/>
        <v>45.142159155965373</v>
      </c>
      <c r="AQ148" s="29">
        <v>4</v>
      </c>
      <c r="AR148" s="29">
        <v>1</v>
      </c>
      <c r="AT148" s="30">
        <f t="shared" si="53"/>
        <v>1</v>
      </c>
      <c r="AU148" s="30">
        <f t="shared" si="51"/>
        <v>4</v>
      </c>
      <c r="AV148" s="30">
        <f>(10+$G148/20)*POWER($F$1,AQ148)</f>
        <v>29.772829264727456</v>
      </c>
      <c r="AW148" s="35">
        <f t="shared" si="52"/>
        <v>7.4432073161818639</v>
      </c>
    </row>
    <row r="149" spans="1:49">
      <c r="A149" s="44">
        <v>7.75</v>
      </c>
      <c r="B149" s="44">
        <f t="shared" si="48"/>
        <v>1.7149999999999999</v>
      </c>
      <c r="C149" s="44">
        <f t="shared" si="40"/>
        <v>1.7149999999999999</v>
      </c>
      <c r="D149" s="45">
        <f t="shared" si="41"/>
        <v>227.94493749999992</v>
      </c>
      <c r="E149" s="43">
        <f t="shared" si="42"/>
        <v>406872067.69797689</v>
      </c>
      <c r="F149" s="29">
        <f t="shared" si="49"/>
        <v>28.600000000000012</v>
      </c>
      <c r="G149" s="29">
        <v>143</v>
      </c>
      <c r="H149" s="37">
        <f t="shared" si="43"/>
        <v>143</v>
      </c>
      <c r="I149" s="29">
        <v>1</v>
      </c>
      <c r="K149" s="30">
        <f t="shared" si="44"/>
        <v>99773.520118272005</v>
      </c>
      <c r="L149" s="30">
        <f t="shared" si="50"/>
        <v>14267613.376912897</v>
      </c>
      <c r="M149" s="30">
        <f t="shared" si="45"/>
        <v>4068720676.9797688</v>
      </c>
      <c r="N149" s="35">
        <f t="shared" si="46"/>
        <v>285.17177817304463</v>
      </c>
      <c r="O149" s="29">
        <v>129</v>
      </c>
      <c r="P149" s="29">
        <v>1</v>
      </c>
      <c r="R149" s="30">
        <f t="shared" si="31"/>
        <v>14819.112000000001</v>
      </c>
      <c r="S149" s="30">
        <f t="shared" si="29"/>
        <v>1911665.4480000001</v>
      </c>
      <c r="T149" s="30">
        <f>(10+$G149/20)*POWER($F$1,O149)</f>
        <v>1001931457.9787838</v>
      </c>
      <c r="U149" s="35">
        <f t="shared" si="30"/>
        <v>524.11443593700596</v>
      </c>
      <c r="V149" s="29">
        <v>107</v>
      </c>
      <c r="W149" s="29">
        <v>1</v>
      </c>
      <c r="Y149" s="30">
        <f t="shared" si="37"/>
        <v>926.19450000000006</v>
      </c>
      <c r="Z149" s="30">
        <f t="shared" si="35"/>
        <v>99102.811500000011</v>
      </c>
      <c r="AA149" s="30">
        <f>(10+$G149/20)*POWER($F$1,V149)</f>
        <v>47457628.417698659</v>
      </c>
      <c r="AB149" s="35">
        <f t="shared" si="36"/>
        <v>478.87267474443604</v>
      </c>
      <c r="AC149" s="29">
        <v>81</v>
      </c>
      <c r="AD149" s="29">
        <v>1</v>
      </c>
      <c r="AF149" s="30">
        <f t="shared" si="47"/>
        <v>132.3135</v>
      </c>
      <c r="AG149" s="30">
        <f t="shared" si="38"/>
        <v>10717.3935</v>
      </c>
      <c r="AH149" s="30">
        <f>(10+$G149/20)*POWER($F$1,AC149)</f>
        <v>1291070.7859914266</v>
      </c>
      <c r="AI149" s="35">
        <f t="shared" si="39"/>
        <v>120.46499794856152</v>
      </c>
      <c r="AJ149" s="29">
        <v>48</v>
      </c>
      <c r="AK149" s="29">
        <v>1</v>
      </c>
      <c r="AM149" s="30">
        <f t="shared" si="34"/>
        <v>5.4450000000000003</v>
      </c>
      <c r="AN149" s="30">
        <f t="shared" si="32"/>
        <v>261.36</v>
      </c>
      <c r="AO149" s="30">
        <f>(10+$G149/20)*POWER($F$1,AJ149)</f>
        <v>13309.204027214544</v>
      </c>
      <c r="AP149" s="35">
        <f t="shared" si="33"/>
        <v>50.922880422461525</v>
      </c>
      <c r="AQ149" s="29">
        <v>5</v>
      </c>
      <c r="AR149" s="29">
        <v>1</v>
      </c>
      <c r="AT149" s="30">
        <f t="shared" si="53"/>
        <v>1</v>
      </c>
      <c r="AU149" s="30">
        <f t="shared" si="51"/>
        <v>5</v>
      </c>
      <c r="AV149" s="30">
        <f>(10+$G149/20)*POWER($F$1,AQ149)</f>
        <v>34.300000000000004</v>
      </c>
      <c r="AW149" s="35">
        <f t="shared" si="52"/>
        <v>6.8600000000000012</v>
      </c>
    </row>
    <row r="150" spans="1:49">
      <c r="A150" s="44">
        <v>7.75</v>
      </c>
      <c r="B150" s="44">
        <f t="shared" si="48"/>
        <v>1.72</v>
      </c>
      <c r="C150" s="44">
        <f t="shared" si="40"/>
        <v>1.72</v>
      </c>
      <c r="D150" s="45">
        <f t="shared" si="41"/>
        <v>229.27599999999998</v>
      </c>
      <c r="E150" s="43">
        <f t="shared" si="42"/>
        <v>467373274.85890841</v>
      </c>
      <c r="F150" s="29">
        <f t="shared" si="49"/>
        <v>28.800000000000015</v>
      </c>
      <c r="G150" s="29">
        <v>144</v>
      </c>
      <c r="H150" s="37">
        <f t="shared" si="43"/>
        <v>144</v>
      </c>
      <c r="I150" s="29">
        <v>1</v>
      </c>
      <c r="K150" s="30">
        <f t="shared" si="44"/>
        <v>99773.520118272005</v>
      </c>
      <c r="L150" s="30">
        <f t="shared" si="50"/>
        <v>14367386.897031169</v>
      </c>
      <c r="M150" s="30">
        <f t="shared" si="45"/>
        <v>4673732748.5890846</v>
      </c>
      <c r="N150" s="35">
        <f t="shared" si="46"/>
        <v>325.30151669785198</v>
      </c>
      <c r="O150" s="38">
        <v>130</v>
      </c>
      <c r="P150" s="29">
        <v>4</v>
      </c>
      <c r="R150" s="30">
        <f t="shared" si="31"/>
        <v>59276.448000000004</v>
      </c>
      <c r="S150" s="30">
        <f t="shared" ref="S150:S213" si="54">O150*R150</f>
        <v>7705938.2400000002</v>
      </c>
      <c r="T150" s="30">
        <f>(10+$G150/20)*POWER($F$1,O150)</f>
        <v>1154272460.80001</v>
      </c>
      <c r="U150" s="35">
        <f t="shared" ref="U150:U213" si="55">T150/S150</f>
        <v>149.78999634443085</v>
      </c>
      <c r="V150" s="29">
        <v>108</v>
      </c>
      <c r="W150" s="29">
        <v>1</v>
      </c>
      <c r="Y150" s="30">
        <f t="shared" si="37"/>
        <v>926.19450000000006</v>
      </c>
      <c r="Z150" s="30">
        <f t="shared" si="35"/>
        <v>100029.00600000001</v>
      </c>
      <c r="AA150" s="30">
        <f>(10+$G150/20)*POWER($F$1,V150)</f>
        <v>54673434.096915521</v>
      </c>
      <c r="AB150" s="35">
        <f t="shared" si="36"/>
        <v>546.57580119226134</v>
      </c>
      <c r="AC150" s="29">
        <v>82</v>
      </c>
      <c r="AD150" s="29">
        <v>1</v>
      </c>
      <c r="AF150" s="30">
        <f t="shared" si="47"/>
        <v>132.3135</v>
      </c>
      <c r="AG150" s="30">
        <f t="shared" si="38"/>
        <v>10849.707</v>
      </c>
      <c r="AH150" s="30">
        <f>(10+$G150/20)*POWER($F$1,AC150)</f>
        <v>1487374.6515751013</v>
      </c>
      <c r="AI150" s="35">
        <f t="shared" si="39"/>
        <v>137.08892337600466</v>
      </c>
      <c r="AJ150" s="29">
        <v>49</v>
      </c>
      <c r="AK150" s="29">
        <v>1</v>
      </c>
      <c r="AM150" s="30">
        <f t="shared" si="34"/>
        <v>5.4450000000000003</v>
      </c>
      <c r="AN150" s="30">
        <f t="shared" si="32"/>
        <v>266.80500000000001</v>
      </c>
      <c r="AO150" s="30">
        <f>(10+$G150/20)*POWER($F$1,AJ150)</f>
        <v>15332.832961222026</v>
      </c>
      <c r="AP150" s="35">
        <f t="shared" si="33"/>
        <v>57.468311917775253</v>
      </c>
      <c r="AQ150" s="29">
        <v>6</v>
      </c>
      <c r="AR150" s="29">
        <v>1</v>
      </c>
      <c r="AT150" s="30">
        <f t="shared" si="53"/>
        <v>1</v>
      </c>
      <c r="AU150" s="30">
        <f t="shared" si="51"/>
        <v>6</v>
      </c>
      <c r="AV150" s="30">
        <f>(10+$G150/20)*POWER($F$1,AQ150)</f>
        <v>39.515223411898013</v>
      </c>
      <c r="AW150" s="35">
        <f t="shared" si="52"/>
        <v>6.5858705686496686</v>
      </c>
    </row>
    <row r="151" spans="1:49">
      <c r="A151" s="44">
        <v>7.75</v>
      </c>
      <c r="B151" s="44">
        <f t="shared" si="48"/>
        <v>1.7250000000000001</v>
      </c>
      <c r="C151" s="44">
        <f t="shared" si="40"/>
        <v>1.7250000000000001</v>
      </c>
      <c r="D151" s="45">
        <f t="shared" si="41"/>
        <v>230.61093750000001</v>
      </c>
      <c r="E151" s="43">
        <f t="shared" si="42"/>
        <v>536870912.00000525</v>
      </c>
      <c r="F151" s="29">
        <f t="shared" si="49"/>
        <v>29.000000000000018</v>
      </c>
      <c r="G151" s="29">
        <v>145</v>
      </c>
      <c r="H151" s="37">
        <f t="shared" si="43"/>
        <v>145</v>
      </c>
      <c r="I151" s="29">
        <v>1</v>
      </c>
      <c r="K151" s="30">
        <f t="shared" si="44"/>
        <v>99773.520118272005</v>
      </c>
      <c r="L151" s="30">
        <f t="shared" si="50"/>
        <v>14467160.417149441</v>
      </c>
      <c r="M151" s="30">
        <f t="shared" si="45"/>
        <v>5368709120.0000525</v>
      </c>
      <c r="N151" s="35">
        <f t="shared" si="46"/>
        <v>371.09625974949159</v>
      </c>
      <c r="O151" s="29">
        <v>131</v>
      </c>
      <c r="P151" s="29">
        <v>1</v>
      </c>
      <c r="R151" s="30">
        <f t="shared" ref="R151:R214" si="56">R150*P151</f>
        <v>59276.448000000004</v>
      </c>
      <c r="S151" s="30">
        <f t="shared" si="54"/>
        <v>7765214.6880000001</v>
      </c>
      <c r="T151" s="30">
        <f>(10+$G151/20)*POWER($F$1,O151)</f>
        <v>1329765269.0234773</v>
      </c>
      <c r="U151" s="35">
        <f t="shared" si="55"/>
        <v>171.24642684746817</v>
      </c>
      <c r="V151" s="29">
        <v>109</v>
      </c>
      <c r="W151" s="29">
        <v>1</v>
      </c>
      <c r="Y151" s="30">
        <f t="shared" si="37"/>
        <v>926.19450000000006</v>
      </c>
      <c r="Z151" s="30">
        <f t="shared" si="35"/>
        <v>100955.20050000001</v>
      </c>
      <c r="AA151" s="30">
        <f>(10+$G151/20)*POWER($F$1,V151)</f>
        <v>62985851.494657427</v>
      </c>
      <c r="AB151" s="35">
        <f t="shared" si="36"/>
        <v>623.89902830867459</v>
      </c>
      <c r="AC151" s="29">
        <v>83</v>
      </c>
      <c r="AD151" s="29">
        <v>1</v>
      </c>
      <c r="AF151" s="30">
        <f t="shared" si="47"/>
        <v>132.3135</v>
      </c>
      <c r="AG151" s="30">
        <f t="shared" si="38"/>
        <v>10982.020500000001</v>
      </c>
      <c r="AH151" s="30">
        <f>(10+$G151/20)*POWER($F$1,AC151)</f>
        <v>1713511.5155737484</v>
      </c>
      <c r="AI151" s="35">
        <f t="shared" si="39"/>
        <v>156.02880322193428</v>
      </c>
      <c r="AJ151" s="38">
        <v>50</v>
      </c>
      <c r="AK151" s="29">
        <v>2.5</v>
      </c>
      <c r="AM151" s="30">
        <f t="shared" si="34"/>
        <v>13.612500000000001</v>
      </c>
      <c r="AN151" s="30">
        <f t="shared" si="32"/>
        <v>680.625</v>
      </c>
      <c r="AO151" s="30">
        <f>(10+$G151/20)*POWER($F$1,AJ151)</f>
        <v>17664.000000000058</v>
      </c>
      <c r="AP151" s="35">
        <f t="shared" si="33"/>
        <v>25.952617079889894</v>
      </c>
      <c r="AQ151" s="29">
        <v>7</v>
      </c>
      <c r="AR151" s="29">
        <v>1</v>
      </c>
      <c r="AT151" s="30">
        <f t="shared" si="53"/>
        <v>1</v>
      </c>
      <c r="AU151" s="30">
        <f t="shared" si="51"/>
        <v>7</v>
      </c>
      <c r="AV151" s="30">
        <f>(10+$G151/20)*POWER($F$1,AQ151)</f>
        <v>45.523022921664875</v>
      </c>
      <c r="AW151" s="35">
        <f t="shared" si="52"/>
        <v>6.5032889888092678</v>
      </c>
    </row>
    <row r="152" spans="1:49">
      <c r="A152" s="44">
        <v>7.75</v>
      </c>
      <c r="B152" s="44">
        <f t="shared" si="48"/>
        <v>1.73</v>
      </c>
      <c r="C152" s="44">
        <f t="shared" si="40"/>
        <v>1.73</v>
      </c>
      <c r="D152" s="45">
        <f t="shared" si="41"/>
        <v>231.94974999999999</v>
      </c>
      <c r="E152" s="43">
        <f t="shared" si="42"/>
        <v>616702733.46016395</v>
      </c>
      <c r="F152" s="29">
        <f t="shared" si="49"/>
        <v>29.200000000000014</v>
      </c>
      <c r="G152" s="29">
        <v>146</v>
      </c>
      <c r="H152" s="37">
        <f t="shared" si="43"/>
        <v>146</v>
      </c>
      <c r="I152" s="29">
        <v>1</v>
      </c>
      <c r="K152" s="30">
        <f t="shared" si="44"/>
        <v>99773.520118272005</v>
      </c>
      <c r="L152" s="30">
        <f t="shared" si="50"/>
        <v>14566933.937267713</v>
      </c>
      <c r="M152" s="30">
        <f t="shared" si="45"/>
        <v>6167027334.6016397</v>
      </c>
      <c r="N152" s="35">
        <f t="shared" si="46"/>
        <v>423.35795309842496</v>
      </c>
      <c r="O152" s="29">
        <v>132</v>
      </c>
      <c r="P152" s="29">
        <v>1</v>
      </c>
      <c r="R152" s="30">
        <f t="shared" si="56"/>
        <v>59276.448000000004</v>
      </c>
      <c r="S152" s="30">
        <f t="shared" si="54"/>
        <v>7824491.1360000009</v>
      </c>
      <c r="T152" s="30">
        <f>(10+$G152/20)*POWER($F$1,O152)</f>
        <v>1531926710.9060073</v>
      </c>
      <c r="U152" s="35">
        <f t="shared" si="55"/>
        <v>195.7861136627412</v>
      </c>
      <c r="V152" s="38">
        <v>110</v>
      </c>
      <c r="W152" s="29">
        <v>4</v>
      </c>
      <c r="Y152" s="30">
        <f t="shared" si="37"/>
        <v>3704.7780000000002</v>
      </c>
      <c r="Z152" s="30">
        <f t="shared" si="35"/>
        <v>407525.58</v>
      </c>
      <c r="AA152" s="30">
        <f>(10+$G152/20)*POWER($F$1,V152)</f>
        <v>72561459.200000539</v>
      </c>
      <c r="AB152" s="35">
        <f t="shared" si="36"/>
        <v>178.05375358278255</v>
      </c>
      <c r="AC152" s="29">
        <v>84</v>
      </c>
      <c r="AD152" s="29">
        <v>1</v>
      </c>
      <c r="AF152" s="30">
        <f t="shared" si="47"/>
        <v>132.3135</v>
      </c>
      <c r="AG152" s="30">
        <f t="shared" si="38"/>
        <v>11114.334000000001</v>
      </c>
      <c r="AH152" s="30">
        <f>(10+$G152/20)*POWER($F$1,AC152)</f>
        <v>1974013.0993796589</v>
      </c>
      <c r="AI152" s="35">
        <f t="shared" si="39"/>
        <v>177.60966148575872</v>
      </c>
      <c r="AJ152" s="29">
        <v>51</v>
      </c>
      <c r="AK152" s="29">
        <v>1</v>
      </c>
      <c r="AM152" s="30">
        <f t="shared" si="34"/>
        <v>13.612500000000001</v>
      </c>
      <c r="AN152" s="30">
        <f t="shared" si="32"/>
        <v>694.23750000000007</v>
      </c>
      <c r="AO152" s="30">
        <f>(10+$G152/20)*POWER($F$1,AJ152)</f>
        <v>20349.421098443545</v>
      </c>
      <c r="AP152" s="35">
        <f t="shared" si="33"/>
        <v>29.311901328354551</v>
      </c>
      <c r="AQ152" s="29">
        <v>8</v>
      </c>
      <c r="AR152" s="29">
        <v>1</v>
      </c>
      <c r="AT152" s="30">
        <f t="shared" si="53"/>
        <v>1</v>
      </c>
      <c r="AU152" s="30">
        <f t="shared" si="51"/>
        <v>8</v>
      </c>
      <c r="AV152" s="30">
        <f>(10+$G152/20)*POWER($F$1,AQ152)</f>
        <v>52.443793201259801</v>
      </c>
      <c r="AW152" s="35">
        <f t="shared" si="52"/>
        <v>6.5554741501574751</v>
      </c>
    </row>
    <row r="153" spans="1:49">
      <c r="A153" s="44">
        <v>7.75</v>
      </c>
      <c r="B153" s="44">
        <f t="shared" si="48"/>
        <v>1.7349999999999999</v>
      </c>
      <c r="C153" s="44">
        <f t="shared" si="40"/>
        <v>1.7349999999999999</v>
      </c>
      <c r="D153" s="45">
        <f t="shared" si="41"/>
        <v>233.29243749999995</v>
      </c>
      <c r="E153" s="43">
        <f t="shared" si="42"/>
        <v>708405415.44786537</v>
      </c>
      <c r="F153" s="29">
        <f t="shared" si="49"/>
        <v>29.400000000000016</v>
      </c>
      <c r="G153" s="29">
        <v>147</v>
      </c>
      <c r="H153" s="37">
        <f t="shared" si="43"/>
        <v>147</v>
      </c>
      <c r="I153" s="29">
        <v>1</v>
      </c>
      <c r="K153" s="30">
        <f t="shared" si="44"/>
        <v>99773.520118272005</v>
      </c>
      <c r="L153" s="30">
        <f t="shared" si="50"/>
        <v>14666707.457385985</v>
      </c>
      <c r="M153" s="30">
        <f t="shared" si="45"/>
        <v>7084054154.4786539</v>
      </c>
      <c r="N153" s="35">
        <f t="shared" si="46"/>
        <v>483.00234903173214</v>
      </c>
      <c r="O153" s="29">
        <v>133</v>
      </c>
      <c r="P153" s="29">
        <v>1</v>
      </c>
      <c r="R153" s="30">
        <f t="shared" si="56"/>
        <v>59276.448000000004</v>
      </c>
      <c r="S153" s="30">
        <f t="shared" si="54"/>
        <v>7883767.5840000007</v>
      </c>
      <c r="T153" s="30">
        <f>(10+$G153/20)*POWER($F$1,O153)</f>
        <v>1764807593.6399739</v>
      </c>
      <c r="U153" s="35">
        <f t="shared" si="55"/>
        <v>223.85332581615253</v>
      </c>
      <c r="V153" s="29">
        <v>111</v>
      </c>
      <c r="W153" s="29">
        <v>1</v>
      </c>
      <c r="Y153" s="30">
        <f t="shared" si="37"/>
        <v>3704.7780000000002</v>
      </c>
      <c r="Z153" s="30">
        <f t="shared" si="35"/>
        <v>411230.35800000001</v>
      </c>
      <c r="AA153" s="30">
        <f>(10+$G153/20)*POWER($F$1,V153)</f>
        <v>83592128.324482962</v>
      </c>
      <c r="AB153" s="35">
        <f t="shared" si="36"/>
        <v>203.27324259577878</v>
      </c>
      <c r="AC153" s="29">
        <v>85</v>
      </c>
      <c r="AD153" s="29">
        <v>1</v>
      </c>
      <c r="AF153" s="30">
        <f t="shared" si="47"/>
        <v>132.3135</v>
      </c>
      <c r="AG153" s="30">
        <f t="shared" si="38"/>
        <v>11246.647500000001</v>
      </c>
      <c r="AH153" s="30">
        <f>(10+$G153/20)*POWER($F$1,AC153)</f>
        <v>2274099.2000000128</v>
      </c>
      <c r="AI153" s="35">
        <f t="shared" si="39"/>
        <v>202.20240742852593</v>
      </c>
      <c r="AJ153" s="29">
        <v>52</v>
      </c>
      <c r="AK153" s="29">
        <v>1</v>
      </c>
      <c r="AM153" s="30">
        <f t="shared" si="34"/>
        <v>13.612500000000001</v>
      </c>
      <c r="AN153" s="30">
        <f t="shared" si="32"/>
        <v>707.85</v>
      </c>
      <c r="AO153" s="30">
        <f>(10+$G153/20)*POWER($F$1,AJ153)</f>
        <v>23442.905345955631</v>
      </c>
      <c r="AP153" s="35">
        <f t="shared" si="33"/>
        <v>33.118464852660352</v>
      </c>
      <c r="AQ153" s="29">
        <v>9</v>
      </c>
      <c r="AR153" s="29">
        <v>1</v>
      </c>
      <c r="AT153" s="30">
        <f t="shared" si="53"/>
        <v>1</v>
      </c>
      <c r="AU153" s="30">
        <f t="shared" si="51"/>
        <v>9</v>
      </c>
      <c r="AV153" s="30">
        <f>(10+$G153/20)*POWER($F$1,AQ153)</f>
        <v>60.41620909275106</v>
      </c>
      <c r="AW153" s="35">
        <f t="shared" si="52"/>
        <v>6.7129121214167844</v>
      </c>
    </row>
    <row r="154" spans="1:49">
      <c r="A154" s="44">
        <v>7.75</v>
      </c>
      <c r="B154" s="44">
        <f t="shared" si="48"/>
        <v>1.74</v>
      </c>
      <c r="C154" s="44">
        <f t="shared" si="40"/>
        <v>1.74</v>
      </c>
      <c r="D154" s="45">
        <f t="shared" si="41"/>
        <v>234.63899999999998</v>
      </c>
      <c r="E154" s="43">
        <f t="shared" si="42"/>
        <v>813744135.39595413</v>
      </c>
      <c r="F154" s="29">
        <f t="shared" si="49"/>
        <v>29.600000000000016</v>
      </c>
      <c r="G154" s="29">
        <v>148</v>
      </c>
      <c r="H154" s="37">
        <f t="shared" si="43"/>
        <v>148</v>
      </c>
      <c r="I154" s="29">
        <v>1</v>
      </c>
      <c r="K154" s="30">
        <f t="shared" si="44"/>
        <v>99773.520118272005</v>
      </c>
      <c r="L154" s="30">
        <f t="shared" si="50"/>
        <v>14766480.977504257</v>
      </c>
      <c r="M154" s="30">
        <f t="shared" si="45"/>
        <v>8137441353.9595413</v>
      </c>
      <c r="N154" s="35">
        <f t="shared" si="46"/>
        <v>551.0751929560189</v>
      </c>
      <c r="O154" s="29">
        <v>134</v>
      </c>
      <c r="P154" s="29">
        <v>1</v>
      </c>
      <c r="R154" s="30">
        <f t="shared" si="56"/>
        <v>59276.448000000004</v>
      </c>
      <c r="S154" s="30">
        <f t="shared" si="54"/>
        <v>7943044.0320000006</v>
      </c>
      <c r="T154" s="30">
        <f>(10+$G154/20)*POWER($F$1,O154)</f>
        <v>2033073745.6362498</v>
      </c>
      <c r="U154" s="35">
        <f t="shared" si="55"/>
        <v>255.95649947874412</v>
      </c>
      <c r="V154" s="29">
        <v>112</v>
      </c>
      <c r="W154" s="29">
        <v>1</v>
      </c>
      <c r="Y154" s="30">
        <f t="shared" si="37"/>
        <v>3704.7780000000002</v>
      </c>
      <c r="Z154" s="30">
        <f t="shared" si="35"/>
        <v>414935.13600000006</v>
      </c>
      <c r="AA154" s="30">
        <f>(10+$G154/20)*POWER($F$1,V154)</f>
        <v>96298861.162443966</v>
      </c>
      <c r="AB154" s="35">
        <f t="shared" si="36"/>
        <v>232.0817226778403</v>
      </c>
      <c r="AC154" s="29">
        <v>86</v>
      </c>
      <c r="AD154" s="29">
        <v>1</v>
      </c>
      <c r="AF154" s="30">
        <f t="shared" si="47"/>
        <v>132.3135</v>
      </c>
      <c r="AG154" s="30">
        <f t="shared" si="38"/>
        <v>11378.961000000001</v>
      </c>
      <c r="AH154" s="30">
        <f>(10+$G154/20)*POWER($F$1,AC154)</f>
        <v>2619782.1196793965</v>
      </c>
      <c r="AI154" s="35">
        <f t="shared" si="39"/>
        <v>230.2303452555463</v>
      </c>
      <c r="AJ154" s="29">
        <v>53</v>
      </c>
      <c r="AK154" s="29">
        <v>1</v>
      </c>
      <c r="AM154" s="30">
        <f t="shared" si="34"/>
        <v>13.612500000000001</v>
      </c>
      <c r="AN154" s="30">
        <f t="shared" si="32"/>
        <v>721.46250000000009</v>
      </c>
      <c r="AO154" s="30">
        <f>(10+$G154/20)*POWER($F$1,AJ154)</f>
        <v>27006.431495455759</v>
      </c>
      <c r="AP154" s="35">
        <f t="shared" si="33"/>
        <v>37.432897060423457</v>
      </c>
      <c r="AQ154" s="38">
        <v>10</v>
      </c>
      <c r="AR154" s="29">
        <v>1.5</v>
      </c>
      <c r="AT154" s="30">
        <f t="shared" si="53"/>
        <v>1.5</v>
      </c>
      <c r="AU154" s="30">
        <f t="shared" si="51"/>
        <v>15</v>
      </c>
      <c r="AV154" s="30">
        <f>(10+$G154/20)*POWER($F$1,AQ154)</f>
        <v>69.600000000000037</v>
      </c>
      <c r="AW154" s="35">
        <f t="shared" si="52"/>
        <v>4.6400000000000023</v>
      </c>
    </row>
    <row r="155" spans="1:49">
      <c r="A155" s="44">
        <v>7.75</v>
      </c>
      <c r="B155" s="44">
        <f t="shared" si="48"/>
        <v>1.7450000000000001</v>
      </c>
      <c r="C155" s="44">
        <f t="shared" si="40"/>
        <v>1.7450000000000001</v>
      </c>
      <c r="D155" s="45">
        <f t="shared" si="41"/>
        <v>235.98943750000004</v>
      </c>
      <c r="E155" s="43">
        <f t="shared" si="42"/>
        <v>934746549.71781695</v>
      </c>
      <c r="F155" s="29">
        <f t="shared" si="49"/>
        <v>29.800000000000018</v>
      </c>
      <c r="G155" s="29">
        <v>149</v>
      </c>
      <c r="H155" s="37">
        <f t="shared" si="43"/>
        <v>149</v>
      </c>
      <c r="I155" s="29">
        <v>1</v>
      </c>
      <c r="K155" s="30">
        <f t="shared" si="44"/>
        <v>99773.520118272005</v>
      </c>
      <c r="L155" s="30">
        <f t="shared" si="50"/>
        <v>14866254.497622529</v>
      </c>
      <c r="M155" s="30">
        <f t="shared" si="45"/>
        <v>9347465497.1781693</v>
      </c>
      <c r="N155" s="35">
        <f t="shared" si="46"/>
        <v>628.77071683880115</v>
      </c>
      <c r="O155" s="29">
        <v>135</v>
      </c>
      <c r="P155" s="29">
        <v>1</v>
      </c>
      <c r="R155" s="30">
        <f t="shared" si="56"/>
        <v>59276.448000000004</v>
      </c>
      <c r="S155" s="30">
        <f t="shared" si="54"/>
        <v>8002320.4800000004</v>
      </c>
      <c r="T155" s="30">
        <f>(10+$G155/20)*POWER($F$1,O155)</f>
        <v>2342099353.6000214</v>
      </c>
      <c r="U155" s="35">
        <f t="shared" si="55"/>
        <v>292.67752515705558</v>
      </c>
      <c r="V155" s="29">
        <v>113</v>
      </c>
      <c r="W155" s="29">
        <v>1</v>
      </c>
      <c r="Y155" s="30">
        <f t="shared" si="37"/>
        <v>3704.7780000000002</v>
      </c>
      <c r="Z155" s="30">
        <f t="shared" si="35"/>
        <v>418639.91400000005</v>
      </c>
      <c r="AA155" s="30">
        <f>(10+$G155/20)*POWER($F$1,V155)</f>
        <v>110936212.2082763</v>
      </c>
      <c r="AB155" s="35">
        <f t="shared" si="36"/>
        <v>264.99196206187901</v>
      </c>
      <c r="AC155" s="29">
        <v>87</v>
      </c>
      <c r="AD155" s="29">
        <v>1</v>
      </c>
      <c r="AF155" s="30">
        <f t="shared" si="47"/>
        <v>132.3135</v>
      </c>
      <c r="AG155" s="30">
        <f t="shared" si="38"/>
        <v>11511.2745</v>
      </c>
      <c r="AH155" s="30">
        <f>(10+$G155/20)*POWER($F$1,AC155)</f>
        <v>3017986.9383704104</v>
      </c>
      <c r="AI155" s="35">
        <f t="shared" si="39"/>
        <v>262.1766111450483</v>
      </c>
      <c r="AJ155" s="29">
        <v>54</v>
      </c>
      <c r="AK155" s="29">
        <v>1</v>
      </c>
      <c r="AM155" s="30">
        <f t="shared" si="34"/>
        <v>13.612500000000001</v>
      </c>
      <c r="AN155" s="30">
        <f t="shared" si="32"/>
        <v>735.07500000000005</v>
      </c>
      <c r="AO155" s="30">
        <f>(10+$G155/20)*POWER($F$1,AJ155)</f>
        <v>31111.387810851673</v>
      </c>
      <c r="AP155" s="35">
        <f t="shared" si="33"/>
        <v>42.324100004559632</v>
      </c>
      <c r="AQ155" s="29">
        <v>11</v>
      </c>
      <c r="AR155" s="29">
        <v>1</v>
      </c>
      <c r="AT155" s="30">
        <f t="shared" si="53"/>
        <v>1.5</v>
      </c>
      <c r="AU155" s="30">
        <f t="shared" si="51"/>
        <v>16.5</v>
      </c>
      <c r="AV155" s="30">
        <f>(10+$G155/20)*POWER($F$1,AQ155)</f>
        <v>80.179145178793092</v>
      </c>
      <c r="AW155" s="35">
        <f t="shared" si="52"/>
        <v>4.8593421320480665</v>
      </c>
    </row>
    <row r="156" spans="1:49">
      <c r="A156" s="44">
        <v>7.75</v>
      </c>
      <c r="B156" s="44">
        <f t="shared" si="48"/>
        <v>1.75</v>
      </c>
      <c r="C156" s="44">
        <f t="shared" si="40"/>
        <v>1.75</v>
      </c>
      <c r="D156" s="45">
        <f t="shared" si="41"/>
        <v>237.34375</v>
      </c>
      <c r="E156" s="43">
        <f t="shared" si="42"/>
        <v>1073741824.0000107</v>
      </c>
      <c r="F156" s="29">
        <f t="shared" si="49"/>
        <v>30.000000000000014</v>
      </c>
      <c r="G156" s="38">
        <v>150</v>
      </c>
      <c r="H156" s="37">
        <f t="shared" si="43"/>
        <v>150</v>
      </c>
      <c r="I156" s="29">
        <v>4</v>
      </c>
      <c r="K156" s="30">
        <f t="shared" si="44"/>
        <v>399094.08047308802</v>
      </c>
      <c r="L156" s="30">
        <f t="shared" si="50"/>
        <v>59864112.070963204</v>
      </c>
      <c r="M156" s="30">
        <f t="shared" si="45"/>
        <v>10737418240.000107</v>
      </c>
      <c r="N156" s="35">
        <f t="shared" si="46"/>
        <v>179.36319221225432</v>
      </c>
      <c r="O156" s="29">
        <v>136</v>
      </c>
      <c r="P156" s="29">
        <v>1</v>
      </c>
      <c r="R156" s="30">
        <f t="shared" si="56"/>
        <v>59276.448000000004</v>
      </c>
      <c r="S156" s="30">
        <f t="shared" si="54"/>
        <v>8061596.9280000003</v>
      </c>
      <c r="T156" s="30">
        <f>(10+$G156/20)*POWER($F$1,O156)</f>
        <v>2698074458.8882155</v>
      </c>
      <c r="U156" s="35">
        <f t="shared" si="55"/>
        <v>334.68238154119422</v>
      </c>
      <c r="V156" s="29">
        <v>114</v>
      </c>
      <c r="W156" s="29">
        <v>1</v>
      </c>
      <c r="Y156" s="30">
        <f t="shared" si="37"/>
        <v>3704.7780000000002</v>
      </c>
      <c r="Z156" s="30">
        <f t="shared" si="35"/>
        <v>422344.69200000004</v>
      </c>
      <c r="AA156" s="30">
        <f>(10+$G156/20)*POWER($F$1,V156)</f>
        <v>127797379.84423251</v>
      </c>
      <c r="AB156" s="35">
        <f t="shared" si="36"/>
        <v>302.59023557050529</v>
      </c>
      <c r="AC156" s="29">
        <v>88</v>
      </c>
      <c r="AD156" s="29">
        <v>1</v>
      </c>
      <c r="AF156" s="30">
        <f t="shared" si="47"/>
        <v>132.3135</v>
      </c>
      <c r="AG156" s="30">
        <f t="shared" si="38"/>
        <v>11643.588</v>
      </c>
      <c r="AH156" s="30">
        <f>(10+$G156/20)*POWER($F$1,AC156)</f>
        <v>3476690.0315989107</v>
      </c>
      <c r="AI156" s="35">
        <f t="shared" si="39"/>
        <v>298.59267019744351</v>
      </c>
      <c r="AJ156" s="29">
        <v>55</v>
      </c>
      <c r="AK156" s="29">
        <v>1</v>
      </c>
      <c r="AM156" s="30">
        <f t="shared" si="34"/>
        <v>13.612500000000001</v>
      </c>
      <c r="AN156" s="30">
        <f t="shared" si="32"/>
        <v>748.6875</v>
      </c>
      <c r="AO156" s="30">
        <f>(10+$G156/20)*POWER($F$1,AJ156)</f>
        <v>35840.000000000138</v>
      </c>
      <c r="AP156" s="35">
        <f t="shared" si="33"/>
        <v>47.870439936555826</v>
      </c>
      <c r="AQ156" s="29">
        <v>12</v>
      </c>
      <c r="AR156" s="29">
        <v>1</v>
      </c>
      <c r="AT156" s="30">
        <f t="shared" si="53"/>
        <v>1.5</v>
      </c>
      <c r="AU156" s="30">
        <f t="shared" si="51"/>
        <v>18</v>
      </c>
      <c r="AV156" s="30">
        <f>(10+$G156/20)*POWER($F$1,AQ156)</f>
        <v>92.365553754102677</v>
      </c>
      <c r="AW156" s="35">
        <f t="shared" si="52"/>
        <v>5.1314196530057039</v>
      </c>
    </row>
    <row r="157" spans="1:49">
      <c r="A157" s="44">
        <v>7.75</v>
      </c>
      <c r="B157" s="44">
        <f t="shared" si="48"/>
        <v>1.7549999999999999</v>
      </c>
      <c r="C157" s="44">
        <f t="shared" si="40"/>
        <v>1.7549999999999999</v>
      </c>
      <c r="D157" s="45">
        <f t="shared" si="41"/>
        <v>238.70193749999996</v>
      </c>
      <c r="E157" s="43">
        <f t="shared" si="42"/>
        <v>1233405466.9203284</v>
      </c>
      <c r="F157" s="29">
        <f t="shared" si="49"/>
        <v>30.200000000000017</v>
      </c>
      <c r="G157" s="29">
        <v>151</v>
      </c>
      <c r="H157" s="37">
        <f t="shared" si="43"/>
        <v>151</v>
      </c>
      <c r="I157" s="29">
        <v>1</v>
      </c>
      <c r="K157" s="30">
        <f t="shared" si="44"/>
        <v>399094.08047308802</v>
      </c>
      <c r="L157" s="30">
        <f t="shared" si="50"/>
        <v>60263206.151436292</v>
      </c>
      <c r="M157" s="30">
        <f t="shared" si="45"/>
        <v>12334054669.203283</v>
      </c>
      <c r="N157" s="35">
        <f t="shared" si="46"/>
        <v>204.66973891513268</v>
      </c>
      <c r="O157" s="29">
        <v>137</v>
      </c>
      <c r="P157" s="29">
        <v>1</v>
      </c>
      <c r="R157" s="30">
        <f t="shared" si="56"/>
        <v>59276.448000000004</v>
      </c>
      <c r="S157" s="30">
        <f t="shared" si="54"/>
        <v>8120873.3760000002</v>
      </c>
      <c r="T157" s="30">
        <f>(10+$G157/20)*POWER($F$1,O157)</f>
        <v>3108128760.2775073</v>
      </c>
      <c r="U157" s="35">
        <f t="shared" si="55"/>
        <v>382.73331159960043</v>
      </c>
      <c r="V157" s="29">
        <v>115</v>
      </c>
      <c r="W157" s="29">
        <v>1</v>
      </c>
      <c r="Y157" s="30">
        <f t="shared" si="37"/>
        <v>3704.7780000000002</v>
      </c>
      <c r="Z157" s="30">
        <f t="shared" si="35"/>
        <v>426049.47000000003</v>
      </c>
      <c r="AA157" s="30">
        <f>(10+$G157/20)*POWER($F$1,V157)</f>
        <v>147220070.40000114</v>
      </c>
      <c r="AB157" s="35">
        <f t="shared" si="36"/>
        <v>345.54689247706642</v>
      </c>
      <c r="AC157" s="29">
        <v>89</v>
      </c>
      <c r="AD157" s="29">
        <v>1</v>
      </c>
      <c r="AF157" s="30">
        <f t="shared" si="47"/>
        <v>132.3135</v>
      </c>
      <c r="AG157" s="30">
        <f t="shared" si="38"/>
        <v>11775.9015</v>
      </c>
      <c r="AH157" s="30">
        <f>(10+$G157/20)*POWER($F$1,AC157)</f>
        <v>4005078.6004754947</v>
      </c>
      <c r="AI157" s="35">
        <f t="shared" si="39"/>
        <v>340.10802489096011</v>
      </c>
      <c r="AJ157" s="29">
        <v>56</v>
      </c>
      <c r="AK157" s="29">
        <v>1</v>
      </c>
      <c r="AM157" s="30">
        <f t="shared" si="34"/>
        <v>13.612500000000001</v>
      </c>
      <c r="AN157" s="30">
        <f t="shared" si="32"/>
        <v>762.30000000000007</v>
      </c>
      <c r="AO157" s="30">
        <f>(10+$G157/20)*POWER($F$1,AJ157)</f>
        <v>41286.975754645588</v>
      </c>
      <c r="AP157" s="35">
        <f t="shared" si="33"/>
        <v>54.161059628290154</v>
      </c>
      <c r="AQ157" s="29">
        <v>13</v>
      </c>
      <c r="AR157" s="29">
        <v>1</v>
      </c>
      <c r="AT157" s="30">
        <f t="shared" si="53"/>
        <v>1.5</v>
      </c>
      <c r="AU157" s="30">
        <f t="shared" si="51"/>
        <v>19.5</v>
      </c>
      <c r="AV157" s="30">
        <f>(10+$G157/20)*POWER($F$1,AQ157)</f>
        <v>106.40330296903004</v>
      </c>
      <c r="AW157" s="35">
        <f t="shared" si="52"/>
        <v>5.4565796394374377</v>
      </c>
    </row>
    <row r="158" spans="1:49">
      <c r="A158" s="44">
        <v>7.75</v>
      </c>
      <c r="B158" s="44">
        <f t="shared" si="48"/>
        <v>1.76</v>
      </c>
      <c r="C158" s="44">
        <f t="shared" si="40"/>
        <v>1.76</v>
      </c>
      <c r="D158" s="45">
        <f t="shared" si="41"/>
        <v>240.06400000000002</v>
      </c>
      <c r="E158" s="43">
        <f t="shared" si="42"/>
        <v>1416810830.895731</v>
      </c>
      <c r="F158" s="29">
        <f t="shared" si="49"/>
        <v>30.400000000000016</v>
      </c>
      <c r="G158" s="29">
        <v>152</v>
      </c>
      <c r="H158" s="37">
        <f t="shared" si="43"/>
        <v>152</v>
      </c>
      <c r="I158" s="29">
        <v>1</v>
      </c>
      <c r="K158" s="30">
        <f t="shared" si="44"/>
        <v>399094.08047308802</v>
      </c>
      <c r="L158" s="30">
        <f t="shared" si="50"/>
        <v>60662300.231909379</v>
      </c>
      <c r="M158" s="30">
        <f t="shared" si="45"/>
        <v>14168108308.95731</v>
      </c>
      <c r="N158" s="35">
        <f t="shared" si="46"/>
        <v>233.55705693310733</v>
      </c>
      <c r="O158" s="29">
        <v>138</v>
      </c>
      <c r="P158" s="29">
        <v>1</v>
      </c>
      <c r="R158" s="30">
        <f t="shared" si="56"/>
        <v>59276.448000000004</v>
      </c>
      <c r="S158" s="30">
        <f t="shared" si="54"/>
        <v>8180149.824000001</v>
      </c>
      <c r="T158" s="30">
        <f>(10+$G158/20)*POWER($F$1,O158)</f>
        <v>3580474195.7421966</v>
      </c>
      <c r="U158" s="35">
        <f t="shared" si="55"/>
        <v>437.70276495881893</v>
      </c>
      <c r="V158" s="29">
        <v>116</v>
      </c>
      <c r="W158" s="29">
        <v>1</v>
      </c>
      <c r="Y158" s="30">
        <f t="shared" si="37"/>
        <v>3704.7780000000002</v>
      </c>
      <c r="Z158" s="30">
        <f t="shared" si="35"/>
        <v>429754.24800000002</v>
      </c>
      <c r="AA158" s="30">
        <f>(10+$G158/20)*POWER($F$1,V158)</f>
        <v>169593251.70154476</v>
      </c>
      <c r="AB158" s="35">
        <f t="shared" si="36"/>
        <v>394.62844751576432</v>
      </c>
      <c r="AC158" s="38">
        <v>90</v>
      </c>
      <c r="AD158" s="29">
        <v>3.5</v>
      </c>
      <c r="AF158" s="30">
        <f t="shared" si="47"/>
        <v>463.09725000000003</v>
      </c>
      <c r="AG158" s="30">
        <f t="shared" si="38"/>
        <v>41678.752500000002</v>
      </c>
      <c r="AH158" s="30">
        <f>(10+$G158/20)*POWER($F$1,AC158)</f>
        <v>4613734.4000000283</v>
      </c>
      <c r="AI158" s="35">
        <f t="shared" si="39"/>
        <v>110.69751667831297</v>
      </c>
      <c r="AJ158" s="29">
        <v>57</v>
      </c>
      <c r="AK158" s="29">
        <v>1</v>
      </c>
      <c r="AM158" s="30">
        <f t="shared" si="34"/>
        <v>13.612500000000001</v>
      </c>
      <c r="AN158" s="30">
        <f t="shared" si="32"/>
        <v>775.91250000000002</v>
      </c>
      <c r="AO158" s="30">
        <f>(10+$G158/20)*POWER($F$1,AJ158)</f>
        <v>47561.398742227015</v>
      </c>
      <c r="AP158" s="35">
        <f t="shared" si="33"/>
        <v>61.297374049557149</v>
      </c>
      <c r="AQ158" s="29">
        <v>14</v>
      </c>
      <c r="AR158" s="29">
        <v>1</v>
      </c>
      <c r="AT158" s="30">
        <f t="shared" si="53"/>
        <v>1.5</v>
      </c>
      <c r="AU158" s="30">
        <f t="shared" si="51"/>
        <v>21</v>
      </c>
      <c r="AV158" s="30">
        <f>(10+$G158/20)*POWER($F$1,AQ158)</f>
        <v>122.57351931209438</v>
      </c>
      <c r="AW158" s="35">
        <f t="shared" si="52"/>
        <v>5.8368342529568746</v>
      </c>
    </row>
    <row r="159" spans="1:49">
      <c r="A159" s="44">
        <v>7.75</v>
      </c>
      <c r="B159" s="44">
        <f t="shared" si="48"/>
        <v>1.7650000000000001</v>
      </c>
      <c r="C159" s="44">
        <f t="shared" si="40"/>
        <v>1.7650000000000001</v>
      </c>
      <c r="D159" s="45">
        <f t="shared" si="41"/>
        <v>241.42993750000002</v>
      </c>
      <c r="E159" s="43">
        <f t="shared" si="42"/>
        <v>1627488270.791909</v>
      </c>
      <c r="F159" s="29">
        <f t="shared" si="49"/>
        <v>30.600000000000019</v>
      </c>
      <c r="G159" s="29">
        <v>153</v>
      </c>
      <c r="H159" s="37">
        <f t="shared" si="43"/>
        <v>153</v>
      </c>
      <c r="I159" s="29">
        <v>1</v>
      </c>
      <c r="K159" s="30">
        <f t="shared" si="44"/>
        <v>399094.08047308802</v>
      </c>
      <c r="L159" s="30">
        <f t="shared" si="50"/>
        <v>61061394.312382467</v>
      </c>
      <c r="M159" s="30">
        <f t="shared" si="45"/>
        <v>16274882707.91909</v>
      </c>
      <c r="N159" s="35">
        <f t="shared" si="46"/>
        <v>266.53309986108115</v>
      </c>
      <c r="O159" s="29">
        <v>139</v>
      </c>
      <c r="P159" s="29">
        <v>1</v>
      </c>
      <c r="R159" s="30">
        <f t="shared" si="56"/>
        <v>59276.448000000004</v>
      </c>
      <c r="S159" s="30">
        <f t="shared" si="54"/>
        <v>8239426.2720000008</v>
      </c>
      <c r="T159" s="30">
        <f>(10+$G159/20)*POWER($F$1,O159)</f>
        <v>4124569150.6298647</v>
      </c>
      <c r="U159" s="35">
        <f t="shared" si="55"/>
        <v>500.58936319951869</v>
      </c>
      <c r="V159" s="29">
        <v>117</v>
      </c>
      <c r="W159" s="29">
        <v>1</v>
      </c>
      <c r="Y159" s="30">
        <f t="shared" si="37"/>
        <v>3704.7780000000002</v>
      </c>
      <c r="Z159" s="30">
        <f t="shared" si="35"/>
        <v>433459.02600000001</v>
      </c>
      <c r="AA159" s="30">
        <f>(10+$G159/20)*POWER($F$1,V159)</f>
        <v>195364930.97898117</v>
      </c>
      <c r="AB159" s="35">
        <f t="shared" si="36"/>
        <v>450.71141505998116</v>
      </c>
      <c r="AC159" s="29">
        <v>91</v>
      </c>
      <c r="AD159" s="29">
        <v>1</v>
      </c>
      <c r="AF159" s="30">
        <f t="shared" si="47"/>
        <v>463.09725000000003</v>
      </c>
      <c r="AG159" s="30">
        <f t="shared" si="38"/>
        <v>42141.849750000001</v>
      </c>
      <c r="AH159" s="30">
        <f>(10+$G159/20)*POWER($F$1,AC159)</f>
        <v>5314845.3347518798</v>
      </c>
      <c r="AI159" s="35">
        <f t="shared" si="39"/>
        <v>126.11798879929042</v>
      </c>
      <c r="AJ159" s="29">
        <v>58</v>
      </c>
      <c r="AK159" s="29">
        <v>1</v>
      </c>
      <c r="AM159" s="30">
        <f t="shared" si="34"/>
        <v>13.612500000000001</v>
      </c>
      <c r="AN159" s="30">
        <f t="shared" si="32"/>
        <v>789.52500000000009</v>
      </c>
      <c r="AO159" s="30">
        <f>(10+$G159/20)*POWER($F$1,AJ159)</f>
        <v>54788.909872964861</v>
      </c>
      <c r="AP159" s="35">
        <f t="shared" si="33"/>
        <v>69.394775178702204</v>
      </c>
      <c r="AQ159" s="29">
        <v>15</v>
      </c>
      <c r="AR159" s="29">
        <v>1</v>
      </c>
      <c r="AT159" s="30">
        <f t="shared" si="53"/>
        <v>1.5</v>
      </c>
      <c r="AU159" s="30">
        <f t="shared" si="51"/>
        <v>22.5</v>
      </c>
      <c r="AV159" s="30">
        <f>(10+$G159/20)*POWER($F$1,AQ159)</f>
        <v>141.2000000000001</v>
      </c>
      <c r="AW159" s="35">
        <f t="shared" si="52"/>
        <v>6.2755555555555604</v>
      </c>
    </row>
    <row r="160" spans="1:49">
      <c r="A160" s="44">
        <v>7.75</v>
      </c>
      <c r="B160" s="44">
        <f t="shared" si="48"/>
        <v>1.77</v>
      </c>
      <c r="C160" s="44">
        <f t="shared" si="40"/>
        <v>1.77</v>
      </c>
      <c r="D160" s="45">
        <f t="shared" si="41"/>
        <v>242.79975000000002</v>
      </c>
      <c r="E160" s="43">
        <f t="shared" si="42"/>
        <v>1869493099.4356346</v>
      </c>
      <c r="F160" s="29">
        <f t="shared" si="49"/>
        <v>30.800000000000015</v>
      </c>
      <c r="G160" s="29">
        <v>154</v>
      </c>
      <c r="H160" s="37">
        <f t="shared" si="43"/>
        <v>154</v>
      </c>
      <c r="I160" s="29">
        <v>1</v>
      </c>
      <c r="K160" s="30">
        <f t="shared" si="44"/>
        <v>399094.08047308802</v>
      </c>
      <c r="L160" s="30">
        <f t="shared" si="50"/>
        <v>61460488.392855555</v>
      </c>
      <c r="M160" s="30">
        <f t="shared" si="45"/>
        <v>18694930994.356346</v>
      </c>
      <c r="N160" s="35">
        <f t="shared" si="46"/>
        <v>304.17804158760197</v>
      </c>
      <c r="O160" s="38">
        <v>140</v>
      </c>
      <c r="P160" s="29">
        <v>1.69</v>
      </c>
      <c r="Q160" s="29" t="s">
        <v>34</v>
      </c>
      <c r="R160" s="30">
        <f t="shared" si="56"/>
        <v>100177.19712</v>
      </c>
      <c r="S160" s="30">
        <f t="shared" si="54"/>
        <v>14024807.596799999</v>
      </c>
      <c r="T160" s="30">
        <f>(10+$G160/20)*POWER($F$1,O160)</f>
        <v>4751307571.2000437</v>
      </c>
      <c r="U160" s="35">
        <f t="shared" si="55"/>
        <v>338.77880594127623</v>
      </c>
      <c r="V160" s="29">
        <v>118</v>
      </c>
      <c r="W160" s="29">
        <v>1</v>
      </c>
      <c r="Y160" s="30">
        <f t="shared" si="37"/>
        <v>3704.7780000000002</v>
      </c>
      <c r="Z160" s="30">
        <f t="shared" si="35"/>
        <v>437163.804</v>
      </c>
      <c r="AA160" s="30">
        <f>(10+$G160/20)*POWER($F$1,V160)</f>
        <v>225051112.44544306</v>
      </c>
      <c r="AB160" s="35">
        <f t="shared" si="36"/>
        <v>514.79813833224637</v>
      </c>
      <c r="AC160" s="29">
        <v>92</v>
      </c>
      <c r="AD160" s="29">
        <v>1</v>
      </c>
      <c r="AF160" s="30">
        <f t="shared" si="47"/>
        <v>463.09725000000003</v>
      </c>
      <c r="AG160" s="30">
        <f t="shared" si="38"/>
        <v>42604.947</v>
      </c>
      <c r="AH160" s="30">
        <f>(10+$G160/20)*POWER($F$1,AC160)</f>
        <v>6122449.1471812353</v>
      </c>
      <c r="AI160" s="35">
        <f t="shared" si="39"/>
        <v>143.70277581101638</v>
      </c>
      <c r="AJ160" s="29">
        <v>59</v>
      </c>
      <c r="AK160" s="29">
        <v>1</v>
      </c>
      <c r="AM160" s="30">
        <f t="shared" si="34"/>
        <v>13.612500000000001</v>
      </c>
      <c r="AN160" s="30">
        <f t="shared" si="32"/>
        <v>803.13750000000005</v>
      </c>
      <c r="AO160" s="30">
        <f>(10+$G160/20)*POWER($F$1,AJ160)</f>
        <v>63114.219398518602</v>
      </c>
      <c r="AP160" s="35">
        <f t="shared" si="33"/>
        <v>78.584575366632237</v>
      </c>
      <c r="AQ160" s="29">
        <v>16</v>
      </c>
      <c r="AR160" s="29">
        <v>1</v>
      </c>
      <c r="AT160" s="30">
        <f t="shared" si="53"/>
        <v>1.5</v>
      </c>
      <c r="AU160" s="30">
        <f t="shared" si="51"/>
        <v>24</v>
      </c>
      <c r="AV160" s="30">
        <f>(10+$G160/20)*POWER($F$1,AQ160)</f>
        <v>162.65568706758032</v>
      </c>
      <c r="AW160" s="35">
        <f t="shared" si="52"/>
        <v>6.7773202944825135</v>
      </c>
    </row>
    <row r="161" spans="1:49">
      <c r="A161" s="44">
        <v>7.75</v>
      </c>
      <c r="B161" s="44">
        <f t="shared" si="48"/>
        <v>1.7749999999999999</v>
      </c>
      <c r="C161" s="44">
        <f t="shared" si="40"/>
        <v>1.7749999999999999</v>
      </c>
      <c r="D161" s="45">
        <f t="shared" si="41"/>
        <v>244.17343749999998</v>
      </c>
      <c r="E161" s="43">
        <f t="shared" si="42"/>
        <v>2147483648.0000219</v>
      </c>
      <c r="F161" s="29">
        <f t="shared" si="49"/>
        <v>31.000000000000018</v>
      </c>
      <c r="G161" s="29">
        <v>155</v>
      </c>
      <c r="H161" s="37">
        <f t="shared" si="43"/>
        <v>155</v>
      </c>
      <c r="I161" s="29">
        <v>1</v>
      </c>
      <c r="K161" s="30">
        <f t="shared" si="44"/>
        <v>399094.08047308802</v>
      </c>
      <c r="L161" s="30">
        <f t="shared" si="50"/>
        <v>61859582.473328643</v>
      </c>
      <c r="M161" s="30">
        <f t="shared" si="45"/>
        <v>21474836480.000221</v>
      </c>
      <c r="N161" s="35">
        <f t="shared" si="46"/>
        <v>347.15456557210524</v>
      </c>
      <c r="O161" s="29">
        <v>141</v>
      </c>
      <c r="P161" s="29">
        <v>1</v>
      </c>
      <c r="R161" s="30">
        <f t="shared" si="56"/>
        <v>100177.19712</v>
      </c>
      <c r="S161" s="30">
        <f t="shared" si="54"/>
        <v>14124984.793919999</v>
      </c>
      <c r="T161" s="30">
        <f>(10+$G161/20)*POWER($F$1,O161)</f>
        <v>5473236759.4589529</v>
      </c>
      <c r="U161" s="35">
        <f t="shared" si="55"/>
        <v>387.48620542337642</v>
      </c>
      <c r="V161" s="29">
        <v>119</v>
      </c>
      <c r="W161" s="29">
        <v>1</v>
      </c>
      <c r="Y161" s="30">
        <f t="shared" si="37"/>
        <v>3704.7780000000002</v>
      </c>
      <c r="Z161" s="30">
        <f t="shared" si="35"/>
        <v>440868.58200000005</v>
      </c>
      <c r="AA161" s="30">
        <f>(10+$G161/20)*POWER($F$1,V161)</f>
        <v>259246113.39830035</v>
      </c>
      <c r="AB161" s="35">
        <f t="shared" si="36"/>
        <v>588.03490197062922</v>
      </c>
      <c r="AC161" s="29">
        <v>93</v>
      </c>
      <c r="AD161" s="29">
        <v>1</v>
      </c>
      <c r="AF161" s="30">
        <f t="shared" si="47"/>
        <v>463.09725000000003</v>
      </c>
      <c r="AG161" s="30">
        <f t="shared" si="38"/>
        <v>43068.044250000006</v>
      </c>
      <c r="AH161" s="30">
        <f>(10+$G161/20)*POWER($F$1,AC161)</f>
        <v>7052714.0641006511</v>
      </c>
      <c r="AI161" s="35">
        <f t="shared" si="39"/>
        <v>163.75747231894911</v>
      </c>
      <c r="AJ161" s="38">
        <v>60</v>
      </c>
      <c r="AK161" s="29">
        <v>1.5</v>
      </c>
      <c r="AL161" s="29" t="s">
        <v>22</v>
      </c>
      <c r="AM161" s="30">
        <f t="shared" si="34"/>
        <v>20.418750000000003</v>
      </c>
      <c r="AN161" s="30">
        <f t="shared" si="32"/>
        <v>1225.1250000000002</v>
      </c>
      <c r="AO161" s="30">
        <f>(10+$G161/20)*POWER($F$1,AJ161)</f>
        <v>72704.000000000291</v>
      </c>
      <c r="AP161" s="35">
        <f t="shared" si="33"/>
        <v>59.344148556269992</v>
      </c>
      <c r="AQ161" s="29">
        <v>17</v>
      </c>
      <c r="AR161" s="29">
        <v>1</v>
      </c>
      <c r="AT161" s="30">
        <f t="shared" si="53"/>
        <v>1.5</v>
      </c>
      <c r="AU161" s="30">
        <f t="shared" si="51"/>
        <v>25.5</v>
      </c>
      <c r="AV161" s="30">
        <f>(10+$G161/20)*POWER($F$1,AQ161)</f>
        <v>187.37012332975121</v>
      </c>
      <c r="AW161" s="35">
        <f t="shared" si="52"/>
        <v>7.3478479737157336</v>
      </c>
    </row>
    <row r="162" spans="1:49">
      <c r="A162" s="44">
        <v>7.75</v>
      </c>
      <c r="B162" s="44">
        <f t="shared" si="48"/>
        <v>1.78</v>
      </c>
      <c r="C162" s="44">
        <f t="shared" si="40"/>
        <v>1.78</v>
      </c>
      <c r="D162" s="45">
        <f t="shared" si="41"/>
        <v>245.55099999999999</v>
      </c>
      <c r="E162" s="43">
        <f t="shared" si="42"/>
        <v>2466810933.8406577</v>
      </c>
      <c r="F162" s="29">
        <f t="shared" si="49"/>
        <v>31.200000000000014</v>
      </c>
      <c r="G162" s="29">
        <v>156</v>
      </c>
      <c r="H162" s="37">
        <f t="shared" si="43"/>
        <v>156</v>
      </c>
      <c r="I162" s="29">
        <v>1</v>
      </c>
      <c r="K162" s="30">
        <f t="shared" si="44"/>
        <v>399094.08047308802</v>
      </c>
      <c r="L162" s="30">
        <f t="shared" si="50"/>
        <v>62258676.55380173</v>
      </c>
      <c r="M162" s="30">
        <f t="shared" si="45"/>
        <v>24668109338.406578</v>
      </c>
      <c r="N162" s="35">
        <f t="shared" si="46"/>
        <v>396.21962277160321</v>
      </c>
      <c r="O162" s="29">
        <v>142</v>
      </c>
      <c r="P162" s="29">
        <v>1</v>
      </c>
      <c r="R162" s="30">
        <f t="shared" si="56"/>
        <v>100177.19712</v>
      </c>
      <c r="S162" s="30">
        <f t="shared" si="54"/>
        <v>14225161.991039999</v>
      </c>
      <c r="T162" s="30">
        <f>(10+$G162/20)*POWER($F$1,O162)</f>
        <v>6304808197.4859991</v>
      </c>
      <c r="U162" s="35">
        <f t="shared" si="55"/>
        <v>443.21521269544826</v>
      </c>
      <c r="V162" s="38">
        <v>120</v>
      </c>
      <c r="W162" s="29">
        <v>2</v>
      </c>
      <c r="X162" s="29" t="s">
        <v>22</v>
      </c>
      <c r="Y162" s="30">
        <f t="shared" si="37"/>
        <v>7409.5560000000005</v>
      </c>
      <c r="Z162" s="30">
        <f t="shared" si="35"/>
        <v>889146.72000000009</v>
      </c>
      <c r="AA162" s="30">
        <f>(10+$G162/20)*POWER($F$1,V162)</f>
        <v>298634444.8000024</v>
      </c>
      <c r="AB162" s="35">
        <f t="shared" si="36"/>
        <v>335.86632901260924</v>
      </c>
      <c r="AC162" s="29">
        <v>94</v>
      </c>
      <c r="AD162" s="29">
        <v>1</v>
      </c>
      <c r="AF162" s="30">
        <f t="shared" si="47"/>
        <v>463.09725000000003</v>
      </c>
      <c r="AG162" s="30">
        <f t="shared" si="38"/>
        <v>43531.141500000005</v>
      </c>
      <c r="AH162" s="30">
        <f>(10+$G162/20)*POWER($F$1,AC162)</f>
        <v>8124262.0043833405</v>
      </c>
      <c r="AI162" s="35">
        <f t="shared" si="39"/>
        <v>186.6310352643369</v>
      </c>
      <c r="AJ162" s="29">
        <v>61</v>
      </c>
      <c r="AK162" s="29">
        <v>1.5</v>
      </c>
      <c r="AL162" s="29" t="s">
        <v>94</v>
      </c>
      <c r="AM162" s="30">
        <f t="shared" si="34"/>
        <v>30.628125000000004</v>
      </c>
      <c r="AN162" s="30">
        <f t="shared" si="32"/>
        <v>1868.3156250000002</v>
      </c>
      <c r="AO162" s="30">
        <f>(10+$G162/20)*POWER($F$1,AJ162)</f>
        <v>83750.218624808156</v>
      </c>
      <c r="AP162" s="35">
        <f t="shared" si="33"/>
        <v>44.826590060128702</v>
      </c>
      <c r="AQ162" s="29">
        <v>18</v>
      </c>
      <c r="AR162" s="29">
        <v>1</v>
      </c>
      <c r="AT162" s="30">
        <f t="shared" si="53"/>
        <v>1.5</v>
      </c>
      <c r="AU162" s="30">
        <f t="shared" si="51"/>
        <v>27</v>
      </c>
      <c r="AV162" s="30">
        <f>(10+$G162/20)*POWER($F$1,AQ162)</f>
        <v>215.83803907108094</v>
      </c>
      <c r="AW162" s="35">
        <f t="shared" si="52"/>
        <v>7.9940014470770722</v>
      </c>
    </row>
    <row r="163" spans="1:49">
      <c r="A163" s="44">
        <v>7.75</v>
      </c>
      <c r="B163" s="44">
        <f t="shared" si="48"/>
        <v>1.7850000000000001</v>
      </c>
      <c r="C163" s="44">
        <f t="shared" si="40"/>
        <v>1.7850000000000001</v>
      </c>
      <c r="D163" s="45">
        <f t="shared" si="41"/>
        <v>246.93243750000005</v>
      </c>
      <c r="E163" s="43">
        <f t="shared" si="42"/>
        <v>2833621661.7914634</v>
      </c>
      <c r="F163" s="29">
        <f t="shared" si="49"/>
        <v>31.400000000000016</v>
      </c>
      <c r="G163" s="29">
        <v>157</v>
      </c>
      <c r="H163" s="37">
        <f t="shared" si="43"/>
        <v>157</v>
      </c>
      <c r="I163" s="29">
        <v>1</v>
      </c>
      <c r="K163" s="30">
        <f t="shared" si="44"/>
        <v>399094.08047308802</v>
      </c>
      <c r="L163" s="30">
        <f t="shared" si="50"/>
        <v>62657770.634274818</v>
      </c>
      <c r="M163" s="30">
        <f t="shared" si="45"/>
        <v>28336216617.914635</v>
      </c>
      <c r="N163" s="35">
        <f t="shared" si="46"/>
        <v>452.23786820168579</v>
      </c>
      <c r="O163" s="29">
        <v>143</v>
      </c>
      <c r="P163" s="29">
        <v>1</v>
      </c>
      <c r="R163" s="30">
        <f t="shared" si="56"/>
        <v>100177.19712</v>
      </c>
      <c r="S163" s="30">
        <f t="shared" si="54"/>
        <v>14325339.18816</v>
      </c>
      <c r="T163" s="30">
        <f>(10+$G163/20)*POWER($F$1,O163)</f>
        <v>7262666408.4088879</v>
      </c>
      <c r="U163" s="35">
        <f t="shared" si="55"/>
        <v>506.98041512423913</v>
      </c>
      <c r="V163" s="29">
        <v>121</v>
      </c>
      <c r="W163" s="29">
        <v>2</v>
      </c>
      <c r="X163" s="29" t="s">
        <v>94</v>
      </c>
      <c r="Y163" s="30">
        <f t="shared" si="37"/>
        <v>14819.112000000001</v>
      </c>
      <c r="Z163" s="30">
        <f t="shared" si="35"/>
        <v>1793112.5520000001</v>
      </c>
      <c r="AA163" s="30">
        <f>(10+$G163/20)*POWER($F$1,V163)</f>
        <v>344004493.50824726</v>
      </c>
      <c r="AB163" s="35">
        <f t="shared" si="36"/>
        <v>191.84768581567948</v>
      </c>
      <c r="AC163" s="29">
        <v>95</v>
      </c>
      <c r="AD163" s="29">
        <v>1</v>
      </c>
      <c r="AF163" s="30">
        <f t="shared" si="47"/>
        <v>463.09725000000003</v>
      </c>
      <c r="AG163" s="30">
        <f t="shared" si="38"/>
        <v>43994.238750000004</v>
      </c>
      <c r="AH163" s="30">
        <f>(10+$G163/20)*POWER($F$1,AC163)</f>
        <v>9358540.8000000603</v>
      </c>
      <c r="AI163" s="35">
        <f t="shared" si="39"/>
        <v>212.72196237285863</v>
      </c>
      <c r="AJ163" s="29">
        <v>62</v>
      </c>
      <c r="AK163" s="29">
        <v>1</v>
      </c>
      <c r="AM163" s="30">
        <f t="shared" si="34"/>
        <v>30.628125000000004</v>
      </c>
      <c r="AN163" s="30">
        <f t="shared" si="32"/>
        <v>1898.9437500000004</v>
      </c>
      <c r="AO163" s="30">
        <f>(10+$G163/20)*POWER($F$1,AJ163)</f>
        <v>96473.973585085478</v>
      </c>
      <c r="AP163" s="35">
        <f t="shared" si="33"/>
        <v>50.804018594592627</v>
      </c>
      <c r="AQ163" s="29">
        <v>19</v>
      </c>
      <c r="AR163" s="29">
        <v>1</v>
      </c>
      <c r="AT163" s="30">
        <f t="shared" si="53"/>
        <v>1.5</v>
      </c>
      <c r="AU163" s="30">
        <f t="shared" si="51"/>
        <v>28.5</v>
      </c>
      <c r="AV163" s="30">
        <f>(10+$G163/20)*POWER($F$1,AQ163)</f>
        <v>248.62924087737338</v>
      </c>
      <c r="AW163" s="35">
        <f t="shared" si="52"/>
        <v>8.7238330132411708</v>
      </c>
    </row>
    <row r="164" spans="1:49">
      <c r="A164" s="44">
        <v>7.75</v>
      </c>
      <c r="B164" s="44">
        <f t="shared" si="48"/>
        <v>1.79</v>
      </c>
      <c r="C164" s="44">
        <f t="shared" si="40"/>
        <v>1.79</v>
      </c>
      <c r="D164" s="45">
        <f t="shared" si="41"/>
        <v>248.31774999999999</v>
      </c>
      <c r="E164" s="43">
        <f t="shared" si="42"/>
        <v>3254976541.583818</v>
      </c>
      <c r="F164" s="29">
        <f t="shared" si="49"/>
        <v>31.600000000000016</v>
      </c>
      <c r="G164" s="29">
        <v>158</v>
      </c>
      <c r="H164" s="37">
        <f t="shared" si="43"/>
        <v>158</v>
      </c>
      <c r="I164" s="29">
        <v>1</v>
      </c>
      <c r="K164" s="30">
        <f t="shared" si="44"/>
        <v>399094.08047308802</v>
      </c>
      <c r="L164" s="30">
        <f t="shared" si="50"/>
        <v>63056864.714747906</v>
      </c>
      <c r="M164" s="30">
        <f t="shared" si="45"/>
        <v>32549765415.838181</v>
      </c>
      <c r="N164" s="35">
        <f t="shared" si="46"/>
        <v>516.1970161866509</v>
      </c>
      <c r="O164" s="29">
        <v>144</v>
      </c>
      <c r="P164" s="29">
        <v>1</v>
      </c>
      <c r="R164" s="30">
        <f t="shared" si="56"/>
        <v>100177.19712</v>
      </c>
      <c r="S164" s="30">
        <f t="shared" si="54"/>
        <v>14425516.38528</v>
      </c>
      <c r="T164" s="30">
        <f>(10+$G164/20)*POWER($F$1,O164)</f>
        <v>8365981619.9744596</v>
      </c>
      <c r="U164" s="35">
        <f t="shared" si="55"/>
        <v>579.94330300100899</v>
      </c>
      <c r="V164" s="29">
        <v>122</v>
      </c>
      <c r="W164" s="29">
        <v>1</v>
      </c>
      <c r="Y164" s="30">
        <f t="shared" si="37"/>
        <v>14819.112000000001</v>
      </c>
      <c r="Z164" s="30">
        <f t="shared" si="35"/>
        <v>1807931.6640000001</v>
      </c>
      <c r="AA164" s="30">
        <f>(10+$G164/20)*POWER($F$1,V164)</f>
        <v>396264279.26614892</v>
      </c>
      <c r="AB164" s="35">
        <f t="shared" si="36"/>
        <v>219.18100509917775</v>
      </c>
      <c r="AC164" s="29">
        <v>96</v>
      </c>
      <c r="AD164" s="29">
        <v>1</v>
      </c>
      <c r="AF164" s="30">
        <f t="shared" si="47"/>
        <v>463.09725000000003</v>
      </c>
      <c r="AG164" s="30">
        <f t="shared" si="38"/>
        <v>44457.336000000003</v>
      </c>
      <c r="AH164" s="30">
        <f>(10+$G164/20)*POWER($F$1,AC164)</f>
        <v>10780252.860289939</v>
      </c>
      <c r="AI164" s="35">
        <f t="shared" si="39"/>
        <v>242.48535405472649</v>
      </c>
      <c r="AJ164" s="29">
        <v>63</v>
      </c>
      <c r="AK164" s="29">
        <v>1</v>
      </c>
      <c r="AM164" s="30">
        <f t="shared" si="34"/>
        <v>30.628125000000004</v>
      </c>
      <c r="AN164" s="30">
        <f t="shared" si="32"/>
        <v>1929.5718750000003</v>
      </c>
      <c r="AO164" s="30">
        <f>(10+$G164/20)*POWER($F$1,AJ164)</f>
        <v>111129.91351003642</v>
      </c>
      <c r="AP164" s="35">
        <f t="shared" si="33"/>
        <v>57.593041725919853</v>
      </c>
      <c r="AQ164" s="38">
        <v>20</v>
      </c>
      <c r="AR164" s="29">
        <v>1.21</v>
      </c>
      <c r="AS164" s="29" t="s">
        <v>31</v>
      </c>
      <c r="AT164" s="30">
        <f t="shared" si="53"/>
        <v>1.8149999999999999</v>
      </c>
      <c r="AU164" s="30">
        <f t="shared" si="51"/>
        <v>36.299999999999997</v>
      </c>
      <c r="AV164" s="30">
        <f>(10+$G164/20)*POWER($F$1,AQ164)</f>
        <v>286.40000000000038</v>
      </c>
      <c r="AW164" s="35">
        <f t="shared" si="52"/>
        <v>7.8898071625344466</v>
      </c>
    </row>
    <row r="165" spans="1:49">
      <c r="A165" s="44">
        <v>7.75</v>
      </c>
      <c r="B165" s="44">
        <f t="shared" si="48"/>
        <v>1.7949999999999999</v>
      </c>
      <c r="C165" s="44">
        <f t="shared" si="40"/>
        <v>1.7949999999999999</v>
      </c>
      <c r="D165" s="45">
        <f t="shared" si="41"/>
        <v>249.70693749999998</v>
      </c>
      <c r="E165" s="43">
        <f t="shared" si="42"/>
        <v>3738986198.8712707</v>
      </c>
      <c r="F165" s="29">
        <f t="shared" si="49"/>
        <v>31.800000000000018</v>
      </c>
      <c r="G165" s="29">
        <v>159</v>
      </c>
      <c r="H165" s="37">
        <f t="shared" si="43"/>
        <v>159</v>
      </c>
      <c r="I165" s="29">
        <v>1</v>
      </c>
      <c r="K165" s="30">
        <f t="shared" si="44"/>
        <v>399094.08047308802</v>
      </c>
      <c r="L165" s="30">
        <f t="shared" si="50"/>
        <v>63455958.795220993</v>
      </c>
      <c r="M165" s="30">
        <f t="shared" si="45"/>
        <v>37389861988.712708</v>
      </c>
      <c r="N165" s="35">
        <f t="shared" si="46"/>
        <v>589.22538873573239</v>
      </c>
      <c r="O165" s="29">
        <v>145</v>
      </c>
      <c r="P165" s="29">
        <v>1</v>
      </c>
      <c r="R165" s="30">
        <f t="shared" si="56"/>
        <v>100177.19712</v>
      </c>
      <c r="S165" s="30">
        <f t="shared" si="54"/>
        <v>14525693.5824</v>
      </c>
      <c r="T165" s="30">
        <f>(10+$G165/20)*POWER($F$1,O165)</f>
        <v>9636832870.4000931</v>
      </c>
      <c r="U165" s="35">
        <f t="shared" si="55"/>
        <v>663.43357828203978</v>
      </c>
      <c r="V165" s="29">
        <v>123</v>
      </c>
      <c r="W165" s="29">
        <v>1</v>
      </c>
      <c r="Y165" s="30">
        <f t="shared" si="37"/>
        <v>14819.112000000001</v>
      </c>
      <c r="Z165" s="30">
        <f t="shared" si="35"/>
        <v>1822750.7760000001</v>
      </c>
      <c r="AA165" s="30">
        <f>(10+$G165/20)*POWER($F$1,V165)</f>
        <v>456459600.94866723</v>
      </c>
      <c r="AB165" s="35">
        <f t="shared" si="36"/>
        <v>250.42348463587609</v>
      </c>
      <c r="AC165" s="29">
        <v>97</v>
      </c>
      <c r="AD165" s="29">
        <v>1</v>
      </c>
      <c r="AF165" s="30">
        <f t="shared" si="47"/>
        <v>463.09725000000003</v>
      </c>
      <c r="AG165" s="30">
        <f t="shared" si="38"/>
        <v>44920.433250000002</v>
      </c>
      <c r="AH165" s="30">
        <f>(10+$G165/20)*POWER($F$1,AC165)</f>
        <v>12417848.835243303</v>
      </c>
      <c r="AI165" s="35">
        <f t="shared" si="39"/>
        <v>276.44098546719385</v>
      </c>
      <c r="AJ165" s="29">
        <v>64</v>
      </c>
      <c r="AK165" s="29">
        <v>1</v>
      </c>
      <c r="AM165" s="30">
        <f t="shared" si="34"/>
        <v>30.628125000000004</v>
      </c>
      <c r="AN165" s="30">
        <f t="shared" si="32"/>
        <v>1960.2000000000003</v>
      </c>
      <c r="AO165" s="30">
        <f>(10+$G165/20)*POWER($F$1,AJ165)</f>
        <v>128011.32635066773</v>
      </c>
      <c r="AP165" s="35">
        <f t="shared" si="33"/>
        <v>65.305237399585607</v>
      </c>
      <c r="AQ165" s="29">
        <v>21</v>
      </c>
      <c r="AR165" s="29">
        <v>1</v>
      </c>
      <c r="AT165" s="30">
        <f t="shared" si="53"/>
        <v>1.8149999999999999</v>
      </c>
      <c r="AU165" s="30">
        <f t="shared" si="51"/>
        <v>38.115000000000002</v>
      </c>
      <c r="AV165" s="30">
        <f>(10+$G165/20)*POWER($F$1,AQ165)</f>
        <v>329.90616755514884</v>
      </c>
      <c r="AW165" s="35">
        <f t="shared" si="52"/>
        <v>8.6555468334028287</v>
      </c>
    </row>
    <row r="166" spans="1:49">
      <c r="A166" s="44">
        <v>7.75</v>
      </c>
      <c r="B166" s="44">
        <f t="shared" si="48"/>
        <v>1.8</v>
      </c>
      <c r="C166" s="44">
        <f t="shared" si="40"/>
        <v>1.8</v>
      </c>
      <c r="D166" s="45">
        <f t="shared" si="41"/>
        <v>251.10000000000002</v>
      </c>
      <c r="E166" s="43">
        <f t="shared" si="42"/>
        <v>4294967296.0000458</v>
      </c>
      <c r="F166" s="29">
        <f t="shared" si="49"/>
        <v>32.000000000000014</v>
      </c>
      <c r="G166" s="38">
        <v>160</v>
      </c>
      <c r="H166" s="37">
        <f t="shared" si="43"/>
        <v>160</v>
      </c>
      <c r="I166" s="29">
        <v>3</v>
      </c>
      <c r="K166" s="30">
        <f t="shared" si="44"/>
        <v>1197282.2414192641</v>
      </c>
      <c r="L166" s="30">
        <f t="shared" si="50"/>
        <v>191565158.62708226</v>
      </c>
      <c r="M166" s="30">
        <f t="shared" si="45"/>
        <v>42949672960.000458</v>
      </c>
      <c r="N166" s="35">
        <f t="shared" si="46"/>
        <v>224.20399026531805</v>
      </c>
      <c r="O166" s="29">
        <v>146</v>
      </c>
      <c r="P166" s="29">
        <v>1</v>
      </c>
      <c r="R166" s="30">
        <f t="shared" si="56"/>
        <v>100177.19712</v>
      </c>
      <c r="S166" s="30">
        <f t="shared" si="54"/>
        <v>14625870.779519999</v>
      </c>
      <c r="T166" s="30">
        <f>(10+$G166/20)*POWER($F$1,O166)</f>
        <v>11100649202.282951</v>
      </c>
      <c r="U166" s="35">
        <f t="shared" si="55"/>
        <v>758.97355922402448</v>
      </c>
      <c r="V166" s="29">
        <v>124</v>
      </c>
      <c r="W166" s="29">
        <v>1</v>
      </c>
      <c r="Y166" s="30">
        <f t="shared" si="37"/>
        <v>14819.112000000001</v>
      </c>
      <c r="Z166" s="30">
        <f t="shared" si="35"/>
        <v>1837569.888</v>
      </c>
      <c r="AA166" s="30">
        <f>(10+$G166/20)*POWER($F$1,V166)</f>
        <v>525794934.21627122</v>
      </c>
      <c r="AB166" s="35">
        <f t="shared" si="36"/>
        <v>286.1360199957038</v>
      </c>
      <c r="AC166" s="29">
        <v>98</v>
      </c>
      <c r="AD166" s="29">
        <v>1</v>
      </c>
      <c r="AF166" s="30">
        <f t="shared" si="47"/>
        <v>463.09725000000003</v>
      </c>
      <c r="AG166" s="30">
        <f t="shared" si="38"/>
        <v>45383.530500000001</v>
      </c>
      <c r="AH166" s="30">
        <f>(10+$G166/20)*POWER($F$1,AC166)</f>
        <v>14304096.130006958</v>
      </c>
      <c r="AI166" s="35">
        <f t="shared" si="39"/>
        <v>315.18253367280357</v>
      </c>
      <c r="AJ166" s="29">
        <v>65</v>
      </c>
      <c r="AK166" s="29">
        <v>1</v>
      </c>
      <c r="AM166" s="30">
        <f t="shared" si="34"/>
        <v>30.628125000000004</v>
      </c>
      <c r="AN166" s="30">
        <f t="shared" si="32"/>
        <v>1990.8281250000002</v>
      </c>
      <c r="AO166" s="30">
        <f>(10+$G166/20)*POWER($F$1,AJ166)</f>
        <v>147456.00000000064</v>
      </c>
      <c r="AP166" s="35">
        <f t="shared" si="33"/>
        <v>74.067669704033648</v>
      </c>
      <c r="AQ166" s="29">
        <v>22</v>
      </c>
      <c r="AR166" s="29">
        <v>1</v>
      </c>
      <c r="AT166" s="30">
        <f t="shared" si="53"/>
        <v>1.8149999999999999</v>
      </c>
      <c r="AU166" s="30">
        <f t="shared" si="51"/>
        <v>39.93</v>
      </c>
      <c r="AV166" s="30">
        <f>(10+$G166/20)*POWER($F$1,AQ166)</f>
        <v>380.01827830259401</v>
      </c>
      <c r="AW166" s="35">
        <f t="shared" si="52"/>
        <v>9.5171119033957936</v>
      </c>
    </row>
    <row r="167" spans="1:49">
      <c r="A167" s="44">
        <v>7.75</v>
      </c>
      <c r="B167" s="44">
        <f t="shared" si="48"/>
        <v>1.8050000000000002</v>
      </c>
      <c r="C167" s="44">
        <f t="shared" si="40"/>
        <v>1.8050000000000002</v>
      </c>
      <c r="D167" s="45">
        <f t="shared" si="41"/>
        <v>252.49693750000006</v>
      </c>
      <c r="E167" s="43">
        <f t="shared" si="42"/>
        <v>4933621867.6813173</v>
      </c>
      <c r="F167" s="29">
        <f t="shared" si="49"/>
        <v>32.200000000000017</v>
      </c>
      <c r="G167" s="29">
        <v>161</v>
      </c>
      <c r="H167" s="37">
        <f t="shared" si="43"/>
        <v>161</v>
      </c>
      <c r="I167" s="29">
        <v>1</v>
      </c>
      <c r="K167" s="30">
        <f t="shared" si="44"/>
        <v>1197282.2414192641</v>
      </c>
      <c r="L167" s="30">
        <f t="shared" si="50"/>
        <v>192762440.86850151</v>
      </c>
      <c r="M167" s="30">
        <f t="shared" si="45"/>
        <v>49336218676.813171</v>
      </c>
      <c r="N167" s="35">
        <f t="shared" si="46"/>
        <v>255.94311036178101</v>
      </c>
      <c r="O167" s="29">
        <v>147</v>
      </c>
      <c r="P167" s="29">
        <v>1</v>
      </c>
      <c r="R167" s="30">
        <f t="shared" si="56"/>
        <v>100177.19712</v>
      </c>
      <c r="S167" s="30">
        <f t="shared" si="54"/>
        <v>14726047.976639999</v>
      </c>
      <c r="T167" s="30">
        <f>(10+$G167/20)*POWER($F$1,O167)</f>
        <v>12786717748.833971</v>
      </c>
      <c r="U167" s="35">
        <f t="shared" si="55"/>
        <v>868.30613136108229</v>
      </c>
      <c r="V167" s="29">
        <v>125</v>
      </c>
      <c r="W167" s="29">
        <v>1</v>
      </c>
      <c r="Y167" s="30">
        <f t="shared" si="37"/>
        <v>14819.112000000001</v>
      </c>
      <c r="Z167" s="30">
        <f t="shared" si="35"/>
        <v>1852389.0000000002</v>
      </c>
      <c r="AA167" s="30">
        <f>(10+$G167/20)*POWER($F$1,V167)</f>
        <v>605657497.60000503</v>
      </c>
      <c r="AB167" s="35">
        <f t="shared" si="36"/>
        <v>326.96021062530872</v>
      </c>
      <c r="AC167" s="29">
        <v>99</v>
      </c>
      <c r="AD167" s="29">
        <v>1</v>
      </c>
      <c r="AF167" s="30">
        <f t="shared" si="47"/>
        <v>463.09725000000003</v>
      </c>
      <c r="AG167" s="30">
        <f t="shared" si="38"/>
        <v>45846.62775</v>
      </c>
      <c r="AH167" s="30">
        <f>(10+$G167/20)*POWER($F$1,AC167)</f>
        <v>16476733.615631392</v>
      </c>
      <c r="AI167" s="35">
        <f t="shared" si="39"/>
        <v>359.38812567586046</v>
      </c>
      <c r="AJ167" s="29">
        <v>66</v>
      </c>
      <c r="AK167" s="29">
        <v>1</v>
      </c>
      <c r="AM167" s="30">
        <f t="shared" si="34"/>
        <v>30.628125000000004</v>
      </c>
      <c r="AN167" s="30">
        <f t="shared" ref="AN167:AN230" si="57">AJ167*AM167</f>
        <v>2021.4562500000002</v>
      </c>
      <c r="AO167" s="30">
        <f>(10+$G167/20)*POWER($F$1,AJ167)</f>
        <v>169852.97148065036</v>
      </c>
      <c r="AP167" s="35">
        <f t="shared" ref="AP167:AP230" si="58">AO167/AN167</f>
        <v>84.025054453021355</v>
      </c>
      <c r="AQ167" s="29">
        <v>23</v>
      </c>
      <c r="AR167" s="29">
        <v>1</v>
      </c>
      <c r="AT167" s="30">
        <f t="shared" si="53"/>
        <v>1.8149999999999999</v>
      </c>
      <c r="AU167" s="30">
        <f t="shared" si="51"/>
        <v>41.744999999999997</v>
      </c>
      <c r="AV167" s="30">
        <f>(10+$G167/20)*POWER($F$1,AQ167)</f>
        <v>437.73894440820368</v>
      </c>
      <c r="AW167" s="35">
        <f t="shared" si="52"/>
        <v>10.486020946417623</v>
      </c>
    </row>
    <row r="168" spans="1:49">
      <c r="A168" s="44">
        <v>7.75</v>
      </c>
      <c r="B168" s="44">
        <f t="shared" si="48"/>
        <v>1.81</v>
      </c>
      <c r="C168" s="44">
        <f t="shared" si="40"/>
        <v>1.81</v>
      </c>
      <c r="D168" s="45">
        <f t="shared" si="41"/>
        <v>253.89775</v>
      </c>
      <c r="E168" s="43">
        <f t="shared" si="42"/>
        <v>5667243323.5829287</v>
      </c>
      <c r="F168" s="29">
        <f t="shared" si="49"/>
        <v>32.400000000000013</v>
      </c>
      <c r="G168" s="29">
        <v>162</v>
      </c>
      <c r="H168" s="37">
        <f t="shared" si="43"/>
        <v>162</v>
      </c>
      <c r="I168" s="29">
        <v>1</v>
      </c>
      <c r="K168" s="30">
        <f t="shared" si="44"/>
        <v>1197282.2414192641</v>
      </c>
      <c r="L168" s="30">
        <f t="shared" si="50"/>
        <v>193959723.1099208</v>
      </c>
      <c r="M168" s="30">
        <f t="shared" si="45"/>
        <v>56672433235.829285</v>
      </c>
      <c r="N168" s="35">
        <f t="shared" si="46"/>
        <v>292.18660620438141</v>
      </c>
      <c r="O168" s="29">
        <v>148</v>
      </c>
      <c r="P168" s="29">
        <v>1</v>
      </c>
      <c r="R168" s="30">
        <f t="shared" si="56"/>
        <v>100177.19712</v>
      </c>
      <c r="S168" s="30">
        <f t="shared" si="54"/>
        <v>14826225.173759999</v>
      </c>
      <c r="T168" s="30">
        <f>(10+$G168/20)*POWER($F$1,O168)</f>
        <v>14728768850.666771</v>
      </c>
      <c r="U168" s="35">
        <f t="shared" si="55"/>
        <v>993.42676089489657</v>
      </c>
      <c r="V168" s="29">
        <v>126</v>
      </c>
      <c r="W168" s="29">
        <v>1</v>
      </c>
      <c r="Y168" s="30">
        <f t="shared" si="37"/>
        <v>14819.112000000001</v>
      </c>
      <c r="Z168" s="30">
        <f t="shared" si="35"/>
        <v>1867208.1120000002</v>
      </c>
      <c r="AA168" s="30">
        <f>(10+$G168/20)*POWER($F$1,V168)</f>
        <v>697644967.22680962</v>
      </c>
      <c r="AB168" s="35">
        <f t="shared" si="36"/>
        <v>373.63000018222368</v>
      </c>
      <c r="AC168" s="38">
        <v>100</v>
      </c>
      <c r="AD168" s="29">
        <v>2</v>
      </c>
      <c r="AE168" s="29" t="s">
        <v>33</v>
      </c>
      <c r="AF168" s="30">
        <f t="shared" si="47"/>
        <v>926.19450000000006</v>
      </c>
      <c r="AG168" s="30">
        <f t="shared" si="38"/>
        <v>92619.450000000012</v>
      </c>
      <c r="AH168" s="30">
        <f>(10+$G168/20)*POWER($F$1,AC168)</f>
        <v>18979225.600000128</v>
      </c>
      <c r="AI168" s="35">
        <f t="shared" si="39"/>
        <v>204.91619848746808</v>
      </c>
      <c r="AJ168" s="29">
        <v>67</v>
      </c>
      <c r="AK168" s="29">
        <v>1</v>
      </c>
      <c r="AM168" s="30">
        <f t="shared" ref="AM168:AM231" si="59">AM167*AK168</f>
        <v>30.628125000000004</v>
      </c>
      <c r="AN168" s="30">
        <f t="shared" si="57"/>
        <v>2052.0843750000004</v>
      </c>
      <c r="AO168" s="30">
        <f>(10+$G168/20)*POWER($F$1,AJ168)</f>
        <v>195650.29937143394</v>
      </c>
      <c r="AP168" s="35">
        <f t="shared" si="58"/>
        <v>95.342229469211716</v>
      </c>
      <c r="AQ168" s="29">
        <v>24</v>
      </c>
      <c r="AR168" s="29">
        <v>1</v>
      </c>
      <c r="AT168" s="30">
        <f t="shared" si="53"/>
        <v>1.8149999999999999</v>
      </c>
      <c r="AU168" s="30">
        <f t="shared" si="51"/>
        <v>43.56</v>
      </c>
      <c r="AV168" s="30">
        <f>(10+$G168/20)*POWER($F$1,AQ168)</f>
        <v>504.22288626111589</v>
      </c>
      <c r="AW168" s="35">
        <f t="shared" si="52"/>
        <v>11.575364698372724</v>
      </c>
    </row>
    <row r="169" spans="1:49">
      <c r="A169" s="44">
        <v>7.75</v>
      </c>
      <c r="B169" s="44">
        <f t="shared" si="48"/>
        <v>1.8149999999999999</v>
      </c>
      <c r="C169" s="44">
        <f t="shared" si="40"/>
        <v>1.8149999999999999</v>
      </c>
      <c r="D169" s="45">
        <f t="shared" si="41"/>
        <v>255.3024375</v>
      </c>
      <c r="E169" s="43">
        <f t="shared" si="42"/>
        <v>6509953083.1676407</v>
      </c>
      <c r="F169" s="29">
        <f t="shared" si="49"/>
        <v>32.600000000000016</v>
      </c>
      <c r="G169" s="29">
        <v>163</v>
      </c>
      <c r="H169" s="37">
        <f t="shared" si="43"/>
        <v>163</v>
      </c>
      <c r="I169" s="29">
        <v>1</v>
      </c>
      <c r="K169" s="30">
        <f t="shared" si="44"/>
        <v>1197282.2414192641</v>
      </c>
      <c r="L169" s="30">
        <f t="shared" si="50"/>
        <v>195157005.35134006</v>
      </c>
      <c r="M169" s="30">
        <f t="shared" si="45"/>
        <v>65099530831.676407</v>
      </c>
      <c r="N169" s="35">
        <f t="shared" si="46"/>
        <v>333.57516792429811</v>
      </c>
      <c r="O169" s="29">
        <v>149</v>
      </c>
      <c r="P169" s="29">
        <v>1</v>
      </c>
      <c r="R169" s="30">
        <f t="shared" si="56"/>
        <v>100177.19712</v>
      </c>
      <c r="S169" s="30">
        <f t="shared" si="54"/>
        <v>14926402.37088</v>
      </c>
      <c r="T169" s="30">
        <f>(10+$G169/20)*POWER($F$1,O169)</f>
        <v>16965649877.378376</v>
      </c>
      <c r="U169" s="35">
        <f t="shared" si="55"/>
        <v>1136.6201617662909</v>
      </c>
      <c r="V169" s="29">
        <v>127</v>
      </c>
      <c r="W169" s="29">
        <v>1</v>
      </c>
      <c r="Y169" s="30">
        <f t="shared" si="37"/>
        <v>14819.112000000001</v>
      </c>
      <c r="Z169" s="30">
        <f t="shared" si="35"/>
        <v>1882027.2240000002</v>
      </c>
      <c r="AA169" s="30">
        <f>(10+$G169/20)*POWER($F$1,V169)</f>
        <v>803597393.14867115</v>
      </c>
      <c r="AB169" s="35">
        <f t="shared" si="36"/>
        <v>426.98499942032248</v>
      </c>
      <c r="AC169" s="29">
        <v>101</v>
      </c>
      <c r="AD169" s="29">
        <v>1</v>
      </c>
      <c r="AF169" s="30">
        <f t="shared" si="47"/>
        <v>926.19450000000006</v>
      </c>
      <c r="AG169" s="30">
        <f t="shared" si="38"/>
        <v>93545.644500000009</v>
      </c>
      <c r="AH169" s="30">
        <f>(10+$G169/20)*POWER($F$1,AC169)</f>
        <v>21861630.102152228</v>
      </c>
      <c r="AI169" s="35">
        <f t="shared" si="39"/>
        <v>233.70013878254082</v>
      </c>
      <c r="AJ169" s="29">
        <v>68</v>
      </c>
      <c r="AK169" s="29">
        <v>1</v>
      </c>
      <c r="AM169" s="30">
        <f t="shared" si="59"/>
        <v>30.628125000000004</v>
      </c>
      <c r="AN169" s="30">
        <f t="shared" si="57"/>
        <v>2082.7125000000001</v>
      </c>
      <c r="AO169" s="30">
        <f>(10+$G169/20)*POWER($F$1,AJ169)</f>
        <v>225364.01454828627</v>
      </c>
      <c r="AP169" s="35">
        <f t="shared" si="58"/>
        <v>108.20697266103039</v>
      </c>
      <c r="AQ169" s="29">
        <v>25</v>
      </c>
      <c r="AR169" s="29">
        <v>1</v>
      </c>
      <c r="AT169" s="30">
        <f t="shared" si="53"/>
        <v>1.8149999999999999</v>
      </c>
      <c r="AU169" s="30">
        <f t="shared" si="51"/>
        <v>45.375</v>
      </c>
      <c r="AV169" s="30">
        <f>(10+$G169/20)*POWER($F$1,AQ169)</f>
        <v>580.80000000000098</v>
      </c>
      <c r="AW169" s="35">
        <f t="shared" si="52"/>
        <v>12.800000000000022</v>
      </c>
    </row>
    <row r="170" spans="1:49">
      <c r="A170" s="44">
        <v>7.75</v>
      </c>
      <c r="B170" s="44">
        <f t="shared" si="48"/>
        <v>1.82</v>
      </c>
      <c r="C170" s="44">
        <f t="shared" si="40"/>
        <v>1.82</v>
      </c>
      <c r="D170" s="45">
        <f t="shared" si="41"/>
        <v>256.71100000000001</v>
      </c>
      <c r="E170" s="43">
        <f t="shared" si="42"/>
        <v>7477972397.7425442</v>
      </c>
      <c r="F170" s="29">
        <f t="shared" si="49"/>
        <v>32.800000000000018</v>
      </c>
      <c r="G170" s="29">
        <v>164</v>
      </c>
      <c r="H170" s="37">
        <f t="shared" si="43"/>
        <v>164</v>
      </c>
      <c r="I170" s="29">
        <v>1</v>
      </c>
      <c r="K170" s="30">
        <f t="shared" si="44"/>
        <v>1197282.2414192641</v>
      </c>
      <c r="L170" s="30">
        <f t="shared" si="50"/>
        <v>196354287.59275931</v>
      </c>
      <c r="M170" s="30">
        <f t="shared" si="45"/>
        <v>74779723977.425446</v>
      </c>
      <c r="N170" s="35">
        <f t="shared" si="46"/>
        <v>380.84080003651007</v>
      </c>
      <c r="O170" s="38">
        <v>150</v>
      </c>
      <c r="P170" s="29">
        <v>4</v>
      </c>
      <c r="R170" s="30">
        <f t="shared" si="56"/>
        <v>400708.78847999999</v>
      </c>
      <c r="S170" s="30">
        <f t="shared" si="54"/>
        <v>60106318.272</v>
      </c>
      <c r="T170" s="30">
        <f>(10+$G170/20)*POWER($F$1,O170)</f>
        <v>19542101196.800194</v>
      </c>
      <c r="U170" s="35">
        <f t="shared" si="55"/>
        <v>325.12557346078057</v>
      </c>
      <c r="V170" s="29">
        <v>128</v>
      </c>
      <c r="W170" s="29">
        <v>1</v>
      </c>
      <c r="Y170" s="30">
        <f t="shared" si="37"/>
        <v>14819.112000000001</v>
      </c>
      <c r="Z170" s="30">
        <f t="shared" si="35"/>
        <v>1896846.3360000001</v>
      </c>
      <c r="AA170" s="30">
        <f>(10+$G170/20)*POWER($F$1,V170)</f>
        <v>925633954.01289654</v>
      </c>
      <c r="AB170" s="35">
        <f t="shared" si="36"/>
        <v>487.98573529410896</v>
      </c>
      <c r="AC170" s="29">
        <v>102</v>
      </c>
      <c r="AD170" s="29">
        <v>1</v>
      </c>
      <c r="AF170" s="30">
        <f t="shared" si="47"/>
        <v>926.19450000000006</v>
      </c>
      <c r="AG170" s="30">
        <f t="shared" si="38"/>
        <v>94471.839000000007</v>
      </c>
      <c r="AH170" s="30">
        <f>(10+$G170/20)*POWER($F$1,AC170)</f>
        <v>25181598.752248257</v>
      </c>
      <c r="AI170" s="35">
        <f t="shared" si="39"/>
        <v>266.55137677851553</v>
      </c>
      <c r="AJ170" s="29">
        <v>69</v>
      </c>
      <c r="AK170" s="29">
        <v>1</v>
      </c>
      <c r="AM170" s="30">
        <f t="shared" si="59"/>
        <v>30.628125000000004</v>
      </c>
      <c r="AN170" s="30">
        <f t="shared" si="57"/>
        <v>2113.3406250000003</v>
      </c>
      <c r="AO170" s="30">
        <f>(10+$G170/20)*POWER($F$1,AJ170)</f>
        <v>259588.42780859649</v>
      </c>
      <c r="AP170" s="35">
        <f t="shared" si="58"/>
        <v>122.83321710554657</v>
      </c>
      <c r="AQ170" s="29">
        <v>26</v>
      </c>
      <c r="AR170" s="29">
        <v>1</v>
      </c>
      <c r="AT170" s="30">
        <f t="shared" si="53"/>
        <v>1.8149999999999999</v>
      </c>
      <c r="AU170" s="30">
        <f t="shared" si="51"/>
        <v>47.19</v>
      </c>
      <c r="AV170" s="30">
        <f>(10+$G170/20)*POWER($F$1,AQ170)</f>
        <v>669.00192195027421</v>
      </c>
      <c r="AW170" s="35">
        <f t="shared" si="52"/>
        <v>14.176773086464808</v>
      </c>
    </row>
    <row r="171" spans="1:49">
      <c r="A171" s="44">
        <v>7.75</v>
      </c>
      <c r="B171" s="44">
        <f t="shared" si="48"/>
        <v>1.8250000000000002</v>
      </c>
      <c r="C171" s="44">
        <f t="shared" si="40"/>
        <v>1.8250000000000002</v>
      </c>
      <c r="D171" s="45">
        <f t="shared" si="41"/>
        <v>258.12343750000002</v>
      </c>
      <c r="E171" s="43">
        <f t="shared" si="42"/>
        <v>8589934592.0000935</v>
      </c>
      <c r="F171" s="29">
        <f t="shared" si="49"/>
        <v>33.000000000000021</v>
      </c>
      <c r="G171" s="29">
        <v>165</v>
      </c>
      <c r="H171" s="37">
        <f t="shared" si="43"/>
        <v>165</v>
      </c>
      <c r="I171" s="29">
        <v>1</v>
      </c>
      <c r="K171" s="30">
        <f t="shared" si="44"/>
        <v>1197282.2414192641</v>
      </c>
      <c r="L171" s="30">
        <f t="shared" si="50"/>
        <v>197551569.83417857</v>
      </c>
      <c r="M171" s="30">
        <f t="shared" si="45"/>
        <v>85899345920.000931</v>
      </c>
      <c r="N171" s="35">
        <f t="shared" si="46"/>
        <v>434.81985990849569</v>
      </c>
      <c r="O171" s="29">
        <v>151</v>
      </c>
      <c r="P171" s="29">
        <v>1</v>
      </c>
      <c r="R171" s="30">
        <f t="shared" si="56"/>
        <v>400708.78847999999</v>
      </c>
      <c r="S171" s="30">
        <f t="shared" si="54"/>
        <v>60507027.060479999</v>
      </c>
      <c r="T171" s="30">
        <f>(10+$G171/20)*POWER($F$1,O171)</f>
        <v>22509649771.295994</v>
      </c>
      <c r="U171" s="35">
        <f t="shared" si="55"/>
        <v>372.01711709941389</v>
      </c>
      <c r="V171" s="29">
        <v>129</v>
      </c>
      <c r="W171" s="29">
        <v>1</v>
      </c>
      <c r="Y171" s="30">
        <f t="shared" si="37"/>
        <v>14819.112000000001</v>
      </c>
      <c r="Z171" s="30">
        <f t="shared" si="35"/>
        <v>1911665.4480000001</v>
      </c>
      <c r="AA171" s="30">
        <f>(10+$G171/20)*POWER($F$1,V171)</f>
        <v>1066195283.2718837</v>
      </c>
      <c r="AB171" s="35">
        <f t="shared" si="36"/>
        <v>557.73110529739699</v>
      </c>
      <c r="AC171" s="29">
        <v>103</v>
      </c>
      <c r="AD171" s="29">
        <v>1</v>
      </c>
      <c r="AF171" s="30">
        <f t="shared" si="47"/>
        <v>926.19450000000006</v>
      </c>
      <c r="AG171" s="30">
        <f t="shared" si="38"/>
        <v>95398.033500000005</v>
      </c>
      <c r="AH171" s="30">
        <f>(10+$G171/20)*POWER($F$1,AC171)</f>
        <v>29005528.263625234</v>
      </c>
      <c r="AI171" s="35">
        <f t="shared" si="39"/>
        <v>304.04744416063079</v>
      </c>
      <c r="AJ171" s="38">
        <v>70</v>
      </c>
      <c r="AK171" s="29">
        <v>3</v>
      </c>
      <c r="AM171" s="30">
        <f t="shared" si="59"/>
        <v>91.884375000000006</v>
      </c>
      <c r="AN171" s="30">
        <f t="shared" si="57"/>
        <v>6431.90625</v>
      </c>
      <c r="AO171" s="30">
        <f>(10+$G171/20)*POWER($F$1,AJ171)</f>
        <v>299008.0000000014</v>
      </c>
      <c r="AP171" s="35">
        <f t="shared" si="58"/>
        <v>46.488239781169291</v>
      </c>
      <c r="AQ171" s="29">
        <v>27</v>
      </c>
      <c r="AR171" s="29">
        <v>1</v>
      </c>
      <c r="AT171" s="30">
        <f t="shared" si="53"/>
        <v>1.8149999999999999</v>
      </c>
      <c r="AU171" s="30">
        <f t="shared" si="51"/>
        <v>49.004999999999995</v>
      </c>
      <c r="AV171" s="30">
        <f>(10+$G171/20)*POWER($F$1,AQ171)</f>
        <v>770.59261989137156</v>
      </c>
      <c r="AW171" s="35">
        <f t="shared" si="52"/>
        <v>15.724775428861783</v>
      </c>
    </row>
    <row r="172" spans="1:49">
      <c r="A172" s="44">
        <v>7.75</v>
      </c>
      <c r="B172" s="44">
        <f t="shared" si="48"/>
        <v>1.83</v>
      </c>
      <c r="C172" s="44">
        <f t="shared" si="40"/>
        <v>1.83</v>
      </c>
      <c r="D172" s="45">
        <f t="shared" si="41"/>
        <v>259.53975000000003</v>
      </c>
      <c r="E172" s="43">
        <f t="shared" si="42"/>
        <v>9867243735.3626366</v>
      </c>
      <c r="F172" s="29">
        <f t="shared" si="49"/>
        <v>33.200000000000017</v>
      </c>
      <c r="G172" s="29">
        <v>166</v>
      </c>
      <c r="H172" s="37">
        <f t="shared" si="43"/>
        <v>166</v>
      </c>
      <c r="I172" s="29">
        <v>1</v>
      </c>
      <c r="K172" s="30">
        <f t="shared" si="44"/>
        <v>1197282.2414192641</v>
      </c>
      <c r="L172" s="30">
        <f t="shared" si="50"/>
        <v>198748852.07559785</v>
      </c>
      <c r="M172" s="30">
        <f t="shared" si="45"/>
        <v>98672437353.626373</v>
      </c>
      <c r="N172" s="35">
        <f t="shared" si="46"/>
        <v>496.46796106321392</v>
      </c>
      <c r="O172" s="29">
        <v>152</v>
      </c>
      <c r="P172" s="29">
        <v>1</v>
      </c>
      <c r="R172" s="30">
        <f t="shared" si="56"/>
        <v>400708.78847999999</v>
      </c>
      <c r="S172" s="30">
        <f t="shared" si="54"/>
        <v>60907735.848959997</v>
      </c>
      <c r="T172" s="30">
        <f>(10+$G172/20)*POWER($F$1,O172)</f>
        <v>25927638205.391876</v>
      </c>
      <c r="U172" s="35">
        <f t="shared" si="55"/>
        <v>425.68711254819351</v>
      </c>
      <c r="V172" s="38">
        <v>130</v>
      </c>
      <c r="W172" s="29">
        <v>4</v>
      </c>
      <c r="Y172" s="30">
        <f t="shared" si="37"/>
        <v>59276.448000000004</v>
      </c>
      <c r="Z172" s="30">
        <f t="shared" ref="Z172:Z235" si="60">V172*Y172</f>
        <v>7705938.2400000002</v>
      </c>
      <c r="AA172" s="30">
        <f>(10+$G172/20)*POWER($F$1,V172)</f>
        <v>1228092211.2000108</v>
      </c>
      <c r="AB172" s="35">
        <f t="shared" ref="AB172:AB235" si="61">AA172/Z172</f>
        <v>159.36958913390029</v>
      </c>
      <c r="AC172" s="29">
        <v>104</v>
      </c>
      <c r="AD172" s="29">
        <v>1</v>
      </c>
      <c r="AF172" s="30">
        <f t="shared" si="47"/>
        <v>926.19450000000006</v>
      </c>
      <c r="AG172" s="30">
        <f t="shared" si="38"/>
        <v>96324.228000000003</v>
      </c>
      <c r="AH172" s="30">
        <f>(10+$G172/20)*POWER($F$1,AC172)</f>
        <v>33409886.444992192</v>
      </c>
      <c r="AI172" s="35">
        <f t="shared" si="39"/>
        <v>346.8482139819713</v>
      </c>
      <c r="AJ172" s="29">
        <v>71</v>
      </c>
      <c r="AK172" s="29">
        <v>1</v>
      </c>
      <c r="AM172" s="30">
        <f t="shared" si="59"/>
        <v>91.884375000000006</v>
      </c>
      <c r="AN172" s="30">
        <f t="shared" si="57"/>
        <v>6523.7906250000005</v>
      </c>
      <c r="AO172" s="30">
        <f>(10+$G172/20)*POWER($F$1,AJ172)</f>
        <v>344411.01142336865</v>
      </c>
      <c r="AP172" s="35">
        <f t="shared" si="58"/>
        <v>52.793081694489331</v>
      </c>
      <c r="AQ172" s="29">
        <v>28</v>
      </c>
      <c r="AR172" s="29">
        <v>1</v>
      </c>
      <c r="AT172" s="30">
        <f t="shared" si="53"/>
        <v>1.8149999999999999</v>
      </c>
      <c r="AU172" s="30">
        <f t="shared" si="51"/>
        <v>50.82</v>
      </c>
      <c r="AV172" s="30">
        <f>(10+$G172/20)*POWER($F$1,AQ172)</f>
        <v>887.60362134849083</v>
      </c>
      <c r="AW172" s="35">
        <f t="shared" si="52"/>
        <v>17.465635996625164</v>
      </c>
    </row>
    <row r="173" spans="1:49">
      <c r="A173" s="44">
        <v>7.75</v>
      </c>
      <c r="B173" s="44">
        <f t="shared" si="48"/>
        <v>1.835</v>
      </c>
      <c r="C173" s="44">
        <f t="shared" si="40"/>
        <v>1.835</v>
      </c>
      <c r="D173" s="45">
        <f t="shared" si="41"/>
        <v>260.95993749999997</v>
      </c>
      <c r="E173" s="43">
        <f t="shared" si="42"/>
        <v>11334486647.165861</v>
      </c>
      <c r="F173" s="29">
        <f t="shared" si="49"/>
        <v>33.40000000000002</v>
      </c>
      <c r="G173" s="29">
        <v>167</v>
      </c>
      <c r="H173" s="37">
        <f t="shared" si="43"/>
        <v>167</v>
      </c>
      <c r="I173" s="29">
        <v>1</v>
      </c>
      <c r="K173" s="30">
        <f t="shared" si="44"/>
        <v>1197282.2414192641</v>
      </c>
      <c r="L173" s="30">
        <f t="shared" si="50"/>
        <v>199946134.31701711</v>
      </c>
      <c r="M173" s="30">
        <f t="shared" si="45"/>
        <v>113344866471.65862</v>
      </c>
      <c r="N173" s="35">
        <f t="shared" si="46"/>
        <v>566.87700844442884</v>
      </c>
      <c r="O173" s="29">
        <v>153</v>
      </c>
      <c r="P173" s="29">
        <v>1</v>
      </c>
      <c r="R173" s="30">
        <f t="shared" si="56"/>
        <v>400708.78847999999</v>
      </c>
      <c r="S173" s="30">
        <f t="shared" si="54"/>
        <v>61308444.637439996</v>
      </c>
      <c r="T173" s="30">
        <f>(10+$G173/20)*POWER($F$1,O173)</f>
        <v>29864409769.031532</v>
      </c>
      <c r="U173" s="35">
        <f t="shared" si="55"/>
        <v>487.1173937887483</v>
      </c>
      <c r="V173" s="29">
        <v>131</v>
      </c>
      <c r="W173" s="29">
        <v>1</v>
      </c>
      <c r="Y173" s="30">
        <f t="shared" ref="Y173:Y236" si="62">Y172*W173</f>
        <v>59276.448000000004</v>
      </c>
      <c r="Z173" s="30">
        <f t="shared" si="60"/>
        <v>7765214.6880000001</v>
      </c>
      <c r="AA173" s="30">
        <f>(10+$G173/20)*POWER($F$1,V173)</f>
        <v>1414561894.8742497</v>
      </c>
      <c r="AB173" s="35">
        <f t="shared" si="61"/>
        <v>182.16648884933568</v>
      </c>
      <c r="AC173" s="29">
        <v>105</v>
      </c>
      <c r="AD173" s="29">
        <v>1</v>
      </c>
      <c r="AF173" s="30">
        <f t="shared" si="47"/>
        <v>926.19450000000006</v>
      </c>
      <c r="AG173" s="30">
        <f t="shared" si="38"/>
        <v>97250.422500000001</v>
      </c>
      <c r="AH173" s="30">
        <f>(10+$G173/20)*POWER($F$1,AC173)</f>
        <v>38482739.200000279</v>
      </c>
      <c r="AI173" s="35">
        <f t="shared" si="39"/>
        <v>395.70768137280101</v>
      </c>
      <c r="AJ173" s="29">
        <v>72</v>
      </c>
      <c r="AK173" s="29">
        <v>1</v>
      </c>
      <c r="AM173" s="30">
        <f t="shared" si="59"/>
        <v>91.884375000000006</v>
      </c>
      <c r="AN173" s="30">
        <f t="shared" si="57"/>
        <v>6615.6750000000002</v>
      </c>
      <c r="AO173" s="30">
        <f>(10+$G173/20)*POWER($F$1,AJ173)</f>
        <v>396705.30314539385</v>
      </c>
      <c r="AP173" s="35">
        <f t="shared" si="58"/>
        <v>59.964448547637822</v>
      </c>
      <c r="AQ173" s="29">
        <v>29</v>
      </c>
      <c r="AR173" s="29">
        <v>1</v>
      </c>
      <c r="AT173" s="30">
        <f t="shared" si="53"/>
        <v>1.8149999999999999</v>
      </c>
      <c r="AU173" s="30">
        <f t="shared" si="51"/>
        <v>52.634999999999998</v>
      </c>
      <c r="AV173" s="30">
        <f>(10+$G173/20)*POWER($F$1,AQ173)</f>
        <v>1022.3745815349702</v>
      </c>
      <c r="AW173" s="35">
        <f t="shared" si="52"/>
        <v>19.423854498622024</v>
      </c>
    </row>
    <row r="174" spans="1:49">
      <c r="A174" s="44">
        <v>7.75</v>
      </c>
      <c r="B174" s="44">
        <f t="shared" si="48"/>
        <v>1.8399999999999999</v>
      </c>
      <c r="C174" s="44">
        <f t="shared" si="40"/>
        <v>1.8399999999999999</v>
      </c>
      <c r="D174" s="45">
        <f t="shared" si="41"/>
        <v>262.38399999999996</v>
      </c>
      <c r="E174" s="43">
        <f t="shared" si="42"/>
        <v>13019906166.335283</v>
      </c>
      <c r="F174" s="29">
        <f t="shared" si="49"/>
        <v>33.600000000000016</v>
      </c>
      <c r="G174" s="29">
        <v>168</v>
      </c>
      <c r="H174" s="37">
        <f t="shared" si="43"/>
        <v>168</v>
      </c>
      <c r="I174" s="29">
        <v>1</v>
      </c>
      <c r="K174" s="30">
        <f t="shared" si="44"/>
        <v>1197282.2414192641</v>
      </c>
      <c r="L174" s="30">
        <f t="shared" si="50"/>
        <v>201143416.55843636</v>
      </c>
      <c r="M174" s="30">
        <f t="shared" si="45"/>
        <v>130199061663.35283</v>
      </c>
      <c r="N174" s="35">
        <f t="shared" si="46"/>
        <v>647.29467109119764</v>
      </c>
      <c r="O174" s="29">
        <v>154</v>
      </c>
      <c r="P174" s="29">
        <v>1</v>
      </c>
      <c r="R174" s="30">
        <f t="shared" si="56"/>
        <v>400708.78847999999</v>
      </c>
      <c r="S174" s="30">
        <f t="shared" si="54"/>
        <v>61709153.425919995</v>
      </c>
      <c r="T174" s="30">
        <f>(10+$G174/20)*POWER($F$1,O174)</f>
        <v>34398673029.615677</v>
      </c>
      <c r="U174" s="35">
        <f t="shared" si="55"/>
        <v>557.43226279890973</v>
      </c>
      <c r="V174" s="29">
        <v>132</v>
      </c>
      <c r="W174" s="29">
        <v>1</v>
      </c>
      <c r="Y174" s="30">
        <f t="shared" si="62"/>
        <v>59276.448000000004</v>
      </c>
      <c r="Z174" s="30">
        <f t="shared" si="60"/>
        <v>7824491.1360000009</v>
      </c>
      <c r="AA174" s="30">
        <f>(10+$G174/20)*POWER($F$1,V174)</f>
        <v>1629332455.5300887</v>
      </c>
      <c r="AB174" s="35">
        <f t="shared" si="61"/>
        <v>208.23494169910049</v>
      </c>
      <c r="AC174" s="29">
        <v>106</v>
      </c>
      <c r="AD174" s="29">
        <v>1</v>
      </c>
      <c r="AF174" s="30">
        <f t="shared" si="47"/>
        <v>926.19450000000006</v>
      </c>
      <c r="AG174" s="30">
        <f t="shared" si="38"/>
        <v>98176.617000000013</v>
      </c>
      <c r="AH174" s="30">
        <f>(10+$G174/20)*POWER($F$1,AC174)</f>
        <v>44325508.967449158</v>
      </c>
      <c r="AI174" s="35">
        <f t="shared" si="39"/>
        <v>451.48743480791512</v>
      </c>
      <c r="AJ174" s="29">
        <v>73</v>
      </c>
      <c r="AK174" s="29">
        <v>1</v>
      </c>
      <c r="AM174" s="30">
        <f t="shared" si="59"/>
        <v>91.884375000000006</v>
      </c>
      <c r="AN174" s="30">
        <f t="shared" si="57"/>
        <v>6707.5593750000007</v>
      </c>
      <c r="AO174" s="30">
        <f>(10+$G174/20)*POWER($F$1,AJ174)</f>
        <v>456936.40415299928</v>
      </c>
      <c r="AP174" s="35">
        <f t="shared" si="58"/>
        <v>68.122602962869664</v>
      </c>
      <c r="AQ174" s="38">
        <v>30</v>
      </c>
      <c r="AR174" s="29">
        <v>2</v>
      </c>
      <c r="AT174" s="30">
        <f t="shared" si="53"/>
        <v>3.63</v>
      </c>
      <c r="AU174" s="30">
        <f t="shared" si="51"/>
        <v>108.89999999999999</v>
      </c>
      <c r="AV174" s="30">
        <f>(10+$G174/20)*POWER($F$1,AQ174)</f>
        <v>1177.600000000002</v>
      </c>
      <c r="AW174" s="35">
        <f t="shared" si="52"/>
        <v>10.813590449954106</v>
      </c>
    </row>
    <row r="175" spans="1:49">
      <c r="A175" s="44">
        <v>7.75</v>
      </c>
      <c r="B175" s="44">
        <f t="shared" si="48"/>
        <v>1.845</v>
      </c>
      <c r="C175" s="44">
        <f t="shared" si="40"/>
        <v>1.845</v>
      </c>
      <c r="D175" s="45">
        <f t="shared" si="41"/>
        <v>263.8119375</v>
      </c>
      <c r="E175" s="43">
        <f t="shared" si="42"/>
        <v>14955944795.485094</v>
      </c>
      <c r="F175" s="29">
        <f t="shared" si="49"/>
        <v>33.800000000000018</v>
      </c>
      <c r="G175" s="29">
        <v>169</v>
      </c>
      <c r="H175" s="37">
        <f t="shared" si="43"/>
        <v>169</v>
      </c>
      <c r="I175" s="29">
        <v>1</v>
      </c>
      <c r="K175" s="30">
        <f t="shared" si="44"/>
        <v>1197282.2414192641</v>
      </c>
      <c r="L175" s="30">
        <f t="shared" si="50"/>
        <v>202340698.79985565</v>
      </c>
      <c r="M175" s="30">
        <f t="shared" si="45"/>
        <v>149559447954.85095</v>
      </c>
      <c r="N175" s="35">
        <f t="shared" si="46"/>
        <v>739.14664149097837</v>
      </c>
      <c r="O175" s="29">
        <v>155</v>
      </c>
      <c r="P175" s="29">
        <v>1</v>
      </c>
      <c r="R175" s="30">
        <f t="shared" si="56"/>
        <v>400708.78847999999</v>
      </c>
      <c r="S175" s="30">
        <f t="shared" si="54"/>
        <v>62109862.214400001</v>
      </c>
      <c r="T175" s="30">
        <f>(10+$G175/20)*POWER($F$1,O175)</f>
        <v>39621073305.600403</v>
      </c>
      <c r="U175" s="35">
        <f t="shared" si="55"/>
        <v>637.91919500369409</v>
      </c>
      <c r="V175" s="29">
        <v>133</v>
      </c>
      <c r="W175" s="29">
        <v>1</v>
      </c>
      <c r="Y175" s="30">
        <f t="shared" si="62"/>
        <v>59276.448000000004</v>
      </c>
      <c r="Z175" s="30">
        <f t="shared" si="60"/>
        <v>7883767.5840000007</v>
      </c>
      <c r="AA175" s="30">
        <f>(10+$G175/20)*POWER($F$1,V175)</f>
        <v>1876697412.2569172</v>
      </c>
      <c r="AB175" s="35">
        <f t="shared" si="61"/>
        <v>238.04575569498638</v>
      </c>
      <c r="AC175" s="29">
        <v>107</v>
      </c>
      <c r="AD175" s="29">
        <v>1</v>
      </c>
      <c r="AF175" s="30">
        <f t="shared" si="47"/>
        <v>926.19450000000006</v>
      </c>
      <c r="AG175" s="30">
        <f t="shared" si="38"/>
        <v>99102.811500000011</v>
      </c>
      <c r="AH175" s="30">
        <f>(10+$G175/20)*POWER($F$1,AC175)</f>
        <v>51054999.668019846</v>
      </c>
      <c r="AI175" s="35">
        <f t="shared" si="39"/>
        <v>515.17206116821262</v>
      </c>
      <c r="AJ175" s="29">
        <v>74</v>
      </c>
      <c r="AK175" s="29">
        <v>1</v>
      </c>
      <c r="AM175" s="30">
        <f t="shared" si="59"/>
        <v>91.884375000000006</v>
      </c>
      <c r="AN175" s="30">
        <f t="shared" si="57"/>
        <v>6799.4437500000004</v>
      </c>
      <c r="AO175" s="30">
        <f>(10+$G175/20)*POWER($F$1,AJ175)</f>
        <v>526308.40583171509</v>
      </c>
      <c r="AP175" s="35">
        <f t="shared" si="58"/>
        <v>77.404626787553767</v>
      </c>
      <c r="AQ175" s="29">
        <v>31</v>
      </c>
      <c r="AR175" s="29">
        <v>1</v>
      </c>
      <c r="AT175" s="30">
        <f t="shared" si="53"/>
        <v>3.63</v>
      </c>
      <c r="AU175" s="30">
        <f t="shared" si="51"/>
        <v>112.53</v>
      </c>
      <c r="AV175" s="30">
        <f>(10+$G175/20)*POWER($F$1,AQ175)</f>
        <v>1356.3830175805017</v>
      </c>
      <c r="AW175" s="35">
        <f t="shared" si="52"/>
        <v>12.053523661072617</v>
      </c>
    </row>
    <row r="176" spans="1:49">
      <c r="A176" s="44">
        <v>7.75</v>
      </c>
      <c r="B176" s="44">
        <f t="shared" si="48"/>
        <v>1.85</v>
      </c>
      <c r="C176" s="44">
        <f t="shared" si="40"/>
        <v>1.85</v>
      </c>
      <c r="D176" s="45">
        <f t="shared" si="41"/>
        <v>265.24375000000003</v>
      </c>
      <c r="E176" s="43">
        <f t="shared" si="42"/>
        <v>17179869184.000195</v>
      </c>
      <c r="F176" s="29">
        <f t="shared" si="49"/>
        <v>34.000000000000014</v>
      </c>
      <c r="G176" s="38">
        <v>170</v>
      </c>
      <c r="H176" s="37">
        <f t="shared" si="43"/>
        <v>170</v>
      </c>
      <c r="I176" s="29">
        <v>3</v>
      </c>
      <c r="K176" s="30">
        <f t="shared" si="44"/>
        <v>3591846.7242577923</v>
      </c>
      <c r="L176" s="30">
        <f t="shared" si="50"/>
        <v>610613943.12382472</v>
      </c>
      <c r="M176" s="30">
        <f t="shared" si="45"/>
        <v>171798691840.00195</v>
      </c>
      <c r="N176" s="35">
        <f t="shared" si="46"/>
        <v>281.35402699961497</v>
      </c>
      <c r="O176" s="29">
        <v>156</v>
      </c>
      <c r="P176" s="29">
        <v>1</v>
      </c>
      <c r="R176" s="30">
        <f t="shared" si="56"/>
        <v>400708.78847999999</v>
      </c>
      <c r="S176" s="30">
        <f t="shared" si="54"/>
        <v>62510571.00288</v>
      </c>
      <c r="T176" s="30">
        <f>(10+$G176/20)*POWER($F$1,O176)</f>
        <v>45636002276.05217</v>
      </c>
      <c r="U176" s="35">
        <f t="shared" si="55"/>
        <v>730.05255821370781</v>
      </c>
      <c r="V176" s="29">
        <v>134</v>
      </c>
      <c r="W176" s="29">
        <v>1</v>
      </c>
      <c r="Y176" s="30">
        <f t="shared" si="62"/>
        <v>59276.448000000004</v>
      </c>
      <c r="Z176" s="30">
        <f t="shared" si="60"/>
        <v>7943044.0320000006</v>
      </c>
      <c r="AA176" s="30">
        <f>(10+$G176/20)*POWER($F$1,V176)</f>
        <v>2161601396.2224498</v>
      </c>
      <c r="AB176" s="35">
        <f t="shared" si="61"/>
        <v>272.13765749176821</v>
      </c>
      <c r="AC176" s="29">
        <v>108</v>
      </c>
      <c r="AD176" s="29">
        <v>1</v>
      </c>
      <c r="AF176" s="30">
        <f t="shared" si="47"/>
        <v>926.19450000000006</v>
      </c>
      <c r="AG176" s="30">
        <f t="shared" si="38"/>
        <v>100029.00600000001</v>
      </c>
      <c r="AH176" s="30">
        <f>(10+$G176/20)*POWER($F$1,AC176)</f>
        <v>58805728.534473091</v>
      </c>
      <c r="AI176" s="35">
        <f t="shared" si="39"/>
        <v>587.88676291028116</v>
      </c>
      <c r="AJ176" s="29">
        <v>75</v>
      </c>
      <c r="AK176" s="29">
        <v>1</v>
      </c>
      <c r="AM176" s="30">
        <f t="shared" si="59"/>
        <v>91.884375000000006</v>
      </c>
      <c r="AN176" s="30">
        <f t="shared" si="57"/>
        <v>6891.328125</v>
      </c>
      <c r="AO176" s="30">
        <f>(10+$G176/20)*POWER($F$1,AJ176)</f>
        <v>606208.00000000291</v>
      </c>
      <c r="AP176" s="35">
        <f t="shared" si="58"/>
        <v>87.966787969481999</v>
      </c>
      <c r="AQ176" s="29">
        <v>32</v>
      </c>
      <c r="AR176" s="29">
        <v>1</v>
      </c>
      <c r="AT176" s="30">
        <f t="shared" si="53"/>
        <v>3.63</v>
      </c>
      <c r="AU176" s="30">
        <f t="shared" si="51"/>
        <v>116.16</v>
      </c>
      <c r="AV176" s="30">
        <f>(10+$G176/20)*POWER($F$1,AQ176)</f>
        <v>1562.2973663551102</v>
      </c>
      <c r="AW176" s="35">
        <f t="shared" si="52"/>
        <v>13.449529669035039</v>
      </c>
    </row>
    <row r="177" spans="1:56">
      <c r="A177" s="44">
        <v>7.75</v>
      </c>
      <c r="B177" s="44">
        <f t="shared" si="48"/>
        <v>1.855</v>
      </c>
      <c r="C177" s="44">
        <f t="shared" si="40"/>
        <v>1.855</v>
      </c>
      <c r="D177" s="45">
        <f t="shared" si="41"/>
        <v>266.67943750000001</v>
      </c>
      <c r="E177" s="43">
        <f t="shared" si="42"/>
        <v>19734487470.725281</v>
      </c>
      <c r="F177" s="29">
        <f t="shared" si="49"/>
        <v>34.200000000000017</v>
      </c>
      <c r="G177" s="29">
        <v>171</v>
      </c>
      <c r="H177" s="37">
        <f t="shared" si="43"/>
        <v>171</v>
      </c>
      <c r="I177" s="29">
        <v>1</v>
      </c>
      <c r="K177" s="30">
        <f t="shared" si="44"/>
        <v>3591846.7242577923</v>
      </c>
      <c r="L177" s="30">
        <f t="shared" si="50"/>
        <v>614205789.84808254</v>
      </c>
      <c r="M177" s="30">
        <f t="shared" si="45"/>
        <v>197344874707.25281</v>
      </c>
      <c r="N177" s="35">
        <f t="shared" si="46"/>
        <v>321.30090267638803</v>
      </c>
      <c r="O177" s="29">
        <v>157</v>
      </c>
      <c r="P177" s="29">
        <v>1</v>
      </c>
      <c r="R177" s="30">
        <f t="shared" si="56"/>
        <v>400708.78847999999</v>
      </c>
      <c r="S177" s="30">
        <f t="shared" si="54"/>
        <v>62911279.791359998</v>
      </c>
      <c r="T177" s="30">
        <f>(10+$G177/20)*POWER($F$1,O177)</f>
        <v>52563681826.231651</v>
      </c>
      <c r="U177" s="35">
        <f t="shared" si="55"/>
        <v>835.52078419887039</v>
      </c>
      <c r="V177" s="29">
        <v>135</v>
      </c>
      <c r="W177" s="29">
        <v>1</v>
      </c>
      <c r="Y177" s="30">
        <f t="shared" si="62"/>
        <v>59276.448000000004</v>
      </c>
      <c r="Z177" s="30">
        <f t="shared" si="60"/>
        <v>8002320.4800000004</v>
      </c>
      <c r="AA177" s="30">
        <f>(10+$G177/20)*POWER($F$1,V177)</f>
        <v>2489738854.400023</v>
      </c>
      <c r="AB177" s="35">
        <f t="shared" si="61"/>
        <v>311.12711127010783</v>
      </c>
      <c r="AC177" s="29">
        <v>109</v>
      </c>
      <c r="AD177" s="29">
        <v>1</v>
      </c>
      <c r="AF177" s="30">
        <f t="shared" si="47"/>
        <v>926.19450000000006</v>
      </c>
      <c r="AG177" s="30">
        <f t="shared" si="38"/>
        <v>100955.20050000001</v>
      </c>
      <c r="AH177" s="30">
        <f>(10+$G177/20)*POWER($F$1,AC177)</f>
        <v>67732611.317443207</v>
      </c>
      <c r="AI177" s="35">
        <f t="shared" si="39"/>
        <v>670.91750580440089</v>
      </c>
      <c r="AJ177" s="29">
        <v>76</v>
      </c>
      <c r="AK177" s="29">
        <v>1</v>
      </c>
      <c r="AM177" s="30">
        <f t="shared" si="59"/>
        <v>91.884375000000006</v>
      </c>
      <c r="AN177" s="30">
        <f t="shared" si="57"/>
        <v>6983.2125000000005</v>
      </c>
      <c r="AO177" s="30">
        <f>(10+$G177/20)*POWER($F$1,AJ177)</f>
        <v>698232.15977087338</v>
      </c>
      <c r="AP177" s="35">
        <f t="shared" si="58"/>
        <v>99.987242228540708</v>
      </c>
      <c r="AQ177" s="29">
        <v>33</v>
      </c>
      <c r="AR177" s="29">
        <v>1</v>
      </c>
      <c r="AT177" s="30">
        <f t="shared" si="53"/>
        <v>3.63</v>
      </c>
      <c r="AU177" s="30">
        <f t="shared" si="51"/>
        <v>119.78999999999999</v>
      </c>
      <c r="AV177" s="30">
        <f>(10+$G177/20)*POWER($F$1,AQ177)</f>
        <v>1799.4587077611488</v>
      </c>
      <c r="AW177" s="35">
        <f t="shared" si="52"/>
        <v>15.021777341690868</v>
      </c>
    </row>
    <row r="178" spans="1:56">
      <c r="A178" s="44">
        <v>7.75</v>
      </c>
      <c r="B178" s="44">
        <f t="shared" si="48"/>
        <v>1.8599999999999999</v>
      </c>
      <c r="C178" s="44">
        <f t="shared" si="40"/>
        <v>1.8599999999999999</v>
      </c>
      <c r="D178" s="45">
        <f t="shared" si="41"/>
        <v>268.11899999999997</v>
      </c>
      <c r="E178" s="43">
        <f t="shared" si="42"/>
        <v>22668973294.33173</v>
      </c>
      <c r="F178" s="29">
        <f t="shared" si="49"/>
        <v>34.400000000000013</v>
      </c>
      <c r="G178" s="29">
        <v>172</v>
      </c>
      <c r="H178" s="37">
        <f t="shared" si="43"/>
        <v>172</v>
      </c>
      <c r="I178" s="29">
        <v>1</v>
      </c>
      <c r="K178" s="30">
        <f t="shared" si="44"/>
        <v>3591846.7242577923</v>
      </c>
      <c r="L178" s="30">
        <f t="shared" si="50"/>
        <v>617797636.57234025</v>
      </c>
      <c r="M178" s="30">
        <f t="shared" si="45"/>
        <v>226689732943.31729</v>
      </c>
      <c r="N178" s="35">
        <f t="shared" si="46"/>
        <v>366.93201709387461</v>
      </c>
      <c r="O178" s="29">
        <v>158</v>
      </c>
      <c r="P178" s="29">
        <v>1</v>
      </c>
      <c r="R178" s="30">
        <f t="shared" si="56"/>
        <v>400708.78847999999</v>
      </c>
      <c r="S178" s="30">
        <f t="shared" si="54"/>
        <v>63311988.579839997</v>
      </c>
      <c r="T178" s="30">
        <f>(10+$G178/20)*POWER($F$1,O178)</f>
        <v>60542563673.459015</v>
      </c>
      <c r="U178" s="35">
        <f t="shared" si="55"/>
        <v>956.25749611562776</v>
      </c>
      <c r="V178" s="29">
        <v>136</v>
      </c>
      <c r="W178" s="29">
        <v>1</v>
      </c>
      <c r="Y178" s="30">
        <f t="shared" si="62"/>
        <v>59276.448000000004</v>
      </c>
      <c r="Z178" s="30">
        <f t="shared" si="60"/>
        <v>8061596.9280000003</v>
      </c>
      <c r="AA178" s="30">
        <f>(10+$G178/20)*POWER($F$1,V178)</f>
        <v>2867667710.5897608</v>
      </c>
      <c r="AB178" s="35">
        <f t="shared" si="61"/>
        <v>355.71955980949792</v>
      </c>
      <c r="AC178" s="38">
        <v>110</v>
      </c>
      <c r="AD178" s="29">
        <v>4</v>
      </c>
      <c r="AF178" s="30">
        <f t="shared" si="47"/>
        <v>3704.7780000000002</v>
      </c>
      <c r="AG178" s="30">
        <f t="shared" si="38"/>
        <v>407525.58</v>
      </c>
      <c r="AH178" s="30">
        <f>(10+$G178/20)*POWER($F$1,AC178)</f>
        <v>78014054.400000572</v>
      </c>
      <c r="AI178" s="35">
        <f t="shared" si="39"/>
        <v>191.4335154127026</v>
      </c>
      <c r="AJ178" s="29">
        <v>77</v>
      </c>
      <c r="AK178" s="29">
        <v>1</v>
      </c>
      <c r="AM178" s="30">
        <f t="shared" si="59"/>
        <v>91.884375000000006</v>
      </c>
      <c r="AN178" s="30">
        <f t="shared" si="57"/>
        <v>7075.0968750000002</v>
      </c>
      <c r="AO178" s="30">
        <f>(10+$G178/20)*POWER($F$1,AJ178)</f>
        <v>804220.01509583951</v>
      </c>
      <c r="AP178" s="35">
        <f t="shared" si="58"/>
        <v>113.6691170883564</v>
      </c>
      <c r="AQ178" s="29">
        <v>34</v>
      </c>
      <c r="AR178" s="29">
        <v>1</v>
      </c>
      <c r="AT178" s="30">
        <f t="shared" si="53"/>
        <v>3.63</v>
      </c>
      <c r="AU178" s="30">
        <f t="shared" si="51"/>
        <v>123.42</v>
      </c>
      <c r="AV178" s="30">
        <f>(10+$G178/20)*POWER($F$1,AQ178)</f>
        <v>2072.6067810954173</v>
      </c>
      <c r="AW178" s="35">
        <f t="shared" si="52"/>
        <v>16.793119276417251</v>
      </c>
    </row>
    <row r="179" spans="1:56">
      <c r="A179" s="44">
        <v>7.75</v>
      </c>
      <c r="B179" s="44">
        <f t="shared" si="48"/>
        <v>1.865</v>
      </c>
      <c r="C179" s="44">
        <f t="shared" si="40"/>
        <v>1.865</v>
      </c>
      <c r="D179" s="45">
        <f t="shared" si="41"/>
        <v>269.56243749999999</v>
      </c>
      <c r="E179" s="43">
        <f t="shared" si="42"/>
        <v>26039812332.670574</v>
      </c>
      <c r="F179" s="29">
        <f t="shared" si="49"/>
        <v>34.600000000000016</v>
      </c>
      <c r="G179" s="29">
        <v>173</v>
      </c>
      <c r="H179" s="37">
        <f t="shared" si="43"/>
        <v>173</v>
      </c>
      <c r="I179" s="29">
        <v>1</v>
      </c>
      <c r="K179" s="30">
        <f t="shared" si="44"/>
        <v>3591846.7242577923</v>
      </c>
      <c r="L179" s="30">
        <f t="shared" si="50"/>
        <v>621389483.29659808</v>
      </c>
      <c r="M179" s="30">
        <f t="shared" si="45"/>
        <v>260398123326.70575</v>
      </c>
      <c r="N179" s="35">
        <f t="shared" si="46"/>
        <v>419.05782174690268</v>
      </c>
      <c r="O179" s="29">
        <v>159</v>
      </c>
      <c r="P179" s="29">
        <v>1</v>
      </c>
      <c r="R179" s="30">
        <f t="shared" si="56"/>
        <v>400708.78847999999</v>
      </c>
      <c r="S179" s="30">
        <f t="shared" si="54"/>
        <v>63712697.368319996</v>
      </c>
      <c r="T179" s="30">
        <f>(10+$G179/20)*POWER($F$1,O179)</f>
        <v>69732092608.949188</v>
      </c>
      <c r="U179" s="35">
        <f t="shared" si="55"/>
        <v>1094.477168433654</v>
      </c>
      <c r="V179" s="29">
        <v>137</v>
      </c>
      <c r="W179" s="29">
        <v>1</v>
      </c>
      <c r="Y179" s="30">
        <f t="shared" si="62"/>
        <v>59276.448000000004</v>
      </c>
      <c r="Z179" s="30">
        <f t="shared" si="60"/>
        <v>8120873.3760000002</v>
      </c>
      <c r="AA179" s="30">
        <f>(10+$G179/20)*POWER($F$1,V179)</f>
        <v>3302940249.5256696</v>
      </c>
      <c r="AB179" s="35">
        <f t="shared" si="61"/>
        <v>406.72229409302264</v>
      </c>
      <c r="AC179" s="29">
        <v>111</v>
      </c>
      <c r="AD179" s="29">
        <v>1</v>
      </c>
      <c r="AF179" s="30">
        <f t="shared" si="47"/>
        <v>3704.7780000000002</v>
      </c>
      <c r="AG179" s="30">
        <f t="shared" si="38"/>
        <v>411230.35800000001</v>
      </c>
      <c r="AH179" s="30">
        <f>(10+$G179/20)*POWER($F$1,AC179)</f>
        <v>89855515.46118772</v>
      </c>
      <c r="AI179" s="35">
        <f t="shared" si="39"/>
        <v>218.50409074416564</v>
      </c>
      <c r="AJ179" s="29">
        <v>78</v>
      </c>
      <c r="AK179" s="29">
        <v>1</v>
      </c>
      <c r="AM179" s="30">
        <f t="shared" si="59"/>
        <v>91.884375000000006</v>
      </c>
      <c r="AN179" s="30">
        <f t="shared" si="57"/>
        <v>7166.9812500000007</v>
      </c>
      <c r="AO179" s="30">
        <f>(10+$G179/20)*POWER($F$1,AJ179)</f>
        <v>926289.55841885193</v>
      </c>
      <c r="AP179" s="35">
        <f t="shared" si="58"/>
        <v>129.24403261398959</v>
      </c>
      <c r="AQ179" s="29">
        <v>35</v>
      </c>
      <c r="AR179" s="29">
        <v>1</v>
      </c>
      <c r="AT179" s="30">
        <f t="shared" si="53"/>
        <v>3.63</v>
      </c>
      <c r="AU179" s="30">
        <f t="shared" si="51"/>
        <v>127.05</v>
      </c>
      <c r="AV179" s="30">
        <f>(10+$G179/20)*POWER($F$1,AQ179)</f>
        <v>2387.2000000000057</v>
      </c>
      <c r="AW179" s="35">
        <f t="shared" si="52"/>
        <v>18.789452971271199</v>
      </c>
    </row>
    <row r="180" spans="1:56">
      <c r="A180" s="44">
        <v>7.75</v>
      </c>
      <c r="B180" s="44">
        <f t="shared" si="48"/>
        <v>1.87</v>
      </c>
      <c r="C180" s="44">
        <f t="shared" si="40"/>
        <v>1.87</v>
      </c>
      <c r="D180" s="45">
        <f t="shared" si="41"/>
        <v>271.00975000000005</v>
      </c>
      <c r="E180" s="43">
        <f t="shared" si="42"/>
        <v>29911889590.970196</v>
      </c>
      <c r="F180" s="29">
        <f t="shared" si="49"/>
        <v>34.800000000000018</v>
      </c>
      <c r="G180" s="29">
        <v>174</v>
      </c>
      <c r="H180" s="37">
        <f t="shared" si="43"/>
        <v>174</v>
      </c>
      <c r="I180" s="29">
        <v>1</v>
      </c>
      <c r="K180" s="30">
        <f t="shared" si="44"/>
        <v>3591846.7242577923</v>
      </c>
      <c r="L180" s="30">
        <f t="shared" si="50"/>
        <v>624981330.0208559</v>
      </c>
      <c r="M180" s="30">
        <f t="shared" si="45"/>
        <v>299118895909.70197</v>
      </c>
      <c r="N180" s="35">
        <f t="shared" si="46"/>
        <v>478.6045303140819</v>
      </c>
      <c r="O180" s="38">
        <v>160</v>
      </c>
      <c r="P180" s="29">
        <v>4</v>
      </c>
      <c r="R180" s="30">
        <f t="shared" si="56"/>
        <v>1602835.15392</v>
      </c>
      <c r="S180" s="30">
        <f t="shared" si="54"/>
        <v>256453624.62720001</v>
      </c>
      <c r="T180" s="30">
        <f>(10+$G180/20)*POWER($F$1,O180)</f>
        <v>80315888435.200851</v>
      </c>
      <c r="U180" s="35">
        <f t="shared" si="55"/>
        <v>313.17899504034688</v>
      </c>
      <c r="V180" s="29">
        <v>138</v>
      </c>
      <c r="W180" s="29">
        <v>1</v>
      </c>
      <c r="Y180" s="30">
        <f t="shared" si="62"/>
        <v>59276.448000000004</v>
      </c>
      <c r="Z180" s="30">
        <f t="shared" si="60"/>
        <v>8180149.824000001</v>
      </c>
      <c r="AA180" s="30">
        <f>(10+$G180/20)*POWER($F$1,V180)</f>
        <v>3804253832.9760833</v>
      </c>
      <c r="AB180" s="35">
        <f t="shared" si="61"/>
        <v>465.05918776874506</v>
      </c>
      <c r="AC180" s="29">
        <v>112</v>
      </c>
      <c r="AD180" s="29">
        <v>1</v>
      </c>
      <c r="AF180" s="30">
        <f t="shared" si="47"/>
        <v>3704.7780000000002</v>
      </c>
      <c r="AG180" s="30">
        <f t="shared" si="38"/>
        <v>414935.13600000006</v>
      </c>
      <c r="AH180" s="30">
        <f>(10+$G180/20)*POWER($F$1,AC180)</f>
        <v>103493603.66308634</v>
      </c>
      <c r="AI180" s="35">
        <f t="shared" si="39"/>
        <v>249.42116172848358</v>
      </c>
      <c r="AJ180" s="29">
        <v>79</v>
      </c>
      <c r="AK180" s="29">
        <v>1</v>
      </c>
      <c r="AM180" s="30">
        <f t="shared" si="59"/>
        <v>91.884375000000006</v>
      </c>
      <c r="AN180" s="30">
        <f t="shared" si="57"/>
        <v>7258.8656250000004</v>
      </c>
      <c r="AO180" s="30">
        <f>(10+$G180/20)*POWER($F$1,AJ180)</f>
        <v>1066879.9120924741</v>
      </c>
      <c r="AP180" s="35">
        <f t="shared" si="58"/>
        <v>146.97612095450162</v>
      </c>
      <c r="AQ180" s="29">
        <v>36</v>
      </c>
      <c r="AR180" s="29">
        <v>1</v>
      </c>
      <c r="AT180" s="30">
        <f t="shared" si="53"/>
        <v>3.63</v>
      </c>
      <c r="AU180" s="30">
        <f t="shared" si="51"/>
        <v>130.68</v>
      </c>
      <c r="AV180" s="30">
        <f>(10+$G180/20)*POWER($F$1,AQ180)</f>
        <v>2749.5243825209095</v>
      </c>
      <c r="AW180" s="35">
        <f t="shared" si="52"/>
        <v>21.040131485467626</v>
      </c>
    </row>
    <row r="181" spans="1:56">
      <c r="A181" s="44">
        <v>7.75</v>
      </c>
      <c r="B181" s="44">
        <f t="shared" si="48"/>
        <v>1.875</v>
      </c>
      <c r="C181" s="44">
        <f t="shared" si="40"/>
        <v>1.875</v>
      </c>
      <c r="D181" s="45">
        <f t="shared" si="41"/>
        <v>272.4609375</v>
      </c>
      <c r="E181" s="43">
        <f t="shared" si="42"/>
        <v>34359738368.000397</v>
      </c>
      <c r="F181" s="29">
        <f t="shared" si="49"/>
        <v>35.000000000000021</v>
      </c>
      <c r="G181" s="29">
        <v>175</v>
      </c>
      <c r="H181" s="37">
        <f t="shared" si="43"/>
        <v>175</v>
      </c>
      <c r="I181" s="29">
        <v>1</v>
      </c>
      <c r="K181" s="30">
        <f t="shared" si="44"/>
        <v>3591846.7242577923</v>
      </c>
      <c r="L181" s="30">
        <f t="shared" si="50"/>
        <v>628573176.74511361</v>
      </c>
      <c r="M181" s="30">
        <f t="shared" si="45"/>
        <v>343597383680.00397</v>
      </c>
      <c r="N181" s="35">
        <f t="shared" si="46"/>
        <v>546.63068102782358</v>
      </c>
      <c r="O181" s="29">
        <v>161</v>
      </c>
      <c r="P181" s="29">
        <v>1</v>
      </c>
      <c r="R181" s="30">
        <f t="shared" si="56"/>
        <v>1602835.15392</v>
      </c>
      <c r="S181" s="30">
        <f t="shared" si="54"/>
        <v>258056459.78112</v>
      </c>
      <c r="T181" s="30">
        <f>(10+$G181/20)*POWER($F$1,O181)</f>
        <v>92505410019.024704</v>
      </c>
      <c r="U181" s="35">
        <f t="shared" si="55"/>
        <v>358.46965465420453</v>
      </c>
      <c r="V181" s="29">
        <v>139</v>
      </c>
      <c r="W181" s="29">
        <v>1</v>
      </c>
      <c r="Y181" s="30">
        <f t="shared" si="62"/>
        <v>59276.448000000004</v>
      </c>
      <c r="Z181" s="30">
        <f t="shared" si="60"/>
        <v>8239426.2720000008</v>
      </c>
      <c r="AA181" s="30">
        <f>(10+$G181/20)*POWER($F$1,V181)</f>
        <v>4381624451.8022652</v>
      </c>
      <c r="AB181" s="35">
        <f t="shared" si="61"/>
        <v>531.78756713829898</v>
      </c>
      <c r="AC181" s="29">
        <v>113</v>
      </c>
      <c r="AD181" s="29">
        <v>1</v>
      </c>
      <c r="AF181" s="30">
        <f t="shared" si="47"/>
        <v>3704.7780000000002</v>
      </c>
      <c r="AG181" s="30">
        <f t="shared" si="38"/>
        <v>418639.91400000005</v>
      </c>
      <c r="AH181" s="30">
        <f>(10+$G181/20)*POWER($F$1,AC181)</f>
        <v>119200801.08339144</v>
      </c>
      <c r="AI181" s="35">
        <f t="shared" si="39"/>
        <v>284.73348359084423</v>
      </c>
      <c r="AJ181" s="38">
        <v>80</v>
      </c>
      <c r="AK181" s="29">
        <v>1.44</v>
      </c>
      <c r="AL181" s="29" t="s">
        <v>95</v>
      </c>
      <c r="AM181" s="30">
        <f t="shared" si="59"/>
        <v>132.3135</v>
      </c>
      <c r="AN181" s="30">
        <f t="shared" si="57"/>
        <v>10585.08</v>
      </c>
      <c r="AO181" s="30">
        <f>(10+$G181/20)*POWER($F$1,AJ181)</f>
        <v>1228800.0000000065</v>
      </c>
      <c r="AP181" s="35">
        <f t="shared" si="58"/>
        <v>116.0879275357396</v>
      </c>
      <c r="AQ181" s="29">
        <v>37</v>
      </c>
      <c r="AR181" s="29">
        <v>1</v>
      </c>
      <c r="AT181" s="30">
        <f t="shared" si="53"/>
        <v>3.63</v>
      </c>
      <c r="AU181" s="30">
        <f t="shared" si="51"/>
        <v>134.31</v>
      </c>
      <c r="AV181" s="30">
        <f>(10+$G181/20)*POWER($F$1,AQ181)</f>
        <v>3166.8189858549536</v>
      </c>
      <c r="AW181" s="35">
        <f t="shared" si="52"/>
        <v>23.57843039129591</v>
      </c>
      <c r="AY181" s="29" t="s">
        <v>36</v>
      </c>
      <c r="BA181" s="30"/>
      <c r="BB181" s="30"/>
      <c r="BC181" s="30"/>
      <c r="BD181" s="29" t="s">
        <v>36</v>
      </c>
    </row>
    <row r="182" spans="1:56">
      <c r="A182" s="44">
        <v>7.75</v>
      </c>
      <c r="B182" s="44">
        <f t="shared" si="48"/>
        <v>1.88</v>
      </c>
      <c r="C182" s="44">
        <f t="shared" si="40"/>
        <v>1.88</v>
      </c>
      <c r="D182" s="45">
        <f t="shared" si="41"/>
        <v>273.91599999999994</v>
      </c>
      <c r="E182" s="43">
        <f t="shared" si="42"/>
        <v>39468974941.450569</v>
      </c>
      <c r="F182" s="29">
        <f t="shared" si="49"/>
        <v>35.200000000000017</v>
      </c>
      <c r="G182" s="29">
        <v>176</v>
      </c>
      <c r="H182" s="37">
        <f t="shared" si="43"/>
        <v>176</v>
      </c>
      <c r="I182" s="29">
        <v>1</v>
      </c>
      <c r="K182" s="30">
        <f t="shared" si="44"/>
        <v>3591846.7242577923</v>
      </c>
      <c r="L182" s="30">
        <f t="shared" si="50"/>
        <v>632165023.46937144</v>
      </c>
      <c r="M182" s="30">
        <f t="shared" si="45"/>
        <v>394689749414.50568</v>
      </c>
      <c r="N182" s="35">
        <f t="shared" si="46"/>
        <v>624.34607224616332</v>
      </c>
      <c r="O182" s="29">
        <v>162</v>
      </c>
      <c r="P182" s="29">
        <v>1</v>
      </c>
      <c r="R182" s="30">
        <f t="shared" si="56"/>
        <v>1602835.15392</v>
      </c>
      <c r="S182" s="30">
        <f t="shared" si="54"/>
        <v>259659294.93504</v>
      </c>
      <c r="T182" s="30">
        <f>(10+$G182/20)*POWER($F$1,O182)</f>
        <v>106544174483.35907</v>
      </c>
      <c r="U182" s="35">
        <f t="shared" si="55"/>
        <v>410.32297538208155</v>
      </c>
      <c r="V182" s="38">
        <v>140</v>
      </c>
      <c r="W182" s="29">
        <v>1.69</v>
      </c>
      <c r="X182" s="29" t="s">
        <v>34</v>
      </c>
      <c r="Y182" s="30">
        <f t="shared" si="62"/>
        <v>100177.19712</v>
      </c>
      <c r="Z182" s="30">
        <f t="shared" si="60"/>
        <v>14024807.596799999</v>
      </c>
      <c r="AA182" s="30">
        <f>(10+$G182/20)*POWER($F$1,V182)</f>
        <v>5046586572.8000469</v>
      </c>
      <c r="AB182" s="35">
        <f t="shared" si="61"/>
        <v>359.83285602802226</v>
      </c>
      <c r="AC182" s="29">
        <v>114</v>
      </c>
      <c r="AD182" s="29">
        <v>1</v>
      </c>
      <c r="AF182" s="30">
        <f t="shared" si="47"/>
        <v>3704.7780000000002</v>
      </c>
      <c r="AG182" s="30">
        <f t="shared" si="38"/>
        <v>422344.69200000004</v>
      </c>
      <c r="AH182" s="30">
        <f>(10+$G182/20)*POWER($F$1,AC182)</f>
        <v>137290899.48980406</v>
      </c>
      <c r="AI182" s="35">
        <f t="shared" si="39"/>
        <v>325.06836735574279</v>
      </c>
      <c r="AJ182" s="29">
        <v>81</v>
      </c>
      <c r="AK182" s="29">
        <v>1</v>
      </c>
      <c r="AM182" s="30">
        <f t="shared" si="59"/>
        <v>132.3135</v>
      </c>
      <c r="AN182" s="30">
        <f t="shared" si="57"/>
        <v>10717.3935</v>
      </c>
      <c r="AO182" s="30">
        <f>(10+$G182/20)*POWER($F$1,AJ182)</f>
        <v>1415284.5933900187</v>
      </c>
      <c r="AP182" s="35">
        <f t="shared" si="58"/>
        <v>132.05492486489544</v>
      </c>
      <c r="AQ182" s="29">
        <v>38</v>
      </c>
      <c r="AR182" s="29">
        <v>1</v>
      </c>
      <c r="AT182" s="30">
        <f t="shared" si="53"/>
        <v>3.63</v>
      </c>
      <c r="AU182" s="30">
        <f t="shared" si="51"/>
        <v>137.94</v>
      </c>
      <c r="AV182" s="30">
        <f>(10+$G182/20)*POWER($F$1,AQ182)</f>
        <v>3647.4203456506311</v>
      </c>
      <c r="AW182" s="35">
        <f t="shared" si="52"/>
        <v>26.442078770846972</v>
      </c>
      <c r="AY182" s="32">
        <v>1</v>
      </c>
      <c r="BA182" s="30"/>
      <c r="BB182" s="30"/>
      <c r="BC182" s="30"/>
      <c r="BD182" s="40">
        <f>10+$G187/20</f>
        <v>19.05</v>
      </c>
    </row>
    <row r="183" spans="1:56">
      <c r="A183" s="44">
        <v>7.75</v>
      </c>
      <c r="B183" s="44">
        <f t="shared" si="48"/>
        <v>1.885</v>
      </c>
      <c r="C183" s="44">
        <f t="shared" si="40"/>
        <v>1.885</v>
      </c>
      <c r="D183" s="45">
        <f t="shared" si="41"/>
        <v>275.37493749999999</v>
      </c>
      <c r="E183" s="43">
        <f t="shared" si="42"/>
        <v>45337946588.663475</v>
      </c>
      <c r="F183" s="29">
        <f t="shared" si="49"/>
        <v>35.40000000000002</v>
      </c>
      <c r="G183" s="29">
        <v>177</v>
      </c>
      <c r="H183" s="37">
        <f t="shared" si="43"/>
        <v>177</v>
      </c>
      <c r="I183" s="29">
        <v>1</v>
      </c>
      <c r="K183" s="30">
        <f t="shared" si="44"/>
        <v>3591846.7242577923</v>
      </c>
      <c r="L183" s="30">
        <f t="shared" si="50"/>
        <v>635756870.19362926</v>
      </c>
      <c r="M183" s="30">
        <f t="shared" si="45"/>
        <v>453379465886.63477</v>
      </c>
      <c r="N183" s="35">
        <f t="shared" si="46"/>
        <v>713.13341175306732</v>
      </c>
      <c r="O183" s="29">
        <v>163</v>
      </c>
      <c r="P183" s="29">
        <v>1</v>
      </c>
      <c r="R183" s="30">
        <f t="shared" si="56"/>
        <v>1602835.15392</v>
      </c>
      <c r="S183" s="30">
        <f t="shared" si="54"/>
        <v>261262130.08895999</v>
      </c>
      <c r="T183" s="30">
        <f>(10+$G183/20)*POWER($F$1,O183)</f>
        <v>122712615617.71004</v>
      </c>
      <c r="U183" s="35">
        <f t="shared" si="55"/>
        <v>469.6915529852194</v>
      </c>
      <c r="V183" s="29">
        <v>141</v>
      </c>
      <c r="W183" s="29">
        <v>1</v>
      </c>
      <c r="Y183" s="30">
        <f t="shared" si="62"/>
        <v>100177.19712</v>
      </c>
      <c r="Z183" s="30">
        <f t="shared" si="60"/>
        <v>14124984.793919999</v>
      </c>
      <c r="AA183" s="30">
        <f>(10+$G183/20)*POWER($F$1,V183)</f>
        <v>5812423262.8620434</v>
      </c>
      <c r="AB183" s="35">
        <f t="shared" si="61"/>
        <v>411.49943505524766</v>
      </c>
      <c r="AC183" s="29">
        <v>115</v>
      </c>
      <c r="AD183" s="29">
        <v>1</v>
      </c>
      <c r="AF183" s="30">
        <f t="shared" si="47"/>
        <v>3704.7780000000002</v>
      </c>
      <c r="AG183" s="30">
        <f t="shared" si="38"/>
        <v>426049.47000000003</v>
      </c>
      <c r="AH183" s="30">
        <f>(10+$G183/20)*POWER($F$1,AC183)</f>
        <v>158125260.80000123</v>
      </c>
      <c r="AI183" s="35">
        <f t="shared" si="39"/>
        <v>371.14295858647876</v>
      </c>
      <c r="AJ183" s="29">
        <v>82</v>
      </c>
      <c r="AK183" s="29">
        <v>1</v>
      </c>
      <c r="AM183" s="30">
        <f t="shared" si="59"/>
        <v>132.3135</v>
      </c>
      <c r="AN183" s="30">
        <f t="shared" si="57"/>
        <v>10849.707</v>
      </c>
      <c r="AO183" s="30">
        <f>(10+$G183/20)*POWER($F$1,AJ183)</f>
        <v>1630058.8478017829</v>
      </c>
      <c r="AP183" s="35">
        <f t="shared" si="58"/>
        <v>150.23989567660979</v>
      </c>
      <c r="AQ183" s="29">
        <v>39</v>
      </c>
      <c r="AR183" s="29">
        <v>1</v>
      </c>
      <c r="AT183" s="30">
        <f t="shared" si="53"/>
        <v>3.63</v>
      </c>
      <c r="AU183" s="30">
        <f t="shared" si="51"/>
        <v>141.57</v>
      </c>
      <c r="AV183" s="30">
        <f>(10+$G183/20)*POWER($F$1,AQ183)</f>
        <v>4200.9287982417882</v>
      </c>
      <c r="AW183" s="35">
        <f t="shared" si="52"/>
        <v>29.673863094171001</v>
      </c>
      <c r="AY183" s="30" t="s">
        <v>1</v>
      </c>
      <c r="BA183" s="30"/>
      <c r="BB183" s="30"/>
      <c r="BC183" s="30"/>
      <c r="BD183" s="34" t="s">
        <v>3</v>
      </c>
    </row>
    <row r="184" spans="1:56">
      <c r="A184" s="44">
        <v>7.75</v>
      </c>
      <c r="B184" s="44">
        <f t="shared" si="48"/>
        <v>1.8900000000000001</v>
      </c>
      <c r="C184" s="44">
        <f t="shared" si="40"/>
        <v>1.8900000000000001</v>
      </c>
      <c r="D184" s="45">
        <f t="shared" si="41"/>
        <v>276.83775000000003</v>
      </c>
      <c r="E184" s="43">
        <f t="shared" si="42"/>
        <v>52079624665.341171</v>
      </c>
      <c r="F184" s="29">
        <f t="shared" si="49"/>
        <v>35.600000000000016</v>
      </c>
      <c r="G184" s="29">
        <v>178</v>
      </c>
      <c r="H184" s="37">
        <f t="shared" si="43"/>
        <v>178</v>
      </c>
      <c r="I184" s="29">
        <v>1</v>
      </c>
      <c r="K184" s="30">
        <f t="shared" si="44"/>
        <v>3591846.7242577923</v>
      </c>
      <c r="L184" s="30">
        <f t="shared" si="50"/>
        <v>639348716.91788709</v>
      </c>
      <c r="M184" s="30">
        <f t="shared" si="45"/>
        <v>520796246653.41174</v>
      </c>
      <c r="N184" s="35">
        <f t="shared" si="46"/>
        <v>814.57306923836165</v>
      </c>
      <c r="O184" s="29">
        <v>164</v>
      </c>
      <c r="P184" s="29">
        <v>1</v>
      </c>
      <c r="R184" s="30">
        <f t="shared" si="56"/>
        <v>1602835.15392</v>
      </c>
      <c r="S184" s="30">
        <f t="shared" si="54"/>
        <v>262864965.24287999</v>
      </c>
      <c r="T184" s="30">
        <f>(10+$G184/20)*POWER($F$1,O184)</f>
        <v>141333678317.33408</v>
      </c>
      <c r="U184" s="35">
        <f t="shared" si="55"/>
        <v>537.66647140194448</v>
      </c>
      <c r="V184" s="29">
        <v>142</v>
      </c>
      <c r="W184" s="29">
        <v>1</v>
      </c>
      <c r="Y184" s="30">
        <f t="shared" si="62"/>
        <v>100177.19712</v>
      </c>
      <c r="Z184" s="30">
        <f t="shared" si="60"/>
        <v>14225161.991039999</v>
      </c>
      <c r="AA184" s="30">
        <f>(10+$G184/20)*POWER($F$1,V184)</f>
        <v>6694431175.9823236</v>
      </c>
      <c r="AB184" s="35">
        <f t="shared" si="61"/>
        <v>470.60491685078483</v>
      </c>
      <c r="AC184" s="29">
        <v>116</v>
      </c>
      <c r="AD184" s="29">
        <v>1</v>
      </c>
      <c r="AF184" s="30">
        <f t="shared" si="47"/>
        <v>3704.7780000000002</v>
      </c>
      <c r="AG184" s="30">
        <f t="shared" si="38"/>
        <v>429754.24800000002</v>
      </c>
      <c r="AH184" s="30">
        <f>(10+$G184/20)*POWER($F$1,AC184)</f>
        <v>182120025.97495431</v>
      </c>
      <c r="AI184" s="35">
        <f t="shared" si="39"/>
        <v>423.77713966181506</v>
      </c>
      <c r="AJ184" s="29">
        <v>83</v>
      </c>
      <c r="AK184" s="29">
        <v>1</v>
      </c>
      <c r="AM184" s="30">
        <f t="shared" si="59"/>
        <v>132.3135</v>
      </c>
      <c r="AN184" s="30">
        <f t="shared" si="57"/>
        <v>10982.020500000001</v>
      </c>
      <c r="AO184" s="30">
        <f>(10+$G184/20)*POWER($F$1,AJ184)</f>
        <v>1877412.6170634113</v>
      </c>
      <c r="AP184" s="35">
        <f t="shared" si="58"/>
        <v>170.95329744316277</v>
      </c>
      <c r="AQ184" s="38">
        <v>40</v>
      </c>
      <c r="AR184" s="29">
        <v>1.5</v>
      </c>
      <c r="AS184" s="29" t="s">
        <v>32</v>
      </c>
      <c r="AT184" s="30">
        <f t="shared" si="53"/>
        <v>5.4450000000000003</v>
      </c>
      <c r="AU184" s="30">
        <f t="shared" si="51"/>
        <v>217.8</v>
      </c>
      <c r="AV184" s="30">
        <f>(10+$G184/20)*POWER($F$1,AQ184)</f>
        <v>4838.4000000000124</v>
      </c>
      <c r="AW184" s="35">
        <f t="shared" si="52"/>
        <v>22.214876033057905</v>
      </c>
      <c r="AY184" s="30">
        <f>$E187*AY182</f>
        <v>78937949882.901169</v>
      </c>
      <c r="BA184" s="30"/>
      <c r="BB184" s="30"/>
      <c r="BC184" s="30"/>
      <c r="BD184" s="34">
        <f>$E187*BD182</f>
        <v>1503767945269.2673</v>
      </c>
    </row>
    <row r="185" spans="1:56">
      <c r="A185" s="44">
        <v>7.75</v>
      </c>
      <c r="B185" s="44">
        <f t="shared" si="48"/>
        <v>1.895</v>
      </c>
      <c r="C185" s="44">
        <f t="shared" si="40"/>
        <v>1.895</v>
      </c>
      <c r="D185" s="45">
        <f t="shared" si="41"/>
        <v>278.30443750000001</v>
      </c>
      <c r="E185" s="43">
        <f t="shared" si="42"/>
        <v>59823779181.940414</v>
      </c>
      <c r="F185" s="29">
        <f t="shared" si="49"/>
        <v>35.800000000000018</v>
      </c>
      <c r="G185" s="29">
        <v>179</v>
      </c>
      <c r="H185" s="37">
        <f t="shared" si="43"/>
        <v>179</v>
      </c>
      <c r="I185" s="29">
        <v>1</v>
      </c>
      <c r="K185" s="30">
        <f t="shared" si="44"/>
        <v>3591846.7242577923</v>
      </c>
      <c r="L185" s="30">
        <f t="shared" si="50"/>
        <v>642940563.6421448</v>
      </c>
      <c r="M185" s="30">
        <f t="shared" si="45"/>
        <v>598237791819.40417</v>
      </c>
      <c r="N185" s="35">
        <f t="shared" si="46"/>
        <v>930.47137737039441</v>
      </c>
      <c r="O185" s="29">
        <v>165</v>
      </c>
      <c r="P185" s="29">
        <v>1</v>
      </c>
      <c r="R185" s="30">
        <f t="shared" si="56"/>
        <v>1602835.15392</v>
      </c>
      <c r="S185" s="30">
        <f t="shared" si="54"/>
        <v>264467800.39679998</v>
      </c>
      <c r="T185" s="30">
        <f>(10+$G185/20)*POWER($F$1,O185)</f>
        <v>162779260518.40176</v>
      </c>
      <c r="U185" s="35">
        <f t="shared" si="55"/>
        <v>615.49746424393584</v>
      </c>
      <c r="V185" s="29">
        <v>143</v>
      </c>
      <c r="W185" s="29">
        <v>1</v>
      </c>
      <c r="Y185" s="30">
        <f t="shared" si="62"/>
        <v>100177.19712</v>
      </c>
      <c r="Z185" s="30">
        <f t="shared" si="60"/>
        <v>14325339.18816</v>
      </c>
      <c r="AA185" s="30">
        <f>(10+$G185/20)*POWER($F$1,V185)</f>
        <v>7710225682.8766613</v>
      </c>
      <c r="AB185" s="35">
        <f t="shared" si="61"/>
        <v>538.2229056921193</v>
      </c>
      <c r="AC185" s="29">
        <v>117</v>
      </c>
      <c r="AD185" s="29">
        <v>1</v>
      </c>
      <c r="AF185" s="30">
        <f t="shared" si="47"/>
        <v>3704.7780000000002</v>
      </c>
      <c r="AG185" s="30">
        <f t="shared" si="38"/>
        <v>433459.02600000001</v>
      </c>
      <c r="AH185" s="30">
        <f>(10+$G185/20)*POWER($F$1,AC185)</f>
        <v>209754415.98026592</v>
      </c>
      <c r="AI185" s="35">
        <f t="shared" si="39"/>
        <v>483.90828982360586</v>
      </c>
      <c r="AJ185" s="29">
        <v>84</v>
      </c>
      <c r="AK185" s="29">
        <v>1</v>
      </c>
      <c r="AM185" s="30">
        <f t="shared" si="59"/>
        <v>132.3135</v>
      </c>
      <c r="AN185" s="30">
        <f t="shared" si="57"/>
        <v>11114.334000000001</v>
      </c>
      <c r="AO185" s="30">
        <f>(10+$G185/20)*POWER($F$1,AJ185)</f>
        <v>2162286.0250430368</v>
      </c>
      <c r="AP185" s="35">
        <f t="shared" si="58"/>
        <v>194.54931128064322</v>
      </c>
      <c r="AQ185" s="29">
        <v>41</v>
      </c>
      <c r="AR185" s="29">
        <v>1</v>
      </c>
      <c r="AT185" s="30">
        <f t="shared" si="53"/>
        <v>5.4450000000000003</v>
      </c>
      <c r="AU185" s="30">
        <f t="shared" si="51"/>
        <v>223.245</v>
      </c>
      <c r="AV185" s="30">
        <f>(10+$G185/20)*POWER($F$1,AQ185)</f>
        <v>5572.5654597616312</v>
      </c>
      <c r="AW185" s="35">
        <f t="shared" si="52"/>
        <v>24.961658535517621</v>
      </c>
      <c r="AX185" s="29" t="s">
        <v>91</v>
      </c>
      <c r="AY185" s="32" t="s">
        <v>92</v>
      </c>
      <c r="BA185" s="30" t="s">
        <v>15</v>
      </c>
      <c r="BB185" s="30" t="s">
        <v>1</v>
      </c>
      <c r="BC185" s="30" t="s">
        <v>93</v>
      </c>
      <c r="BD185" s="36" t="s">
        <v>12</v>
      </c>
    </row>
    <row r="186" spans="1:56">
      <c r="A186" s="44">
        <v>7.75</v>
      </c>
      <c r="B186" s="44">
        <f t="shared" si="48"/>
        <v>1.9</v>
      </c>
      <c r="C186" s="44">
        <f t="shared" si="40"/>
        <v>1.9</v>
      </c>
      <c r="D186" s="45">
        <f t="shared" si="41"/>
        <v>279.77499999999998</v>
      </c>
      <c r="E186" s="43">
        <f t="shared" si="42"/>
        <v>68719476736.000824</v>
      </c>
      <c r="F186" s="29">
        <f t="shared" si="49"/>
        <v>36.000000000000014</v>
      </c>
      <c r="G186" s="38">
        <v>180</v>
      </c>
      <c r="H186" s="37">
        <f t="shared" si="43"/>
        <v>180</v>
      </c>
      <c r="I186" s="29">
        <v>4</v>
      </c>
      <c r="K186" s="30">
        <f t="shared" si="44"/>
        <v>14367386.897031169</v>
      </c>
      <c r="L186" s="30">
        <f t="shared" si="50"/>
        <v>2586129641.4656105</v>
      </c>
      <c r="M186" s="30">
        <f t="shared" si="45"/>
        <v>687194767360.0083</v>
      </c>
      <c r="N186" s="35">
        <f t="shared" si="46"/>
        <v>265.7232477218588</v>
      </c>
      <c r="O186" s="29">
        <v>166</v>
      </c>
      <c r="P186" s="29">
        <v>1</v>
      </c>
      <c r="R186" s="30">
        <f t="shared" si="56"/>
        <v>1602835.15392</v>
      </c>
      <c r="S186" s="30">
        <f t="shared" si="54"/>
        <v>266070635.55072001</v>
      </c>
      <c r="T186" s="30">
        <f>(10+$G186/20)*POWER($F$1,O186)</f>
        <v>187477630971.89011</v>
      </c>
      <c r="U186" s="35">
        <f t="shared" si="55"/>
        <v>704.61601515644134</v>
      </c>
      <c r="V186" s="29">
        <v>144</v>
      </c>
      <c r="W186" s="29">
        <v>1</v>
      </c>
      <c r="Y186" s="30">
        <f t="shared" si="62"/>
        <v>100177.19712</v>
      </c>
      <c r="Z186" s="30">
        <f t="shared" si="60"/>
        <v>14425516.38528</v>
      </c>
      <c r="AA186" s="30">
        <f>(10+$G186/20)*POWER($F$1,V186)</f>
        <v>8880092222.3192596</v>
      </c>
      <c r="AB186" s="35">
        <f t="shared" si="61"/>
        <v>615.58227692844537</v>
      </c>
      <c r="AC186" s="29">
        <v>118</v>
      </c>
      <c r="AD186" s="29">
        <v>1</v>
      </c>
      <c r="AF186" s="30">
        <f t="shared" si="47"/>
        <v>3704.7780000000002</v>
      </c>
      <c r="AG186" s="30">
        <f t="shared" si="38"/>
        <v>437163.804</v>
      </c>
      <c r="AH186" s="30">
        <f>(10+$G186/20)*POWER($F$1,AC186)</f>
        <v>241580290.19567335</v>
      </c>
      <c r="AI186" s="35">
        <f t="shared" si="39"/>
        <v>552.60817109111201</v>
      </c>
      <c r="AJ186" s="29">
        <v>85</v>
      </c>
      <c r="AK186" s="29">
        <v>1</v>
      </c>
      <c r="AM186" s="30">
        <f t="shared" si="59"/>
        <v>132.3135</v>
      </c>
      <c r="AN186" s="30">
        <f t="shared" si="57"/>
        <v>11246.647500000001</v>
      </c>
      <c r="AO186" s="30">
        <f>(10+$G186/20)*POWER($F$1,AJ186)</f>
        <v>2490368.000000014</v>
      </c>
      <c r="AP186" s="35">
        <f t="shared" si="58"/>
        <v>221.4320311897402</v>
      </c>
      <c r="AQ186" s="29">
        <v>42</v>
      </c>
      <c r="AR186" s="29">
        <v>1</v>
      </c>
      <c r="AT186" s="30">
        <f t="shared" si="53"/>
        <v>5.4450000000000003</v>
      </c>
      <c r="AU186" s="30">
        <f t="shared" si="51"/>
        <v>228.69</v>
      </c>
      <c r="AV186" s="30">
        <f>(10+$G186/20)*POWER($F$1,AQ186)</f>
        <v>6418.0864779993753</v>
      </c>
      <c r="AW186" s="35">
        <f t="shared" si="52"/>
        <v>28.064569845639841</v>
      </c>
      <c r="BA186" s="30">
        <v>1</v>
      </c>
      <c r="BB186" s="30"/>
      <c r="BC186" s="30" t="s">
        <v>85</v>
      </c>
      <c r="BD186" s="35"/>
    </row>
    <row r="187" spans="1:56">
      <c r="A187" s="44">
        <v>9.6549999999999994</v>
      </c>
      <c r="B187" s="44">
        <f t="shared" si="48"/>
        <v>1.905</v>
      </c>
      <c r="C187" s="44">
        <f t="shared" si="40"/>
        <v>1.905</v>
      </c>
      <c r="D187" s="45">
        <f t="shared" si="41"/>
        <v>350.38236375000002</v>
      </c>
      <c r="E187" s="43">
        <f t="shared" si="42"/>
        <v>78937949882.901169</v>
      </c>
      <c r="F187" s="29">
        <f t="shared" si="49"/>
        <v>36.200000000000017</v>
      </c>
      <c r="G187" s="29">
        <v>181</v>
      </c>
      <c r="H187" s="37">
        <f t="shared" si="43"/>
        <v>181</v>
      </c>
      <c r="I187" s="29">
        <v>1</v>
      </c>
      <c r="K187" s="30">
        <f t="shared" si="44"/>
        <v>14367386.897031169</v>
      </c>
      <c r="L187" s="30">
        <f t="shared" si="50"/>
        <v>2600497028.3626418</v>
      </c>
      <c r="M187" s="30">
        <f t="shared" si="45"/>
        <v>789379498829.01172</v>
      </c>
      <c r="N187" s="35">
        <f t="shared" si="46"/>
        <v>303.54947158929497</v>
      </c>
      <c r="O187" s="29">
        <v>167</v>
      </c>
      <c r="P187" s="29">
        <v>1</v>
      </c>
      <c r="R187" s="30">
        <f t="shared" si="56"/>
        <v>1602835.15392</v>
      </c>
      <c r="S187" s="30">
        <f t="shared" si="54"/>
        <v>267673470.70464</v>
      </c>
      <c r="T187" s="30">
        <f>(10+$G187/20)*POWER($F$1,O187)</f>
        <v>215921970628.50967</v>
      </c>
      <c r="U187" s="35">
        <f t="shared" si="55"/>
        <v>806.66182591836048</v>
      </c>
      <c r="V187" s="29">
        <v>145</v>
      </c>
      <c r="W187" s="29">
        <v>1</v>
      </c>
      <c r="Y187" s="30">
        <f t="shared" si="62"/>
        <v>100177.19712</v>
      </c>
      <c r="Z187" s="30">
        <f t="shared" si="60"/>
        <v>14525693.5824</v>
      </c>
      <c r="AA187" s="30">
        <f>(10+$G187/20)*POWER($F$1,V187)</f>
        <v>10227390873.6001</v>
      </c>
      <c r="AB187" s="35">
        <f t="shared" si="61"/>
        <v>704.08967500127346</v>
      </c>
      <c r="AC187" s="29">
        <v>119</v>
      </c>
      <c r="AD187" s="29">
        <v>1</v>
      </c>
      <c r="AF187" s="30">
        <f t="shared" si="47"/>
        <v>3704.7780000000002</v>
      </c>
      <c r="AG187" s="30">
        <f t="shared" si="38"/>
        <v>440868.58200000005</v>
      </c>
      <c r="AH187" s="30">
        <f>(10+$G187/20)*POWER($F$1,AC187)</f>
        <v>278233152.68944353</v>
      </c>
      <c r="AI187" s="35">
        <f t="shared" si="39"/>
        <v>631.10224690368955</v>
      </c>
      <c r="AJ187" s="29">
        <v>86</v>
      </c>
      <c r="AK187" s="29">
        <v>1</v>
      </c>
      <c r="AM187" s="30">
        <f t="shared" si="59"/>
        <v>132.3135</v>
      </c>
      <c r="AN187" s="30">
        <f t="shared" si="57"/>
        <v>11378.961000000001</v>
      </c>
      <c r="AO187" s="30">
        <f>(10+$G187/20)*POWER($F$1,AJ187)</f>
        <v>2868209.7344765812</v>
      </c>
      <c r="AP187" s="35">
        <f t="shared" si="58"/>
        <v>252.0625331677102</v>
      </c>
      <c r="AQ187" s="29">
        <v>43</v>
      </c>
      <c r="AR187" s="29">
        <v>1</v>
      </c>
      <c r="AT187" s="30">
        <f t="shared" si="53"/>
        <v>5.4450000000000003</v>
      </c>
      <c r="AU187" s="30">
        <f t="shared" si="51"/>
        <v>234.13500000000002</v>
      </c>
      <c r="AV187" s="30">
        <f>(10+$G187/20)*POWER($F$1,AQ187)</f>
        <v>7391.846551557931</v>
      </c>
      <c r="AW187" s="35">
        <f t="shared" si="52"/>
        <v>31.570873861481328</v>
      </c>
      <c r="AX187" s="29">
        <v>1</v>
      </c>
      <c r="AY187" s="29">
        <v>1</v>
      </c>
      <c r="BA187" s="30">
        <f>BA186*AY187</f>
        <v>1</v>
      </c>
      <c r="BB187" s="30">
        <f>AX187*BA187</f>
        <v>1</v>
      </c>
      <c r="BC187" s="30">
        <f>(10+$G187/20)*POWER($F$1,AX187)</f>
        <v>21.882703662693519</v>
      </c>
      <c r="BD187" s="35">
        <f>BC187/BB187</f>
        <v>21.882703662693519</v>
      </c>
    </row>
    <row r="188" spans="1:56">
      <c r="A188" s="44">
        <v>9.6549999999999994</v>
      </c>
      <c r="B188" s="44">
        <f t="shared" si="48"/>
        <v>1.9100000000000001</v>
      </c>
      <c r="C188" s="44">
        <f t="shared" si="40"/>
        <v>1.9100000000000001</v>
      </c>
      <c r="D188" s="45">
        <f t="shared" si="41"/>
        <v>352.22405500000002</v>
      </c>
      <c r="E188" s="43">
        <f t="shared" si="42"/>
        <v>90675893177.326965</v>
      </c>
      <c r="F188" s="29">
        <f t="shared" si="49"/>
        <v>36.400000000000013</v>
      </c>
      <c r="G188" s="29">
        <v>182</v>
      </c>
      <c r="H188" s="37">
        <f t="shared" si="43"/>
        <v>182</v>
      </c>
      <c r="I188" s="29">
        <v>1</v>
      </c>
      <c r="K188" s="30">
        <f t="shared" si="44"/>
        <v>14367386.897031169</v>
      </c>
      <c r="L188" s="30">
        <f t="shared" si="50"/>
        <v>2614864415.2596726</v>
      </c>
      <c r="M188" s="30">
        <f t="shared" si="45"/>
        <v>906758931773.26965</v>
      </c>
      <c r="N188" s="35">
        <f t="shared" si="46"/>
        <v>346.77091725355206</v>
      </c>
      <c r="O188" s="29">
        <v>168</v>
      </c>
      <c r="P188" s="29">
        <v>1</v>
      </c>
      <c r="R188" s="30">
        <f t="shared" si="56"/>
        <v>1602835.15392</v>
      </c>
      <c r="S188" s="30">
        <f t="shared" si="54"/>
        <v>269276305.85855997</v>
      </c>
      <c r="T188" s="30">
        <f>(10+$G188/20)*POWER($F$1,O188)</f>
        <v>248680207777.00394</v>
      </c>
      <c r="U188" s="35">
        <f t="shared" si="55"/>
        <v>923.51314381008206</v>
      </c>
      <c r="V188" s="29">
        <v>146</v>
      </c>
      <c r="W188" s="29">
        <v>1</v>
      </c>
      <c r="Y188" s="30">
        <f t="shared" si="62"/>
        <v>100177.19712</v>
      </c>
      <c r="Z188" s="30">
        <f t="shared" si="60"/>
        <v>14625870.779519999</v>
      </c>
      <c r="AA188" s="30">
        <f>(10+$G188/20)*POWER($F$1,V188)</f>
        <v>11779022209.089132</v>
      </c>
      <c r="AB188" s="35">
        <f t="shared" si="61"/>
        <v>805.35527673215938</v>
      </c>
      <c r="AC188" s="38">
        <v>120</v>
      </c>
      <c r="AD188" s="29">
        <v>2</v>
      </c>
      <c r="AE188" s="29" t="s">
        <v>22</v>
      </c>
      <c r="AF188" s="30">
        <f t="shared" si="47"/>
        <v>7409.5560000000005</v>
      </c>
      <c r="AG188" s="30">
        <f t="shared" si="38"/>
        <v>889146.72000000009</v>
      </c>
      <c r="AH188" s="30">
        <f>(10+$G188/20)*POWER($F$1,AC188)</f>
        <v>320444825.60000259</v>
      </c>
      <c r="AI188" s="35">
        <f t="shared" si="39"/>
        <v>360.39589236746275</v>
      </c>
      <c r="AJ188" s="29">
        <v>87</v>
      </c>
      <c r="AK188" s="29">
        <v>1</v>
      </c>
      <c r="AM188" s="30">
        <f t="shared" si="59"/>
        <v>132.3135</v>
      </c>
      <c r="AN188" s="30">
        <f t="shared" si="57"/>
        <v>11511.2745</v>
      </c>
      <c r="AO188" s="30">
        <f>(10+$G188/20)*POWER($F$1,AJ188)</f>
        <v>3303355.3308237731</v>
      </c>
      <c r="AP188" s="35">
        <f t="shared" si="58"/>
        <v>286.96694973469471</v>
      </c>
      <c r="AQ188" s="29">
        <v>44</v>
      </c>
      <c r="AR188" s="29">
        <v>1</v>
      </c>
      <c r="AT188" s="30">
        <f t="shared" si="53"/>
        <v>5.4450000000000003</v>
      </c>
      <c r="AU188" s="30">
        <f t="shared" si="51"/>
        <v>239.58</v>
      </c>
      <c r="AV188" s="30">
        <f>(10+$G188/20)*POWER($F$1,AQ188)</f>
        <v>8513.2880685854834</v>
      </c>
      <c r="AW188" s="35">
        <f t="shared" si="52"/>
        <v>35.534218501483778</v>
      </c>
      <c r="AX188" s="29">
        <v>2</v>
      </c>
      <c r="AY188" s="29">
        <v>1</v>
      </c>
      <c r="BA188" s="30">
        <f>BA187*AY188</f>
        <v>1</v>
      </c>
      <c r="BB188" s="30">
        <f t="shared" ref="BB188:BB251" si="63">AX188*BA188</f>
        <v>2</v>
      </c>
      <c r="BC188" s="30">
        <f>(10+$G188/20)*POWER($F$1,AX188)</f>
        <v>25.202601095762287</v>
      </c>
      <c r="BD188" s="35">
        <f t="shared" ref="BD188:BD251" si="64">BC188/BB188</f>
        <v>12.601300547881143</v>
      </c>
    </row>
    <row r="189" spans="1:56">
      <c r="A189" s="44">
        <v>9.6549999999999994</v>
      </c>
      <c r="B189" s="44">
        <f t="shared" si="48"/>
        <v>1.915</v>
      </c>
      <c r="C189" s="44">
        <f t="shared" si="40"/>
        <v>1.915</v>
      </c>
      <c r="D189" s="45">
        <f t="shared" si="41"/>
        <v>354.07057374999994</v>
      </c>
      <c r="E189" s="43">
        <f t="shared" si="42"/>
        <v>104159249330.68239</v>
      </c>
      <c r="F189" s="29">
        <f t="shared" si="49"/>
        <v>36.600000000000016</v>
      </c>
      <c r="G189" s="29">
        <v>183</v>
      </c>
      <c r="H189" s="37">
        <f t="shared" si="43"/>
        <v>183</v>
      </c>
      <c r="I189" s="29">
        <v>1</v>
      </c>
      <c r="K189" s="30">
        <f t="shared" si="44"/>
        <v>14367386.897031169</v>
      </c>
      <c r="L189" s="30">
        <f t="shared" si="50"/>
        <v>2629231802.1567039</v>
      </c>
      <c r="M189" s="30">
        <f t="shared" si="45"/>
        <v>1041592493306.8239</v>
      </c>
      <c r="N189" s="35">
        <f t="shared" si="46"/>
        <v>396.15848722521434</v>
      </c>
      <c r="O189" s="29">
        <v>169</v>
      </c>
      <c r="P189" s="29">
        <v>1</v>
      </c>
      <c r="R189" s="30">
        <f t="shared" si="56"/>
        <v>1602835.15392</v>
      </c>
      <c r="S189" s="30">
        <f t="shared" si="54"/>
        <v>270879141.01248002</v>
      </c>
      <c r="T189" s="30">
        <f>(10+$G189/20)*POWER($F$1,O189)</f>
        <v>286406342833.53955</v>
      </c>
      <c r="U189" s="35">
        <f t="shared" si="55"/>
        <v>1057.3215115900864</v>
      </c>
      <c r="V189" s="29">
        <v>147</v>
      </c>
      <c r="W189" s="29">
        <v>1</v>
      </c>
      <c r="Y189" s="30">
        <f t="shared" si="62"/>
        <v>100177.19712</v>
      </c>
      <c r="Z189" s="30">
        <f t="shared" si="60"/>
        <v>14726047.976639999</v>
      </c>
      <c r="AA189" s="30">
        <f>(10+$G189/20)*POWER($F$1,V189)</f>
        <v>13565963705.82662</v>
      </c>
      <c r="AB189" s="35">
        <f t="shared" si="61"/>
        <v>921.22229449112035</v>
      </c>
      <c r="AC189" s="29">
        <v>121</v>
      </c>
      <c r="AD189" s="29">
        <v>2</v>
      </c>
      <c r="AE189" s="29" t="s">
        <v>94</v>
      </c>
      <c r="AF189" s="30">
        <f t="shared" si="47"/>
        <v>14819.112000000001</v>
      </c>
      <c r="AG189" s="30">
        <f t="shared" si="38"/>
        <v>1793112.5520000001</v>
      </c>
      <c r="AH189" s="30">
        <f>(10+$G189/20)*POWER($F$1,AC189)</f>
        <v>369058042.05506635</v>
      </c>
      <c r="AI189" s="35">
        <f t="shared" si="39"/>
        <v>205.81978618320792</v>
      </c>
      <c r="AJ189" s="29">
        <v>88</v>
      </c>
      <c r="AK189" s="29">
        <v>1</v>
      </c>
      <c r="AM189" s="30">
        <f t="shared" si="59"/>
        <v>132.3135</v>
      </c>
      <c r="AN189" s="30">
        <f t="shared" si="57"/>
        <v>11643.588</v>
      </c>
      <c r="AO189" s="30">
        <f>(10+$G189/20)*POWER($F$1,AJ189)</f>
        <v>3804492.2345782365</v>
      </c>
      <c r="AP189" s="35">
        <f t="shared" si="58"/>
        <v>326.74569338748819</v>
      </c>
      <c r="AQ189" s="29">
        <v>45</v>
      </c>
      <c r="AR189" s="29">
        <v>1</v>
      </c>
      <c r="AT189" s="30">
        <f t="shared" si="53"/>
        <v>5.4450000000000003</v>
      </c>
      <c r="AU189" s="30">
        <f t="shared" si="51"/>
        <v>245.02500000000001</v>
      </c>
      <c r="AV189" s="30">
        <f>(10+$G189/20)*POWER($F$1,AQ189)</f>
        <v>9804.8000000000284</v>
      </c>
      <c r="AW189" s="35">
        <f t="shared" si="52"/>
        <v>40.015508621569346</v>
      </c>
      <c r="AX189" s="29">
        <v>3</v>
      </c>
      <c r="AY189" s="29">
        <v>1</v>
      </c>
      <c r="BA189" s="30">
        <f t="shared" ref="BA189:BA252" si="65">BA188*AY189</f>
        <v>1</v>
      </c>
      <c r="BB189" s="30">
        <f t="shared" si="63"/>
        <v>3</v>
      </c>
      <c r="BC189" s="30">
        <f>(10+$G189/20)*POWER($F$1,AX189)</f>
        <v>29.02597224867413</v>
      </c>
      <c r="BD189" s="35">
        <f t="shared" si="64"/>
        <v>9.6753240828913771</v>
      </c>
    </row>
    <row r="190" spans="1:56">
      <c r="A190" s="44">
        <v>9.6549999999999994</v>
      </c>
      <c r="B190" s="44">
        <f t="shared" si="48"/>
        <v>1.92</v>
      </c>
      <c r="C190" s="44">
        <f t="shared" si="40"/>
        <v>1.92</v>
      </c>
      <c r="D190" s="45">
        <f t="shared" si="41"/>
        <v>355.92192</v>
      </c>
      <c r="E190" s="43">
        <f t="shared" si="42"/>
        <v>119647558363.88087</v>
      </c>
      <c r="F190" s="29">
        <f t="shared" si="49"/>
        <v>36.800000000000018</v>
      </c>
      <c r="G190" s="29">
        <v>184</v>
      </c>
      <c r="H190" s="37">
        <f t="shared" si="43"/>
        <v>184</v>
      </c>
      <c r="I190" s="29">
        <v>1</v>
      </c>
      <c r="K190" s="30">
        <f t="shared" si="44"/>
        <v>14367386.897031169</v>
      </c>
      <c r="L190" s="30">
        <f t="shared" si="50"/>
        <v>2643599189.0537353</v>
      </c>
      <c r="M190" s="30">
        <f t="shared" si="45"/>
        <v>1196475583638.8088</v>
      </c>
      <c r="N190" s="35">
        <f t="shared" si="46"/>
        <v>452.59341453614309</v>
      </c>
      <c r="O190" s="38">
        <v>170</v>
      </c>
      <c r="P190" s="29">
        <v>3</v>
      </c>
      <c r="R190" s="30">
        <f t="shared" si="56"/>
        <v>4808505.4617599994</v>
      </c>
      <c r="S190" s="30">
        <f t="shared" si="54"/>
        <v>817445928.49919987</v>
      </c>
      <c r="T190" s="30">
        <f>(10+$G190/20)*POWER($F$1,O190)</f>
        <v>329853488332.80371</v>
      </c>
      <c r="U190" s="35">
        <f t="shared" si="55"/>
        <v>403.51719524544257</v>
      </c>
      <c r="V190" s="29">
        <v>148</v>
      </c>
      <c r="W190" s="29">
        <v>1</v>
      </c>
      <c r="Y190" s="30">
        <f t="shared" si="62"/>
        <v>100177.19712</v>
      </c>
      <c r="Z190" s="30">
        <f t="shared" si="60"/>
        <v>14826225.173759999</v>
      </c>
      <c r="AA190" s="30">
        <f>(10+$G190/20)*POWER($F$1,V190)</f>
        <v>15623887399.602318</v>
      </c>
      <c r="AB190" s="35">
        <f t="shared" si="61"/>
        <v>1053.8007629382328</v>
      </c>
      <c r="AC190" s="29">
        <v>122</v>
      </c>
      <c r="AD190" s="29">
        <v>1</v>
      </c>
      <c r="AF190" s="30">
        <f t="shared" si="47"/>
        <v>14819.112000000001</v>
      </c>
      <c r="AG190" s="30">
        <f t="shared" si="38"/>
        <v>1807931.6640000001</v>
      </c>
      <c r="AH190" s="30">
        <f>(10+$G190/20)*POWER($F$1,AC190)</f>
        <v>425043249.26871842</v>
      </c>
      <c r="AI190" s="35">
        <f t="shared" si="39"/>
        <v>235.09917865386663</v>
      </c>
      <c r="AJ190" s="29">
        <v>89</v>
      </c>
      <c r="AK190" s="29">
        <v>1</v>
      </c>
      <c r="AM190" s="30">
        <f t="shared" si="59"/>
        <v>132.3135</v>
      </c>
      <c r="AN190" s="30">
        <f t="shared" si="57"/>
        <v>11775.9015</v>
      </c>
      <c r="AO190" s="30">
        <f>(10+$G190/20)*POWER($F$1,AJ190)</f>
        <v>4381624.4518022509</v>
      </c>
      <c r="AP190" s="35">
        <f t="shared" si="58"/>
        <v>372.08399304310171</v>
      </c>
      <c r="AQ190" s="29">
        <v>46</v>
      </c>
      <c r="AR190" s="29">
        <v>1</v>
      </c>
      <c r="AT190" s="30">
        <f t="shared" si="53"/>
        <v>5.4450000000000003</v>
      </c>
      <c r="AU190" s="30">
        <f t="shared" si="51"/>
        <v>250.47000000000003</v>
      </c>
      <c r="AV190" s="30">
        <f>(10+$G190/20)*POWER($F$1,AQ190)</f>
        <v>11292.164308962887</v>
      </c>
      <c r="AW190" s="35">
        <f t="shared" si="52"/>
        <v>45.083899504782551</v>
      </c>
      <c r="AX190" s="29">
        <v>4</v>
      </c>
      <c r="AY190" s="29">
        <v>1</v>
      </c>
      <c r="BA190" s="30">
        <f t="shared" si="65"/>
        <v>1</v>
      </c>
      <c r="BB190" s="30">
        <f t="shared" si="63"/>
        <v>4</v>
      </c>
      <c r="BC190" s="30">
        <f>(10+$G190/20)*POWER($F$1,AX190)</f>
        <v>33.429141630571173</v>
      </c>
      <c r="BD190" s="35">
        <f t="shared" si="64"/>
        <v>8.3572854076427934</v>
      </c>
    </row>
    <row r="191" spans="1:56">
      <c r="A191" s="44">
        <v>9.6549999999999994</v>
      </c>
      <c r="B191" s="44">
        <f t="shared" si="48"/>
        <v>1.925</v>
      </c>
      <c r="C191" s="44">
        <f t="shared" si="40"/>
        <v>1.925</v>
      </c>
      <c r="D191" s="45">
        <f t="shared" si="41"/>
        <v>357.77809374999998</v>
      </c>
      <c r="E191" s="43">
        <f t="shared" si="42"/>
        <v>137438953472.00174</v>
      </c>
      <c r="F191" s="29">
        <f t="shared" si="49"/>
        <v>37.000000000000021</v>
      </c>
      <c r="G191" s="29">
        <v>185</v>
      </c>
      <c r="H191" s="37">
        <f t="shared" si="43"/>
        <v>185</v>
      </c>
      <c r="I191" s="29">
        <v>1</v>
      </c>
      <c r="K191" s="30">
        <f t="shared" si="44"/>
        <v>14367386.897031169</v>
      </c>
      <c r="L191" s="30">
        <f t="shared" si="50"/>
        <v>2657966575.9507666</v>
      </c>
      <c r="M191" s="30">
        <f t="shared" si="45"/>
        <v>1374389534720.0173</v>
      </c>
      <c r="N191" s="35">
        <f t="shared" si="46"/>
        <v>517.08307664794165</v>
      </c>
      <c r="O191" s="29">
        <v>171</v>
      </c>
      <c r="P191" s="29">
        <v>1</v>
      </c>
      <c r="R191" s="30">
        <f t="shared" si="56"/>
        <v>4808505.4617599994</v>
      </c>
      <c r="S191" s="30">
        <f t="shared" si="54"/>
        <v>822254433.96095991</v>
      </c>
      <c r="T191" s="30">
        <f>(10+$G191/20)*POWER($F$1,O191)</f>
        <v>379888883811.46167</v>
      </c>
      <c r="U191" s="35">
        <f t="shared" si="55"/>
        <v>462.00892098746476</v>
      </c>
      <c r="V191" s="29">
        <v>149</v>
      </c>
      <c r="W191" s="29">
        <v>1</v>
      </c>
      <c r="Y191" s="30">
        <f t="shared" si="62"/>
        <v>100177.19712</v>
      </c>
      <c r="Z191" s="30">
        <f t="shared" si="60"/>
        <v>14926402.37088</v>
      </c>
      <c r="AA191" s="30">
        <f>(10+$G191/20)*POWER($F$1,V191)</f>
        <v>17993871082.067978</v>
      </c>
      <c r="AB191" s="35">
        <f t="shared" si="61"/>
        <v>1205.5062321763694</v>
      </c>
      <c r="AC191" s="29">
        <v>123</v>
      </c>
      <c r="AD191" s="29">
        <v>1</v>
      </c>
      <c r="AF191" s="30">
        <f t="shared" si="47"/>
        <v>14819.112000000001</v>
      </c>
      <c r="AG191" s="30">
        <f t="shared" si="38"/>
        <v>1822750.7760000001</v>
      </c>
      <c r="AH191" s="30">
        <f>(10+$G191/20)*POWER($F$1,AC191)</f>
        <v>489517956.44912779</v>
      </c>
      <c r="AI191" s="35">
        <f t="shared" si="39"/>
        <v>268.56000441451891</v>
      </c>
      <c r="AJ191" s="38">
        <v>90</v>
      </c>
      <c r="AK191" s="29">
        <v>3.5</v>
      </c>
      <c r="AM191" s="30">
        <f t="shared" si="59"/>
        <v>463.09725000000003</v>
      </c>
      <c r="AN191" s="30">
        <f t="shared" si="57"/>
        <v>41678.752500000002</v>
      </c>
      <c r="AO191" s="30">
        <f>(10+$G191/20)*POWER($F$1,AJ191)</f>
        <v>5046272.0000000298</v>
      </c>
      <c r="AP191" s="35">
        <f t="shared" si="58"/>
        <v>121.07540886690478</v>
      </c>
      <c r="AQ191" s="29">
        <v>47</v>
      </c>
      <c r="AR191" s="29">
        <v>1</v>
      </c>
      <c r="AT191" s="30">
        <f t="shared" si="53"/>
        <v>5.4450000000000003</v>
      </c>
      <c r="AU191" s="30">
        <f t="shared" si="51"/>
        <v>255.91500000000002</v>
      </c>
      <c r="AV191" s="30">
        <f>(10+$G191/20)*POWER($F$1,AQ191)</f>
        <v>13005.069968577685</v>
      </c>
      <c r="AW191" s="35">
        <f t="shared" si="52"/>
        <v>50.817927704814821</v>
      </c>
      <c r="AX191" s="29">
        <v>5</v>
      </c>
      <c r="AY191" s="29">
        <v>1</v>
      </c>
      <c r="BA191" s="30">
        <f t="shared" si="65"/>
        <v>1</v>
      </c>
      <c r="BB191" s="30">
        <f t="shared" si="63"/>
        <v>5</v>
      </c>
      <c r="BC191" s="30">
        <f>(10+$G191/20)*POWER($F$1,AX191)</f>
        <v>38.500000000000007</v>
      </c>
      <c r="BD191" s="35">
        <f t="shared" si="64"/>
        <v>7.7000000000000011</v>
      </c>
    </row>
    <row r="192" spans="1:56">
      <c r="A192" s="44">
        <v>9.6549999999999994</v>
      </c>
      <c r="B192" s="44">
        <f t="shared" si="48"/>
        <v>1.9300000000000002</v>
      </c>
      <c r="C192" s="44">
        <f t="shared" si="40"/>
        <v>1.9300000000000002</v>
      </c>
      <c r="D192" s="45">
        <f t="shared" si="41"/>
        <v>359.63909500000005</v>
      </c>
      <c r="E192" s="43">
        <f t="shared" si="42"/>
        <v>157875899765.80237</v>
      </c>
      <c r="F192" s="29">
        <f t="shared" si="49"/>
        <v>37.200000000000024</v>
      </c>
      <c r="G192" s="29">
        <v>186</v>
      </c>
      <c r="H192" s="37">
        <f t="shared" si="43"/>
        <v>186</v>
      </c>
      <c r="I192" s="29">
        <v>1</v>
      </c>
      <c r="K192" s="30">
        <f t="shared" si="44"/>
        <v>14367386.897031169</v>
      </c>
      <c r="L192" s="30">
        <f t="shared" si="50"/>
        <v>2672333962.8477974</v>
      </c>
      <c r="M192" s="30">
        <f t="shared" si="45"/>
        <v>1578758997658.0237</v>
      </c>
      <c r="N192" s="35">
        <f t="shared" si="46"/>
        <v>590.77907911464945</v>
      </c>
      <c r="O192" s="29">
        <v>172</v>
      </c>
      <c r="P192" s="29">
        <v>1</v>
      </c>
      <c r="R192" s="30">
        <f t="shared" si="56"/>
        <v>4808505.4617599994</v>
      </c>
      <c r="S192" s="30">
        <f t="shared" si="54"/>
        <v>827062939.42271996</v>
      </c>
      <c r="T192" s="30">
        <f>(10+$G192/20)*POWER($F$1,O192)</f>
        <v>437511184580.60242</v>
      </c>
      <c r="U192" s="35">
        <f t="shared" si="55"/>
        <v>528.99382105789914</v>
      </c>
      <c r="V192" s="38">
        <v>150</v>
      </c>
      <c r="W192" s="29">
        <v>4</v>
      </c>
      <c r="Y192" s="30">
        <f t="shared" si="62"/>
        <v>400708.78847999999</v>
      </c>
      <c r="Z192" s="30">
        <f t="shared" si="60"/>
        <v>60106318.272</v>
      </c>
      <c r="AA192" s="30">
        <f>(10+$G192/20)*POWER($F$1,V192)</f>
        <v>20723217203.200207</v>
      </c>
      <c r="AB192" s="35">
        <f t="shared" si="61"/>
        <v>344.77602020841022</v>
      </c>
      <c r="AC192" s="29">
        <v>124</v>
      </c>
      <c r="AD192" s="29">
        <v>1</v>
      </c>
      <c r="AF192" s="30">
        <f t="shared" si="47"/>
        <v>14819.112000000001</v>
      </c>
      <c r="AG192" s="30">
        <f t="shared" si="38"/>
        <v>1837569.888</v>
      </c>
      <c r="AH192" s="30">
        <f>(10+$G192/20)*POWER($F$1,AC192)</f>
        <v>563769012.79855752</v>
      </c>
      <c r="AI192" s="35">
        <f t="shared" si="39"/>
        <v>306.80139921761577</v>
      </c>
      <c r="AJ192" s="29">
        <v>91</v>
      </c>
      <c r="AK192" s="29">
        <v>1</v>
      </c>
      <c r="AM192" s="30">
        <f t="shared" si="59"/>
        <v>463.09725000000003</v>
      </c>
      <c r="AN192" s="30">
        <f t="shared" si="57"/>
        <v>42141.849750000001</v>
      </c>
      <c r="AO192" s="30">
        <f>(10+$G192/20)*POWER($F$1,AJ192)</f>
        <v>5811700.5643462492</v>
      </c>
      <c r="AP192" s="35">
        <f t="shared" si="58"/>
        <v>137.90805574086716</v>
      </c>
      <c r="AQ192" s="29">
        <v>48</v>
      </c>
      <c r="AR192" s="29">
        <v>1</v>
      </c>
      <c r="AT192" s="30">
        <f t="shared" si="53"/>
        <v>5.4450000000000003</v>
      </c>
      <c r="AU192" s="30">
        <f t="shared" si="51"/>
        <v>261.36</v>
      </c>
      <c r="AV192" s="30">
        <f>(10+$G192/20)*POWER($F$1,AQ192)</f>
        <v>14977.704823629198</v>
      </c>
      <c r="AW192" s="35">
        <f t="shared" si="52"/>
        <v>57.306798376297813</v>
      </c>
      <c r="AX192" s="29">
        <v>6</v>
      </c>
      <c r="AY192" s="29">
        <v>1</v>
      </c>
      <c r="BA192" s="30">
        <f t="shared" si="65"/>
        <v>1</v>
      </c>
      <c r="BB192" s="30">
        <f t="shared" si="63"/>
        <v>6</v>
      </c>
      <c r="BC192" s="30">
        <f>(10+$G192/20)*POWER($F$1,AX192)</f>
        <v>44.339756502885564</v>
      </c>
      <c r="BD192" s="35">
        <f t="shared" si="64"/>
        <v>7.389959417147594</v>
      </c>
    </row>
    <row r="193" spans="1:56">
      <c r="A193" s="44">
        <v>9.6549999999999994</v>
      </c>
      <c r="B193" s="44">
        <f t="shared" si="48"/>
        <v>1.9350000000000001</v>
      </c>
      <c r="C193" s="44">
        <f t="shared" si="40"/>
        <v>1.9350000000000001</v>
      </c>
      <c r="D193" s="45">
        <f t="shared" si="41"/>
        <v>361.50492374999999</v>
      </c>
      <c r="E193" s="43">
        <f t="shared" si="42"/>
        <v>181351786354.65399</v>
      </c>
      <c r="F193" s="29">
        <f t="shared" si="49"/>
        <v>37.40000000000002</v>
      </c>
      <c r="G193" s="29">
        <v>187</v>
      </c>
      <c r="H193" s="37">
        <f t="shared" si="43"/>
        <v>187</v>
      </c>
      <c r="I193" s="29">
        <v>1</v>
      </c>
      <c r="K193" s="30">
        <f t="shared" si="44"/>
        <v>14367386.897031169</v>
      </c>
      <c r="L193" s="30">
        <f t="shared" si="50"/>
        <v>2686701349.7448287</v>
      </c>
      <c r="M193" s="30">
        <f t="shared" si="45"/>
        <v>1813517863546.54</v>
      </c>
      <c r="N193" s="35">
        <f t="shared" si="46"/>
        <v>674.99793518873253</v>
      </c>
      <c r="O193" s="29">
        <v>173</v>
      </c>
      <c r="P193" s="29">
        <v>1</v>
      </c>
      <c r="R193" s="30">
        <f t="shared" si="56"/>
        <v>4808505.4617599994</v>
      </c>
      <c r="S193" s="30">
        <f t="shared" si="54"/>
        <v>831871444.88447988</v>
      </c>
      <c r="T193" s="30">
        <f>(10+$G193/20)*POWER($F$1,O193)</f>
        <v>503870368637.17566</v>
      </c>
      <c r="U193" s="35">
        <f t="shared" si="55"/>
        <v>605.70701366861681</v>
      </c>
      <c r="V193" s="29">
        <v>151</v>
      </c>
      <c r="W193" s="29">
        <v>1</v>
      </c>
      <c r="Y193" s="30">
        <f t="shared" si="62"/>
        <v>400708.78847999999</v>
      </c>
      <c r="Z193" s="30">
        <f t="shared" si="60"/>
        <v>60507027.060479999</v>
      </c>
      <c r="AA193" s="30">
        <f>(10+$G193/20)*POWER($F$1,V193)</f>
        <v>23866395784.908356</v>
      </c>
      <c r="AB193" s="35">
        <f t="shared" si="61"/>
        <v>394.44006662321419</v>
      </c>
      <c r="AC193" s="29">
        <v>125</v>
      </c>
      <c r="AD193" s="29">
        <v>1</v>
      </c>
      <c r="AF193" s="30">
        <f t="shared" si="47"/>
        <v>14819.112000000001</v>
      </c>
      <c r="AG193" s="30">
        <f t="shared" si="38"/>
        <v>1852389.0000000002</v>
      </c>
      <c r="AH193" s="30">
        <f>(10+$G193/20)*POWER($F$1,AC193)</f>
        <v>649278259.20000541</v>
      </c>
      <c r="AI193" s="35">
        <f t="shared" si="39"/>
        <v>350.50859144596808</v>
      </c>
      <c r="AJ193" s="29">
        <v>92</v>
      </c>
      <c r="AK193" s="29">
        <v>1</v>
      </c>
      <c r="AM193" s="30">
        <f t="shared" si="59"/>
        <v>463.09725000000003</v>
      </c>
      <c r="AN193" s="30">
        <f t="shared" si="57"/>
        <v>42604.947</v>
      </c>
      <c r="AO193" s="30">
        <f>(10+$G193/20)*POWER($F$1,AJ193)</f>
        <v>6693185.9320879616</v>
      </c>
      <c r="AP193" s="35">
        <f t="shared" si="58"/>
        <v>157.09879728492473</v>
      </c>
      <c r="AQ193" s="29">
        <v>49</v>
      </c>
      <c r="AR193" s="29">
        <v>1</v>
      </c>
      <c r="AT193" s="30">
        <f t="shared" si="53"/>
        <v>5.4450000000000003</v>
      </c>
      <c r="AU193" s="30">
        <f t="shared" si="51"/>
        <v>266.80500000000001</v>
      </c>
      <c r="AV193" s="30">
        <f>(10+$G193/20)*POWER($F$1,AQ193)</f>
        <v>17249.437081374781</v>
      </c>
      <c r="AW193" s="35">
        <f t="shared" si="52"/>
        <v>64.651850907497163</v>
      </c>
      <c r="AX193" s="29">
        <v>7</v>
      </c>
      <c r="AY193" s="29">
        <v>1</v>
      </c>
      <c r="BA193" s="30">
        <f t="shared" si="65"/>
        <v>1</v>
      </c>
      <c r="BB193" s="30">
        <f t="shared" si="63"/>
        <v>7</v>
      </c>
      <c r="BC193" s="30">
        <f>(10+$G193/20)*POWER($F$1,AX193)</f>
        <v>51.064956146911037</v>
      </c>
      <c r="BD193" s="35">
        <f t="shared" si="64"/>
        <v>7.294993735273005</v>
      </c>
    </row>
    <row r="194" spans="1:56">
      <c r="A194" s="44">
        <v>9.6549999999999994</v>
      </c>
      <c r="B194" s="44">
        <f t="shared" si="48"/>
        <v>1.94</v>
      </c>
      <c r="C194" s="44">
        <f t="shared" si="40"/>
        <v>1.94</v>
      </c>
      <c r="D194" s="45">
        <f t="shared" si="41"/>
        <v>363.37557999999996</v>
      </c>
      <c r="E194" s="43">
        <f t="shared" si="42"/>
        <v>208318498661.36481</v>
      </c>
      <c r="F194" s="29">
        <f t="shared" si="49"/>
        <v>37.600000000000023</v>
      </c>
      <c r="G194" s="29">
        <v>188</v>
      </c>
      <c r="H194" s="37">
        <f t="shared" si="43"/>
        <v>188</v>
      </c>
      <c r="I194" s="29">
        <v>1</v>
      </c>
      <c r="K194" s="30">
        <f t="shared" si="44"/>
        <v>14367386.897031169</v>
      </c>
      <c r="L194" s="30">
        <f t="shared" si="50"/>
        <v>2701068736.64186</v>
      </c>
      <c r="M194" s="30">
        <f t="shared" si="45"/>
        <v>2083184986613.6479</v>
      </c>
      <c r="N194" s="35">
        <f t="shared" si="46"/>
        <v>771.24471449164071</v>
      </c>
      <c r="O194" s="29">
        <v>174</v>
      </c>
      <c r="P194" s="29">
        <v>1</v>
      </c>
      <c r="R194" s="30">
        <f t="shared" si="56"/>
        <v>4808505.4617599994</v>
      </c>
      <c r="S194" s="30">
        <f t="shared" si="54"/>
        <v>836679950.34623992</v>
      </c>
      <c r="T194" s="30">
        <f>(10+$G194/20)*POWER($F$1,O194)</f>
        <v>580290658064.82178</v>
      </c>
      <c r="U194" s="35">
        <f t="shared" si="55"/>
        <v>693.56348006747669</v>
      </c>
      <c r="V194" s="29">
        <v>152</v>
      </c>
      <c r="W194" s="29">
        <v>1</v>
      </c>
      <c r="Y194" s="30">
        <f t="shared" si="62"/>
        <v>400708.78847999999</v>
      </c>
      <c r="Z194" s="30">
        <f t="shared" si="60"/>
        <v>60907735.848959997</v>
      </c>
      <c r="AA194" s="30">
        <f>(10+$G194/20)*POWER($F$1,V194)</f>
        <v>27486130119.377178</v>
      </c>
      <c r="AB194" s="35">
        <f t="shared" si="61"/>
        <v>451.27486248278439</v>
      </c>
      <c r="AC194" s="29">
        <v>126</v>
      </c>
      <c r="AD194" s="29">
        <v>1</v>
      </c>
      <c r="AF194" s="30">
        <f t="shared" si="47"/>
        <v>14819.112000000001</v>
      </c>
      <c r="AG194" s="30">
        <f t="shared" si="38"/>
        <v>1867208.1120000002</v>
      </c>
      <c r="AH194" s="30">
        <f>(10+$G194/20)*POWER($F$1,AC194)</f>
        <v>747752064.32044768</v>
      </c>
      <c r="AI194" s="35">
        <f t="shared" si="39"/>
        <v>400.46530406271478</v>
      </c>
      <c r="AJ194" s="29">
        <v>93</v>
      </c>
      <c r="AK194" s="29">
        <v>1</v>
      </c>
      <c r="AM194" s="30">
        <f t="shared" si="59"/>
        <v>463.09725000000003</v>
      </c>
      <c r="AN194" s="30">
        <f t="shared" si="57"/>
        <v>43068.044250000006</v>
      </c>
      <c r="AO194" s="30">
        <f>(10+$G194/20)*POWER($F$1,AJ194)</f>
        <v>7708318.4700593026</v>
      </c>
      <c r="AP194" s="35">
        <f t="shared" si="58"/>
        <v>178.97999791479506</v>
      </c>
      <c r="AQ194" s="38">
        <v>50</v>
      </c>
      <c r="AR194" s="29">
        <v>2.5</v>
      </c>
      <c r="AT194" s="30">
        <f t="shared" si="53"/>
        <v>13.612500000000001</v>
      </c>
      <c r="AU194" s="30">
        <f t="shared" si="51"/>
        <v>680.625</v>
      </c>
      <c r="AV194" s="30">
        <f>(10+$G194/20)*POWER($F$1,AQ194)</f>
        <v>19865.600000000064</v>
      </c>
      <c r="AW194" s="35">
        <f t="shared" si="52"/>
        <v>29.187291092745731</v>
      </c>
      <c r="AX194" s="29">
        <v>8</v>
      </c>
      <c r="AY194" s="29">
        <v>1</v>
      </c>
      <c r="BA194" s="30">
        <f t="shared" si="65"/>
        <v>1</v>
      </c>
      <c r="BB194" s="30">
        <f t="shared" si="63"/>
        <v>8</v>
      </c>
      <c r="BC194" s="30">
        <f>(10+$G194/20)*POWER($F$1,AX194)</f>
        <v>58.809802780603469</v>
      </c>
      <c r="BD194" s="35">
        <f t="shared" si="64"/>
        <v>7.3512253475754337</v>
      </c>
    </row>
    <row r="195" spans="1:56">
      <c r="A195" s="44">
        <v>9.6549999999999994</v>
      </c>
      <c r="B195" s="44">
        <f t="shared" si="48"/>
        <v>1.9450000000000001</v>
      </c>
      <c r="C195" s="44">
        <f t="shared" si="40"/>
        <v>1.9450000000000001</v>
      </c>
      <c r="D195" s="45">
        <f t="shared" si="41"/>
        <v>365.25106375000001</v>
      </c>
      <c r="E195" s="43">
        <f t="shared" si="42"/>
        <v>239295116727.76178</v>
      </c>
      <c r="F195" s="29">
        <f t="shared" si="49"/>
        <v>37.800000000000018</v>
      </c>
      <c r="G195" s="29">
        <v>189</v>
      </c>
      <c r="H195" s="37">
        <f t="shared" si="43"/>
        <v>189</v>
      </c>
      <c r="I195" s="29">
        <v>1</v>
      </c>
      <c r="K195" s="30">
        <f t="shared" si="44"/>
        <v>14367386.897031169</v>
      </c>
      <c r="L195" s="30">
        <f t="shared" si="50"/>
        <v>2715436123.5388908</v>
      </c>
      <c r="M195" s="30">
        <f t="shared" si="45"/>
        <v>2392951167277.6177</v>
      </c>
      <c r="N195" s="35">
        <f t="shared" si="46"/>
        <v>881.24008756243734</v>
      </c>
      <c r="O195" s="29">
        <v>175</v>
      </c>
      <c r="P195" s="29">
        <v>1</v>
      </c>
      <c r="R195" s="30">
        <f t="shared" si="56"/>
        <v>4808505.4617599994</v>
      </c>
      <c r="S195" s="30">
        <f t="shared" si="54"/>
        <v>841488455.80799985</v>
      </c>
      <c r="T195" s="30">
        <f>(10+$G195/20)*POWER($F$1,O195)</f>
        <v>668296911257.60767</v>
      </c>
      <c r="U195" s="35">
        <f t="shared" si="55"/>
        <v>794.18428933277153</v>
      </c>
      <c r="V195" s="29">
        <v>153</v>
      </c>
      <c r="W195" s="29">
        <v>1</v>
      </c>
      <c r="Y195" s="30">
        <f t="shared" si="62"/>
        <v>400708.78847999999</v>
      </c>
      <c r="Z195" s="30">
        <f t="shared" si="60"/>
        <v>61308444.637439996</v>
      </c>
      <c r="AA195" s="30">
        <f>(10+$G195/20)*POWER($F$1,V195)</f>
        <v>31654646866.90263</v>
      </c>
      <c r="AB195" s="35">
        <f t="shared" si="61"/>
        <v>516.31789150905468</v>
      </c>
      <c r="AC195" s="29">
        <v>127</v>
      </c>
      <c r="AD195" s="29">
        <v>1</v>
      </c>
      <c r="AF195" s="30">
        <f t="shared" si="47"/>
        <v>14819.112000000001</v>
      </c>
      <c r="AG195" s="30">
        <f t="shared" si="38"/>
        <v>1882027.2240000002</v>
      </c>
      <c r="AH195" s="30">
        <f>(10+$G195/20)*POWER($F$1,AC195)</f>
        <v>861155333.15381014</v>
      </c>
      <c r="AI195" s="35">
        <f t="shared" si="39"/>
        <v>457.56794703720504</v>
      </c>
      <c r="AJ195" s="29">
        <v>94</v>
      </c>
      <c r="AK195" s="29">
        <v>1</v>
      </c>
      <c r="AM195" s="30">
        <f t="shared" si="59"/>
        <v>463.09725000000003</v>
      </c>
      <c r="AN195" s="30">
        <f t="shared" si="57"/>
        <v>43531.141500000005</v>
      </c>
      <c r="AO195" s="30">
        <f>(10+$G195/20)*POWER($F$1,AJ195)</f>
        <v>8877353.707036851</v>
      </c>
      <c r="AP195" s="35">
        <f t="shared" si="58"/>
        <v>203.9311031399636</v>
      </c>
      <c r="AQ195" s="29">
        <v>51</v>
      </c>
      <c r="AR195" s="29">
        <v>1</v>
      </c>
      <c r="AT195" s="30">
        <f t="shared" si="53"/>
        <v>13.612500000000001</v>
      </c>
      <c r="AU195" s="30">
        <f t="shared" si="51"/>
        <v>694.23750000000007</v>
      </c>
      <c r="AV195" s="30">
        <f>(10+$G195/20)*POWER($F$1,AQ195)</f>
        <v>22878.395396805023</v>
      </c>
      <c r="AW195" s="35">
        <f t="shared" si="52"/>
        <v>32.954709874941962</v>
      </c>
      <c r="AX195" s="29">
        <v>9</v>
      </c>
      <c r="AY195" s="29">
        <v>1</v>
      </c>
      <c r="BA195" s="30">
        <f t="shared" si="65"/>
        <v>1</v>
      </c>
      <c r="BB195" s="30">
        <f t="shared" si="63"/>
        <v>9</v>
      </c>
      <c r="BC195" s="30">
        <f>(10+$G195/20)*POWER($F$1,AX195)</f>
        <v>67.728833824438496</v>
      </c>
      <c r="BD195" s="35">
        <f t="shared" si="64"/>
        <v>7.525425980493166</v>
      </c>
    </row>
    <row r="196" spans="1:56">
      <c r="A196" s="44">
        <v>9.6549999999999994</v>
      </c>
      <c r="B196" s="44">
        <f t="shared" si="48"/>
        <v>1.9500000000000002</v>
      </c>
      <c r="C196" s="44">
        <f t="shared" si="40"/>
        <v>1.9500000000000002</v>
      </c>
      <c r="D196" s="45">
        <f t="shared" si="41"/>
        <v>367.13137500000005</v>
      </c>
      <c r="E196" s="43">
        <f t="shared" si="42"/>
        <v>274877906944.00348</v>
      </c>
      <c r="F196" s="29">
        <f t="shared" si="49"/>
        <v>38.000000000000021</v>
      </c>
      <c r="G196" s="38">
        <v>190</v>
      </c>
      <c r="H196" s="37">
        <f t="shared" si="43"/>
        <v>190</v>
      </c>
      <c r="I196" s="29">
        <v>3</v>
      </c>
      <c r="K196" s="30">
        <f t="shared" si="44"/>
        <v>43102160.691093504</v>
      </c>
      <c r="L196" s="30">
        <f t="shared" si="50"/>
        <v>8189410531.307766</v>
      </c>
      <c r="M196" s="30">
        <f t="shared" si="45"/>
        <v>2748779069440.0347</v>
      </c>
      <c r="N196" s="35">
        <f t="shared" si="46"/>
        <v>335.65041817497968</v>
      </c>
      <c r="O196" s="29">
        <v>176</v>
      </c>
      <c r="P196" s="29">
        <v>1</v>
      </c>
      <c r="R196" s="30">
        <f t="shared" si="56"/>
        <v>4808505.4617599994</v>
      </c>
      <c r="S196" s="30">
        <f t="shared" si="54"/>
        <v>846296961.26975989</v>
      </c>
      <c r="T196" s="30">
        <f>(10+$G196/20)*POWER($F$1,O196)</f>
        <v>769645011358.28613</v>
      </c>
      <c r="U196" s="35">
        <f t="shared" si="55"/>
        <v>909.42665114090994</v>
      </c>
      <c r="V196" s="29">
        <v>154</v>
      </c>
      <c r="W196" s="29">
        <v>1</v>
      </c>
      <c r="Y196" s="30">
        <f t="shared" si="62"/>
        <v>400708.78847999999</v>
      </c>
      <c r="Z196" s="30">
        <f t="shared" si="60"/>
        <v>61709153.425919995</v>
      </c>
      <c r="AA196" s="30">
        <f>(10+$G196/20)*POWER($F$1,V196)</f>
        <v>36455115438.994873</v>
      </c>
      <c r="AB196" s="35">
        <f t="shared" si="61"/>
        <v>590.75701764014889</v>
      </c>
      <c r="AC196" s="29">
        <v>128</v>
      </c>
      <c r="AD196" s="29">
        <v>1</v>
      </c>
      <c r="AF196" s="30">
        <f t="shared" si="47"/>
        <v>14819.112000000001</v>
      </c>
      <c r="AG196" s="30">
        <f t="shared" si="38"/>
        <v>1896846.3360000001</v>
      </c>
      <c r="AH196" s="30">
        <f>(10+$G196/20)*POWER($F$1,AC196)</f>
        <v>991750665.01381779</v>
      </c>
      <c r="AI196" s="35">
        <f t="shared" si="39"/>
        <v>522.84185924368819</v>
      </c>
      <c r="AJ196" s="29">
        <v>95</v>
      </c>
      <c r="AK196" s="29">
        <v>1</v>
      </c>
      <c r="AM196" s="30">
        <f t="shared" si="59"/>
        <v>463.09725000000003</v>
      </c>
      <c r="AN196" s="30">
        <f t="shared" si="57"/>
        <v>43994.238750000004</v>
      </c>
      <c r="AO196" s="30">
        <f>(10+$G196/20)*POWER($F$1,AJ196)</f>
        <v>10223616.000000065</v>
      </c>
      <c r="AP196" s="35">
        <f t="shared" si="58"/>
        <v>232.38533704598001</v>
      </c>
      <c r="AQ196" s="29">
        <v>52</v>
      </c>
      <c r="AR196" s="29">
        <v>1</v>
      </c>
      <c r="AT196" s="30">
        <f t="shared" si="53"/>
        <v>13.612500000000001</v>
      </c>
      <c r="AU196" s="30">
        <f t="shared" si="51"/>
        <v>707.85</v>
      </c>
      <c r="AV196" s="30">
        <f>(10+$G196/20)*POWER($F$1,AQ196)</f>
        <v>26347.933962313244</v>
      </c>
      <c r="AW196" s="35">
        <f t="shared" si="52"/>
        <v>37.222482111059186</v>
      </c>
      <c r="AX196" s="38">
        <v>10</v>
      </c>
      <c r="AY196" s="29">
        <v>1.5</v>
      </c>
      <c r="BA196" s="30">
        <f t="shared" si="65"/>
        <v>1.5</v>
      </c>
      <c r="BB196" s="30">
        <f t="shared" si="63"/>
        <v>15</v>
      </c>
      <c r="BC196" s="30">
        <f>(10+$G196/20)*POWER($F$1,AX196)</f>
        <v>78.000000000000057</v>
      </c>
      <c r="BD196" s="35">
        <f t="shared" si="64"/>
        <v>5.2000000000000037</v>
      </c>
    </row>
    <row r="197" spans="1:56">
      <c r="A197" s="44">
        <v>9.6549999999999994</v>
      </c>
      <c r="B197" s="44">
        <f t="shared" si="48"/>
        <v>1.9550000000000001</v>
      </c>
      <c r="C197" s="44">
        <f t="shared" si="40"/>
        <v>1.9550000000000001</v>
      </c>
      <c r="D197" s="45">
        <f t="shared" si="41"/>
        <v>369.01651375</v>
      </c>
      <c r="E197" s="43">
        <f t="shared" si="42"/>
        <v>315751799531.60492</v>
      </c>
      <c r="F197" s="29">
        <f t="shared" si="49"/>
        <v>38.200000000000017</v>
      </c>
      <c r="G197" s="29">
        <v>191</v>
      </c>
      <c r="H197" s="37">
        <f t="shared" si="43"/>
        <v>191</v>
      </c>
      <c r="I197" s="29">
        <v>1</v>
      </c>
      <c r="K197" s="30">
        <f t="shared" si="44"/>
        <v>43102160.691093504</v>
      </c>
      <c r="L197" s="30">
        <f t="shared" si="50"/>
        <v>8232512691.9988594</v>
      </c>
      <c r="M197" s="30">
        <f t="shared" si="45"/>
        <v>3157517995316.0493</v>
      </c>
      <c r="N197" s="35">
        <f t="shared" si="46"/>
        <v>383.54243879694548</v>
      </c>
      <c r="O197" s="29">
        <v>177</v>
      </c>
      <c r="P197" s="29">
        <v>1</v>
      </c>
      <c r="R197" s="30">
        <f t="shared" si="56"/>
        <v>4808505.4617599994</v>
      </c>
      <c r="S197" s="30">
        <f t="shared" si="54"/>
        <v>851105466.73151994</v>
      </c>
      <c r="T197" s="30">
        <f>(10+$G197/20)*POWER($F$1,O197)</f>
        <v>886356855808.37097</v>
      </c>
      <c r="U197" s="35">
        <f t="shared" si="55"/>
        <v>1041.4183558381151</v>
      </c>
      <c r="V197" s="29">
        <v>155</v>
      </c>
      <c r="W197" s="29">
        <v>1</v>
      </c>
      <c r="Y197" s="30">
        <f t="shared" si="62"/>
        <v>400708.78847999999</v>
      </c>
      <c r="Z197" s="30">
        <f t="shared" si="60"/>
        <v>62109862.214400001</v>
      </c>
      <c r="AA197" s="30">
        <f>(10+$G197/20)*POWER($F$1,V197)</f>
        <v>41983305318.400429</v>
      </c>
      <c r="AB197" s="35">
        <f t="shared" si="61"/>
        <v>675.95231774104172</v>
      </c>
      <c r="AC197" s="29">
        <v>129</v>
      </c>
      <c r="AD197" s="29">
        <v>1</v>
      </c>
      <c r="AF197" s="30">
        <f t="shared" si="47"/>
        <v>14819.112000000001</v>
      </c>
      <c r="AG197" s="30">
        <f t="shared" si="38"/>
        <v>1911665.4480000001</v>
      </c>
      <c r="AH197" s="30">
        <f>(10+$G197/20)*POWER($F$1,AC197)</f>
        <v>1142143440.4364562</v>
      </c>
      <c r="AI197" s="35">
        <f t="shared" si="39"/>
        <v>597.45989635967737</v>
      </c>
      <c r="AJ197" s="29">
        <v>96</v>
      </c>
      <c r="AK197" s="29">
        <v>1</v>
      </c>
      <c r="AM197" s="30">
        <f t="shared" si="59"/>
        <v>463.09725000000003</v>
      </c>
      <c r="AN197" s="30">
        <f t="shared" si="57"/>
        <v>44457.336000000003</v>
      </c>
      <c r="AO197" s="30">
        <f>(10+$G197/20)*POWER($F$1,AJ197)</f>
        <v>11773963.319478678</v>
      </c>
      <c r="AP197" s="35">
        <f t="shared" si="58"/>
        <v>264.83735596479909</v>
      </c>
      <c r="AQ197" s="29">
        <v>53</v>
      </c>
      <c r="AR197" s="29">
        <v>1</v>
      </c>
      <c r="AT197" s="30">
        <f t="shared" si="53"/>
        <v>13.612500000000001</v>
      </c>
      <c r="AU197" s="30">
        <f t="shared" si="51"/>
        <v>721.46250000000009</v>
      </c>
      <c r="AV197" s="30">
        <f>(10+$G197/20)*POWER($F$1,AQ197)</f>
        <v>30343.433088285066</v>
      </c>
      <c r="AW197" s="35">
        <f t="shared" si="52"/>
        <v>42.058226294901068</v>
      </c>
      <c r="AX197" s="29">
        <v>11</v>
      </c>
      <c r="AY197" s="29">
        <v>1</v>
      </c>
      <c r="BA197" s="30">
        <f t="shared" si="65"/>
        <v>1.5</v>
      </c>
      <c r="BB197" s="30">
        <f t="shared" si="63"/>
        <v>16.5</v>
      </c>
      <c r="BC197" s="30">
        <f>(10+$G197/20)*POWER($F$1,AX197)</f>
        <v>89.828211360768194</v>
      </c>
      <c r="BD197" s="35">
        <f t="shared" si="64"/>
        <v>5.4441340218647394</v>
      </c>
    </row>
    <row r="198" spans="1:56">
      <c r="A198" s="44">
        <v>9.6549999999999994</v>
      </c>
      <c r="B198" s="44">
        <f t="shared" si="48"/>
        <v>1.96</v>
      </c>
      <c r="C198" s="44">
        <f t="shared" si="40"/>
        <v>1.96</v>
      </c>
      <c r="D198" s="45">
        <f t="shared" si="41"/>
        <v>370.90647999999999</v>
      </c>
      <c r="E198" s="43">
        <f t="shared" si="42"/>
        <v>362703572709.30817</v>
      </c>
      <c r="F198" s="29">
        <f t="shared" si="49"/>
        <v>38.40000000000002</v>
      </c>
      <c r="G198" s="29">
        <v>192</v>
      </c>
      <c r="H198" s="37">
        <f t="shared" si="43"/>
        <v>192</v>
      </c>
      <c r="I198" s="29">
        <v>1</v>
      </c>
      <c r="K198" s="30">
        <f t="shared" si="44"/>
        <v>43102160.691093504</v>
      </c>
      <c r="L198" s="30">
        <f t="shared" si="50"/>
        <v>8275614852.6899529</v>
      </c>
      <c r="M198" s="30">
        <f t="shared" si="45"/>
        <v>3627035727093.0815</v>
      </c>
      <c r="N198" s="35">
        <f t="shared" si="46"/>
        <v>438.27990930657307</v>
      </c>
      <c r="O198" s="29">
        <v>178</v>
      </c>
      <c r="P198" s="29">
        <v>1</v>
      </c>
      <c r="R198" s="30">
        <f t="shared" si="56"/>
        <v>4808505.4617599994</v>
      </c>
      <c r="S198" s="30">
        <f t="shared" si="54"/>
        <v>855913972.19327986</v>
      </c>
      <c r="T198" s="30">
        <f>(10+$G198/20)*POWER($F$1,O198)</f>
        <v>1020760643440.687</v>
      </c>
      <c r="U198" s="35">
        <f t="shared" si="55"/>
        <v>1192.5972429506992</v>
      </c>
      <c r="V198" s="29">
        <v>156</v>
      </c>
      <c r="W198" s="29">
        <v>1</v>
      </c>
      <c r="Y198" s="30">
        <f t="shared" si="62"/>
        <v>400708.78847999999</v>
      </c>
      <c r="Z198" s="30">
        <f t="shared" si="60"/>
        <v>62510571.00288</v>
      </c>
      <c r="AA198" s="30">
        <f>(10+$G198/20)*POWER($F$1,V198)</f>
        <v>48349494303.276894</v>
      </c>
      <c r="AB198" s="35">
        <f t="shared" si="61"/>
        <v>773.46108870209048</v>
      </c>
      <c r="AC198" s="38">
        <v>130</v>
      </c>
      <c r="AD198" s="29">
        <v>4</v>
      </c>
      <c r="AF198" s="30">
        <f t="shared" si="47"/>
        <v>59276.448000000004</v>
      </c>
      <c r="AG198" s="30">
        <f t="shared" ref="AG198:AG261" si="66">AC198*AF198</f>
        <v>7705938.2400000002</v>
      </c>
      <c r="AH198" s="30">
        <f>(10+$G198/20)*POWER($F$1,AC198)</f>
        <v>1315333734.4000115</v>
      </c>
      <c r="AI198" s="35">
        <f t="shared" ref="AI198:AI261" si="67">AH198/AG198</f>
        <v>170.69092606690961</v>
      </c>
      <c r="AJ198" s="29">
        <v>97</v>
      </c>
      <c r="AK198" s="29">
        <v>1</v>
      </c>
      <c r="AM198" s="30">
        <f t="shared" si="59"/>
        <v>463.09725000000003</v>
      </c>
      <c r="AN198" s="30">
        <f t="shared" si="57"/>
        <v>44920.433250000002</v>
      </c>
      <c r="AO198" s="30">
        <f>(10+$G198/20)*POWER($F$1,AJ198)</f>
        <v>13559322.405056756</v>
      </c>
      <c r="AP198" s="35">
        <f t="shared" si="58"/>
        <v>301.85199527337051</v>
      </c>
      <c r="AQ198" s="29">
        <v>54</v>
      </c>
      <c r="AR198" s="29">
        <v>1</v>
      </c>
      <c r="AT198" s="30">
        <f t="shared" si="53"/>
        <v>13.612500000000001</v>
      </c>
      <c r="AU198" s="30">
        <f t="shared" si="51"/>
        <v>735.07500000000005</v>
      </c>
      <c r="AV198" s="30">
        <f>(10+$G198/20)*POWER($F$1,AQ198)</f>
        <v>34944.596051157183</v>
      </c>
      <c r="AW198" s="35">
        <f t="shared" si="52"/>
        <v>47.538817197098503</v>
      </c>
      <c r="AX198" s="29">
        <v>12</v>
      </c>
      <c r="AY198" s="29">
        <v>1</v>
      </c>
      <c r="BA198" s="30">
        <f t="shared" si="65"/>
        <v>1.5</v>
      </c>
      <c r="BB198" s="30">
        <f t="shared" si="63"/>
        <v>18</v>
      </c>
      <c r="BC198" s="30">
        <f>(10+$G198/20)*POWER($F$1,AX198)</f>
        <v>103.449420204595</v>
      </c>
      <c r="BD198" s="35">
        <f t="shared" si="64"/>
        <v>5.7471900113663885</v>
      </c>
    </row>
    <row r="199" spans="1:56">
      <c r="A199" s="44">
        <v>9.6549999999999994</v>
      </c>
      <c r="B199" s="44">
        <f t="shared" si="48"/>
        <v>1.9649999999999999</v>
      </c>
      <c r="C199" s="44">
        <f t="shared" ref="C199:C262" si="68">(100%+G199*0.5%)</f>
        <v>1.9649999999999999</v>
      </c>
      <c r="D199" s="45">
        <f t="shared" ref="D199:D262" si="69">A199*B199*C199*10</f>
        <v>372.80127374999995</v>
      </c>
      <c r="E199" s="43">
        <f t="shared" ref="E199:E262" si="70">POWER($F$1,G199)</f>
        <v>416636997322.7298</v>
      </c>
      <c r="F199" s="29">
        <f t="shared" si="49"/>
        <v>38.600000000000016</v>
      </c>
      <c r="G199" s="29">
        <v>193</v>
      </c>
      <c r="H199" s="37">
        <f t="shared" ref="H199:H262" si="71">I$4*G199</f>
        <v>193</v>
      </c>
      <c r="I199" s="29">
        <v>1</v>
      </c>
      <c r="K199" s="30">
        <f t="shared" ref="K199:K262" si="72">I199*K198</f>
        <v>43102160.691093504</v>
      </c>
      <c r="L199" s="30">
        <f t="shared" si="50"/>
        <v>8318717013.3810463</v>
      </c>
      <c r="M199" s="30">
        <f t="shared" ref="M199:M262" si="73">N$4*POWER($F$1,G199)</f>
        <v>4166369973227.2979</v>
      </c>
      <c r="N199" s="35">
        <f t="shared" ref="N199:N262" si="74">M199/(H199*I199*K198)</f>
        <v>500.84285431581532</v>
      </c>
      <c r="O199" s="29">
        <v>179</v>
      </c>
      <c r="P199" s="29">
        <v>1</v>
      </c>
      <c r="R199" s="30">
        <f t="shared" si="56"/>
        <v>4808505.4617599994</v>
      </c>
      <c r="S199" s="30">
        <f t="shared" si="54"/>
        <v>860722477.65503991</v>
      </c>
      <c r="T199" s="30">
        <f>(10+$G199/20)*POWER($F$1,O199)</f>
        <v>1175537260925.1292</v>
      </c>
      <c r="U199" s="35">
        <f t="shared" si="55"/>
        <v>1365.7564330465418</v>
      </c>
      <c r="V199" s="29">
        <v>157</v>
      </c>
      <c r="W199" s="29">
        <v>1</v>
      </c>
      <c r="Y199" s="30">
        <f t="shared" si="62"/>
        <v>400708.78847999999</v>
      </c>
      <c r="Z199" s="30">
        <f t="shared" si="60"/>
        <v>62911279.791359998</v>
      </c>
      <c r="AA199" s="30">
        <f>(10+$G199/20)*POWER($F$1,V199)</f>
        <v>55680665654.202248</v>
      </c>
      <c r="AB199" s="35">
        <f t="shared" si="61"/>
        <v>885.06649107858755</v>
      </c>
      <c r="AC199" s="29">
        <v>131</v>
      </c>
      <c r="AD199" s="29">
        <v>1</v>
      </c>
      <c r="AF199" s="30">
        <f t="shared" ref="AF199:AF262" si="75">AF198*AD199</f>
        <v>59276.448000000004</v>
      </c>
      <c r="AG199" s="30">
        <f t="shared" si="66"/>
        <v>7765214.6880000001</v>
      </c>
      <c r="AH199" s="30">
        <f>(10+$G199/20)*POWER($F$1,AC199)</f>
        <v>1514776089.0615261</v>
      </c>
      <c r="AI199" s="35">
        <f t="shared" si="67"/>
        <v>195.07201666972458</v>
      </c>
      <c r="AJ199" s="29">
        <v>98</v>
      </c>
      <c r="AK199" s="29">
        <v>1</v>
      </c>
      <c r="AM199" s="30">
        <f t="shared" si="59"/>
        <v>463.09725000000003</v>
      </c>
      <c r="AN199" s="30">
        <f t="shared" si="57"/>
        <v>45383.530500000001</v>
      </c>
      <c r="AO199" s="30">
        <f>(10+$G199/20)*POWER($F$1,AJ199)</f>
        <v>15615304.941924261</v>
      </c>
      <c r="AP199" s="35">
        <f t="shared" si="58"/>
        <v>344.07426592614388</v>
      </c>
      <c r="AQ199" s="29">
        <v>55</v>
      </c>
      <c r="AR199" s="29">
        <v>1</v>
      </c>
      <c r="AT199" s="30">
        <f t="shared" si="53"/>
        <v>13.612500000000001</v>
      </c>
      <c r="AU199" s="30">
        <f t="shared" si="51"/>
        <v>748.6875</v>
      </c>
      <c r="AV199" s="30">
        <f>(10+$G199/20)*POWER($F$1,AQ199)</f>
        <v>40243.20000000015</v>
      </c>
      <c r="AW199" s="35">
        <f t="shared" si="52"/>
        <v>53.751665414475532</v>
      </c>
      <c r="AX199" s="29">
        <v>13</v>
      </c>
      <c r="AY199" s="29">
        <v>1</v>
      </c>
      <c r="BA199" s="30">
        <f t="shared" si="65"/>
        <v>1.5</v>
      </c>
      <c r="BB199" s="30">
        <f t="shared" si="63"/>
        <v>19.5</v>
      </c>
      <c r="BC199" s="30">
        <f>(10+$G199/20)*POWER($F$1,AX199)</f>
        <v>119.13532212771737</v>
      </c>
      <c r="BD199" s="35">
        <f t="shared" si="64"/>
        <v>6.109503698857301</v>
      </c>
    </row>
    <row r="200" spans="1:56">
      <c r="A200" s="44">
        <v>9.6549999999999994</v>
      </c>
      <c r="B200" s="44">
        <f t="shared" ref="B200:B263" si="76">(100%+G200*0.5%)</f>
        <v>1.97</v>
      </c>
      <c r="C200" s="44">
        <f t="shared" si="68"/>
        <v>1.97</v>
      </c>
      <c r="D200" s="45">
        <f t="shared" si="69"/>
        <v>374.70089499999995</v>
      </c>
      <c r="E200" s="43">
        <f t="shared" si="70"/>
        <v>478590233455.52386</v>
      </c>
      <c r="F200" s="29">
        <f t="shared" ref="F200:F263" si="77">LOG(E200,2)</f>
        <v>38.800000000000018</v>
      </c>
      <c r="G200" s="29">
        <v>194</v>
      </c>
      <c r="H200" s="37">
        <f t="shared" si="71"/>
        <v>194</v>
      </c>
      <c r="I200" s="29">
        <v>1</v>
      </c>
      <c r="K200" s="30">
        <f t="shared" si="72"/>
        <v>43102160.691093504</v>
      </c>
      <c r="L200" s="30">
        <f t="shared" ref="L200:L263" si="78">H200*K200</f>
        <v>8361819174.0721397</v>
      </c>
      <c r="M200" s="30">
        <f t="shared" si="73"/>
        <v>4785902334555.2383</v>
      </c>
      <c r="N200" s="35">
        <f t="shared" si="74"/>
        <v>572.35180944776903</v>
      </c>
      <c r="O200" s="38">
        <v>180</v>
      </c>
      <c r="P200" s="29">
        <v>4</v>
      </c>
      <c r="R200" s="30">
        <f t="shared" si="56"/>
        <v>19234021.847039998</v>
      </c>
      <c r="S200" s="30">
        <f t="shared" si="54"/>
        <v>3462123932.4671993</v>
      </c>
      <c r="T200" s="30">
        <f>(10+$G200/20)*POWER($F$1,O200)</f>
        <v>1353773691699.2161</v>
      </c>
      <c r="U200" s="35">
        <f t="shared" si="55"/>
        <v>391.02404134172104</v>
      </c>
      <c r="V200" s="29">
        <v>158</v>
      </c>
      <c r="W200" s="29">
        <v>1</v>
      </c>
      <c r="Y200" s="30">
        <f t="shared" si="62"/>
        <v>400708.78847999999</v>
      </c>
      <c r="Z200" s="30">
        <f t="shared" si="60"/>
        <v>63311988.579839997</v>
      </c>
      <c r="AA200" s="30">
        <f>(10+$G200/20)*POWER($F$1,V200)</f>
        <v>64123037869.20121</v>
      </c>
      <c r="AB200" s="35">
        <f t="shared" si="61"/>
        <v>1012.8103587891326</v>
      </c>
      <c r="AC200" s="29">
        <v>132</v>
      </c>
      <c r="AD200" s="29">
        <v>1</v>
      </c>
      <c r="AF200" s="30">
        <f t="shared" si="75"/>
        <v>59276.448000000004</v>
      </c>
      <c r="AG200" s="30">
        <f t="shared" si="66"/>
        <v>7824491.1360000009</v>
      </c>
      <c r="AH200" s="30">
        <f>(10+$G200/20)*POWER($F$1,AC200)</f>
        <v>1744448335.5403666</v>
      </c>
      <c r="AI200" s="35">
        <f t="shared" si="67"/>
        <v>222.94719301479779</v>
      </c>
      <c r="AJ200" s="29">
        <v>99</v>
      </c>
      <c r="AK200" s="29">
        <v>1</v>
      </c>
      <c r="AM200" s="30">
        <f t="shared" si="59"/>
        <v>463.09725000000003</v>
      </c>
      <c r="AN200" s="30">
        <f t="shared" si="57"/>
        <v>45846.62775</v>
      </c>
      <c r="AO200" s="30">
        <f>(10+$G200/20)*POWER($F$1,AJ200)</f>
        <v>17982917.020938415</v>
      </c>
      <c r="AP200" s="35">
        <f t="shared" si="58"/>
        <v>392.24077982351525</v>
      </c>
      <c r="AQ200" s="29">
        <v>56</v>
      </c>
      <c r="AR200" s="29">
        <v>1</v>
      </c>
      <c r="AT200" s="30">
        <f t="shared" si="53"/>
        <v>13.612500000000001</v>
      </c>
      <c r="AU200" s="30">
        <f t="shared" si="51"/>
        <v>762.30000000000007</v>
      </c>
      <c r="AV200" s="30">
        <f>(10+$G200/20)*POWER($F$1,AQ200)</f>
        <v>46344.924351368551</v>
      </c>
      <c r="AW200" s="35">
        <f t="shared" si="52"/>
        <v>60.796175195288662</v>
      </c>
      <c r="AX200" s="29">
        <v>14</v>
      </c>
      <c r="AY200" s="29">
        <v>1</v>
      </c>
      <c r="BA200" s="30">
        <f t="shared" si="65"/>
        <v>1.5</v>
      </c>
      <c r="BB200" s="30">
        <f t="shared" si="63"/>
        <v>21</v>
      </c>
      <c r="BC200" s="30">
        <f>(10+$G200/20)*POWER($F$1,AX200)</f>
        <v>137.19876877546926</v>
      </c>
      <c r="BD200" s="35">
        <f t="shared" si="64"/>
        <v>6.5332747035937739</v>
      </c>
    </row>
    <row r="201" spans="1:56">
      <c r="A201" s="44">
        <v>9.6549999999999994</v>
      </c>
      <c r="B201" s="44">
        <f t="shared" si="76"/>
        <v>1.9750000000000001</v>
      </c>
      <c r="C201" s="44">
        <f t="shared" si="68"/>
        <v>1.9750000000000001</v>
      </c>
      <c r="D201" s="45">
        <f t="shared" si="69"/>
        <v>376.60534375000003</v>
      </c>
      <c r="E201" s="43">
        <f t="shared" si="70"/>
        <v>549755813888.0072</v>
      </c>
      <c r="F201" s="29">
        <f t="shared" si="77"/>
        <v>39.000000000000021</v>
      </c>
      <c r="G201" s="29">
        <v>195</v>
      </c>
      <c r="H201" s="37">
        <f t="shared" si="71"/>
        <v>195</v>
      </c>
      <c r="I201" s="29">
        <v>1</v>
      </c>
      <c r="K201" s="30">
        <f t="shared" si="72"/>
        <v>43102160.691093504</v>
      </c>
      <c r="L201" s="30">
        <f t="shared" si="78"/>
        <v>8404921334.7632332</v>
      </c>
      <c r="M201" s="30">
        <f t="shared" si="73"/>
        <v>5497558138880.0723</v>
      </c>
      <c r="N201" s="35">
        <f t="shared" si="74"/>
        <v>654.08799439226857</v>
      </c>
      <c r="O201" s="29">
        <v>181</v>
      </c>
      <c r="P201" s="29">
        <v>1</v>
      </c>
      <c r="R201" s="30">
        <f t="shared" si="56"/>
        <v>19234021.847039998</v>
      </c>
      <c r="S201" s="30">
        <f t="shared" si="54"/>
        <v>3481357954.3142395</v>
      </c>
      <c r="T201" s="30">
        <f>(10+$G201/20)*POWER($F$1,O201)</f>
        <v>1559024510187.2981</v>
      </c>
      <c r="U201" s="35">
        <f t="shared" si="55"/>
        <v>447.82080172344587</v>
      </c>
      <c r="V201" s="29">
        <v>159</v>
      </c>
      <c r="W201" s="29">
        <v>1</v>
      </c>
      <c r="Y201" s="30">
        <f t="shared" si="62"/>
        <v>400708.78847999999</v>
      </c>
      <c r="Z201" s="30">
        <f t="shared" si="60"/>
        <v>63712697.368319996</v>
      </c>
      <c r="AA201" s="30">
        <f>(10+$G201/20)*POWER($F$1,V201)</f>
        <v>73844977427.707596</v>
      </c>
      <c r="AB201" s="35">
        <f t="shared" si="61"/>
        <v>1159.030781585237</v>
      </c>
      <c r="AC201" s="29">
        <v>133</v>
      </c>
      <c r="AD201" s="29">
        <v>1</v>
      </c>
      <c r="AF201" s="30">
        <f t="shared" si="75"/>
        <v>59276.448000000004</v>
      </c>
      <c r="AG201" s="30">
        <f t="shared" si="66"/>
        <v>7883767.5840000007</v>
      </c>
      <c r="AH201" s="30">
        <f>(10+$G201/20)*POWER($F$1,AC201)</f>
        <v>2008930834.2587597</v>
      </c>
      <c r="AI201" s="35">
        <f t="shared" si="67"/>
        <v>254.81862736997189</v>
      </c>
      <c r="AJ201" s="38">
        <v>100</v>
      </c>
      <c r="AK201" s="29">
        <v>2</v>
      </c>
      <c r="AL201" s="29" t="s">
        <v>33</v>
      </c>
      <c r="AM201" s="30">
        <f t="shared" si="59"/>
        <v>926.19450000000006</v>
      </c>
      <c r="AN201" s="30">
        <f t="shared" si="57"/>
        <v>92619.450000000012</v>
      </c>
      <c r="AO201" s="30">
        <f>(10+$G201/20)*POWER($F$1,AJ201)</f>
        <v>20709376.000000138</v>
      </c>
      <c r="AP201" s="35">
        <f t="shared" si="58"/>
        <v>223.59640442693339</v>
      </c>
      <c r="AQ201" s="29">
        <v>57</v>
      </c>
      <c r="AR201" s="29">
        <v>1</v>
      </c>
      <c r="AT201" s="30">
        <f t="shared" si="53"/>
        <v>13.612500000000001</v>
      </c>
      <c r="AU201" s="30">
        <f t="shared" si="51"/>
        <v>775.91250000000002</v>
      </c>
      <c r="AV201" s="30">
        <f>(10+$G201/20)*POWER($F$1,AQ201)</f>
        <v>53371.455974942241</v>
      </c>
      <c r="AW201" s="35">
        <f t="shared" si="52"/>
        <v>68.785405538565541</v>
      </c>
      <c r="AX201" s="29">
        <v>15</v>
      </c>
      <c r="AY201" s="29">
        <v>1</v>
      </c>
      <c r="BA201" s="30">
        <f t="shared" si="65"/>
        <v>1.5</v>
      </c>
      <c r="BB201" s="30">
        <f t="shared" si="63"/>
        <v>22.5</v>
      </c>
      <c r="BC201" s="30">
        <f>(10+$G201/20)*POWER($F$1,AX201)</f>
        <v>158.00000000000014</v>
      </c>
      <c r="BD201" s="35">
        <f t="shared" si="64"/>
        <v>7.0222222222222284</v>
      </c>
    </row>
    <row r="202" spans="1:56">
      <c r="A202" s="44">
        <v>9.6549999999999994</v>
      </c>
      <c r="B202" s="44">
        <f t="shared" si="76"/>
        <v>1.98</v>
      </c>
      <c r="C202" s="44">
        <f t="shared" si="68"/>
        <v>1.98</v>
      </c>
      <c r="D202" s="45">
        <f t="shared" si="69"/>
        <v>378.51461999999998</v>
      </c>
      <c r="E202" s="43">
        <f t="shared" si="70"/>
        <v>631503599063.21008</v>
      </c>
      <c r="F202" s="29">
        <f t="shared" si="77"/>
        <v>39.200000000000024</v>
      </c>
      <c r="G202" s="29">
        <v>196</v>
      </c>
      <c r="H202" s="37">
        <f t="shared" si="71"/>
        <v>196</v>
      </c>
      <c r="I202" s="29">
        <v>1</v>
      </c>
      <c r="K202" s="30">
        <f t="shared" si="72"/>
        <v>43102160.691093504</v>
      </c>
      <c r="L202" s="30">
        <f t="shared" si="78"/>
        <v>8448023495.4543266</v>
      </c>
      <c r="M202" s="30">
        <f t="shared" si="73"/>
        <v>6315035990632.1006</v>
      </c>
      <c r="N202" s="35">
        <f t="shared" si="74"/>
        <v>747.51638581853683</v>
      </c>
      <c r="O202" s="29">
        <v>182</v>
      </c>
      <c r="P202" s="29">
        <v>1</v>
      </c>
      <c r="R202" s="30">
        <f t="shared" si="56"/>
        <v>19234021.847039998</v>
      </c>
      <c r="S202" s="30">
        <f t="shared" si="54"/>
        <v>3500591976.1612797</v>
      </c>
      <c r="T202" s="30">
        <f>(10+$G202/20)*POWER($F$1,O202)</f>
        <v>1795382684911.074</v>
      </c>
      <c r="U202" s="35">
        <f t="shared" si="55"/>
        <v>512.87973495267954</v>
      </c>
      <c r="V202" s="38">
        <v>160</v>
      </c>
      <c r="W202" s="29">
        <v>4</v>
      </c>
      <c r="Y202" s="30">
        <f t="shared" si="62"/>
        <v>1602835.15392</v>
      </c>
      <c r="Z202" s="30">
        <f t="shared" si="60"/>
        <v>256453624.62720001</v>
      </c>
      <c r="AA202" s="30">
        <f>(10+$G202/20)*POWER($F$1,V202)</f>
        <v>85040352460.800903</v>
      </c>
      <c r="AB202" s="35">
        <f t="shared" si="61"/>
        <v>331.60128886624966</v>
      </c>
      <c r="AC202" s="29">
        <v>134</v>
      </c>
      <c r="AD202" s="29">
        <v>1</v>
      </c>
      <c r="AF202" s="30">
        <f t="shared" si="75"/>
        <v>59276.448000000004</v>
      </c>
      <c r="AG202" s="30">
        <f t="shared" si="66"/>
        <v>7943044.0320000006</v>
      </c>
      <c r="AH202" s="30">
        <f>(10+$G202/20)*POWER($F$1,AC202)</f>
        <v>2313497710.5515947</v>
      </c>
      <c r="AI202" s="35">
        <f t="shared" si="67"/>
        <v>291.26084423443297</v>
      </c>
      <c r="AJ202" s="29">
        <v>101</v>
      </c>
      <c r="AK202" s="29">
        <v>1</v>
      </c>
      <c r="AM202" s="30">
        <f t="shared" si="59"/>
        <v>926.19450000000006</v>
      </c>
      <c r="AN202" s="30">
        <f t="shared" si="57"/>
        <v>93545.644500000009</v>
      </c>
      <c r="AO202" s="30">
        <f>(10+$G202/20)*POWER($F$1,AJ202)</f>
        <v>23849051.020529706</v>
      </c>
      <c r="AP202" s="35">
        <f t="shared" si="58"/>
        <v>254.94560594459</v>
      </c>
      <c r="AQ202" s="29">
        <v>58</v>
      </c>
      <c r="AR202" s="29">
        <v>1</v>
      </c>
      <c r="AT202" s="30">
        <f t="shared" si="53"/>
        <v>13.612500000000001</v>
      </c>
      <c r="AU202" s="30">
        <f t="shared" si="51"/>
        <v>789.52500000000009</v>
      </c>
      <c r="AV202" s="30">
        <f>(10+$G202/20)*POWER($F$1,AQ202)</f>
        <v>61462.913058623482</v>
      </c>
      <c r="AW202" s="35">
        <f t="shared" si="52"/>
        <v>77.84796308998888</v>
      </c>
      <c r="AX202" s="29">
        <v>16</v>
      </c>
      <c r="AY202" s="29">
        <v>1</v>
      </c>
      <c r="BA202" s="30">
        <f t="shared" si="65"/>
        <v>1.5</v>
      </c>
      <c r="BB202" s="30">
        <f t="shared" si="63"/>
        <v>24</v>
      </c>
      <c r="BC202" s="30">
        <f>(10+$G202/20)*POWER($F$1,AX202)</f>
        <v>181.95381943153055</v>
      </c>
      <c r="BD202" s="35">
        <f t="shared" si="64"/>
        <v>7.5814091429804398</v>
      </c>
    </row>
    <row r="203" spans="1:56">
      <c r="A203" s="44">
        <v>9.6549999999999994</v>
      </c>
      <c r="B203" s="44">
        <f t="shared" si="76"/>
        <v>1.9849999999999999</v>
      </c>
      <c r="C203" s="44">
        <f t="shared" si="68"/>
        <v>1.9849999999999999</v>
      </c>
      <c r="D203" s="45">
        <f t="shared" si="69"/>
        <v>380.42872374999996</v>
      </c>
      <c r="E203" s="43">
        <f t="shared" si="70"/>
        <v>725407145418.61646</v>
      </c>
      <c r="F203" s="29">
        <f t="shared" si="77"/>
        <v>39.40000000000002</v>
      </c>
      <c r="G203" s="29">
        <v>197</v>
      </c>
      <c r="H203" s="37">
        <f t="shared" si="71"/>
        <v>197</v>
      </c>
      <c r="I203" s="29">
        <v>1</v>
      </c>
      <c r="K203" s="30">
        <f t="shared" si="72"/>
        <v>43102160.691093504</v>
      </c>
      <c r="L203" s="30">
        <f t="shared" si="78"/>
        <v>8491125656.1454201</v>
      </c>
      <c r="M203" s="30">
        <f t="shared" si="73"/>
        <v>7254071454186.1641</v>
      </c>
      <c r="N203" s="35">
        <f t="shared" si="74"/>
        <v>854.31210748083288</v>
      </c>
      <c r="O203" s="29">
        <v>183</v>
      </c>
      <c r="P203" s="29">
        <v>1</v>
      </c>
      <c r="R203" s="30">
        <f t="shared" si="56"/>
        <v>19234021.847039998</v>
      </c>
      <c r="S203" s="30">
        <f t="shared" si="54"/>
        <v>3519825998.0083194</v>
      </c>
      <c r="T203" s="30">
        <f>(10+$G203/20)*POWER($F$1,O203)</f>
        <v>2067561099214.0457</v>
      </c>
      <c r="U203" s="35">
        <f t="shared" si="55"/>
        <v>587.40434907406427</v>
      </c>
      <c r="V203" s="29">
        <v>161</v>
      </c>
      <c r="W203" s="29">
        <v>1</v>
      </c>
      <c r="Y203" s="30">
        <f t="shared" si="62"/>
        <v>1602835.15392</v>
      </c>
      <c r="Z203" s="30">
        <f t="shared" si="60"/>
        <v>258056459.78112</v>
      </c>
      <c r="AA203" s="30">
        <f>(10+$G203/20)*POWER($F$1,V203)</f>
        <v>97932394073.474152</v>
      </c>
      <c r="AB203" s="35">
        <f t="shared" si="61"/>
        <v>379.49987439391782</v>
      </c>
      <c r="AC203" s="29">
        <v>135</v>
      </c>
      <c r="AD203" s="29">
        <v>1</v>
      </c>
      <c r="AF203" s="30">
        <f t="shared" si="75"/>
        <v>59276.448000000004</v>
      </c>
      <c r="AG203" s="30">
        <f t="shared" si="66"/>
        <v>8002320.4800000004</v>
      </c>
      <c r="AH203" s="30">
        <f>(10+$G203/20)*POWER($F$1,AC203)</f>
        <v>2664221900.8000245</v>
      </c>
      <c r="AI203" s="35">
        <f t="shared" si="67"/>
        <v>332.93116758553316</v>
      </c>
      <c r="AJ203" s="29">
        <v>102</v>
      </c>
      <c r="AK203" s="29">
        <v>1</v>
      </c>
      <c r="AM203" s="30">
        <f t="shared" si="59"/>
        <v>926.19450000000006</v>
      </c>
      <c r="AN203" s="30">
        <f t="shared" si="57"/>
        <v>94471.839000000007</v>
      </c>
      <c r="AO203" s="30">
        <f>(10+$G203/20)*POWER($F$1,AJ203)</f>
        <v>27464545.891875163</v>
      </c>
      <c r="AP203" s="35">
        <f t="shared" si="58"/>
        <v>290.71674884909521</v>
      </c>
      <c r="AQ203" s="29">
        <v>59</v>
      </c>
      <c r="AR203" s="29">
        <v>1</v>
      </c>
      <c r="AT203" s="30">
        <f t="shared" si="53"/>
        <v>13.612500000000001</v>
      </c>
      <c r="AU203" s="30">
        <f t="shared" si="51"/>
        <v>803.13750000000005</v>
      </c>
      <c r="AV203" s="30">
        <f>(10+$G203/20)*POWER($F$1,AQ203)</f>
        <v>70780.635879129622</v>
      </c>
      <c r="AW203" s="35">
        <f t="shared" si="52"/>
        <v>88.130159380093218</v>
      </c>
      <c r="AX203" s="29">
        <v>17</v>
      </c>
      <c r="AY203" s="29">
        <v>1</v>
      </c>
      <c r="BA203" s="30">
        <f t="shared" si="65"/>
        <v>1.5</v>
      </c>
      <c r="BB203" s="30">
        <f t="shared" si="63"/>
        <v>25.5</v>
      </c>
      <c r="BC203" s="30">
        <f>(10+$G203/20)*POWER($F$1,AX203)</f>
        <v>209.53785623073585</v>
      </c>
      <c r="BD203" s="35">
        <f t="shared" si="64"/>
        <v>8.2171708325778763</v>
      </c>
    </row>
    <row r="204" spans="1:56">
      <c r="A204" s="44">
        <v>9.6549999999999994</v>
      </c>
      <c r="B204" s="44">
        <f t="shared" si="76"/>
        <v>1.99</v>
      </c>
      <c r="C204" s="44">
        <f t="shared" si="68"/>
        <v>1.99</v>
      </c>
      <c r="D204" s="45">
        <f t="shared" si="69"/>
        <v>382.34765499999992</v>
      </c>
      <c r="E204" s="43">
        <f t="shared" si="70"/>
        <v>833273994645.45984</v>
      </c>
      <c r="F204" s="29">
        <f t="shared" si="77"/>
        <v>39.600000000000023</v>
      </c>
      <c r="G204" s="29">
        <v>198</v>
      </c>
      <c r="H204" s="37">
        <f t="shared" si="71"/>
        <v>198</v>
      </c>
      <c r="I204" s="29">
        <v>1</v>
      </c>
      <c r="K204" s="30">
        <f t="shared" si="72"/>
        <v>43102160.691093504</v>
      </c>
      <c r="L204" s="30">
        <f t="shared" si="78"/>
        <v>8534227816.8365135</v>
      </c>
      <c r="M204" s="30">
        <f t="shared" si="73"/>
        <v>8332739946454.5986</v>
      </c>
      <c r="N204" s="35">
        <f t="shared" si="74"/>
        <v>976.39061497931721</v>
      </c>
      <c r="O204" s="29">
        <v>184</v>
      </c>
      <c r="P204" s="29">
        <v>1</v>
      </c>
      <c r="R204" s="30">
        <f t="shared" si="56"/>
        <v>19234021.847039998</v>
      </c>
      <c r="S204" s="30">
        <f t="shared" si="54"/>
        <v>3539060019.8553596</v>
      </c>
      <c r="T204" s="30">
        <f>(10+$G204/20)*POWER($F$1,O204)</f>
        <v>2380986411441.229</v>
      </c>
      <c r="U204" s="35">
        <f t="shared" si="55"/>
        <v>672.77367382385887</v>
      </c>
      <c r="V204" s="29">
        <v>162</v>
      </c>
      <c r="W204" s="29">
        <v>1</v>
      </c>
      <c r="Y204" s="30">
        <f t="shared" si="62"/>
        <v>1602835.15392</v>
      </c>
      <c r="Z204" s="30">
        <f t="shared" si="60"/>
        <v>259659294.93504</v>
      </c>
      <c r="AA204" s="30">
        <f>(10+$G204/20)*POWER($F$1,V204)</f>
        <v>112778142139.30028</v>
      </c>
      <c r="AB204" s="35">
        <f t="shared" si="61"/>
        <v>434.33123457996925</v>
      </c>
      <c r="AC204" s="29">
        <v>136</v>
      </c>
      <c r="AD204" s="29">
        <v>1</v>
      </c>
      <c r="AF204" s="30">
        <f t="shared" si="75"/>
        <v>59276.448000000004</v>
      </c>
      <c r="AG204" s="30">
        <f t="shared" si="66"/>
        <v>8061596.9280000003</v>
      </c>
      <c r="AH204" s="30">
        <f>(10+$G204/20)*POWER($F$1,AC204)</f>
        <v>3068096098.9643135</v>
      </c>
      <c r="AI204" s="35">
        <f t="shared" si="67"/>
        <v>380.58167958112944</v>
      </c>
      <c r="AJ204" s="29">
        <v>103</v>
      </c>
      <c r="AK204" s="29">
        <v>1</v>
      </c>
      <c r="AM204" s="30">
        <f t="shared" si="59"/>
        <v>926.19450000000006</v>
      </c>
      <c r="AN204" s="30">
        <f t="shared" si="57"/>
        <v>95398.033500000005</v>
      </c>
      <c r="AO204" s="30">
        <f>(10+$G204/20)*POWER($F$1,AJ204)</f>
        <v>31627945.887459841</v>
      </c>
      <c r="AP204" s="35">
        <f t="shared" si="58"/>
        <v>331.53666513953704</v>
      </c>
      <c r="AQ204" s="38">
        <v>60</v>
      </c>
      <c r="AR204" s="29">
        <v>1.5</v>
      </c>
      <c r="AS204" s="29" t="s">
        <v>22</v>
      </c>
      <c r="AT204" s="30">
        <f t="shared" si="53"/>
        <v>20.418750000000003</v>
      </c>
      <c r="AU204" s="30">
        <f t="shared" si="51"/>
        <v>1225.1250000000002</v>
      </c>
      <c r="AV204" s="30">
        <f>(10+$G204/20)*POWER($F$1,AQ204)</f>
        <v>81510.400000000314</v>
      </c>
      <c r="AW204" s="35">
        <f t="shared" si="52"/>
        <v>66.532313029282975</v>
      </c>
      <c r="AX204" s="29">
        <v>18</v>
      </c>
      <c r="AY204" s="29">
        <v>1</v>
      </c>
      <c r="BA204" s="30">
        <f t="shared" si="65"/>
        <v>1.5</v>
      </c>
      <c r="BB204" s="30">
        <f t="shared" si="63"/>
        <v>27</v>
      </c>
      <c r="BC204" s="30">
        <f>(10+$G204/20)*POWER($F$1,AX204)</f>
        <v>241.30207738845561</v>
      </c>
      <c r="BD204" s="35">
        <f t="shared" si="64"/>
        <v>8.937113977350208</v>
      </c>
    </row>
    <row r="205" spans="1:56">
      <c r="A205" s="44">
        <v>9.6549999999999994</v>
      </c>
      <c r="B205" s="44">
        <f t="shared" si="76"/>
        <v>1.9950000000000001</v>
      </c>
      <c r="C205" s="44">
        <f t="shared" si="68"/>
        <v>1.9950000000000001</v>
      </c>
      <c r="D205" s="45">
        <f t="shared" si="69"/>
        <v>384.27141374999997</v>
      </c>
      <c r="E205" s="43">
        <f t="shared" si="70"/>
        <v>957180466911.04785</v>
      </c>
      <c r="F205" s="29">
        <f t="shared" si="77"/>
        <v>39.800000000000018</v>
      </c>
      <c r="G205" s="29">
        <v>199</v>
      </c>
      <c r="H205" s="37">
        <f t="shared" si="71"/>
        <v>199</v>
      </c>
      <c r="I205" s="29">
        <v>1</v>
      </c>
      <c r="K205" s="30">
        <f t="shared" si="72"/>
        <v>43102160.691093504</v>
      </c>
      <c r="L205" s="30">
        <f t="shared" si="78"/>
        <v>8577329977.527607</v>
      </c>
      <c r="M205" s="30">
        <f t="shared" si="73"/>
        <v>9571804669110.4785</v>
      </c>
      <c r="N205" s="35">
        <f t="shared" si="74"/>
        <v>1115.9422214358513</v>
      </c>
      <c r="O205" s="29">
        <v>185</v>
      </c>
      <c r="P205" s="29">
        <v>1</v>
      </c>
      <c r="R205" s="30">
        <f t="shared" si="56"/>
        <v>19234021.847039998</v>
      </c>
      <c r="S205" s="30">
        <f t="shared" si="54"/>
        <v>3558294041.7023997</v>
      </c>
      <c r="T205" s="30">
        <f>(10+$G205/20)*POWER($F$1,O205)</f>
        <v>2741907121766.4346</v>
      </c>
      <c r="U205" s="35">
        <f t="shared" si="55"/>
        <v>770.5678872043469</v>
      </c>
      <c r="V205" s="29">
        <v>163</v>
      </c>
      <c r="W205" s="29">
        <v>1</v>
      </c>
      <c r="Y205" s="30">
        <f t="shared" si="62"/>
        <v>1602835.15392</v>
      </c>
      <c r="Z205" s="30">
        <f t="shared" si="60"/>
        <v>261262130.08895999</v>
      </c>
      <c r="AA205" s="30">
        <f>(10+$G205/20)*POWER($F$1,V205)</f>
        <v>129873564009.19443</v>
      </c>
      <c r="AB205" s="35">
        <f t="shared" si="61"/>
        <v>497.10060912759292</v>
      </c>
      <c r="AC205" s="29">
        <v>137</v>
      </c>
      <c r="AD205" s="29">
        <v>1</v>
      </c>
      <c r="AF205" s="30">
        <f t="shared" si="75"/>
        <v>59276.448000000004</v>
      </c>
      <c r="AG205" s="30">
        <f t="shared" si="66"/>
        <v>8120873.3760000002</v>
      </c>
      <c r="AH205" s="30">
        <f>(10+$G205/20)*POWER($F$1,AC205)</f>
        <v>3533172009.546226</v>
      </c>
      <c r="AI205" s="35">
        <f t="shared" si="67"/>
        <v>435.07290976706713</v>
      </c>
      <c r="AJ205" s="29">
        <v>104</v>
      </c>
      <c r="AK205" s="29">
        <v>1</v>
      </c>
      <c r="AM205" s="30">
        <f t="shared" si="59"/>
        <v>926.19450000000006</v>
      </c>
      <c r="AN205" s="30">
        <f t="shared" si="57"/>
        <v>96324.228000000003</v>
      </c>
      <c r="AO205" s="30">
        <f>(10+$G205/20)*POWER($F$1,AJ205)</f>
        <v>36422253.255606242</v>
      </c>
      <c r="AP205" s="35">
        <f t="shared" si="58"/>
        <v>378.12141360329656</v>
      </c>
      <c r="AQ205" s="29">
        <v>61</v>
      </c>
      <c r="AR205" s="29">
        <v>1.5</v>
      </c>
      <c r="AS205" s="29" t="s">
        <v>94</v>
      </c>
      <c r="AT205" s="30">
        <f t="shared" si="53"/>
        <v>30.628125000000004</v>
      </c>
      <c r="AU205" s="30">
        <f t="shared" si="51"/>
        <v>1868.3156250000002</v>
      </c>
      <c r="AV205" s="30">
        <f>(10+$G205/20)*POWER($F$1,AQ205)</f>
        <v>93866.115818254082</v>
      </c>
      <c r="AW205" s="35">
        <f t="shared" si="52"/>
        <v>50.241037735930767</v>
      </c>
      <c r="AX205" s="29">
        <v>19</v>
      </c>
      <c r="AY205" s="29">
        <v>1</v>
      </c>
      <c r="BA205" s="30">
        <f t="shared" si="65"/>
        <v>1.5</v>
      </c>
      <c r="BB205" s="30">
        <f t="shared" si="63"/>
        <v>28.5</v>
      </c>
      <c r="BC205" s="30">
        <f>(10+$G205/20)*POWER($F$1,AX205)</f>
        <v>277.87973980412318</v>
      </c>
      <c r="BD205" s="35">
        <f t="shared" si="64"/>
        <v>9.7501663089166026</v>
      </c>
    </row>
    <row r="206" spans="1:56">
      <c r="A206" s="44">
        <v>9.6549999999999994</v>
      </c>
      <c r="B206" s="44">
        <f t="shared" si="76"/>
        <v>2</v>
      </c>
      <c r="C206" s="44">
        <f t="shared" si="68"/>
        <v>2</v>
      </c>
      <c r="D206" s="45">
        <f t="shared" si="69"/>
        <v>386.2</v>
      </c>
      <c r="E206" s="43">
        <f t="shared" si="70"/>
        <v>1099511627776.0146</v>
      </c>
      <c r="F206" s="29">
        <f t="shared" si="77"/>
        <v>40.000000000000021</v>
      </c>
      <c r="G206" s="38">
        <v>200</v>
      </c>
      <c r="H206" s="37">
        <f t="shared" si="71"/>
        <v>200</v>
      </c>
      <c r="I206" s="29">
        <v>4</v>
      </c>
      <c r="K206" s="30">
        <f t="shared" si="72"/>
        <v>172408642.76437402</v>
      </c>
      <c r="L206" s="30">
        <f t="shared" si="78"/>
        <v>34481728552.874802</v>
      </c>
      <c r="M206" s="30">
        <f t="shared" si="73"/>
        <v>10995116277760.146</v>
      </c>
      <c r="N206" s="35">
        <f t="shared" si="74"/>
        <v>318.86789726623101</v>
      </c>
      <c r="O206" s="29">
        <v>186</v>
      </c>
      <c r="P206" s="29">
        <v>1</v>
      </c>
      <c r="R206" s="30">
        <f t="shared" si="56"/>
        <v>19234021.847039998</v>
      </c>
      <c r="S206" s="30">
        <f t="shared" si="54"/>
        <v>3577528063.5494394</v>
      </c>
      <c r="T206" s="30">
        <f>(10+$G206/20)*POWER($F$1,O206)</f>
        <v>3157517995316.0474</v>
      </c>
      <c r="U206" s="35">
        <f t="shared" si="55"/>
        <v>882.59768734932584</v>
      </c>
      <c r="V206" s="29">
        <v>164</v>
      </c>
      <c r="W206" s="29">
        <v>1</v>
      </c>
      <c r="Y206" s="30">
        <f t="shared" si="62"/>
        <v>1602835.15392</v>
      </c>
      <c r="Z206" s="30">
        <f t="shared" si="60"/>
        <v>262864965.24287999</v>
      </c>
      <c r="AA206" s="30">
        <f>(10+$G206/20)*POWER($F$1,V206)</f>
        <v>149559447954.85089</v>
      </c>
      <c r="AB206" s="35">
        <f t="shared" si="61"/>
        <v>568.9592289967668</v>
      </c>
      <c r="AC206" s="29">
        <v>138</v>
      </c>
      <c r="AD206" s="29">
        <v>1</v>
      </c>
      <c r="AF206" s="30">
        <f t="shared" si="75"/>
        <v>59276.448000000004</v>
      </c>
      <c r="AG206" s="30">
        <f t="shared" si="66"/>
        <v>8180149.824000001</v>
      </c>
      <c r="AH206" s="30">
        <f>(10+$G206/20)*POWER($F$1,AC206)</f>
        <v>4068720676.9797683</v>
      </c>
      <c r="AI206" s="35">
        <f t="shared" si="67"/>
        <v>497.38950563502146</v>
      </c>
      <c r="AJ206" s="29">
        <v>105</v>
      </c>
      <c r="AK206" s="29">
        <v>1</v>
      </c>
      <c r="AM206" s="30">
        <f t="shared" si="59"/>
        <v>926.19450000000006</v>
      </c>
      <c r="AN206" s="30">
        <f t="shared" si="57"/>
        <v>97250.422500000001</v>
      </c>
      <c r="AO206" s="30">
        <f>(10+$G206/20)*POWER($F$1,AJ206)</f>
        <v>41943040.000000298</v>
      </c>
      <c r="AP206" s="35">
        <f t="shared" si="58"/>
        <v>431.2890260194016</v>
      </c>
      <c r="AQ206" s="29">
        <v>62</v>
      </c>
      <c r="AR206" s="29">
        <v>1</v>
      </c>
      <c r="AT206" s="30">
        <f t="shared" si="53"/>
        <v>30.628125000000004</v>
      </c>
      <c r="AU206" s="30">
        <f t="shared" si="51"/>
        <v>1898.9437500000004</v>
      </c>
      <c r="AV206" s="30">
        <f>(10+$G206/20)*POWER($F$1,AQ206)</f>
        <v>108094.08805051593</v>
      </c>
      <c r="AW206" s="35">
        <f t="shared" si="52"/>
        <v>56.923270133997342</v>
      </c>
      <c r="AX206" s="38">
        <v>20</v>
      </c>
      <c r="AY206" s="29">
        <v>1.21</v>
      </c>
      <c r="AZ206" s="29" t="s">
        <v>31</v>
      </c>
      <c r="BA206" s="30">
        <f t="shared" si="65"/>
        <v>1.8149999999999999</v>
      </c>
      <c r="BB206" s="30">
        <f t="shared" si="63"/>
        <v>36.299999999999997</v>
      </c>
      <c r="BC206" s="30">
        <f>(10+$G206/20)*POWER($F$1,AX206)</f>
        <v>320.00000000000045</v>
      </c>
      <c r="BD206" s="35">
        <f t="shared" si="64"/>
        <v>8.8154269972451917</v>
      </c>
    </row>
    <row r="207" spans="1:56">
      <c r="A207" s="44">
        <v>9.6549999999999994</v>
      </c>
      <c r="B207" s="44">
        <f t="shared" si="76"/>
        <v>2.0049999999999999</v>
      </c>
      <c r="C207" s="44">
        <f t="shared" si="68"/>
        <v>2.0049999999999999</v>
      </c>
      <c r="D207" s="45">
        <f t="shared" si="69"/>
        <v>388.13341374999993</v>
      </c>
      <c r="E207" s="43">
        <f t="shared" si="70"/>
        <v>1263007198126.4204</v>
      </c>
      <c r="F207" s="29">
        <f t="shared" si="77"/>
        <v>40.200000000000017</v>
      </c>
      <c r="G207" s="29">
        <v>201</v>
      </c>
      <c r="H207" s="37">
        <f t="shared" si="71"/>
        <v>201</v>
      </c>
      <c r="I207" s="29">
        <v>1</v>
      </c>
      <c r="K207" s="30">
        <f t="shared" si="72"/>
        <v>172408642.76437402</v>
      </c>
      <c r="L207" s="30">
        <f t="shared" si="78"/>
        <v>34654137195.639175</v>
      </c>
      <c r="M207" s="30">
        <f t="shared" si="73"/>
        <v>12630071981264.203</v>
      </c>
      <c r="N207" s="35">
        <f t="shared" si="74"/>
        <v>364.46072542396331</v>
      </c>
      <c r="O207" s="29">
        <v>187</v>
      </c>
      <c r="P207" s="29">
        <v>1</v>
      </c>
      <c r="R207" s="30">
        <f t="shared" si="56"/>
        <v>19234021.847039998</v>
      </c>
      <c r="S207" s="30">
        <f t="shared" si="54"/>
        <v>3596762085.3964796</v>
      </c>
      <c r="T207" s="30">
        <f>(10+$G207/20)*POWER($F$1,O207)</f>
        <v>3636103316410.8125</v>
      </c>
      <c r="U207" s="35">
        <f t="shared" si="55"/>
        <v>1010.9379575518952</v>
      </c>
      <c r="V207" s="29">
        <v>165</v>
      </c>
      <c r="W207" s="29">
        <v>1</v>
      </c>
      <c r="Y207" s="30">
        <f t="shared" si="62"/>
        <v>1602835.15392</v>
      </c>
      <c r="Z207" s="30">
        <f t="shared" si="60"/>
        <v>264467800.39679998</v>
      </c>
      <c r="AA207" s="30">
        <f>(10+$G207/20)*POWER($F$1,V207)</f>
        <v>172228188569.60187</v>
      </c>
      <c r="AB207" s="35">
        <f t="shared" si="61"/>
        <v>651.22554923962605</v>
      </c>
      <c r="AC207" s="29">
        <v>139</v>
      </c>
      <c r="AD207" s="29">
        <v>1</v>
      </c>
      <c r="AF207" s="30">
        <f t="shared" si="75"/>
        <v>59276.448000000004</v>
      </c>
      <c r="AG207" s="30">
        <f t="shared" si="66"/>
        <v>8239426.2720000008</v>
      </c>
      <c r="AH207" s="30">
        <f>(10+$G207/20)*POWER($F$1,AC207)</f>
        <v>4685417080.4605551</v>
      </c>
      <c r="AI207" s="35">
        <f t="shared" si="67"/>
        <v>568.65817179322107</v>
      </c>
      <c r="AJ207" s="29">
        <v>106</v>
      </c>
      <c r="AK207" s="29">
        <v>1</v>
      </c>
      <c r="AM207" s="30">
        <f t="shared" si="59"/>
        <v>926.19450000000006</v>
      </c>
      <c r="AN207" s="30">
        <f t="shared" si="57"/>
        <v>98176.617000000013</v>
      </c>
      <c r="AO207" s="30">
        <f>(10+$G207/20)*POWER($F$1,AJ207)</f>
        <v>48300350.804204121</v>
      </c>
      <c r="AP207" s="35">
        <f t="shared" si="58"/>
        <v>491.97407977710327</v>
      </c>
      <c r="AQ207" s="29">
        <v>63</v>
      </c>
      <c r="AR207" s="29">
        <v>1</v>
      </c>
      <c r="AT207" s="30">
        <f t="shared" si="53"/>
        <v>30.628125000000004</v>
      </c>
      <c r="AU207" s="30">
        <f t="shared" si="51"/>
        <v>1929.5718750000003</v>
      </c>
      <c r="AV207" s="30">
        <f>(10+$G207/20)*POWER($F$1,AQ207)</f>
        <v>124477.91988135366</v>
      </c>
      <c r="AW207" s="35">
        <f t="shared" si="52"/>
        <v>64.510641709759398</v>
      </c>
      <c r="AX207" s="29">
        <v>21</v>
      </c>
      <c r="AY207" s="29">
        <v>1</v>
      </c>
      <c r="BA207" s="30">
        <f t="shared" si="65"/>
        <v>1.8149999999999999</v>
      </c>
      <c r="BB207" s="30">
        <f t="shared" si="63"/>
        <v>38.115000000000002</v>
      </c>
      <c r="BC207" s="30">
        <f>(10+$G207/20)*POWER($F$1,AX207)</f>
        <v>368.5024322830493</v>
      </c>
      <c r="BD207" s="35">
        <f t="shared" si="64"/>
        <v>9.6681734824360301</v>
      </c>
    </row>
    <row r="208" spans="1:56">
      <c r="A208" s="44">
        <v>9.6549999999999994</v>
      </c>
      <c r="B208" s="44">
        <f t="shared" si="76"/>
        <v>2.0099999999999998</v>
      </c>
      <c r="C208" s="44">
        <f t="shared" si="68"/>
        <v>2.0099999999999998</v>
      </c>
      <c r="D208" s="45">
        <f t="shared" si="69"/>
        <v>390.07165499999985</v>
      </c>
      <c r="E208" s="43">
        <f t="shared" si="70"/>
        <v>1450814290837.2336</v>
      </c>
      <c r="F208" s="29">
        <f t="shared" si="77"/>
        <v>40.40000000000002</v>
      </c>
      <c r="G208" s="29">
        <v>202</v>
      </c>
      <c r="H208" s="37">
        <f t="shared" si="71"/>
        <v>202</v>
      </c>
      <c r="I208" s="29">
        <v>1</v>
      </c>
      <c r="K208" s="30">
        <f t="shared" si="72"/>
        <v>172408642.76437402</v>
      </c>
      <c r="L208" s="30">
        <f t="shared" si="78"/>
        <v>34826545838.403549</v>
      </c>
      <c r="M208" s="30">
        <f t="shared" si="73"/>
        <v>14508142908372.336</v>
      </c>
      <c r="N208" s="35">
        <f t="shared" si="74"/>
        <v>416.58288409337666</v>
      </c>
      <c r="O208" s="29">
        <v>188</v>
      </c>
      <c r="P208" s="29">
        <v>1</v>
      </c>
      <c r="R208" s="30">
        <f t="shared" si="56"/>
        <v>19234021.847039998</v>
      </c>
      <c r="S208" s="30">
        <f t="shared" si="54"/>
        <v>3615996107.2435198</v>
      </c>
      <c r="T208" s="30">
        <f>(10+$G208/20)*POWER($F$1,O208)</f>
        <v>4187201823093.4331</v>
      </c>
      <c r="U208" s="35">
        <f t="shared" si="55"/>
        <v>1157.9663525371836</v>
      </c>
      <c r="V208" s="29">
        <v>166</v>
      </c>
      <c r="W208" s="29">
        <v>1</v>
      </c>
      <c r="Y208" s="30">
        <f t="shared" si="62"/>
        <v>1602835.15392</v>
      </c>
      <c r="Z208" s="30">
        <f t="shared" si="60"/>
        <v>266070635.55072001</v>
      </c>
      <c r="AA208" s="30">
        <f>(10+$G208/20)*POWER($F$1,V208)</f>
        <v>198331599080.789</v>
      </c>
      <c r="AB208" s="35">
        <f t="shared" si="61"/>
        <v>745.4095739286563</v>
      </c>
      <c r="AC208" s="38">
        <v>140</v>
      </c>
      <c r="AD208" s="29">
        <v>1.69</v>
      </c>
      <c r="AE208" s="29" t="s">
        <v>34</v>
      </c>
      <c r="AF208" s="30">
        <f t="shared" si="75"/>
        <v>100177.19712</v>
      </c>
      <c r="AG208" s="30">
        <f t="shared" si="66"/>
        <v>14024807.596799999</v>
      </c>
      <c r="AH208" s="30">
        <f>(10+$G208/20)*POWER($F$1,AC208)</f>
        <v>5395552665.6000509</v>
      </c>
      <c r="AI208" s="35">
        <f t="shared" si="67"/>
        <v>384.71491522144936</v>
      </c>
      <c r="AJ208" s="29">
        <v>107</v>
      </c>
      <c r="AK208" s="29">
        <v>1</v>
      </c>
      <c r="AM208" s="30">
        <f t="shared" si="59"/>
        <v>926.19450000000006</v>
      </c>
      <c r="AN208" s="30">
        <f t="shared" si="57"/>
        <v>99102.811500000011</v>
      </c>
      <c r="AO208" s="30">
        <f>(10+$G208/20)*POWER($F$1,AJ208)</f>
        <v>55620893.947273657</v>
      </c>
      <c r="AP208" s="35">
        <f t="shared" si="58"/>
        <v>561.24435932146741</v>
      </c>
      <c r="AQ208" s="29">
        <v>64</v>
      </c>
      <c r="AR208" s="29">
        <v>1</v>
      </c>
      <c r="AT208" s="30">
        <f t="shared" si="53"/>
        <v>30.628125000000004</v>
      </c>
      <c r="AU208" s="30">
        <f t="shared" si="51"/>
        <v>1960.2000000000003</v>
      </c>
      <c r="AV208" s="30">
        <f>(10+$G208/20)*POWER($F$1,AQ208)</f>
        <v>143344.15931188979</v>
      </c>
      <c r="AW208" s="35">
        <f t="shared" si="52"/>
        <v>73.127313188393927</v>
      </c>
      <c r="AX208" s="29">
        <v>22</v>
      </c>
      <c r="AY208" s="29">
        <v>1</v>
      </c>
      <c r="BA208" s="30">
        <f t="shared" si="65"/>
        <v>1.8149999999999999</v>
      </c>
      <c r="BB208" s="30">
        <f t="shared" si="63"/>
        <v>39.93</v>
      </c>
      <c r="BC208" s="30">
        <f>(10+$G208/20)*POWER($F$1,AX208)</f>
        <v>424.35374410456336</v>
      </c>
      <c r="BD208" s="35">
        <f t="shared" si="64"/>
        <v>10.627441625458637</v>
      </c>
    </row>
    <row r="209" spans="1:56">
      <c r="A209" s="44">
        <v>9.6549999999999994</v>
      </c>
      <c r="B209" s="44">
        <f t="shared" si="76"/>
        <v>2.0150000000000001</v>
      </c>
      <c r="C209" s="44">
        <f t="shared" si="68"/>
        <v>2.0150000000000001</v>
      </c>
      <c r="D209" s="45">
        <f t="shared" si="69"/>
        <v>392.01472375000003</v>
      </c>
      <c r="E209" s="43">
        <f t="shared" si="70"/>
        <v>1666547989290.9199</v>
      </c>
      <c r="F209" s="29">
        <f t="shared" si="77"/>
        <v>40.600000000000023</v>
      </c>
      <c r="G209" s="29">
        <v>203</v>
      </c>
      <c r="H209" s="37">
        <f t="shared" si="71"/>
        <v>203</v>
      </c>
      <c r="I209" s="29">
        <v>1</v>
      </c>
      <c r="K209" s="30">
        <f t="shared" si="72"/>
        <v>172408642.76437402</v>
      </c>
      <c r="L209" s="30">
        <f t="shared" si="78"/>
        <v>34998954481.167923</v>
      </c>
      <c r="M209" s="30">
        <f t="shared" si="73"/>
        <v>16665479892909.199</v>
      </c>
      <c r="N209" s="35">
        <f t="shared" si="74"/>
        <v>476.1707925268592</v>
      </c>
      <c r="O209" s="29">
        <v>189</v>
      </c>
      <c r="P209" s="29">
        <v>1</v>
      </c>
      <c r="R209" s="30">
        <f t="shared" si="56"/>
        <v>19234021.847039998</v>
      </c>
      <c r="S209" s="30">
        <f t="shared" si="54"/>
        <v>3635230129.0905595</v>
      </c>
      <c r="T209" s="30">
        <f>(10+$G209/20)*POWER($F$1,O209)</f>
        <v>4821796602064.3994</v>
      </c>
      <c r="U209" s="35">
        <f t="shared" si="55"/>
        <v>1326.407526026609</v>
      </c>
      <c r="V209" s="29">
        <v>167</v>
      </c>
      <c r="W209" s="29">
        <v>1</v>
      </c>
      <c r="Y209" s="30">
        <f t="shared" si="62"/>
        <v>1602835.15392</v>
      </c>
      <c r="Z209" s="30">
        <f t="shared" si="60"/>
        <v>267673470.70464</v>
      </c>
      <c r="AA209" s="30">
        <f>(10+$G209/20)*POWER($F$1,V209)</f>
        <v>228389905940.39209</v>
      </c>
      <c r="AB209" s="35">
        <f t="shared" si="61"/>
        <v>853.24072400288514</v>
      </c>
      <c r="AC209" s="29">
        <v>141</v>
      </c>
      <c r="AD209" s="29">
        <v>1</v>
      </c>
      <c r="AF209" s="30">
        <f t="shared" si="75"/>
        <v>100177.19712</v>
      </c>
      <c r="AG209" s="30">
        <f t="shared" si="66"/>
        <v>14124984.793919999</v>
      </c>
      <c r="AH209" s="30">
        <f>(10+$G209/20)*POWER($F$1,AC209)</f>
        <v>6213280039.6111488</v>
      </c>
      <c r="AI209" s="35">
        <f t="shared" si="67"/>
        <v>439.87870643836811</v>
      </c>
      <c r="AJ209" s="29">
        <v>108</v>
      </c>
      <c r="AK209" s="29">
        <v>1</v>
      </c>
      <c r="AM209" s="30">
        <f t="shared" si="59"/>
        <v>926.19450000000006</v>
      </c>
      <c r="AN209" s="30">
        <f t="shared" si="57"/>
        <v>100029.00600000001</v>
      </c>
      <c r="AO209" s="30">
        <f>(10+$G209/20)*POWER($F$1,AJ209)</f>
        <v>64050563.782142311</v>
      </c>
      <c r="AP209" s="35">
        <f t="shared" si="58"/>
        <v>640.31990662930616</v>
      </c>
      <c r="AQ209" s="29">
        <v>65</v>
      </c>
      <c r="AR209" s="29">
        <v>1</v>
      </c>
      <c r="AT209" s="30">
        <f t="shared" si="53"/>
        <v>30.628125000000004</v>
      </c>
      <c r="AU209" s="30">
        <f t="shared" si="51"/>
        <v>1990.8281250000002</v>
      </c>
      <c r="AV209" s="30">
        <f>(10+$G209/20)*POWER($F$1,AQ209)</f>
        <v>165068.80000000072</v>
      </c>
      <c r="AW209" s="35">
        <f t="shared" si="52"/>
        <v>82.914641363126563</v>
      </c>
      <c r="AX209" s="29">
        <v>23</v>
      </c>
      <c r="AY209" s="29">
        <v>1</v>
      </c>
      <c r="BA209" s="30">
        <f t="shared" si="65"/>
        <v>1.8149999999999999</v>
      </c>
      <c r="BB209" s="30">
        <f t="shared" si="63"/>
        <v>41.744999999999997</v>
      </c>
      <c r="BC209" s="30">
        <f>(10+$G209/20)*POWER($F$1,AX209)</f>
        <v>488.66702104295308</v>
      </c>
      <c r="BD209" s="35">
        <f t="shared" si="64"/>
        <v>11.706001222732139</v>
      </c>
    </row>
    <row r="210" spans="1:56">
      <c r="A210" s="44">
        <v>9.6549999999999994</v>
      </c>
      <c r="B210" s="44">
        <f t="shared" si="76"/>
        <v>2.02</v>
      </c>
      <c r="C210" s="44">
        <f t="shared" si="68"/>
        <v>2.02</v>
      </c>
      <c r="D210" s="45">
        <f t="shared" si="69"/>
        <v>393.96262000000002</v>
      </c>
      <c r="E210" s="43">
        <f t="shared" si="70"/>
        <v>1914360933822.0964</v>
      </c>
      <c r="F210" s="29">
        <f t="shared" si="77"/>
        <v>40.800000000000018</v>
      </c>
      <c r="G210" s="29">
        <v>204</v>
      </c>
      <c r="H210" s="37">
        <f t="shared" si="71"/>
        <v>204</v>
      </c>
      <c r="I210" s="29">
        <v>1</v>
      </c>
      <c r="K210" s="30">
        <f t="shared" si="72"/>
        <v>172408642.76437402</v>
      </c>
      <c r="L210" s="30">
        <f t="shared" si="78"/>
        <v>35171363123.932297</v>
      </c>
      <c r="M210" s="30">
        <f t="shared" si="73"/>
        <v>19143609338220.965</v>
      </c>
      <c r="N210" s="35">
        <f t="shared" si="74"/>
        <v>544.29534820032973</v>
      </c>
      <c r="O210" s="38">
        <v>190</v>
      </c>
      <c r="P210" s="29">
        <v>4</v>
      </c>
      <c r="R210" s="30">
        <f t="shared" si="56"/>
        <v>76936087.38815999</v>
      </c>
      <c r="S210" s="30">
        <f t="shared" si="54"/>
        <v>14617856603.750399</v>
      </c>
      <c r="T210" s="30">
        <f>(10+$G210/20)*POWER($F$1,O210)</f>
        <v>5552533720268.8701</v>
      </c>
      <c r="U210" s="35">
        <f t="shared" si="55"/>
        <v>379.84595626997026</v>
      </c>
      <c r="V210" s="29">
        <v>168</v>
      </c>
      <c r="W210" s="29">
        <v>1</v>
      </c>
      <c r="Y210" s="30">
        <f t="shared" si="62"/>
        <v>1602835.15392</v>
      </c>
      <c r="Z210" s="30">
        <f t="shared" si="60"/>
        <v>269276305.85855997</v>
      </c>
      <c r="AA210" s="30">
        <f>(10+$G210/20)*POWER($F$1,V210)</f>
        <v>263002104559.97272</v>
      </c>
      <c r="AB210" s="35">
        <f t="shared" si="61"/>
        <v>976.69976465778302</v>
      </c>
      <c r="AC210" s="29">
        <v>142</v>
      </c>
      <c r="AD210" s="29">
        <v>1</v>
      </c>
      <c r="AF210" s="30">
        <f t="shared" si="75"/>
        <v>100177.19712</v>
      </c>
      <c r="AG210" s="30">
        <f t="shared" si="66"/>
        <v>14225161.991039999</v>
      </c>
      <c r="AH210" s="30">
        <f>(10+$G210/20)*POWER($F$1,AC210)</f>
        <v>7154894696.0234365</v>
      </c>
      <c r="AI210" s="35">
        <f t="shared" si="67"/>
        <v>502.97456721618278</v>
      </c>
      <c r="AJ210" s="29">
        <v>109</v>
      </c>
      <c r="AK210" s="29">
        <v>1</v>
      </c>
      <c r="AM210" s="30">
        <f t="shared" si="59"/>
        <v>926.19450000000006</v>
      </c>
      <c r="AN210" s="30">
        <f t="shared" si="57"/>
        <v>100955.20050000001</v>
      </c>
      <c r="AO210" s="30">
        <f>(10+$G210/20)*POWER($F$1,AJ210)</f>
        <v>73757344.938671306</v>
      </c>
      <c r="AP210" s="35">
        <f t="shared" si="58"/>
        <v>730.59480416436099</v>
      </c>
      <c r="AQ210" s="29">
        <v>66</v>
      </c>
      <c r="AR210" s="29">
        <v>1</v>
      </c>
      <c r="AT210" s="30">
        <f t="shared" si="53"/>
        <v>30.628125000000004</v>
      </c>
      <c r="AU210" s="30">
        <f t="shared" ref="AU210:AU273" si="79">AQ210*AT210</f>
        <v>2021.4562500000002</v>
      </c>
      <c r="AV210" s="30">
        <f>(10+$G210/20)*POWER($F$1,AQ210)</f>
        <v>190084.76586754221</v>
      </c>
      <c r="AW210" s="35">
        <f t="shared" ref="AW210:AW273" si="80">AV210/AU210</f>
        <v>94.03357894465546</v>
      </c>
      <c r="AX210" s="29">
        <v>24</v>
      </c>
      <c r="AY210" s="29">
        <v>1</v>
      </c>
      <c r="BA210" s="30">
        <f t="shared" si="65"/>
        <v>1.8149999999999999</v>
      </c>
      <c r="BB210" s="30">
        <f t="shared" si="63"/>
        <v>43.56</v>
      </c>
      <c r="BC210" s="30">
        <f>(10+$G210/20)*POWER($F$1,AX210)</f>
        <v>562.72388411461543</v>
      </c>
      <c r="BD210" s="35">
        <f t="shared" si="64"/>
        <v>12.918362812548564</v>
      </c>
    </row>
    <row r="211" spans="1:56">
      <c r="A211" s="44">
        <v>9.6549999999999994</v>
      </c>
      <c r="B211" s="44">
        <f t="shared" si="76"/>
        <v>2.0249999999999999</v>
      </c>
      <c r="C211" s="44">
        <f t="shared" si="68"/>
        <v>2.0249999999999999</v>
      </c>
      <c r="D211" s="45">
        <f t="shared" si="69"/>
        <v>395.91534374999992</v>
      </c>
      <c r="E211" s="43">
        <f t="shared" si="70"/>
        <v>2199023255552.0303</v>
      </c>
      <c r="F211" s="29">
        <f t="shared" si="77"/>
        <v>41.000000000000021</v>
      </c>
      <c r="G211" s="29">
        <v>205</v>
      </c>
      <c r="H211" s="37">
        <f t="shared" si="71"/>
        <v>205</v>
      </c>
      <c r="I211" s="29">
        <v>1</v>
      </c>
      <c r="K211" s="30">
        <f t="shared" si="72"/>
        <v>172408642.76437402</v>
      </c>
      <c r="L211" s="30">
        <f t="shared" si="78"/>
        <v>35343771766.696671</v>
      </c>
      <c r="M211" s="30">
        <f t="shared" si="73"/>
        <v>21990232555520.305</v>
      </c>
      <c r="N211" s="35">
        <f t="shared" si="74"/>
        <v>622.18126295849981</v>
      </c>
      <c r="O211" s="29">
        <v>191</v>
      </c>
      <c r="P211" s="29">
        <v>1</v>
      </c>
      <c r="R211" s="30">
        <f t="shared" si="56"/>
        <v>76936087.38815999</v>
      </c>
      <c r="S211" s="30">
        <f t="shared" si="54"/>
        <v>14694792691.138557</v>
      </c>
      <c r="T211" s="30">
        <f>(10+$G211/20)*POWER($F$1,O211)</f>
        <v>6393973940515</v>
      </c>
      <c r="U211" s="35">
        <f t="shared" si="55"/>
        <v>435.11834939806783</v>
      </c>
      <c r="V211" s="29">
        <v>169</v>
      </c>
      <c r="W211" s="29">
        <v>1</v>
      </c>
      <c r="Y211" s="30">
        <f t="shared" si="62"/>
        <v>1602835.15392</v>
      </c>
      <c r="Z211" s="30">
        <f t="shared" si="60"/>
        <v>270879141.01248002</v>
      </c>
      <c r="AA211" s="30">
        <f>(10+$G211/20)*POWER($F$1,V211)</f>
        <v>302857882108.57318</v>
      </c>
      <c r="AB211" s="35">
        <f t="shared" si="61"/>
        <v>1118.0553843184989</v>
      </c>
      <c r="AC211" s="29">
        <v>143</v>
      </c>
      <c r="AD211" s="29">
        <v>1</v>
      </c>
      <c r="AF211" s="30">
        <f t="shared" si="75"/>
        <v>100177.19712</v>
      </c>
      <c r="AG211" s="30">
        <f t="shared" si="66"/>
        <v>14325339.18816</v>
      </c>
      <c r="AH211" s="30">
        <f>(10+$G211/20)*POWER($F$1,AC211)</f>
        <v>8239159370.8840322</v>
      </c>
      <c r="AI211" s="35">
        <f t="shared" si="67"/>
        <v>575.14584909052337</v>
      </c>
      <c r="AJ211" s="38">
        <v>110</v>
      </c>
      <c r="AK211" s="29">
        <v>4</v>
      </c>
      <c r="AM211" s="30">
        <f t="shared" si="59"/>
        <v>3704.7780000000002</v>
      </c>
      <c r="AN211" s="30">
        <f t="shared" si="57"/>
        <v>407525.58</v>
      </c>
      <c r="AO211" s="30">
        <f>(10+$G211/20)*POWER($F$1,AJ211)</f>
        <v>84934656.000000626</v>
      </c>
      <c r="AP211" s="35">
        <f t="shared" si="58"/>
        <v>208.41552081221656</v>
      </c>
      <c r="AQ211" s="29">
        <v>67</v>
      </c>
      <c r="AR211" s="29">
        <v>1</v>
      </c>
      <c r="AT211" s="30">
        <f t="shared" ref="AT211:AT274" si="81">AT210*AR211</f>
        <v>30.628125000000004</v>
      </c>
      <c r="AU211" s="30">
        <f t="shared" si="79"/>
        <v>2052.0843750000004</v>
      </c>
      <c r="AV211" s="30">
        <f>(10+$G211/20)*POWER($F$1,AQ211)</f>
        <v>218890.52830229487</v>
      </c>
      <c r="AW211" s="35">
        <f t="shared" si="80"/>
        <v>106.66741142273686</v>
      </c>
      <c r="AX211" s="29">
        <v>25</v>
      </c>
      <c r="AY211" s="29">
        <v>1</v>
      </c>
      <c r="BA211" s="30">
        <f t="shared" si="65"/>
        <v>1.8149999999999999</v>
      </c>
      <c r="BB211" s="30">
        <f t="shared" si="63"/>
        <v>45.375</v>
      </c>
      <c r="BC211" s="30">
        <f>(10+$G211/20)*POWER($F$1,AX211)</f>
        <v>648.00000000000114</v>
      </c>
      <c r="BD211" s="35">
        <f t="shared" si="64"/>
        <v>14.280991735537215</v>
      </c>
    </row>
    <row r="212" spans="1:56">
      <c r="A212" s="44">
        <v>9.6549999999999994</v>
      </c>
      <c r="B212" s="44">
        <f t="shared" si="76"/>
        <v>2.0300000000000002</v>
      </c>
      <c r="C212" s="44">
        <f t="shared" si="68"/>
        <v>2.0300000000000002</v>
      </c>
      <c r="D212" s="45">
        <f t="shared" si="69"/>
        <v>397.87289500000009</v>
      </c>
      <c r="E212" s="43">
        <f t="shared" si="70"/>
        <v>2526014396252.8413</v>
      </c>
      <c r="F212" s="29">
        <f t="shared" si="77"/>
        <v>41.200000000000024</v>
      </c>
      <c r="G212" s="29">
        <v>206</v>
      </c>
      <c r="H212" s="37">
        <f t="shared" si="71"/>
        <v>206</v>
      </c>
      <c r="I212" s="29">
        <v>1</v>
      </c>
      <c r="K212" s="30">
        <f t="shared" si="72"/>
        <v>172408642.76437402</v>
      </c>
      <c r="L212" s="30">
        <f t="shared" si="78"/>
        <v>35516180409.461044</v>
      </c>
      <c r="M212" s="30">
        <f t="shared" si="73"/>
        <v>25260143962528.414</v>
      </c>
      <c r="N212" s="35">
        <f t="shared" si="74"/>
        <v>711.22918262346263</v>
      </c>
      <c r="O212" s="29">
        <v>192</v>
      </c>
      <c r="P212" s="29">
        <v>1</v>
      </c>
      <c r="R212" s="30">
        <f t="shared" si="56"/>
        <v>76936087.38815999</v>
      </c>
      <c r="S212" s="30">
        <f t="shared" si="54"/>
        <v>14771728778.526718</v>
      </c>
      <c r="T212" s="30">
        <f>(10+$G212/20)*POWER($F$1,O212)</f>
        <v>7362882525998.9561</v>
      </c>
      <c r="U212" s="35">
        <f t="shared" si="55"/>
        <v>498.44419948342056</v>
      </c>
      <c r="V212" s="38">
        <v>170</v>
      </c>
      <c r="W212" s="29">
        <v>3</v>
      </c>
      <c r="Y212" s="30">
        <f t="shared" si="62"/>
        <v>4808505.4617599994</v>
      </c>
      <c r="Z212" s="30">
        <f t="shared" si="60"/>
        <v>817445928.49919987</v>
      </c>
      <c r="AA212" s="30">
        <f>(10+$G212/20)*POWER($F$1,V212)</f>
        <v>348751344435.20398</v>
      </c>
      <c r="AB212" s="35">
        <f t="shared" si="61"/>
        <v>426.63536788971277</v>
      </c>
      <c r="AC212" s="29">
        <v>144</v>
      </c>
      <c r="AD212" s="29">
        <v>1</v>
      </c>
      <c r="AF212" s="30">
        <f t="shared" si="75"/>
        <v>100177.19712</v>
      </c>
      <c r="AG212" s="30">
        <f t="shared" si="66"/>
        <v>14425516.38528</v>
      </c>
      <c r="AH212" s="30">
        <f>(10+$G212/20)*POWER($F$1,AC212)</f>
        <v>9487677479.6358414</v>
      </c>
      <c r="AI212" s="35">
        <f t="shared" si="67"/>
        <v>657.70106429723387</v>
      </c>
      <c r="AJ212" s="29">
        <v>111</v>
      </c>
      <c r="AK212" s="29">
        <v>1</v>
      </c>
      <c r="AM212" s="30">
        <f t="shared" si="59"/>
        <v>3704.7780000000002</v>
      </c>
      <c r="AN212" s="30">
        <f t="shared" si="57"/>
        <v>411230.35800000001</v>
      </c>
      <c r="AO212" s="30">
        <f>(10+$G212/20)*POWER($F$1,AJ212)</f>
        <v>97805199.134697631</v>
      </c>
      <c r="AP212" s="35">
        <f t="shared" si="58"/>
        <v>237.83555185557975</v>
      </c>
      <c r="AQ212" s="29">
        <v>68</v>
      </c>
      <c r="AR212" s="29">
        <v>1</v>
      </c>
      <c r="AT212" s="30">
        <f t="shared" si="81"/>
        <v>30.628125000000004</v>
      </c>
      <c r="AU212" s="30">
        <f t="shared" si="79"/>
        <v>2082.7125000000001</v>
      </c>
      <c r="AV212" s="30">
        <f>(10+$G212/20)*POWER($F$1,AQ212)</f>
        <v>252060.02729092076</v>
      </c>
      <c r="AW212" s="35">
        <f t="shared" si="80"/>
        <v>121.02487851343896</v>
      </c>
      <c r="AX212" s="29">
        <v>26</v>
      </c>
      <c r="AY212" s="29">
        <v>1</v>
      </c>
      <c r="BA212" s="30">
        <f t="shared" si="65"/>
        <v>1.8149999999999999</v>
      </c>
      <c r="BB212" s="30">
        <f t="shared" si="63"/>
        <v>47.19</v>
      </c>
      <c r="BC212" s="30">
        <f>(10+$G212/20)*POWER($F$1,AX212)</f>
        <v>746.19445140607513</v>
      </c>
      <c r="BD212" s="35">
        <f t="shared" si="64"/>
        <v>15.812554596441517</v>
      </c>
    </row>
    <row r="213" spans="1:56">
      <c r="A213" s="44">
        <v>9.6549999999999994</v>
      </c>
      <c r="B213" s="44">
        <f t="shared" si="76"/>
        <v>2.0350000000000001</v>
      </c>
      <c r="C213" s="44">
        <f t="shared" si="68"/>
        <v>2.0350000000000001</v>
      </c>
      <c r="D213" s="45">
        <f t="shared" si="69"/>
        <v>399.83527375</v>
      </c>
      <c r="E213" s="43">
        <f t="shared" si="70"/>
        <v>2901628581674.4678</v>
      </c>
      <c r="F213" s="29">
        <f t="shared" si="77"/>
        <v>41.40000000000002</v>
      </c>
      <c r="G213" s="29">
        <v>207</v>
      </c>
      <c r="H213" s="37">
        <f t="shared" si="71"/>
        <v>207</v>
      </c>
      <c r="I213" s="29">
        <v>1</v>
      </c>
      <c r="K213" s="30">
        <f t="shared" si="72"/>
        <v>172408642.76437402</v>
      </c>
      <c r="L213" s="30">
        <f t="shared" si="78"/>
        <v>35688589052.225418</v>
      </c>
      <c r="M213" s="30">
        <f t="shared" si="73"/>
        <v>29016285816744.68</v>
      </c>
      <c r="N213" s="35">
        <f t="shared" si="74"/>
        <v>813.0409911774118</v>
      </c>
      <c r="O213" s="29">
        <v>193</v>
      </c>
      <c r="P213" s="29">
        <v>1</v>
      </c>
      <c r="R213" s="30">
        <f t="shared" si="56"/>
        <v>76936087.38815999</v>
      </c>
      <c r="S213" s="30">
        <f t="shared" si="54"/>
        <v>14848664865.914879</v>
      </c>
      <c r="T213" s="30">
        <f>(10+$G213/20)*POWER($F$1,O213)</f>
        <v>8478562895517.5518</v>
      </c>
      <c r="U213" s="35">
        <f t="shared" si="55"/>
        <v>570.99833366029418</v>
      </c>
      <c r="V213" s="29">
        <v>171</v>
      </c>
      <c r="W213" s="29">
        <v>1</v>
      </c>
      <c r="Y213" s="30">
        <f t="shared" si="62"/>
        <v>4808505.4617599994</v>
      </c>
      <c r="Z213" s="30">
        <f t="shared" si="60"/>
        <v>822254433.96095991</v>
      </c>
      <c r="AA213" s="30">
        <f>(10+$G213/20)*POWER($F$1,V213)</f>
        <v>401596820029.25952</v>
      </c>
      <c r="AB213" s="35">
        <f t="shared" si="61"/>
        <v>488.40943075817705</v>
      </c>
      <c r="AC213" s="29">
        <v>145</v>
      </c>
      <c r="AD213" s="29">
        <v>1</v>
      </c>
      <c r="AF213" s="30">
        <f t="shared" si="75"/>
        <v>100177.19712</v>
      </c>
      <c r="AG213" s="30">
        <f t="shared" si="66"/>
        <v>14525693.5824</v>
      </c>
      <c r="AH213" s="30">
        <f>(10+$G213/20)*POWER($F$1,AC213)</f>
        <v>10925323059.200108</v>
      </c>
      <c r="AI213" s="35">
        <f t="shared" si="67"/>
        <v>752.13778930582237</v>
      </c>
      <c r="AJ213" s="29">
        <v>112</v>
      </c>
      <c r="AK213" s="29">
        <v>1</v>
      </c>
      <c r="AM213" s="30">
        <f t="shared" si="59"/>
        <v>3704.7780000000002</v>
      </c>
      <c r="AN213" s="30">
        <f t="shared" si="57"/>
        <v>414935.13600000006</v>
      </c>
      <c r="AO213" s="30">
        <f>(10+$G213/20)*POWER($F$1,AJ213)</f>
        <v>112625392.22159396</v>
      </c>
      <c r="AP213" s="35">
        <f t="shared" si="58"/>
        <v>271.42891129276154</v>
      </c>
      <c r="AQ213" s="29">
        <v>69</v>
      </c>
      <c r="AR213" s="29">
        <v>1</v>
      </c>
      <c r="AT213" s="30">
        <f t="shared" si="81"/>
        <v>30.628125000000004</v>
      </c>
      <c r="AU213" s="30">
        <f t="shared" si="79"/>
        <v>2113.3406250000003</v>
      </c>
      <c r="AV213" s="30">
        <f>(10+$G213/20)*POWER($F$1,AQ213)</f>
        <v>290254.0937310406</v>
      </c>
      <c r="AW213" s="35">
        <f t="shared" si="80"/>
        <v>137.34373451087211</v>
      </c>
      <c r="AX213" s="29">
        <v>27</v>
      </c>
      <c r="AY213" s="29">
        <v>1</v>
      </c>
      <c r="BA213" s="30">
        <f t="shared" si="65"/>
        <v>1.8149999999999999</v>
      </c>
      <c r="BB213" s="30">
        <f t="shared" si="63"/>
        <v>49.004999999999995</v>
      </c>
      <c r="BC213" s="30">
        <f>(10+$G213/20)*POWER($F$1,AX213)</f>
        <v>859.26355149531025</v>
      </c>
      <c r="BD213" s="35">
        <f t="shared" si="64"/>
        <v>17.534201642593825</v>
      </c>
    </row>
    <row r="214" spans="1:56">
      <c r="A214" s="44">
        <v>9.6549999999999994</v>
      </c>
      <c r="B214" s="44">
        <f t="shared" si="76"/>
        <v>2.04</v>
      </c>
      <c r="C214" s="44">
        <f t="shared" si="68"/>
        <v>2.04</v>
      </c>
      <c r="D214" s="45">
        <f t="shared" si="69"/>
        <v>401.80248</v>
      </c>
      <c r="E214" s="43">
        <f t="shared" si="70"/>
        <v>3333095978581.8413</v>
      </c>
      <c r="F214" s="29">
        <f t="shared" si="77"/>
        <v>41.600000000000023</v>
      </c>
      <c r="G214" s="29">
        <v>208</v>
      </c>
      <c r="H214" s="37">
        <f t="shared" si="71"/>
        <v>208</v>
      </c>
      <c r="I214" s="29">
        <v>1</v>
      </c>
      <c r="K214" s="30">
        <f t="shared" si="72"/>
        <v>172408642.76437402</v>
      </c>
      <c r="L214" s="30">
        <f t="shared" si="78"/>
        <v>35860997694.989792</v>
      </c>
      <c r="M214" s="30">
        <f t="shared" si="73"/>
        <v>33330959785818.414</v>
      </c>
      <c r="N214" s="35">
        <f t="shared" si="74"/>
        <v>929.44875848992751</v>
      </c>
      <c r="O214" s="29">
        <v>194</v>
      </c>
      <c r="P214" s="29">
        <v>1</v>
      </c>
      <c r="R214" s="30">
        <f t="shared" si="56"/>
        <v>76936087.38815999</v>
      </c>
      <c r="S214" s="30">
        <f t="shared" ref="S214:S277" si="82">O214*R214</f>
        <v>14925600953.303038</v>
      </c>
      <c r="T214" s="30">
        <f>(10+$G214/20)*POWER($F$1,O214)</f>
        <v>9763240762492.6855</v>
      </c>
      <c r="U214" s="35">
        <f t="shared" ref="U214:U277" si="83">T214/S214</f>
        <v>654.12714657442848</v>
      </c>
      <c r="V214" s="29">
        <v>172</v>
      </c>
      <c r="W214" s="29">
        <v>1</v>
      </c>
      <c r="Y214" s="30">
        <f t="shared" si="62"/>
        <v>4808505.4617599994</v>
      </c>
      <c r="Z214" s="30">
        <f t="shared" si="60"/>
        <v>827062939.42271996</v>
      </c>
      <c r="AA214" s="30">
        <f>(10+$G214/20)*POWER($F$1,V214)</f>
        <v>462447055204.36725</v>
      </c>
      <c r="AB214" s="35">
        <f t="shared" si="61"/>
        <v>559.14372795757208</v>
      </c>
      <c r="AC214" s="29">
        <v>146</v>
      </c>
      <c r="AD214" s="29">
        <v>1</v>
      </c>
      <c r="AF214" s="30">
        <f t="shared" si="75"/>
        <v>100177.19712</v>
      </c>
      <c r="AG214" s="30">
        <f t="shared" si="66"/>
        <v>14625870.779519999</v>
      </c>
      <c r="AH214" s="30">
        <f>(10+$G214/20)*POWER($F$1,AC214)</f>
        <v>12580735762.587343</v>
      </c>
      <c r="AI214" s="35">
        <f t="shared" si="67"/>
        <v>860.17003378722768</v>
      </c>
      <c r="AJ214" s="29">
        <v>113</v>
      </c>
      <c r="AK214" s="29">
        <v>1</v>
      </c>
      <c r="AM214" s="30">
        <f t="shared" si="59"/>
        <v>3704.7780000000002</v>
      </c>
      <c r="AN214" s="30">
        <f t="shared" si="57"/>
        <v>418639.91400000005</v>
      </c>
      <c r="AO214" s="30">
        <f>(10+$G214/20)*POWER($F$1,AJ214)</f>
        <v>129690471.57872988</v>
      </c>
      <c r="AP214" s="35">
        <f t="shared" si="58"/>
        <v>309.79003014683849</v>
      </c>
      <c r="AQ214" s="38">
        <v>70</v>
      </c>
      <c r="AR214" s="29">
        <v>3</v>
      </c>
      <c r="AT214" s="30">
        <f t="shared" si="81"/>
        <v>91.884375000000006</v>
      </c>
      <c r="AU214" s="30">
        <f t="shared" si="79"/>
        <v>6431.90625</v>
      </c>
      <c r="AV214" s="30">
        <f>(10+$G214/20)*POWER($F$1,AQ214)</f>
        <v>334233.60000000155</v>
      </c>
      <c r="AW214" s="35">
        <f t="shared" si="80"/>
        <v>51.964936522512524</v>
      </c>
      <c r="AX214" s="29">
        <v>28</v>
      </c>
      <c r="AY214" s="29">
        <v>1</v>
      </c>
      <c r="BA214" s="30">
        <f t="shared" si="65"/>
        <v>1.8149999999999999</v>
      </c>
      <c r="BB214" s="30">
        <f t="shared" si="63"/>
        <v>50.82</v>
      </c>
      <c r="BC214" s="30">
        <f>(10+$G214/20)*POWER($F$1,AX214)</f>
        <v>989.45977461798964</v>
      </c>
      <c r="BD214" s="35">
        <f t="shared" si="64"/>
        <v>19.469889307713295</v>
      </c>
    </row>
    <row r="215" spans="1:56">
      <c r="A215" s="44">
        <v>9.6549999999999994</v>
      </c>
      <c r="B215" s="44">
        <f t="shared" si="76"/>
        <v>2.0449999999999999</v>
      </c>
      <c r="C215" s="44">
        <f t="shared" si="68"/>
        <v>2.0449999999999999</v>
      </c>
      <c r="D215" s="45">
        <f t="shared" si="69"/>
        <v>403.77451374999993</v>
      </c>
      <c r="E215" s="43">
        <f t="shared" si="70"/>
        <v>3828721867644.1943</v>
      </c>
      <c r="F215" s="29">
        <f t="shared" si="77"/>
        <v>41.800000000000018</v>
      </c>
      <c r="G215" s="29">
        <v>209</v>
      </c>
      <c r="H215" s="37">
        <f t="shared" si="71"/>
        <v>209</v>
      </c>
      <c r="I215" s="29">
        <v>1</v>
      </c>
      <c r="K215" s="30">
        <f t="shared" si="72"/>
        <v>172408642.76437402</v>
      </c>
      <c r="L215" s="30">
        <f t="shared" si="78"/>
        <v>36033406337.754173</v>
      </c>
      <c r="M215" s="30">
        <f t="shared" si="73"/>
        <v>38287218676441.945</v>
      </c>
      <c r="N215" s="35">
        <f t="shared" si="74"/>
        <v>1062.5478567738496</v>
      </c>
      <c r="O215" s="29">
        <v>195</v>
      </c>
      <c r="P215" s="29">
        <v>1</v>
      </c>
      <c r="R215" s="30">
        <f t="shared" ref="R215:R278" si="84">R214*P215</f>
        <v>76936087.38815999</v>
      </c>
      <c r="S215" s="30">
        <f t="shared" si="82"/>
        <v>15002537040.691198</v>
      </c>
      <c r="T215" s="30">
        <f>(10+$G215/20)*POWER($F$1,O215)</f>
        <v>11242506394009.746</v>
      </c>
      <c r="U215" s="35">
        <f t="shared" si="83"/>
        <v>749.37368016601681</v>
      </c>
      <c r="V215" s="29">
        <v>173</v>
      </c>
      <c r="W215" s="29">
        <v>1</v>
      </c>
      <c r="Y215" s="30">
        <f t="shared" si="62"/>
        <v>4808505.4617599994</v>
      </c>
      <c r="Z215" s="30">
        <f t="shared" si="60"/>
        <v>831871444.88447988</v>
      </c>
      <c r="AA215" s="30">
        <f>(10+$G215/20)*POWER($F$1,V215)</f>
        <v>532514162203.11322</v>
      </c>
      <c r="AB215" s="35">
        <f t="shared" si="61"/>
        <v>640.13997051799549</v>
      </c>
      <c r="AC215" s="29">
        <v>147</v>
      </c>
      <c r="AD215" s="29">
        <v>1</v>
      </c>
      <c r="AF215" s="30">
        <f t="shared" si="75"/>
        <v>100177.19712</v>
      </c>
      <c r="AG215" s="30">
        <f t="shared" si="66"/>
        <v>14726047.976639999</v>
      </c>
      <c r="AH215" s="30">
        <f>(10+$G215/20)*POWER($F$1,AC215)</f>
        <v>14486890745.908846</v>
      </c>
      <c r="AI215" s="35">
        <f t="shared" si="67"/>
        <v>983.75957819025655</v>
      </c>
      <c r="AJ215" s="29">
        <v>114</v>
      </c>
      <c r="AK215" s="29">
        <v>1</v>
      </c>
      <c r="AM215" s="30">
        <f t="shared" si="59"/>
        <v>3704.7780000000002</v>
      </c>
      <c r="AN215" s="30">
        <f t="shared" si="57"/>
        <v>422344.69200000004</v>
      </c>
      <c r="AO215" s="30">
        <f>(10+$G215/20)*POWER($F$1,AJ215)</f>
        <v>149340366.73226026</v>
      </c>
      <c r="AP215" s="35">
        <f t="shared" si="58"/>
        <v>353.59830385239042</v>
      </c>
      <c r="AQ215" s="29">
        <v>71</v>
      </c>
      <c r="AR215" s="29">
        <v>1</v>
      </c>
      <c r="AT215" s="30">
        <f t="shared" si="81"/>
        <v>91.884375000000006</v>
      </c>
      <c r="AU215" s="30">
        <f t="shared" si="79"/>
        <v>6523.7906250000005</v>
      </c>
      <c r="AV215" s="30">
        <f>(10+$G215/20)*POWER($F$1,AQ215)</f>
        <v>384874.60019715235</v>
      </c>
      <c r="AW215" s="35">
        <f t="shared" si="80"/>
        <v>58.99554757662878</v>
      </c>
      <c r="AX215" s="29">
        <v>29</v>
      </c>
      <c r="AY215" s="29">
        <v>1</v>
      </c>
      <c r="BA215" s="30">
        <f t="shared" si="65"/>
        <v>1.8149999999999999</v>
      </c>
      <c r="BB215" s="30">
        <f t="shared" si="63"/>
        <v>52.634999999999998</v>
      </c>
      <c r="BC215" s="30">
        <f>(10+$G215/20)*POWER($F$1,AX215)</f>
        <v>1139.3765772419695</v>
      </c>
      <c r="BD215" s="35">
        <f t="shared" si="64"/>
        <v>21.646747928982037</v>
      </c>
    </row>
    <row r="216" spans="1:56">
      <c r="A216" s="44">
        <v>9.6549999999999994</v>
      </c>
      <c r="B216" s="44">
        <f t="shared" si="76"/>
        <v>2.0499999999999998</v>
      </c>
      <c r="C216" s="44">
        <f t="shared" si="68"/>
        <v>2.0499999999999998</v>
      </c>
      <c r="D216" s="45">
        <f t="shared" si="69"/>
        <v>405.75137499999988</v>
      </c>
      <c r="E216" s="43">
        <f t="shared" si="70"/>
        <v>4398046511104.0615</v>
      </c>
      <c r="F216" s="29">
        <f t="shared" si="77"/>
        <v>42.000000000000021</v>
      </c>
      <c r="G216" s="38">
        <v>210</v>
      </c>
      <c r="H216" s="37">
        <f t="shared" si="71"/>
        <v>210</v>
      </c>
      <c r="I216" s="29">
        <v>3</v>
      </c>
      <c r="K216" s="30">
        <f t="shared" si="72"/>
        <v>517225928.29312205</v>
      </c>
      <c r="L216" s="30">
        <f t="shared" si="78"/>
        <v>108617444941.55563</v>
      </c>
      <c r="M216" s="30">
        <f t="shared" si="73"/>
        <v>43980465111040.617</v>
      </c>
      <c r="N216" s="35">
        <f t="shared" si="74"/>
        <v>404.91161557616658</v>
      </c>
      <c r="O216" s="29">
        <v>196</v>
      </c>
      <c r="P216" s="29">
        <v>1</v>
      </c>
      <c r="R216" s="30">
        <f t="shared" si="84"/>
        <v>76936087.38815999</v>
      </c>
      <c r="S216" s="30">
        <f t="shared" si="82"/>
        <v>15079473128.079357</v>
      </c>
      <c r="T216" s="30">
        <f>(10+$G216/20)*POWER($F$1,O216)</f>
        <v>12945823780795.807</v>
      </c>
      <c r="U216" s="35">
        <f t="shared" si="83"/>
        <v>858.50637292423028</v>
      </c>
      <c r="V216" s="29">
        <v>174</v>
      </c>
      <c r="W216" s="29">
        <v>1</v>
      </c>
      <c r="Y216" s="30">
        <f t="shared" si="62"/>
        <v>4808505.4617599994</v>
      </c>
      <c r="Z216" s="30">
        <f t="shared" si="60"/>
        <v>836679950.34623992</v>
      </c>
      <c r="AA216" s="30">
        <f>(10+$G216/20)*POWER($F$1,V216)</f>
        <v>613193736614.88904</v>
      </c>
      <c r="AB216" s="35">
        <f t="shared" si="61"/>
        <v>732.88924440119968</v>
      </c>
      <c r="AC216" s="29">
        <v>148</v>
      </c>
      <c r="AD216" s="29">
        <v>1</v>
      </c>
      <c r="AF216" s="30">
        <f t="shared" si="75"/>
        <v>100177.19712</v>
      </c>
      <c r="AG216" s="30">
        <f t="shared" si="66"/>
        <v>14826225.173759999</v>
      </c>
      <c r="AH216" s="30">
        <f>(10+$G216/20)*POWER($F$1,AC216)</f>
        <v>16681754775.61706</v>
      </c>
      <c r="AI216" s="35">
        <f t="shared" si="67"/>
        <v>1125.1518562621757</v>
      </c>
      <c r="AJ216" s="29">
        <v>115</v>
      </c>
      <c r="AK216" s="29">
        <v>1</v>
      </c>
      <c r="AM216" s="30">
        <f t="shared" si="59"/>
        <v>3704.7780000000002</v>
      </c>
      <c r="AN216" s="30">
        <f t="shared" si="57"/>
        <v>426049.47000000003</v>
      </c>
      <c r="AO216" s="30">
        <f>(10+$G216/20)*POWER($F$1,AJ216)</f>
        <v>171966464.00000134</v>
      </c>
      <c r="AP216" s="35">
        <f t="shared" si="58"/>
        <v>403.63027326380978</v>
      </c>
      <c r="AQ216" s="29">
        <v>72</v>
      </c>
      <c r="AR216" s="29">
        <v>1</v>
      </c>
      <c r="AT216" s="30">
        <f t="shared" si="81"/>
        <v>91.884375000000006</v>
      </c>
      <c r="AU216" s="30">
        <f t="shared" si="79"/>
        <v>6615.6750000000002</v>
      </c>
      <c r="AV216" s="30">
        <f>(10+$G216/20)*POWER($F$1,AQ216)</f>
        <v>443185.76100711571</v>
      </c>
      <c r="AW216" s="35">
        <f t="shared" si="80"/>
        <v>66.990255870658046</v>
      </c>
      <c r="AX216" s="38">
        <v>30</v>
      </c>
      <c r="AY216" s="29">
        <v>2</v>
      </c>
      <c r="BA216" s="30">
        <f t="shared" si="65"/>
        <v>3.63</v>
      </c>
      <c r="BB216" s="30">
        <f t="shared" si="63"/>
        <v>108.89999999999999</v>
      </c>
      <c r="BC216" s="30">
        <f>(10+$G216/20)*POWER($F$1,AX216)</f>
        <v>1312.0000000000023</v>
      </c>
      <c r="BD216" s="35">
        <f t="shared" si="64"/>
        <v>12.047750229568432</v>
      </c>
    </row>
    <row r="217" spans="1:56">
      <c r="A217" s="44">
        <v>9.6549999999999994</v>
      </c>
      <c r="B217" s="44">
        <f t="shared" si="76"/>
        <v>2.0549999999999997</v>
      </c>
      <c r="C217" s="44">
        <f t="shared" si="68"/>
        <v>2.0549999999999997</v>
      </c>
      <c r="D217" s="45">
        <f t="shared" si="69"/>
        <v>407.73306374999981</v>
      </c>
      <c r="E217" s="43">
        <f t="shared" si="70"/>
        <v>5052028792505.6846</v>
      </c>
      <c r="F217" s="29">
        <f t="shared" si="77"/>
        <v>42.200000000000017</v>
      </c>
      <c r="G217" s="29">
        <v>211</v>
      </c>
      <c r="H217" s="37">
        <f t="shared" si="71"/>
        <v>211</v>
      </c>
      <c r="I217" s="29">
        <v>1</v>
      </c>
      <c r="K217" s="30">
        <f t="shared" si="72"/>
        <v>517225928.29312205</v>
      </c>
      <c r="L217" s="30">
        <f t="shared" si="78"/>
        <v>109134670869.84875</v>
      </c>
      <c r="M217" s="30">
        <f t="shared" si="73"/>
        <v>50520287925056.844</v>
      </c>
      <c r="N217" s="35">
        <f t="shared" si="74"/>
        <v>462.91694034892049</v>
      </c>
      <c r="O217" s="29">
        <v>197</v>
      </c>
      <c r="P217" s="29">
        <v>1</v>
      </c>
      <c r="R217" s="30">
        <f t="shared" si="84"/>
        <v>76936087.38815999</v>
      </c>
      <c r="S217" s="30">
        <f t="shared" si="82"/>
        <v>15156409215.467518</v>
      </c>
      <c r="T217" s="30">
        <f>(10+$G217/20)*POWER($F$1,O217)</f>
        <v>14907116838352.568</v>
      </c>
      <c r="U217" s="35">
        <f t="shared" si="83"/>
        <v>983.55201594447976</v>
      </c>
      <c r="V217" s="29">
        <v>175</v>
      </c>
      <c r="W217" s="29">
        <v>1</v>
      </c>
      <c r="Y217" s="30">
        <f t="shared" si="62"/>
        <v>4808505.4617599994</v>
      </c>
      <c r="Z217" s="30">
        <f t="shared" si="60"/>
        <v>841488455.80799985</v>
      </c>
      <c r="AA217" s="30">
        <f>(10+$G217/20)*POWER($F$1,V217)</f>
        <v>706092623462.4082</v>
      </c>
      <c r="AB217" s="35">
        <f t="shared" si="61"/>
        <v>839.09959618449648</v>
      </c>
      <c r="AC217" s="29">
        <v>149</v>
      </c>
      <c r="AD217" s="29">
        <v>1</v>
      </c>
      <c r="AF217" s="30">
        <f t="shared" si="75"/>
        <v>100177.19712</v>
      </c>
      <c r="AG217" s="30">
        <f t="shared" si="66"/>
        <v>14926402.37088</v>
      </c>
      <c r="AH217" s="30">
        <f>(10+$G217/20)*POWER($F$1,AC217)</f>
        <v>19209041596.701138</v>
      </c>
      <c r="AI217" s="35">
        <f t="shared" si="67"/>
        <v>1286.9170426610074</v>
      </c>
      <c r="AJ217" s="29">
        <v>116</v>
      </c>
      <c r="AK217" s="29">
        <v>1</v>
      </c>
      <c r="AM217" s="30">
        <f t="shared" si="59"/>
        <v>3704.7780000000002</v>
      </c>
      <c r="AN217" s="30">
        <f t="shared" si="57"/>
        <v>429754.24800000002</v>
      </c>
      <c r="AO217" s="30">
        <f>(10+$G217/20)*POWER($F$1,AJ217)</f>
        <v>198019393.32197413</v>
      </c>
      <c r="AP217" s="35">
        <f t="shared" si="58"/>
        <v>460.77355661641792</v>
      </c>
      <c r="AQ217" s="29">
        <v>73</v>
      </c>
      <c r="AR217" s="29">
        <v>1</v>
      </c>
      <c r="AT217" s="30">
        <f t="shared" si="81"/>
        <v>91.884375000000006</v>
      </c>
      <c r="AU217" s="30">
        <f t="shared" si="79"/>
        <v>6707.5593750000007</v>
      </c>
      <c r="AV217" s="30">
        <f>(10+$G217/20)*POWER($F$1,AQ217)</f>
        <v>510328.42963826825</v>
      </c>
      <c r="AW217" s="35">
        <f t="shared" si="80"/>
        <v>76.08258102646586</v>
      </c>
      <c r="AX217" s="29">
        <v>31</v>
      </c>
      <c r="AY217" s="29">
        <v>1</v>
      </c>
      <c r="BA217" s="30">
        <f t="shared" si="65"/>
        <v>3.63</v>
      </c>
      <c r="BB217" s="30">
        <f t="shared" si="63"/>
        <v>112.53</v>
      </c>
      <c r="BC217" s="30">
        <f>(10+$G217/20)*POWER($F$1,AX217)</f>
        <v>1510.7680764921035</v>
      </c>
      <c r="BD217" s="35">
        <f t="shared" si="64"/>
        <v>13.425469443633729</v>
      </c>
    </row>
    <row r="218" spans="1:56">
      <c r="A218" s="44">
        <v>9.6549999999999994</v>
      </c>
      <c r="B218" s="44">
        <f t="shared" si="76"/>
        <v>2.06</v>
      </c>
      <c r="C218" s="44">
        <f t="shared" si="68"/>
        <v>2.06</v>
      </c>
      <c r="D218" s="45">
        <f t="shared" si="69"/>
        <v>409.71958000000001</v>
      </c>
      <c r="E218" s="43">
        <f t="shared" si="70"/>
        <v>5803257163348.9385</v>
      </c>
      <c r="F218" s="29">
        <f t="shared" si="77"/>
        <v>42.40000000000002</v>
      </c>
      <c r="G218" s="29">
        <v>212</v>
      </c>
      <c r="H218" s="37">
        <f t="shared" si="71"/>
        <v>212</v>
      </c>
      <c r="I218" s="29">
        <v>1</v>
      </c>
      <c r="K218" s="30">
        <f t="shared" si="72"/>
        <v>517225928.29312205</v>
      </c>
      <c r="L218" s="30">
        <f t="shared" si="78"/>
        <v>109651896798.14188</v>
      </c>
      <c r="M218" s="30">
        <f t="shared" si="73"/>
        <v>58032571633489.383</v>
      </c>
      <c r="N218" s="35">
        <f t="shared" si="74"/>
        <v>529.2436640683153</v>
      </c>
      <c r="O218" s="29">
        <v>198</v>
      </c>
      <c r="P218" s="29">
        <v>1</v>
      </c>
      <c r="R218" s="30">
        <f t="shared" si="84"/>
        <v>76936087.38815999</v>
      </c>
      <c r="S218" s="30">
        <f t="shared" si="82"/>
        <v>15233345302.855679</v>
      </c>
      <c r="T218" s="30">
        <f>(10+$G218/20)*POWER($F$1,O218)</f>
        <v>17165444289696.475</v>
      </c>
      <c r="U218" s="35">
        <f t="shared" si="83"/>
        <v>1126.8335318624072</v>
      </c>
      <c r="V218" s="29">
        <v>176</v>
      </c>
      <c r="W218" s="29">
        <v>1</v>
      </c>
      <c r="Y218" s="30">
        <f t="shared" si="62"/>
        <v>4808505.4617599994</v>
      </c>
      <c r="Z218" s="30">
        <f t="shared" si="60"/>
        <v>846296961.26975989</v>
      </c>
      <c r="AA218" s="30">
        <f>(10+$G218/20)*POWER($F$1,V218)</f>
        <v>813060883793.88184</v>
      </c>
      <c r="AB218" s="35">
        <f t="shared" si="61"/>
        <v>960.72764171808956</v>
      </c>
      <c r="AC218" s="38">
        <v>150</v>
      </c>
      <c r="AD218" s="29">
        <v>4</v>
      </c>
      <c r="AF218" s="30">
        <f t="shared" si="75"/>
        <v>400708.78847999999</v>
      </c>
      <c r="AG218" s="30">
        <f t="shared" si="66"/>
        <v>60106318.272</v>
      </c>
      <c r="AH218" s="30">
        <f>(10+$G218/20)*POWER($F$1,AC218)</f>
        <v>22119081574.400223</v>
      </c>
      <c r="AI218" s="35">
        <f t="shared" si="67"/>
        <v>367.99927545560882</v>
      </c>
      <c r="AJ218" s="29">
        <v>117</v>
      </c>
      <c r="AK218" s="29">
        <v>1</v>
      </c>
      <c r="AM218" s="30">
        <f t="shared" si="59"/>
        <v>3704.7780000000002</v>
      </c>
      <c r="AN218" s="30">
        <f t="shared" si="57"/>
        <v>433459.02600000001</v>
      </c>
      <c r="AO218" s="30">
        <f>(10+$G218/20)*POWER($F$1,AJ218)</f>
        <v>228017993.09728119</v>
      </c>
      <c r="AP218" s="35">
        <f t="shared" si="58"/>
        <v>526.04278471589885</v>
      </c>
      <c r="AQ218" s="29">
        <v>74</v>
      </c>
      <c r="AR218" s="29">
        <v>1</v>
      </c>
      <c r="AT218" s="30">
        <f t="shared" si="81"/>
        <v>91.884375000000006</v>
      </c>
      <c r="AU218" s="30">
        <f t="shared" si="79"/>
        <v>6799.4437500000004</v>
      </c>
      <c r="AV218" s="30">
        <f>(10+$G218/20)*POWER($F$1,AQ218)</f>
        <v>587639.73767660325</v>
      </c>
      <c r="AW218" s="35">
        <f t="shared" si="80"/>
        <v>86.424678147621009</v>
      </c>
      <c r="AX218" s="29">
        <v>32</v>
      </c>
      <c r="AY218" s="29">
        <v>1</v>
      </c>
      <c r="BA218" s="30">
        <f t="shared" si="65"/>
        <v>3.63</v>
      </c>
      <c r="BB218" s="30">
        <f t="shared" si="63"/>
        <v>116.16</v>
      </c>
      <c r="BC218" s="30">
        <f>(10+$G218/20)*POWER($F$1,AX218)</f>
        <v>1739.6392295629876</v>
      </c>
      <c r="BD218" s="35">
        <f t="shared" si="64"/>
        <v>14.97623303687145</v>
      </c>
    </row>
    <row r="219" spans="1:56">
      <c r="A219" s="44">
        <v>9.6549999999999994</v>
      </c>
      <c r="B219" s="44">
        <f t="shared" si="76"/>
        <v>2.0649999999999999</v>
      </c>
      <c r="C219" s="44">
        <f t="shared" si="68"/>
        <v>2.0649999999999999</v>
      </c>
      <c r="D219" s="45">
        <f t="shared" si="69"/>
        <v>411.71092374999995</v>
      </c>
      <c r="E219" s="43">
        <f t="shared" si="70"/>
        <v>6666191957163.6846</v>
      </c>
      <c r="F219" s="29">
        <f t="shared" si="77"/>
        <v>42.600000000000023</v>
      </c>
      <c r="G219" s="29">
        <v>213</v>
      </c>
      <c r="H219" s="37">
        <f t="shared" si="71"/>
        <v>213</v>
      </c>
      <c r="I219" s="29">
        <v>1</v>
      </c>
      <c r="K219" s="30">
        <f t="shared" si="72"/>
        <v>517225928.29312205</v>
      </c>
      <c r="L219" s="30">
        <f t="shared" si="78"/>
        <v>110169122726.435</v>
      </c>
      <c r="M219" s="30">
        <f t="shared" si="73"/>
        <v>66661919571636.844</v>
      </c>
      <c r="N219" s="35">
        <f t="shared" si="74"/>
        <v>605.08714167732376</v>
      </c>
      <c r="O219" s="29">
        <v>199</v>
      </c>
      <c r="P219" s="29">
        <v>1</v>
      </c>
      <c r="R219" s="30">
        <f t="shared" si="84"/>
        <v>76936087.38815999</v>
      </c>
      <c r="S219" s="30">
        <f t="shared" si="82"/>
        <v>15310281390.243837</v>
      </c>
      <c r="T219" s="30">
        <f>(10+$G219/20)*POWER($F$1,O219)</f>
        <v>19765776641713.137</v>
      </c>
      <c r="U219" s="35">
        <f t="shared" si="83"/>
        <v>1291.0132830287805</v>
      </c>
      <c r="V219" s="29">
        <v>177</v>
      </c>
      <c r="W219" s="29">
        <v>1</v>
      </c>
      <c r="Y219" s="30">
        <f t="shared" si="62"/>
        <v>4808505.4617599994</v>
      </c>
      <c r="Z219" s="30">
        <f t="shared" si="60"/>
        <v>851105466.73151994</v>
      </c>
      <c r="AA219" s="30">
        <f>(10+$G219/20)*POWER($F$1,V219)</f>
        <v>936228597055.90063</v>
      </c>
      <c r="AB219" s="35">
        <f t="shared" si="61"/>
        <v>1100.0147850668579</v>
      </c>
      <c r="AC219" s="29">
        <v>151</v>
      </c>
      <c r="AD219" s="29">
        <v>1</v>
      </c>
      <c r="AF219" s="30">
        <f t="shared" si="75"/>
        <v>400708.78847999999</v>
      </c>
      <c r="AG219" s="30">
        <f t="shared" si="66"/>
        <v>60507027.060479999</v>
      </c>
      <c r="AH219" s="30">
        <f>(10+$G219/20)*POWER($F$1,AC219)</f>
        <v>25469822891.904778</v>
      </c>
      <c r="AI219" s="35">
        <f t="shared" si="67"/>
        <v>420.93991606043267</v>
      </c>
      <c r="AJ219" s="29">
        <v>118</v>
      </c>
      <c r="AK219" s="29">
        <v>1</v>
      </c>
      <c r="AM219" s="30">
        <f t="shared" si="59"/>
        <v>3704.7780000000002</v>
      </c>
      <c r="AN219" s="30">
        <f t="shared" si="57"/>
        <v>437163.804</v>
      </c>
      <c r="AO219" s="30">
        <f>(10+$G219/20)*POWER($F$1,AJ219)</f>
        <v>262559631.18635023</v>
      </c>
      <c r="AP219" s="35">
        <f t="shared" si="58"/>
        <v>600.59782805428745</v>
      </c>
      <c r="AQ219" s="29">
        <v>75</v>
      </c>
      <c r="AR219" s="29">
        <v>1</v>
      </c>
      <c r="AT219" s="30">
        <f t="shared" si="81"/>
        <v>91.884375000000006</v>
      </c>
      <c r="AU219" s="30">
        <f t="shared" si="79"/>
        <v>6891.328125</v>
      </c>
      <c r="AV219" s="30">
        <f>(10+$G219/20)*POWER($F$1,AQ219)</f>
        <v>676659.20000000321</v>
      </c>
      <c r="AW219" s="35">
        <f t="shared" si="80"/>
        <v>98.189955219989358</v>
      </c>
      <c r="AX219" s="29">
        <v>33</v>
      </c>
      <c r="AY219" s="29">
        <v>1</v>
      </c>
      <c r="BA219" s="30">
        <f t="shared" si="65"/>
        <v>3.63</v>
      </c>
      <c r="BB219" s="30">
        <f t="shared" si="63"/>
        <v>119.78999999999999</v>
      </c>
      <c r="BC219" s="30">
        <f>(10+$G219/20)*POWER($F$1,AX219)</f>
        <v>2003.1710143001465</v>
      </c>
      <c r="BD219" s="35">
        <f t="shared" si="64"/>
        <v>16.722355908674736</v>
      </c>
    </row>
    <row r="220" spans="1:56">
      <c r="A220" s="44">
        <v>9.6549999999999994</v>
      </c>
      <c r="B220" s="44">
        <f t="shared" si="76"/>
        <v>2.0700000000000003</v>
      </c>
      <c r="C220" s="44">
        <f t="shared" si="68"/>
        <v>2.0700000000000003</v>
      </c>
      <c r="D220" s="45">
        <f t="shared" si="69"/>
        <v>413.70709500000009</v>
      </c>
      <c r="E220" s="43">
        <f t="shared" si="70"/>
        <v>7657443735288.3906</v>
      </c>
      <c r="F220" s="29">
        <f t="shared" si="77"/>
        <v>42.800000000000026</v>
      </c>
      <c r="G220" s="29">
        <v>214</v>
      </c>
      <c r="H220" s="37">
        <f t="shared" si="71"/>
        <v>214</v>
      </c>
      <c r="I220" s="29">
        <v>1</v>
      </c>
      <c r="K220" s="30">
        <f t="shared" si="72"/>
        <v>517225928.29312205</v>
      </c>
      <c r="L220" s="30">
        <f t="shared" si="78"/>
        <v>110686348654.72812</v>
      </c>
      <c r="M220" s="30">
        <f t="shared" si="73"/>
        <v>76574437352883.906</v>
      </c>
      <c r="N220" s="35">
        <f t="shared" si="74"/>
        <v>691.81464817985864</v>
      </c>
      <c r="O220" s="38">
        <v>200</v>
      </c>
      <c r="P220" s="29">
        <v>3</v>
      </c>
      <c r="R220" s="30">
        <f t="shared" si="84"/>
        <v>230808262.16447997</v>
      </c>
      <c r="S220" s="30">
        <f t="shared" si="82"/>
        <v>46161652432.895996</v>
      </c>
      <c r="T220" s="30">
        <f>(10+$G220/20)*POWER($F$1,O220)</f>
        <v>22759890694963.504</v>
      </c>
      <c r="U220" s="35">
        <f t="shared" si="83"/>
        <v>493.04757294052615</v>
      </c>
      <c r="V220" s="29">
        <v>178</v>
      </c>
      <c r="W220" s="29">
        <v>1</v>
      </c>
      <c r="Y220" s="30">
        <f t="shared" si="62"/>
        <v>4808505.4617599994</v>
      </c>
      <c r="Z220" s="30">
        <f t="shared" si="60"/>
        <v>855913972.19327986</v>
      </c>
      <c r="AA220" s="30">
        <f>(10+$G220/20)*POWER($F$1,V220)</f>
        <v>1078048230572.5623</v>
      </c>
      <c r="AB220" s="35">
        <f t="shared" si="61"/>
        <v>1259.5287208714017</v>
      </c>
      <c r="AC220" s="29">
        <v>152</v>
      </c>
      <c r="AD220" s="29">
        <v>1</v>
      </c>
      <c r="AF220" s="30">
        <f t="shared" si="75"/>
        <v>400708.78847999999</v>
      </c>
      <c r="AG220" s="30">
        <f t="shared" si="66"/>
        <v>60907735.848959997</v>
      </c>
      <c r="AH220" s="30">
        <f>(10+$G220/20)*POWER($F$1,AC220)</f>
        <v>29327984199.54163</v>
      </c>
      <c r="AI220" s="35">
        <f t="shared" si="67"/>
        <v>481.51493058730085</v>
      </c>
      <c r="AJ220" s="29">
        <v>119</v>
      </c>
      <c r="AK220" s="29">
        <v>1</v>
      </c>
      <c r="AM220" s="30">
        <f t="shared" si="59"/>
        <v>3704.7780000000002</v>
      </c>
      <c r="AN220" s="30">
        <f t="shared" si="57"/>
        <v>440868.58200000005</v>
      </c>
      <c r="AO220" s="30">
        <f>(10+$G220/20)*POWER($F$1,AJ220)</f>
        <v>302332087.17435592</v>
      </c>
      <c r="AP220" s="35">
        <f t="shared" si="58"/>
        <v>685.76464624180426</v>
      </c>
      <c r="AQ220" s="29">
        <v>76</v>
      </c>
      <c r="AR220" s="29">
        <v>1</v>
      </c>
      <c r="AT220" s="30">
        <f t="shared" si="81"/>
        <v>91.884375000000006</v>
      </c>
      <c r="AU220" s="30">
        <f t="shared" si="79"/>
        <v>6983.2125000000005</v>
      </c>
      <c r="AV220" s="30">
        <f>(10+$G220/20)*POWER($F$1,AQ220)</f>
        <v>779159.33731844078</v>
      </c>
      <c r="AW220" s="35">
        <f t="shared" si="80"/>
        <v>111.57606006095915</v>
      </c>
      <c r="AX220" s="29">
        <v>34</v>
      </c>
      <c r="AY220" s="29">
        <v>1</v>
      </c>
      <c r="BA220" s="30">
        <f t="shared" si="65"/>
        <v>3.63</v>
      </c>
      <c r="BB220" s="30">
        <f t="shared" si="63"/>
        <v>123.42</v>
      </c>
      <c r="BC220" s="30">
        <f>(10+$G220/20)*POWER($F$1,AX220)</f>
        <v>2306.6107725094157</v>
      </c>
      <c r="BD220" s="35">
        <f t="shared" si="64"/>
        <v>18.68911661407726</v>
      </c>
    </row>
    <row r="221" spans="1:56">
      <c r="A221" s="44">
        <v>9.6549999999999994</v>
      </c>
      <c r="B221" s="44">
        <f t="shared" si="76"/>
        <v>2.0750000000000002</v>
      </c>
      <c r="C221" s="44">
        <f t="shared" si="68"/>
        <v>2.0750000000000002</v>
      </c>
      <c r="D221" s="45">
        <f t="shared" si="69"/>
        <v>415.70809375000005</v>
      </c>
      <c r="E221" s="43">
        <f t="shared" si="70"/>
        <v>8796093022208.127</v>
      </c>
      <c r="F221" s="29">
        <f t="shared" si="77"/>
        <v>43.000000000000021</v>
      </c>
      <c r="G221" s="29">
        <v>215</v>
      </c>
      <c r="H221" s="37">
        <f t="shared" si="71"/>
        <v>215</v>
      </c>
      <c r="I221" s="29">
        <v>1</v>
      </c>
      <c r="K221" s="30">
        <f t="shared" si="72"/>
        <v>517225928.29312205</v>
      </c>
      <c r="L221" s="30">
        <f t="shared" si="78"/>
        <v>111203574583.02124</v>
      </c>
      <c r="M221" s="30">
        <f t="shared" si="73"/>
        <v>87960930222081.266</v>
      </c>
      <c r="N221" s="35">
        <f t="shared" si="74"/>
        <v>790.99013275344203</v>
      </c>
      <c r="O221" s="29">
        <v>201</v>
      </c>
      <c r="P221" s="29">
        <v>1</v>
      </c>
      <c r="R221" s="30">
        <f t="shared" si="84"/>
        <v>230808262.16447997</v>
      </c>
      <c r="S221" s="30">
        <f t="shared" si="82"/>
        <v>46392460695.060471</v>
      </c>
      <c r="T221" s="30">
        <f>(10+$G221/20)*POWER($F$1,O221)</f>
        <v>26207399361123.223</v>
      </c>
      <c r="U221" s="35">
        <f t="shared" si="83"/>
        <v>564.9064302362732</v>
      </c>
      <c r="V221" s="29">
        <v>179</v>
      </c>
      <c r="W221" s="29">
        <v>1</v>
      </c>
      <c r="Y221" s="30">
        <f t="shared" si="62"/>
        <v>4808505.4617599994</v>
      </c>
      <c r="Z221" s="30">
        <f t="shared" si="60"/>
        <v>860722477.65503991</v>
      </c>
      <c r="AA221" s="30">
        <f>(10+$G221/20)*POWER($F$1,V221)</f>
        <v>1241343418025.2637</v>
      </c>
      <c r="AB221" s="35">
        <f t="shared" si="61"/>
        <v>1442.2109916394782</v>
      </c>
      <c r="AC221" s="29">
        <v>153</v>
      </c>
      <c r="AD221" s="29">
        <v>1</v>
      </c>
      <c r="AF221" s="30">
        <f t="shared" si="75"/>
        <v>400708.78847999999</v>
      </c>
      <c r="AG221" s="30">
        <f t="shared" si="66"/>
        <v>61308444.637439996</v>
      </c>
      <c r="AH221" s="30">
        <f>(10+$G221/20)*POWER($F$1,AC221)</f>
        <v>33770381618.93211</v>
      </c>
      <c r="AI221" s="35">
        <f t="shared" si="67"/>
        <v>550.82757063305314</v>
      </c>
      <c r="AJ221" s="38">
        <v>120</v>
      </c>
      <c r="AK221" s="29">
        <v>2</v>
      </c>
      <c r="AL221" s="29" t="s">
        <v>22</v>
      </c>
      <c r="AM221" s="30">
        <f t="shared" si="59"/>
        <v>7409.5560000000005</v>
      </c>
      <c r="AN221" s="30">
        <f t="shared" si="57"/>
        <v>889146.72000000009</v>
      </c>
      <c r="AO221" s="30">
        <f>(10+$G221/20)*POWER($F$1,AJ221)</f>
        <v>348127232.0000028</v>
      </c>
      <c r="AP221" s="35">
        <f t="shared" si="58"/>
        <v>391.52956893323835</v>
      </c>
      <c r="AQ221" s="29">
        <v>77</v>
      </c>
      <c r="AR221" s="29">
        <v>1</v>
      </c>
      <c r="AT221" s="30">
        <f t="shared" si="81"/>
        <v>91.884375000000006</v>
      </c>
      <c r="AU221" s="30">
        <f t="shared" si="79"/>
        <v>7075.0968750000002</v>
      </c>
      <c r="AV221" s="30">
        <f>(10+$G221/20)*POWER($F$1,AQ221)</f>
        <v>897180.93081928324</v>
      </c>
      <c r="AW221" s="35">
        <f t="shared" si="80"/>
        <v>126.80828922491372</v>
      </c>
      <c r="AX221" s="29">
        <v>35</v>
      </c>
      <c r="AY221" s="29">
        <v>1</v>
      </c>
      <c r="BA221" s="30">
        <f t="shared" si="65"/>
        <v>3.63</v>
      </c>
      <c r="BB221" s="30">
        <f t="shared" si="63"/>
        <v>127.05</v>
      </c>
      <c r="BC221" s="30">
        <f>(10+$G221/20)*POWER($F$1,AX221)</f>
        <v>2656.0000000000064</v>
      </c>
      <c r="BD221" s="35">
        <f t="shared" si="64"/>
        <v>20.905155450610046</v>
      </c>
    </row>
    <row r="222" spans="1:56">
      <c r="A222" s="44">
        <v>9.6549999999999994</v>
      </c>
      <c r="B222" s="44">
        <f t="shared" si="76"/>
        <v>2.08</v>
      </c>
      <c r="C222" s="44">
        <f t="shared" si="68"/>
        <v>2.08</v>
      </c>
      <c r="D222" s="45">
        <f t="shared" si="69"/>
        <v>417.71391999999997</v>
      </c>
      <c r="E222" s="43">
        <f t="shared" si="70"/>
        <v>10104057585011.373</v>
      </c>
      <c r="F222" s="29">
        <f t="shared" si="77"/>
        <v>43.200000000000024</v>
      </c>
      <c r="G222" s="29">
        <v>216</v>
      </c>
      <c r="H222" s="37">
        <f t="shared" si="71"/>
        <v>216</v>
      </c>
      <c r="I222" s="29">
        <v>1</v>
      </c>
      <c r="K222" s="30">
        <f t="shared" si="72"/>
        <v>517225928.29312205</v>
      </c>
      <c r="L222" s="30">
        <f t="shared" si="78"/>
        <v>111720800511.31436</v>
      </c>
      <c r="M222" s="30">
        <f t="shared" si="73"/>
        <v>101040575850113.73</v>
      </c>
      <c r="N222" s="35">
        <f t="shared" si="74"/>
        <v>904.40254086687287</v>
      </c>
      <c r="O222" s="29">
        <v>202</v>
      </c>
      <c r="P222" s="29">
        <v>1</v>
      </c>
      <c r="R222" s="30">
        <f t="shared" si="84"/>
        <v>230808262.16447997</v>
      </c>
      <c r="S222" s="30">
        <f t="shared" si="82"/>
        <v>46623268957.224953</v>
      </c>
      <c r="T222" s="30">
        <f>(10+$G222/20)*POWER($F$1,O222)</f>
        <v>30176937249414.461</v>
      </c>
      <c r="U222" s="35">
        <f t="shared" si="83"/>
        <v>647.25056660228256</v>
      </c>
      <c r="V222" s="38">
        <v>180</v>
      </c>
      <c r="W222" s="29">
        <v>4</v>
      </c>
      <c r="Y222" s="30">
        <f t="shared" si="62"/>
        <v>19234021.847039998</v>
      </c>
      <c r="Z222" s="30">
        <f t="shared" si="60"/>
        <v>3462123932.4671993</v>
      </c>
      <c r="AA222" s="30">
        <f>(10+$G222/20)*POWER($F$1,V222)</f>
        <v>1429365116108.8171</v>
      </c>
      <c r="AB222" s="35">
        <f t="shared" si="61"/>
        <v>412.8578710613096</v>
      </c>
      <c r="AC222" s="29">
        <v>154</v>
      </c>
      <c r="AD222" s="29">
        <v>1</v>
      </c>
      <c r="AF222" s="30">
        <f t="shared" si="75"/>
        <v>400708.78847999999</v>
      </c>
      <c r="AG222" s="30">
        <f t="shared" si="66"/>
        <v>61709153.425919995</v>
      </c>
      <c r="AH222" s="30">
        <f>(10+$G222/20)*POWER($F$1,AC222)</f>
        <v>38885456468.2612</v>
      </c>
      <c r="AI222" s="35">
        <f t="shared" si="67"/>
        <v>630.14081881615891</v>
      </c>
      <c r="AJ222" s="29">
        <v>121</v>
      </c>
      <c r="AK222" s="29">
        <v>2</v>
      </c>
      <c r="AL222" s="29" t="s">
        <v>94</v>
      </c>
      <c r="AM222" s="30">
        <f t="shared" si="59"/>
        <v>14819.112000000001</v>
      </c>
      <c r="AN222" s="30">
        <f t="shared" si="57"/>
        <v>1793112.5520000001</v>
      </c>
      <c r="AO222" s="30">
        <f>(10+$G222/20)*POWER($F$1,AJ222)</f>
        <v>400856776.74910605</v>
      </c>
      <c r="AP222" s="35">
        <f t="shared" si="58"/>
        <v>223.55360588045565</v>
      </c>
      <c r="AQ222" s="29">
        <v>78</v>
      </c>
      <c r="AR222" s="29">
        <v>1</v>
      </c>
      <c r="AT222" s="30">
        <f t="shared" si="81"/>
        <v>91.884375000000006</v>
      </c>
      <c r="AU222" s="30">
        <f t="shared" si="79"/>
        <v>7166.9812500000007</v>
      </c>
      <c r="AV222" s="30">
        <f>(10+$G222/20)*POWER($F$1,AQ222)</f>
        <v>1033073.60938939</v>
      </c>
      <c r="AW222" s="35">
        <f t="shared" si="80"/>
        <v>144.14347873302862</v>
      </c>
      <c r="AX222" s="29">
        <v>36</v>
      </c>
      <c r="AY222" s="29">
        <v>1</v>
      </c>
      <c r="BA222" s="30">
        <f t="shared" si="65"/>
        <v>3.63</v>
      </c>
      <c r="BB222" s="30">
        <f t="shared" si="63"/>
        <v>130.68</v>
      </c>
      <c r="BC222" s="30">
        <f>(10+$G222/20)*POWER($F$1,AX222)</f>
        <v>3058.2945003441137</v>
      </c>
      <c r="BD222" s="35">
        <f t="shared" si="64"/>
        <v>23.402926999878432</v>
      </c>
    </row>
    <row r="223" spans="1:56">
      <c r="A223" s="44">
        <v>9.6549999999999994</v>
      </c>
      <c r="B223" s="44">
        <f t="shared" si="76"/>
        <v>2.085</v>
      </c>
      <c r="C223" s="44">
        <f t="shared" si="68"/>
        <v>2.085</v>
      </c>
      <c r="D223" s="45">
        <f t="shared" si="69"/>
        <v>419.72457374999999</v>
      </c>
      <c r="E223" s="43">
        <f t="shared" si="70"/>
        <v>11606514326697.883</v>
      </c>
      <c r="F223" s="29">
        <f t="shared" si="77"/>
        <v>43.400000000000027</v>
      </c>
      <c r="G223" s="29">
        <v>217</v>
      </c>
      <c r="H223" s="37">
        <f t="shared" si="71"/>
        <v>217</v>
      </c>
      <c r="I223" s="29">
        <v>1</v>
      </c>
      <c r="K223" s="30">
        <f t="shared" si="72"/>
        <v>517225928.29312205</v>
      </c>
      <c r="L223" s="30">
        <f t="shared" si="78"/>
        <v>112238026439.60748</v>
      </c>
      <c r="M223" s="30">
        <f t="shared" si="73"/>
        <v>116065143266978.83</v>
      </c>
      <c r="N223" s="35">
        <f t="shared" si="74"/>
        <v>1034.0982191933911</v>
      </c>
      <c r="O223" s="29">
        <v>203</v>
      </c>
      <c r="P223" s="29">
        <v>1</v>
      </c>
      <c r="R223" s="30">
        <f t="shared" si="84"/>
        <v>230808262.16447997</v>
      </c>
      <c r="S223" s="30">
        <f t="shared" si="82"/>
        <v>46854077219.389435</v>
      </c>
      <c r="T223" s="30">
        <f>(10+$G223/20)*POWER($F$1,O223)</f>
        <v>34747525576715.684</v>
      </c>
      <c r="U223" s="35">
        <f t="shared" si="83"/>
        <v>741.61156592656687</v>
      </c>
      <c r="V223" s="29">
        <v>181</v>
      </c>
      <c r="W223" s="29">
        <v>1</v>
      </c>
      <c r="Y223" s="30">
        <f t="shared" si="62"/>
        <v>19234021.847039998</v>
      </c>
      <c r="Z223" s="30">
        <f t="shared" si="60"/>
        <v>3481357954.3142395</v>
      </c>
      <c r="AA223" s="30">
        <f>(10+$G223/20)*POWER($F$1,V223)</f>
        <v>1645856255058.4895</v>
      </c>
      <c r="AB223" s="35">
        <f t="shared" si="61"/>
        <v>472.76271979411882</v>
      </c>
      <c r="AC223" s="29">
        <v>155</v>
      </c>
      <c r="AD223" s="29">
        <v>1</v>
      </c>
      <c r="AF223" s="30">
        <f t="shared" si="75"/>
        <v>400708.78847999999</v>
      </c>
      <c r="AG223" s="30">
        <f t="shared" si="66"/>
        <v>62109862.214400001</v>
      </c>
      <c r="AH223" s="30">
        <f>(10+$G223/20)*POWER($F$1,AC223)</f>
        <v>44775034060.800461</v>
      </c>
      <c r="AI223" s="35">
        <f t="shared" si="67"/>
        <v>720.90055370336165</v>
      </c>
      <c r="AJ223" s="29">
        <v>122</v>
      </c>
      <c r="AK223" s="29">
        <v>1</v>
      </c>
      <c r="AM223" s="30">
        <f t="shared" si="59"/>
        <v>14819.112000000001</v>
      </c>
      <c r="AN223" s="30">
        <f t="shared" si="57"/>
        <v>1807931.6640000001</v>
      </c>
      <c r="AO223" s="30">
        <f>(10+$G223/20)*POWER($F$1,AJ223)</f>
        <v>461570403.50274897</v>
      </c>
      <c r="AP223" s="35">
        <f t="shared" si="58"/>
        <v>255.30301431943334</v>
      </c>
      <c r="AQ223" s="29">
        <v>79</v>
      </c>
      <c r="AR223" s="29">
        <v>1</v>
      </c>
      <c r="AT223" s="30">
        <f t="shared" si="81"/>
        <v>91.884375000000006</v>
      </c>
      <c r="AU223" s="30">
        <f t="shared" si="79"/>
        <v>7258.8656250000004</v>
      </c>
      <c r="AV223" s="30">
        <f>(10+$G223/20)*POWER($F$1,AQ223)</f>
        <v>1189542.5757822506</v>
      </c>
      <c r="AW223" s="35">
        <f t="shared" si="80"/>
        <v>163.87444502146306</v>
      </c>
      <c r="AX223" s="29">
        <v>37</v>
      </c>
      <c r="AY223" s="29">
        <v>1</v>
      </c>
      <c r="BA223" s="30">
        <f t="shared" si="65"/>
        <v>3.63</v>
      </c>
      <c r="BB223" s="30">
        <f t="shared" si="63"/>
        <v>134.31</v>
      </c>
      <c r="BC223" s="30">
        <f>(10+$G223/20)*POWER($F$1,AX223)</f>
        <v>3521.5027122707088</v>
      </c>
      <c r="BD223" s="35">
        <f t="shared" si="64"/>
        <v>26.219214595121056</v>
      </c>
    </row>
    <row r="224" spans="1:56">
      <c r="A224" s="44">
        <v>9.6549999999999994</v>
      </c>
      <c r="B224" s="44">
        <f t="shared" si="76"/>
        <v>2.09</v>
      </c>
      <c r="C224" s="44">
        <f t="shared" si="68"/>
        <v>2.09</v>
      </c>
      <c r="D224" s="45">
        <f t="shared" si="69"/>
        <v>421.74005499999993</v>
      </c>
      <c r="E224" s="43">
        <f t="shared" si="70"/>
        <v>13332383914327.375</v>
      </c>
      <c r="F224" s="29">
        <f t="shared" si="77"/>
        <v>43.600000000000023</v>
      </c>
      <c r="G224" s="29">
        <v>218</v>
      </c>
      <c r="H224" s="37">
        <f t="shared" si="71"/>
        <v>218</v>
      </c>
      <c r="I224" s="29">
        <v>1</v>
      </c>
      <c r="K224" s="30">
        <f t="shared" si="72"/>
        <v>517225928.29312205</v>
      </c>
      <c r="L224" s="30">
        <f t="shared" si="78"/>
        <v>112755252367.9006</v>
      </c>
      <c r="M224" s="30">
        <f t="shared" si="73"/>
        <v>133323839143273.75</v>
      </c>
      <c r="N224" s="35">
        <f t="shared" si="74"/>
        <v>1182.4179924520186</v>
      </c>
      <c r="O224" s="29">
        <v>204</v>
      </c>
      <c r="P224" s="29">
        <v>1</v>
      </c>
      <c r="R224" s="30">
        <f t="shared" si="84"/>
        <v>230808262.16447997</v>
      </c>
      <c r="S224" s="30">
        <f t="shared" si="82"/>
        <v>47084885481.553917</v>
      </c>
      <c r="T224" s="30">
        <f>(10+$G224/20)*POWER($F$1,O224)</f>
        <v>40010143516881.812</v>
      </c>
      <c r="U224" s="35">
        <f t="shared" si="83"/>
        <v>849.74494697573982</v>
      </c>
      <c r="V224" s="29">
        <v>182</v>
      </c>
      <c r="W224" s="29">
        <v>1</v>
      </c>
      <c r="Y224" s="30">
        <f t="shared" si="62"/>
        <v>19234021.847039998</v>
      </c>
      <c r="Z224" s="30">
        <f t="shared" si="60"/>
        <v>3500591976.1612797</v>
      </c>
      <c r="AA224" s="30">
        <f>(10+$G224/20)*POWER($F$1,V224)</f>
        <v>1895126167406.1335</v>
      </c>
      <c r="AB224" s="35">
        <f t="shared" si="61"/>
        <v>541.37305356116178</v>
      </c>
      <c r="AC224" s="29">
        <v>156</v>
      </c>
      <c r="AD224" s="29">
        <v>1</v>
      </c>
      <c r="AF224" s="30">
        <f t="shared" si="75"/>
        <v>400708.78847999999</v>
      </c>
      <c r="AG224" s="30">
        <f t="shared" si="66"/>
        <v>62510571.00288</v>
      </c>
      <c r="AH224" s="30">
        <f>(10+$G224/20)*POWER($F$1,AC224)</f>
        <v>51556348517.269745</v>
      </c>
      <c r="AI224" s="35">
        <f t="shared" si="67"/>
        <v>824.76207927926987</v>
      </c>
      <c r="AJ224" s="29">
        <v>123</v>
      </c>
      <c r="AK224" s="29">
        <v>1</v>
      </c>
      <c r="AM224" s="30">
        <f t="shared" si="59"/>
        <v>14819.112000000001</v>
      </c>
      <c r="AN224" s="30">
        <f t="shared" si="57"/>
        <v>1822750.7760000001</v>
      </c>
      <c r="AO224" s="30">
        <f>(10+$G224/20)*POWER($F$1,AJ224)</f>
        <v>531476638.43048155</v>
      </c>
      <c r="AP224" s="35">
        <f t="shared" si="58"/>
        <v>291.57943336433482</v>
      </c>
      <c r="AQ224" s="38">
        <v>80</v>
      </c>
      <c r="AR224" s="29">
        <v>1.44</v>
      </c>
      <c r="AS224" s="29" t="s">
        <v>95</v>
      </c>
      <c r="AT224" s="30">
        <f t="shared" si="81"/>
        <v>132.3135</v>
      </c>
      <c r="AU224" s="30">
        <f t="shared" si="79"/>
        <v>10585.08</v>
      </c>
      <c r="AV224" s="30">
        <f>(10+$G224/20)*POWER($F$1,AQ224)</f>
        <v>1369702.4000000071</v>
      </c>
      <c r="AW224" s="35">
        <f t="shared" si="80"/>
        <v>129.39934322650439</v>
      </c>
      <c r="AX224" s="29">
        <v>38</v>
      </c>
      <c r="AY224" s="29">
        <v>1</v>
      </c>
      <c r="BA224" s="30">
        <f t="shared" si="65"/>
        <v>3.63</v>
      </c>
      <c r="BB224" s="30">
        <f t="shared" si="63"/>
        <v>137.94</v>
      </c>
      <c r="BC224" s="30">
        <f>(10+$G224/20)*POWER($F$1,AX224)</f>
        <v>4054.8449587286264</v>
      </c>
      <c r="BD224" s="35">
        <f t="shared" si="64"/>
        <v>29.395715229292637</v>
      </c>
    </row>
    <row r="225" spans="1:63">
      <c r="A225" s="44">
        <v>9.6549999999999994</v>
      </c>
      <c r="B225" s="44">
        <f t="shared" si="76"/>
        <v>2.0949999999999998</v>
      </c>
      <c r="C225" s="44">
        <f t="shared" si="68"/>
        <v>2.0949999999999998</v>
      </c>
      <c r="D225" s="45">
        <f t="shared" si="69"/>
        <v>423.7603637499999</v>
      </c>
      <c r="E225" s="43">
        <f t="shared" si="70"/>
        <v>15314887470576.785</v>
      </c>
      <c r="F225" s="29">
        <f t="shared" si="77"/>
        <v>43.800000000000026</v>
      </c>
      <c r="G225" s="29">
        <v>219</v>
      </c>
      <c r="H225" s="37">
        <f t="shared" si="71"/>
        <v>219</v>
      </c>
      <c r="I225" s="29">
        <v>1</v>
      </c>
      <c r="K225" s="30">
        <f t="shared" si="72"/>
        <v>517225928.29312205</v>
      </c>
      <c r="L225" s="30">
        <f t="shared" si="78"/>
        <v>113272478296.19373</v>
      </c>
      <c r="M225" s="30">
        <f t="shared" si="73"/>
        <v>153148874705767.84</v>
      </c>
      <c r="N225" s="35">
        <f t="shared" si="74"/>
        <v>1352.0395863971671</v>
      </c>
      <c r="O225" s="29">
        <v>205</v>
      </c>
      <c r="P225" s="29">
        <v>1</v>
      </c>
      <c r="R225" s="30">
        <f t="shared" si="84"/>
        <v>230808262.16447997</v>
      </c>
      <c r="S225" s="30">
        <f t="shared" si="82"/>
        <v>47315693743.718391</v>
      </c>
      <c r="T225" s="30">
        <f>(10+$G225/20)*POWER($F$1,O225)</f>
        <v>46069537203815.031</v>
      </c>
      <c r="U225" s="35">
        <f t="shared" si="83"/>
        <v>973.66293419149542</v>
      </c>
      <c r="V225" s="29">
        <v>183</v>
      </c>
      <c r="W225" s="29">
        <v>1</v>
      </c>
      <c r="Y225" s="30">
        <f t="shared" si="62"/>
        <v>19234021.847039998</v>
      </c>
      <c r="Z225" s="30">
        <f t="shared" si="60"/>
        <v>3519825998.0083194</v>
      </c>
      <c r="AA225" s="30">
        <f>(10+$G225/20)*POWER($F$1,V225)</f>
        <v>2182136273477.7959</v>
      </c>
      <c r="AB225" s="35">
        <f t="shared" si="61"/>
        <v>619.95572358194681</v>
      </c>
      <c r="AC225" s="29">
        <v>157</v>
      </c>
      <c r="AD225" s="29">
        <v>1</v>
      </c>
      <c r="AF225" s="30">
        <f t="shared" si="75"/>
        <v>400708.78847999999</v>
      </c>
      <c r="AG225" s="30">
        <f t="shared" si="66"/>
        <v>62911279.791359998</v>
      </c>
      <c r="AH225" s="30">
        <f>(10+$G225/20)*POWER($F$1,AC225)</f>
        <v>59364373814.531158</v>
      </c>
      <c r="AI225" s="35">
        <f t="shared" si="67"/>
        <v>943.62050830007183</v>
      </c>
      <c r="AJ225" s="29">
        <v>124</v>
      </c>
      <c r="AK225" s="29">
        <v>1</v>
      </c>
      <c r="AM225" s="30">
        <f t="shared" si="59"/>
        <v>14819.112000000001</v>
      </c>
      <c r="AN225" s="30">
        <f t="shared" si="57"/>
        <v>1837569.888</v>
      </c>
      <c r="AO225" s="30">
        <f>(10+$G225/20)*POWER($F$1,AJ225)</f>
        <v>611966881.76838231</v>
      </c>
      <c r="AP225" s="35">
        <f t="shared" si="58"/>
        <v>333.03053438388861</v>
      </c>
      <c r="AQ225" s="29">
        <v>81</v>
      </c>
      <c r="AR225" s="29">
        <v>1</v>
      </c>
      <c r="AT225" s="30">
        <f t="shared" si="81"/>
        <v>132.3135</v>
      </c>
      <c r="AU225" s="30">
        <f t="shared" si="79"/>
        <v>10717.3935</v>
      </c>
      <c r="AV225" s="30">
        <f>(10+$G225/20)*POWER($F$1,AQ225)</f>
        <v>1577138.9484851537</v>
      </c>
      <c r="AW225" s="35">
        <f t="shared" si="80"/>
        <v>147.15695084678507</v>
      </c>
      <c r="AX225" s="29">
        <v>39</v>
      </c>
      <c r="AY225" s="29">
        <v>1</v>
      </c>
      <c r="BA225" s="30">
        <f t="shared" si="65"/>
        <v>3.63</v>
      </c>
      <c r="BB225" s="30">
        <f t="shared" si="63"/>
        <v>141.57</v>
      </c>
      <c r="BC225" s="30">
        <f>(10+$G225/20)*POWER($F$1,AX225)</f>
        <v>4668.936781069785</v>
      </c>
      <c r="BD225" s="35">
        <f t="shared" si="64"/>
        <v>32.979704605988452</v>
      </c>
    </row>
    <row r="226" spans="1:63">
      <c r="A226" s="44">
        <v>9.6549999999999994</v>
      </c>
      <c r="B226" s="44">
        <f t="shared" si="76"/>
        <v>2.1</v>
      </c>
      <c r="C226" s="44">
        <f t="shared" si="68"/>
        <v>2.1</v>
      </c>
      <c r="D226" s="45">
        <f t="shared" si="69"/>
        <v>425.78550000000007</v>
      </c>
      <c r="E226" s="43">
        <f t="shared" si="70"/>
        <v>17592186044416.258</v>
      </c>
      <c r="F226" s="29">
        <f t="shared" si="77"/>
        <v>44.000000000000021</v>
      </c>
      <c r="G226" s="38">
        <v>220</v>
      </c>
      <c r="H226" s="37">
        <f t="shared" si="71"/>
        <v>220</v>
      </c>
      <c r="I226" s="29">
        <v>4</v>
      </c>
      <c r="K226" s="30">
        <f t="shared" si="72"/>
        <v>2068903713.1724882</v>
      </c>
      <c r="L226" s="30">
        <f t="shared" si="78"/>
        <v>455158816897.94739</v>
      </c>
      <c r="M226" s="30">
        <f t="shared" si="73"/>
        <v>175921860444162.56</v>
      </c>
      <c r="N226" s="35">
        <f t="shared" si="74"/>
        <v>386.50654214088655</v>
      </c>
      <c r="O226" s="29">
        <v>206</v>
      </c>
      <c r="P226" s="29">
        <v>1</v>
      </c>
      <c r="R226" s="30">
        <f t="shared" si="84"/>
        <v>230808262.16447997</v>
      </c>
      <c r="S226" s="30">
        <f t="shared" si="82"/>
        <v>47546502005.882874</v>
      </c>
      <c r="T226" s="30">
        <f>(10+$G226/20)*POWER($F$1,O226)</f>
        <v>53046302321309.664</v>
      </c>
      <c r="U226" s="35">
        <f t="shared" si="83"/>
        <v>1115.6720280862367</v>
      </c>
      <c r="V226" s="29">
        <v>184</v>
      </c>
      <c r="W226" s="29">
        <v>1</v>
      </c>
      <c r="Y226" s="30">
        <f t="shared" si="62"/>
        <v>19234021.847039998</v>
      </c>
      <c r="Z226" s="30">
        <f t="shared" si="60"/>
        <v>3539060019.8553596</v>
      </c>
      <c r="AA226" s="30">
        <f>(10+$G226/20)*POWER($F$1,V226)</f>
        <v>2512598725641.4985</v>
      </c>
      <c r="AB226" s="35">
        <f t="shared" si="61"/>
        <v>709.96216835683606</v>
      </c>
      <c r="AC226" s="29">
        <v>158</v>
      </c>
      <c r="AD226" s="29">
        <v>1</v>
      </c>
      <c r="AF226" s="30">
        <f t="shared" si="75"/>
        <v>400708.78847999999</v>
      </c>
      <c r="AG226" s="30">
        <f t="shared" si="66"/>
        <v>63311988.579839997</v>
      </c>
      <c r="AH226" s="30">
        <f>(10+$G226/20)*POWER($F$1,AC226)</f>
        <v>68354507373.260178</v>
      </c>
      <c r="AI226" s="35">
        <f t="shared" si="67"/>
        <v>1079.6455601305474</v>
      </c>
      <c r="AJ226" s="29">
        <v>125</v>
      </c>
      <c r="AK226" s="29">
        <v>1</v>
      </c>
      <c r="AM226" s="30">
        <f t="shared" si="59"/>
        <v>14819.112000000001</v>
      </c>
      <c r="AN226" s="30">
        <f t="shared" si="57"/>
        <v>1852389.0000000002</v>
      </c>
      <c r="AO226" s="30">
        <f>(10+$G226/20)*POWER($F$1,AJ226)</f>
        <v>704643072.00000584</v>
      </c>
      <c r="AP226" s="35">
        <f t="shared" si="58"/>
        <v>380.3969209491126</v>
      </c>
      <c r="AQ226" s="29">
        <v>82</v>
      </c>
      <c r="AR226" s="29">
        <v>1</v>
      </c>
      <c r="AT226" s="30">
        <f t="shared" si="81"/>
        <v>132.3135</v>
      </c>
      <c r="AU226" s="30">
        <f t="shared" si="79"/>
        <v>10849.707</v>
      </c>
      <c r="AV226" s="30">
        <f>(10+$G226/20)*POWER($F$1,AQ226)</f>
        <v>1815980.6792486703</v>
      </c>
      <c r="AW226" s="35">
        <f t="shared" si="80"/>
        <v>167.37601109861035</v>
      </c>
      <c r="AX226" s="38">
        <v>40</v>
      </c>
      <c r="AY226" s="29">
        <v>1.5</v>
      </c>
      <c r="AZ226" s="29" t="s">
        <v>32</v>
      </c>
      <c r="BA226" s="30">
        <f t="shared" si="65"/>
        <v>5.4450000000000003</v>
      </c>
      <c r="BB226" s="30">
        <f t="shared" si="63"/>
        <v>217.8</v>
      </c>
      <c r="BC226" s="30">
        <f>(10+$G226/20)*POWER($F$1,AX226)</f>
        <v>5376.0000000000146</v>
      </c>
      <c r="BD226" s="35">
        <f t="shared" si="64"/>
        <v>24.683195592286566</v>
      </c>
    </row>
    <row r="227" spans="1:63">
      <c r="A227" s="44">
        <v>9.6549999999999994</v>
      </c>
      <c r="B227" s="44">
        <f t="shared" si="76"/>
        <v>2.105</v>
      </c>
      <c r="C227" s="44">
        <f t="shared" si="68"/>
        <v>2.105</v>
      </c>
      <c r="D227" s="45">
        <f t="shared" si="69"/>
        <v>427.81546374999999</v>
      </c>
      <c r="E227" s="43">
        <f t="shared" si="70"/>
        <v>20208115170022.754</v>
      </c>
      <c r="F227" s="29">
        <f t="shared" si="77"/>
        <v>44.200000000000024</v>
      </c>
      <c r="G227" s="29">
        <v>221</v>
      </c>
      <c r="H227" s="37">
        <f t="shared" si="71"/>
        <v>221</v>
      </c>
      <c r="I227" s="29">
        <v>1</v>
      </c>
      <c r="K227" s="30">
        <f t="shared" si="72"/>
        <v>2068903713.1724882</v>
      </c>
      <c r="L227" s="30">
        <f t="shared" si="78"/>
        <v>457227720611.11987</v>
      </c>
      <c r="M227" s="30">
        <f t="shared" si="73"/>
        <v>202081151700227.53</v>
      </c>
      <c r="N227" s="35">
        <f t="shared" si="74"/>
        <v>441.97047245982941</v>
      </c>
      <c r="O227" s="29">
        <v>207</v>
      </c>
      <c r="P227" s="29">
        <v>1</v>
      </c>
      <c r="R227" s="30">
        <f t="shared" si="84"/>
        <v>230808262.16447997</v>
      </c>
      <c r="S227" s="30">
        <f t="shared" si="82"/>
        <v>47777310268.047356</v>
      </c>
      <c r="T227" s="30">
        <f>(10+$G227/20)*POWER($F$1,O227)</f>
        <v>61079281644247.547</v>
      </c>
      <c r="U227" s="35">
        <f t="shared" si="83"/>
        <v>1278.4160787112439</v>
      </c>
      <c r="V227" s="29">
        <v>185</v>
      </c>
      <c r="W227" s="29">
        <v>1</v>
      </c>
      <c r="Y227" s="30">
        <f t="shared" si="62"/>
        <v>19234021.847039998</v>
      </c>
      <c r="Z227" s="30">
        <f t="shared" si="60"/>
        <v>3558294041.7023997</v>
      </c>
      <c r="AA227" s="30">
        <f>(10+$G227/20)*POWER($F$1,V227)</f>
        <v>2893089970585.6367</v>
      </c>
      <c r="AB227" s="35">
        <f t="shared" si="61"/>
        <v>813.05533963165442</v>
      </c>
      <c r="AC227" s="29">
        <v>159</v>
      </c>
      <c r="AD227" s="29">
        <v>1</v>
      </c>
      <c r="AF227" s="30">
        <f t="shared" si="75"/>
        <v>400708.78847999999</v>
      </c>
      <c r="AG227" s="30">
        <f t="shared" si="66"/>
        <v>63712697.368319996</v>
      </c>
      <c r="AH227" s="30">
        <f>(10+$G227/20)*POWER($F$1,AC227)</f>
        <v>78705659486.24025</v>
      </c>
      <c r="AI227" s="35">
        <f t="shared" si="67"/>
        <v>1235.3214153098349</v>
      </c>
      <c r="AJ227" s="29">
        <v>126</v>
      </c>
      <c r="AK227" s="29">
        <v>1</v>
      </c>
      <c r="AM227" s="30">
        <f t="shared" si="59"/>
        <v>14819.112000000001</v>
      </c>
      <c r="AN227" s="30">
        <f t="shared" si="57"/>
        <v>1867208.1120000002</v>
      </c>
      <c r="AO227" s="30">
        <f>(10+$G227/20)*POWER($F$1,AJ227)</f>
        <v>811349533.70852709</v>
      </c>
      <c r="AP227" s="35">
        <f t="shared" si="58"/>
        <v>434.52549744949215</v>
      </c>
      <c r="AQ227" s="29">
        <v>83</v>
      </c>
      <c r="AR227" s="29">
        <v>1</v>
      </c>
      <c r="AT227" s="30">
        <f t="shared" si="81"/>
        <v>132.3135</v>
      </c>
      <c r="AU227" s="30">
        <f t="shared" si="79"/>
        <v>10982.020500000001</v>
      </c>
      <c r="AV227" s="30">
        <f>(10+$G227/20)*POWER($F$1,AQ227)</f>
        <v>2090980.7190044874</v>
      </c>
      <c r="AW227" s="35">
        <f t="shared" si="80"/>
        <v>190.40036567082416</v>
      </c>
      <c r="AX227" s="29">
        <v>41</v>
      </c>
      <c r="AY227" s="29">
        <v>1</v>
      </c>
      <c r="BA227" s="30">
        <f t="shared" si="65"/>
        <v>5.4450000000000003</v>
      </c>
      <c r="BB227" s="30">
        <f t="shared" si="63"/>
        <v>223.245</v>
      </c>
      <c r="BC227" s="30">
        <f>(10+$G227/20)*POWER($F$1,AX227)</f>
        <v>6190.1056954080395</v>
      </c>
      <c r="BD227" s="35">
        <f t="shared" si="64"/>
        <v>27.727858162144905</v>
      </c>
    </row>
    <row r="228" spans="1:63">
      <c r="A228" s="44">
        <v>9.6549999999999994</v>
      </c>
      <c r="B228" s="44">
        <f t="shared" si="76"/>
        <v>2.1100000000000003</v>
      </c>
      <c r="C228" s="44">
        <f t="shared" si="68"/>
        <v>2.1100000000000003</v>
      </c>
      <c r="D228" s="45">
        <f t="shared" si="69"/>
        <v>429.85025500000012</v>
      </c>
      <c r="E228" s="43">
        <f t="shared" si="70"/>
        <v>23213028653395.766</v>
      </c>
      <c r="F228" s="29">
        <f t="shared" si="77"/>
        <v>44.40000000000002</v>
      </c>
      <c r="G228" s="29">
        <v>222</v>
      </c>
      <c r="H228" s="37">
        <f t="shared" si="71"/>
        <v>222</v>
      </c>
      <c r="I228" s="29">
        <v>1</v>
      </c>
      <c r="K228" s="30">
        <f t="shared" si="72"/>
        <v>2068903713.1724882</v>
      </c>
      <c r="L228" s="30">
        <f t="shared" si="78"/>
        <v>459296624324.29236</v>
      </c>
      <c r="M228" s="30">
        <f t="shared" si="73"/>
        <v>232130286533957.66</v>
      </c>
      <c r="N228" s="35">
        <f t="shared" si="74"/>
        <v>505.40385938055368</v>
      </c>
      <c r="O228" s="29">
        <v>208</v>
      </c>
      <c r="P228" s="29">
        <v>1</v>
      </c>
      <c r="R228" s="30">
        <f t="shared" si="84"/>
        <v>230808262.16447997</v>
      </c>
      <c r="S228" s="30">
        <f t="shared" si="82"/>
        <v>48008118530.211838</v>
      </c>
      <c r="T228" s="30">
        <f>(10+$G228/20)*POWER($F$1,O228)</f>
        <v>70328325148076.859</v>
      </c>
      <c r="U228" s="35">
        <f t="shared" si="83"/>
        <v>1464.9256688495043</v>
      </c>
      <c r="V228" s="29">
        <v>186</v>
      </c>
      <c r="W228" s="29">
        <v>1</v>
      </c>
      <c r="Y228" s="30">
        <f t="shared" si="62"/>
        <v>19234021.847039998</v>
      </c>
      <c r="Z228" s="30">
        <f t="shared" si="60"/>
        <v>3577528063.5494394</v>
      </c>
      <c r="AA228" s="30">
        <f>(10+$G228/20)*POWER($F$1,V228)</f>
        <v>3331181485058.4302</v>
      </c>
      <c r="AB228" s="35">
        <f t="shared" si="61"/>
        <v>931.1405601535389</v>
      </c>
      <c r="AC228" s="38">
        <v>160</v>
      </c>
      <c r="AD228" s="29">
        <v>4</v>
      </c>
      <c r="AF228" s="30">
        <f t="shared" si="75"/>
        <v>1602835.15392</v>
      </c>
      <c r="AG228" s="30">
        <f t="shared" si="66"/>
        <v>256453624.62720001</v>
      </c>
      <c r="AH228" s="30">
        <f>(10+$G228/20)*POWER($F$1,AC228)</f>
        <v>90623809945.600967</v>
      </c>
      <c r="AI228" s="35">
        <f t="shared" si="67"/>
        <v>353.37309066049835</v>
      </c>
      <c r="AJ228" s="29">
        <v>127</v>
      </c>
      <c r="AK228" s="29">
        <v>1</v>
      </c>
      <c r="AM228" s="30">
        <f t="shared" si="59"/>
        <v>14819.112000000001</v>
      </c>
      <c r="AN228" s="30">
        <f t="shared" si="57"/>
        <v>1882027.2240000002</v>
      </c>
      <c r="AO228" s="30">
        <f>(10+$G228/20)*POWER($F$1,AJ228)</f>
        <v>934209641.62187123</v>
      </c>
      <c r="AP228" s="35">
        <f t="shared" si="58"/>
        <v>496.38476516632534</v>
      </c>
      <c r="AQ228" s="29">
        <v>84</v>
      </c>
      <c r="AR228" s="29">
        <v>1</v>
      </c>
      <c r="AT228" s="30">
        <f t="shared" si="81"/>
        <v>132.3135</v>
      </c>
      <c r="AU228" s="30">
        <f t="shared" si="79"/>
        <v>11114.334000000001</v>
      </c>
      <c r="AV228" s="30">
        <f>(10+$G228/20)*POWER($F$1,AQ228)</f>
        <v>2407611.3524225899</v>
      </c>
      <c r="AW228" s="35">
        <f t="shared" si="80"/>
        <v>216.6221882860988</v>
      </c>
      <c r="AX228" s="29">
        <v>42</v>
      </c>
      <c r="AY228" s="29">
        <v>1</v>
      </c>
      <c r="BA228" s="30">
        <f t="shared" si="65"/>
        <v>5.4450000000000003</v>
      </c>
      <c r="BB228" s="30">
        <f t="shared" si="63"/>
        <v>228.69</v>
      </c>
      <c r="BC228" s="30">
        <f>(10+$G228/20)*POWER($F$1,AX228)</f>
        <v>7127.4539308308858</v>
      </c>
      <c r="BD228" s="35">
        <f t="shared" si="64"/>
        <v>31.166443354894774</v>
      </c>
    </row>
    <row r="229" spans="1:63">
      <c r="A229" s="44">
        <v>9.6549999999999994</v>
      </c>
      <c r="B229" s="44">
        <f t="shared" si="76"/>
        <v>2.1150000000000002</v>
      </c>
      <c r="C229" s="44">
        <f t="shared" si="68"/>
        <v>2.1150000000000002</v>
      </c>
      <c r="D229" s="45">
        <f t="shared" si="69"/>
        <v>431.88987375000011</v>
      </c>
      <c r="E229" s="43">
        <f t="shared" si="70"/>
        <v>26664767828654.762</v>
      </c>
      <c r="F229" s="29">
        <f t="shared" si="77"/>
        <v>44.600000000000023</v>
      </c>
      <c r="G229" s="29">
        <v>223</v>
      </c>
      <c r="H229" s="37">
        <f t="shared" si="71"/>
        <v>223</v>
      </c>
      <c r="I229" s="29">
        <v>1</v>
      </c>
      <c r="K229" s="30">
        <f t="shared" si="72"/>
        <v>2068903713.1724882</v>
      </c>
      <c r="L229" s="30">
        <f t="shared" si="78"/>
        <v>461365528037.46484</v>
      </c>
      <c r="M229" s="30">
        <f t="shared" si="73"/>
        <v>266647678286547.62</v>
      </c>
      <c r="N229" s="35">
        <f t="shared" si="74"/>
        <v>577.95318913574033</v>
      </c>
      <c r="O229" s="29">
        <v>209</v>
      </c>
      <c r="P229" s="29">
        <v>1</v>
      </c>
      <c r="R229" s="30">
        <f t="shared" si="84"/>
        <v>230808262.16447997</v>
      </c>
      <c r="S229" s="30">
        <f t="shared" si="82"/>
        <v>48238926792.376312</v>
      </c>
      <c r="T229" s="30">
        <f>(10+$G229/20)*POWER($F$1,O229)</f>
        <v>80977467500674.703</v>
      </c>
      <c r="U229" s="35">
        <f t="shared" si="83"/>
        <v>1678.6747319070207</v>
      </c>
      <c r="V229" s="29">
        <v>187</v>
      </c>
      <c r="W229" s="29">
        <v>1</v>
      </c>
      <c r="Y229" s="30">
        <f t="shared" si="62"/>
        <v>19234021.847039998</v>
      </c>
      <c r="Z229" s="30">
        <f t="shared" si="60"/>
        <v>3596762085.3964796</v>
      </c>
      <c r="AA229" s="30">
        <f>(10+$G229/20)*POWER($F$1,V229)</f>
        <v>3835590281400.9316</v>
      </c>
      <c r="AB229" s="35">
        <f t="shared" si="61"/>
        <v>1066.4008878914005</v>
      </c>
      <c r="AC229" s="29">
        <v>161</v>
      </c>
      <c r="AD229" s="29">
        <v>1</v>
      </c>
      <c r="AF229" s="30">
        <f t="shared" si="75"/>
        <v>1602835.15392</v>
      </c>
      <c r="AG229" s="30">
        <f t="shared" si="66"/>
        <v>258056459.78112</v>
      </c>
      <c r="AH229" s="30">
        <f>(10+$G229/20)*POWER($F$1,AC229)</f>
        <v>104346102501.45985</v>
      </c>
      <c r="AI229" s="35">
        <f t="shared" si="67"/>
        <v>404.35377044994266</v>
      </c>
      <c r="AJ229" s="29">
        <v>128</v>
      </c>
      <c r="AK229" s="29">
        <v>1</v>
      </c>
      <c r="AM229" s="30">
        <f t="shared" si="59"/>
        <v>14819.112000000001</v>
      </c>
      <c r="AN229" s="30">
        <f t="shared" si="57"/>
        <v>1896846.3360000001</v>
      </c>
      <c r="AO229" s="30">
        <f>(10+$G229/20)*POWER($F$1,AJ229)</f>
        <v>1075668028.9765253</v>
      </c>
      <c r="AP229" s="35">
        <f t="shared" si="58"/>
        <v>567.08232425661561</v>
      </c>
      <c r="AQ229" s="29">
        <v>85</v>
      </c>
      <c r="AR229" s="29">
        <v>1</v>
      </c>
      <c r="AT229" s="30">
        <f t="shared" si="81"/>
        <v>132.3135</v>
      </c>
      <c r="AU229" s="30">
        <f t="shared" si="79"/>
        <v>11246.647500000001</v>
      </c>
      <c r="AV229" s="30">
        <f>(10+$G229/20)*POWER($F$1,AQ229)</f>
        <v>2772172.8000000152</v>
      </c>
      <c r="AW229" s="35">
        <f t="shared" si="80"/>
        <v>246.48881366647393</v>
      </c>
      <c r="AX229" s="29">
        <v>43</v>
      </c>
      <c r="AY229" s="29">
        <v>1</v>
      </c>
      <c r="BA229" s="30">
        <f t="shared" si="65"/>
        <v>5.4450000000000003</v>
      </c>
      <c r="BB229" s="30">
        <f t="shared" si="63"/>
        <v>234.13500000000002</v>
      </c>
      <c r="BC229" s="30">
        <f>(10+$G229/20)*POWER($F$1,AX229)</f>
        <v>8206.6957777139232</v>
      </c>
      <c r="BD229" s="35">
        <f t="shared" si="64"/>
        <v>35.051127672983206</v>
      </c>
      <c r="BF229" s="29" t="s">
        <v>36</v>
      </c>
      <c r="BH229" s="30"/>
      <c r="BI229" s="30"/>
      <c r="BJ229" s="30"/>
      <c r="BK229" s="29" t="s">
        <v>36</v>
      </c>
    </row>
    <row r="230" spans="1:63">
      <c r="A230" s="44">
        <v>9.6549999999999994</v>
      </c>
      <c r="B230" s="44">
        <f t="shared" si="76"/>
        <v>2.12</v>
      </c>
      <c r="C230" s="44">
        <f t="shared" si="68"/>
        <v>2.12</v>
      </c>
      <c r="D230" s="45">
        <f t="shared" si="69"/>
        <v>433.93431999999996</v>
      </c>
      <c r="E230" s="43">
        <f t="shared" si="70"/>
        <v>30629774941153.586</v>
      </c>
      <c r="F230" s="29">
        <f t="shared" si="77"/>
        <v>44.800000000000026</v>
      </c>
      <c r="G230" s="29">
        <v>224</v>
      </c>
      <c r="H230" s="37">
        <f t="shared" si="71"/>
        <v>224</v>
      </c>
      <c r="I230" s="29">
        <v>1</v>
      </c>
      <c r="K230" s="30">
        <f t="shared" si="72"/>
        <v>2068903713.1724882</v>
      </c>
      <c r="L230" s="30">
        <f t="shared" si="78"/>
        <v>463434431750.63733</v>
      </c>
      <c r="M230" s="30">
        <f t="shared" si="73"/>
        <v>306297749411535.87</v>
      </c>
      <c r="N230" s="35">
        <f t="shared" si="74"/>
        <v>660.93006567182988</v>
      </c>
      <c r="O230" s="38">
        <v>210</v>
      </c>
      <c r="P230" s="29">
        <v>4</v>
      </c>
      <c r="R230" s="30">
        <f t="shared" si="84"/>
        <v>923233048.65791988</v>
      </c>
      <c r="S230" s="30">
        <f t="shared" si="82"/>
        <v>193878940218.16318</v>
      </c>
      <c r="T230" s="30">
        <f>(10+$G230/20)*POWER($F$1,O230)</f>
        <v>93238586035406.094</v>
      </c>
      <c r="U230" s="35">
        <f t="shared" si="83"/>
        <v>480.91136629119666</v>
      </c>
      <c r="V230" s="29">
        <v>188</v>
      </c>
      <c r="W230" s="29">
        <v>1</v>
      </c>
      <c r="Y230" s="30">
        <f t="shared" si="62"/>
        <v>19234021.847039998</v>
      </c>
      <c r="Z230" s="30">
        <f t="shared" si="60"/>
        <v>3615996107.2435198</v>
      </c>
      <c r="AA230" s="30">
        <f>(10+$G230/20)*POWER($F$1,V230)</f>
        <v>4416352171620.9336</v>
      </c>
      <c r="AB230" s="35">
        <f t="shared" si="61"/>
        <v>1221.3376454621039</v>
      </c>
      <c r="AC230" s="29">
        <v>162</v>
      </c>
      <c r="AD230" s="29">
        <v>1</v>
      </c>
      <c r="AF230" s="30">
        <f t="shared" si="75"/>
        <v>1602835.15392</v>
      </c>
      <c r="AG230" s="30">
        <f t="shared" si="66"/>
        <v>259659294.93504</v>
      </c>
      <c r="AH230" s="30">
        <f>(10+$G230/20)*POWER($F$1,AC230)</f>
        <v>120145558459.95808</v>
      </c>
      <c r="AI230" s="35">
        <f t="shared" si="67"/>
        <v>462.70463181383656</v>
      </c>
      <c r="AJ230" s="29">
        <v>129</v>
      </c>
      <c r="AK230" s="29">
        <v>1</v>
      </c>
      <c r="AM230" s="30">
        <f t="shared" si="59"/>
        <v>14819.112000000001</v>
      </c>
      <c r="AN230" s="30">
        <f t="shared" si="57"/>
        <v>1911665.4480000001</v>
      </c>
      <c r="AO230" s="30">
        <f>(10+$G230/20)*POWER($F$1,AJ230)</f>
        <v>1238539178.376106</v>
      </c>
      <c r="AP230" s="35">
        <f t="shared" si="58"/>
        <v>647.88490040026397</v>
      </c>
      <c r="AQ230" s="29">
        <v>86</v>
      </c>
      <c r="AR230" s="29">
        <v>1</v>
      </c>
      <c r="AT230" s="30">
        <f t="shared" si="81"/>
        <v>132.3135</v>
      </c>
      <c r="AU230" s="30">
        <f t="shared" si="79"/>
        <v>11378.961000000001</v>
      </c>
      <c r="AV230" s="30">
        <f>(10+$G230/20)*POWER($F$1,AQ230)</f>
        <v>3191918.4446668513</v>
      </c>
      <c r="AW230" s="35">
        <f t="shared" si="80"/>
        <v>280.51053559871161</v>
      </c>
      <c r="AX230" s="29">
        <v>44</v>
      </c>
      <c r="AY230" s="29">
        <v>1</v>
      </c>
      <c r="BA230" s="30">
        <f t="shared" si="65"/>
        <v>5.4450000000000003</v>
      </c>
      <c r="BB230" s="30">
        <f t="shared" si="63"/>
        <v>239.58</v>
      </c>
      <c r="BC230" s="30">
        <f>(10+$G230/20)*POWER($F$1,AX230)</f>
        <v>9449.304034241477</v>
      </c>
      <c r="BD230" s="35">
        <f t="shared" si="64"/>
        <v>39.441122106358947</v>
      </c>
      <c r="BF230" s="32">
        <v>1</v>
      </c>
      <c r="BH230" s="30"/>
      <c r="BI230" s="30"/>
      <c r="BJ230" s="30"/>
      <c r="BK230" s="40">
        <f>10+$G235/20</f>
        <v>21.45</v>
      </c>
    </row>
    <row r="231" spans="1:63">
      <c r="A231" s="44">
        <v>9.6549999999999994</v>
      </c>
      <c r="B231" s="44">
        <f t="shared" si="76"/>
        <v>2.125</v>
      </c>
      <c r="C231" s="44">
        <f t="shared" si="68"/>
        <v>2.125</v>
      </c>
      <c r="D231" s="45">
        <f t="shared" si="69"/>
        <v>435.98359375000001</v>
      </c>
      <c r="E231" s="43">
        <f t="shared" si="70"/>
        <v>35184372088832.539</v>
      </c>
      <c r="F231" s="29">
        <f t="shared" si="77"/>
        <v>45.000000000000028</v>
      </c>
      <c r="G231" s="29">
        <v>225</v>
      </c>
      <c r="H231" s="37">
        <f t="shared" si="71"/>
        <v>225</v>
      </c>
      <c r="I231" s="29">
        <v>1</v>
      </c>
      <c r="K231" s="30">
        <f t="shared" si="72"/>
        <v>2068903713.1724882</v>
      </c>
      <c r="L231" s="30">
        <f t="shared" si="78"/>
        <v>465503335463.80988</v>
      </c>
      <c r="M231" s="30">
        <f t="shared" si="73"/>
        <v>351843720888325.37</v>
      </c>
      <c r="N231" s="35">
        <f t="shared" si="74"/>
        <v>755.8350157421786</v>
      </c>
      <c r="O231" s="29">
        <v>211</v>
      </c>
      <c r="P231" s="29">
        <v>1</v>
      </c>
      <c r="R231" s="30">
        <f t="shared" si="84"/>
        <v>923233048.65791988</v>
      </c>
      <c r="S231" s="30">
        <f t="shared" si="82"/>
        <v>194802173266.82111</v>
      </c>
      <c r="T231" s="30">
        <f>(10+$G231/20)*POWER($F$1,O231)</f>
        <v>107355611840745.8</v>
      </c>
      <c r="U231" s="35">
        <f t="shared" si="83"/>
        <v>551.10068866480515</v>
      </c>
      <c r="V231" s="29">
        <v>189</v>
      </c>
      <c r="W231" s="29">
        <v>1</v>
      </c>
      <c r="Y231" s="30">
        <f t="shared" si="62"/>
        <v>19234021.847039998</v>
      </c>
      <c r="Z231" s="30">
        <f t="shared" si="60"/>
        <v>3635230129.0905595</v>
      </c>
      <c r="AA231" s="30">
        <f>(10+$G231/20)*POWER($F$1,V231)</f>
        <v>5085021230464.9375</v>
      </c>
      <c r="AB231" s="35">
        <f t="shared" si="61"/>
        <v>1398.8168698791783</v>
      </c>
      <c r="AC231" s="29">
        <v>163</v>
      </c>
      <c r="AD231" s="29">
        <v>1</v>
      </c>
      <c r="AF231" s="30">
        <f t="shared" si="75"/>
        <v>1602835.15392</v>
      </c>
      <c r="AG231" s="30">
        <f t="shared" si="66"/>
        <v>261262130.08895999</v>
      </c>
      <c r="AH231" s="30">
        <f>(10+$G231/20)*POWER($F$1,AC231)</f>
        <v>138336503017.31238</v>
      </c>
      <c r="AI231" s="35">
        <f t="shared" si="67"/>
        <v>529.49313002312533</v>
      </c>
      <c r="AJ231" s="38">
        <v>130</v>
      </c>
      <c r="AK231" s="29">
        <v>4</v>
      </c>
      <c r="AM231" s="30">
        <f t="shared" si="59"/>
        <v>59276.448000000004</v>
      </c>
      <c r="AN231" s="30">
        <f t="shared" ref="AN231:AN294" si="85">AJ231*AM231</f>
        <v>7705938.2400000002</v>
      </c>
      <c r="AO231" s="30">
        <f>(10+$G231/20)*POWER($F$1,AJ231)</f>
        <v>1426063360.0000124</v>
      </c>
      <c r="AP231" s="35">
        <f t="shared" ref="AP231:AP294" si="86">AO231/AN231</f>
        <v>185.06031525111371</v>
      </c>
      <c r="AQ231" s="29">
        <v>87</v>
      </c>
      <c r="AR231" s="29">
        <v>1</v>
      </c>
      <c r="AT231" s="30">
        <f t="shared" si="81"/>
        <v>132.3135</v>
      </c>
      <c r="AU231" s="30">
        <f t="shared" si="79"/>
        <v>11511.2745</v>
      </c>
      <c r="AV231" s="30">
        <f>(10+$G231/20)*POWER($F$1,AQ231)</f>
        <v>3675198.9937175484</v>
      </c>
      <c r="AW231" s="35">
        <f t="shared" si="80"/>
        <v>319.26951213938548</v>
      </c>
      <c r="AX231" s="29">
        <v>45</v>
      </c>
      <c r="AY231" s="29">
        <v>1</v>
      </c>
      <c r="BA231" s="30">
        <f t="shared" si="65"/>
        <v>5.4450000000000003</v>
      </c>
      <c r="BB231" s="30">
        <f t="shared" si="63"/>
        <v>245.02500000000001</v>
      </c>
      <c r="BC231" s="30">
        <f>(10+$G231/20)*POWER($F$1,AX231)</f>
        <v>10880.000000000031</v>
      </c>
      <c r="BD231" s="35">
        <f t="shared" si="64"/>
        <v>44.40363228242029</v>
      </c>
      <c r="BF231" s="30" t="s">
        <v>1</v>
      </c>
      <c r="BH231" s="30"/>
      <c r="BI231" s="30"/>
      <c r="BJ231" s="30"/>
      <c r="BK231" s="34" t="s">
        <v>3</v>
      </c>
    </row>
    <row r="232" spans="1:63">
      <c r="A232" s="44">
        <v>9.6549999999999994</v>
      </c>
      <c r="B232" s="44">
        <f t="shared" si="76"/>
        <v>2.13</v>
      </c>
      <c r="C232" s="44">
        <f t="shared" si="68"/>
        <v>2.13</v>
      </c>
      <c r="D232" s="45">
        <f t="shared" si="69"/>
        <v>438.03769499999993</v>
      </c>
      <c r="E232" s="43">
        <f t="shared" si="70"/>
        <v>40416230340045.523</v>
      </c>
      <c r="F232" s="29">
        <f t="shared" si="77"/>
        <v>45.200000000000024</v>
      </c>
      <c r="G232" s="29">
        <v>226</v>
      </c>
      <c r="H232" s="37">
        <f t="shared" si="71"/>
        <v>226</v>
      </c>
      <c r="I232" s="29">
        <v>1</v>
      </c>
      <c r="K232" s="30">
        <f t="shared" si="72"/>
        <v>2068903713.1724882</v>
      </c>
      <c r="L232" s="30">
        <f t="shared" si="78"/>
        <v>467572239176.98236</v>
      </c>
      <c r="M232" s="30">
        <f t="shared" si="73"/>
        <v>404162303400455.25</v>
      </c>
      <c r="N232" s="35">
        <f t="shared" si="74"/>
        <v>864.3847293240915</v>
      </c>
      <c r="O232" s="29">
        <v>212</v>
      </c>
      <c r="P232" s="29">
        <v>1</v>
      </c>
      <c r="R232" s="30">
        <f t="shared" si="84"/>
        <v>923233048.65791988</v>
      </c>
      <c r="S232" s="30">
        <f t="shared" si="82"/>
        <v>195725406315.479</v>
      </c>
      <c r="T232" s="30">
        <f>(10+$G232/20)*POWER($F$1,O232)</f>
        <v>123609377579332.39</v>
      </c>
      <c r="U232" s="35">
        <f t="shared" si="83"/>
        <v>631.54487660172867</v>
      </c>
      <c r="V232" s="38">
        <v>190</v>
      </c>
      <c r="W232" s="29">
        <v>4</v>
      </c>
      <c r="Y232" s="30">
        <f t="shared" si="62"/>
        <v>76936087.38815999</v>
      </c>
      <c r="Z232" s="30">
        <f t="shared" si="60"/>
        <v>14617856603.750399</v>
      </c>
      <c r="AA232" s="30">
        <f>(10+$G232/20)*POWER($F$1,V232)</f>
        <v>5854899417907.2744</v>
      </c>
      <c r="AB232" s="35">
        <f t="shared" si="61"/>
        <v>400.53063705694888</v>
      </c>
      <c r="AC232" s="29">
        <v>164</v>
      </c>
      <c r="AD232" s="29">
        <v>1</v>
      </c>
      <c r="AF232" s="30">
        <f t="shared" si="75"/>
        <v>1602835.15392</v>
      </c>
      <c r="AG232" s="30">
        <f t="shared" si="66"/>
        <v>262864965.24287999</v>
      </c>
      <c r="AH232" s="30">
        <f>(10+$G232/20)*POWER($F$1,AC232)</f>
        <v>159280812071.9162</v>
      </c>
      <c r="AI232" s="35">
        <f t="shared" si="67"/>
        <v>605.94157888155655</v>
      </c>
      <c r="AJ232" s="29">
        <v>131</v>
      </c>
      <c r="AK232" s="29">
        <v>1</v>
      </c>
      <c r="AM232" s="30">
        <f t="shared" ref="AM232:AM295" si="87">AM231*AK232</f>
        <v>59276.448000000004</v>
      </c>
      <c r="AN232" s="30">
        <f t="shared" si="85"/>
        <v>7765214.6880000001</v>
      </c>
      <c r="AO232" s="30">
        <f>(10+$G232/20)*POWER($F$1,AJ232)</f>
        <v>1641971027.8376849</v>
      </c>
      <c r="AP232" s="35">
        <f t="shared" si="86"/>
        <v>211.45210967252589</v>
      </c>
      <c r="AQ232" s="29">
        <v>88</v>
      </c>
      <c r="AR232" s="29">
        <v>1</v>
      </c>
      <c r="AT232" s="30">
        <f t="shared" si="81"/>
        <v>132.3135</v>
      </c>
      <c r="AU232" s="30">
        <f t="shared" si="79"/>
        <v>11643.588</v>
      </c>
      <c r="AV232" s="30">
        <f>(10+$G232/20)*POWER($F$1,AQ232)</f>
        <v>4231628.4384603892</v>
      </c>
      <c r="AW232" s="35">
        <f t="shared" si="80"/>
        <v>363.42993572603132</v>
      </c>
      <c r="AX232" s="29">
        <v>46</v>
      </c>
      <c r="AY232" s="29">
        <v>1</v>
      </c>
      <c r="BA232" s="30">
        <f t="shared" si="65"/>
        <v>5.4450000000000003</v>
      </c>
      <c r="BB232" s="30">
        <f t="shared" si="63"/>
        <v>250.47000000000003</v>
      </c>
      <c r="BC232" s="30">
        <f>(10+$G232/20)*POWER($F$1,AX232)</f>
        <v>12527.244780255704</v>
      </c>
      <c r="BD232" s="35">
        <f t="shared" si="64"/>
        <v>50.014951013118143</v>
      </c>
      <c r="BF232" s="30">
        <f>$E235*BF230</f>
        <v>61259549882307.187</v>
      </c>
      <c r="BH232" s="30"/>
      <c r="BI232" s="30"/>
      <c r="BJ232" s="30"/>
      <c r="BK232" s="34">
        <f>$E235*BK230</f>
        <v>1314017344975489.2</v>
      </c>
    </row>
    <row r="233" spans="1:63">
      <c r="A233" s="44">
        <v>9.6549999999999994</v>
      </c>
      <c r="B233" s="44">
        <f t="shared" si="76"/>
        <v>2.1349999999999998</v>
      </c>
      <c r="C233" s="44">
        <f t="shared" si="68"/>
        <v>2.1349999999999998</v>
      </c>
      <c r="D233" s="45">
        <f t="shared" si="69"/>
        <v>440.09662374999982</v>
      </c>
      <c r="E233" s="43">
        <f t="shared" si="70"/>
        <v>46426057306791.555</v>
      </c>
      <c r="F233" s="29">
        <f t="shared" si="77"/>
        <v>45.400000000000027</v>
      </c>
      <c r="G233" s="29">
        <v>227</v>
      </c>
      <c r="H233" s="37">
        <f t="shared" si="71"/>
        <v>227</v>
      </c>
      <c r="I233" s="29">
        <v>1</v>
      </c>
      <c r="K233" s="30">
        <f t="shared" si="72"/>
        <v>2068903713.1724882</v>
      </c>
      <c r="L233" s="30">
        <f t="shared" si="78"/>
        <v>469641142890.15485</v>
      </c>
      <c r="M233" s="30">
        <f t="shared" si="73"/>
        <v>464260573067915.56</v>
      </c>
      <c r="N233" s="35">
        <f t="shared" si="74"/>
        <v>988.54323156372664</v>
      </c>
      <c r="O233" s="29">
        <v>213</v>
      </c>
      <c r="P233" s="29">
        <v>1</v>
      </c>
      <c r="R233" s="30">
        <f t="shared" si="84"/>
        <v>923233048.65791988</v>
      </c>
      <c r="S233" s="30">
        <f t="shared" si="82"/>
        <v>196648639364.13693</v>
      </c>
      <c r="T233" s="30">
        <f>(10+$G233/20)*POWER($F$1,O233)</f>
        <v>142323198285444.69</v>
      </c>
      <c r="U233" s="35">
        <f t="shared" si="83"/>
        <v>723.74362083382084</v>
      </c>
      <c r="V233" s="29">
        <v>191</v>
      </c>
      <c r="W233" s="29">
        <v>1</v>
      </c>
      <c r="Y233" s="30">
        <f t="shared" si="62"/>
        <v>76936087.38815999</v>
      </c>
      <c r="Z233" s="30">
        <f t="shared" si="60"/>
        <v>14694792691.138557</v>
      </c>
      <c r="AA233" s="30">
        <f>(10+$G233/20)*POWER($F$1,V233)</f>
        <v>6741300919999.7656</v>
      </c>
      <c r="AB233" s="35">
        <f t="shared" si="61"/>
        <v>458.7544078838888</v>
      </c>
      <c r="AC233" s="29">
        <v>165</v>
      </c>
      <c r="AD233" s="29">
        <v>1</v>
      </c>
      <c r="AF233" s="30">
        <f t="shared" si="75"/>
        <v>1602835.15392</v>
      </c>
      <c r="AG233" s="30">
        <f t="shared" si="66"/>
        <v>264467800.39679998</v>
      </c>
      <c r="AH233" s="30">
        <f>(10+$G233/20)*POWER($F$1,AC233)</f>
        <v>183395103539.202</v>
      </c>
      <c r="AI233" s="35">
        <f t="shared" si="67"/>
        <v>693.44964968907811</v>
      </c>
      <c r="AJ233" s="29">
        <v>132</v>
      </c>
      <c r="AK233" s="29">
        <v>1</v>
      </c>
      <c r="AM233" s="30">
        <f t="shared" si="87"/>
        <v>59276.448000000004</v>
      </c>
      <c r="AN233" s="30">
        <f t="shared" si="85"/>
        <v>7824491.1360000009</v>
      </c>
      <c r="AO233" s="30">
        <f>(10+$G233/20)*POWER($F$1,AJ233)</f>
        <v>1890556952.4764888</v>
      </c>
      <c r="AP233" s="35">
        <f t="shared" si="86"/>
        <v>241.62043506933671</v>
      </c>
      <c r="AQ233" s="29">
        <v>89</v>
      </c>
      <c r="AR233" s="29">
        <v>1</v>
      </c>
      <c r="AT233" s="30">
        <f t="shared" si="81"/>
        <v>132.3135</v>
      </c>
      <c r="AU233" s="30">
        <f t="shared" si="79"/>
        <v>11775.9015</v>
      </c>
      <c r="AV233" s="30">
        <f>(10+$G233/20)*POWER($F$1,AQ233)</f>
        <v>4872275.1065613572</v>
      </c>
      <c r="AW233" s="35">
        <f t="shared" si="80"/>
        <v>413.74964851407401</v>
      </c>
      <c r="AX233" s="29">
        <v>47</v>
      </c>
      <c r="AY233" s="29">
        <v>1</v>
      </c>
      <c r="BA233" s="30">
        <f t="shared" si="65"/>
        <v>5.4450000000000003</v>
      </c>
      <c r="BB233" s="30">
        <f t="shared" si="63"/>
        <v>255.91500000000002</v>
      </c>
      <c r="BC233" s="30">
        <f>(10+$G233/20)*POWER($F$1,AX233)</f>
        <v>14423.804874240706</v>
      </c>
      <c r="BD233" s="35">
        <f t="shared" si="64"/>
        <v>56.361701636249165</v>
      </c>
      <c r="BE233" s="29" t="s">
        <v>91</v>
      </c>
      <c r="BF233" s="32" t="s">
        <v>92</v>
      </c>
      <c r="BH233" s="30" t="s">
        <v>15</v>
      </c>
      <c r="BI233" s="30" t="s">
        <v>1</v>
      </c>
      <c r="BJ233" s="30" t="s">
        <v>93</v>
      </c>
      <c r="BK233" s="36" t="s">
        <v>12</v>
      </c>
    </row>
    <row r="234" spans="1:63">
      <c r="A234" s="44">
        <v>9.6549999999999994</v>
      </c>
      <c r="B234" s="44">
        <f t="shared" si="76"/>
        <v>2.14</v>
      </c>
      <c r="C234" s="44">
        <f t="shared" si="68"/>
        <v>2.14</v>
      </c>
      <c r="D234" s="45">
        <f t="shared" si="69"/>
        <v>442.16038000000003</v>
      </c>
      <c r="E234" s="43">
        <f t="shared" si="70"/>
        <v>53329535657309.531</v>
      </c>
      <c r="F234" s="29">
        <f t="shared" si="77"/>
        <v>45.600000000000023</v>
      </c>
      <c r="G234" s="29">
        <v>228</v>
      </c>
      <c r="H234" s="37">
        <f t="shared" si="71"/>
        <v>228</v>
      </c>
      <c r="I234" s="29">
        <v>1</v>
      </c>
      <c r="K234" s="30">
        <f t="shared" si="72"/>
        <v>2068903713.1724882</v>
      </c>
      <c r="L234" s="30">
        <f t="shared" si="78"/>
        <v>471710046603.32733</v>
      </c>
      <c r="M234" s="30">
        <f t="shared" si="73"/>
        <v>533295356573095.31</v>
      </c>
      <c r="N234" s="35">
        <f t="shared" si="74"/>
        <v>1130.5575541865799</v>
      </c>
      <c r="O234" s="29">
        <v>214</v>
      </c>
      <c r="P234" s="29">
        <v>1</v>
      </c>
      <c r="R234" s="30">
        <f t="shared" si="84"/>
        <v>923233048.65791988</v>
      </c>
      <c r="S234" s="30">
        <f t="shared" si="82"/>
        <v>197571872412.79486</v>
      </c>
      <c r="T234" s="30">
        <f>(10+$G234/20)*POWER($F$1,O234)</f>
        <v>163869295935171.56</v>
      </c>
      <c r="U234" s="35">
        <f t="shared" si="83"/>
        <v>829.41612049306718</v>
      </c>
      <c r="V234" s="29">
        <v>192</v>
      </c>
      <c r="W234" s="29">
        <v>1</v>
      </c>
      <c r="Y234" s="30">
        <f t="shared" si="62"/>
        <v>76936087.38815999</v>
      </c>
      <c r="Z234" s="30">
        <f t="shared" si="60"/>
        <v>14771728778.526718</v>
      </c>
      <c r="AA234" s="30">
        <f>(10+$G234/20)*POWER($F$1,V234)</f>
        <v>7761856455979.1943</v>
      </c>
      <c r="AB234" s="35">
        <f t="shared" si="61"/>
        <v>525.45349108104426</v>
      </c>
      <c r="AC234" s="29">
        <v>166</v>
      </c>
      <c r="AD234" s="29">
        <v>1</v>
      </c>
      <c r="AF234" s="30">
        <f t="shared" si="75"/>
        <v>1602835.15392</v>
      </c>
      <c r="AG234" s="30">
        <f t="shared" si="66"/>
        <v>266070635.55072001</v>
      </c>
      <c r="AH234" s="30">
        <f>(10+$G234/20)*POWER($F$1,AC234)</f>
        <v>211159015936.76041</v>
      </c>
      <c r="AI234" s="35">
        <f t="shared" si="67"/>
        <v>793.6201433867285</v>
      </c>
      <c r="AJ234" s="29">
        <v>133</v>
      </c>
      <c r="AK234" s="29">
        <v>1</v>
      </c>
      <c r="AM234" s="30">
        <f t="shared" si="87"/>
        <v>59276.448000000004</v>
      </c>
      <c r="AN234" s="30">
        <f t="shared" si="85"/>
        <v>7883767.5840000007</v>
      </c>
      <c r="AO234" s="30">
        <f>(10+$G234/20)*POWER($F$1,AJ234)</f>
        <v>2176765562.184175</v>
      </c>
      <c r="AP234" s="35">
        <f t="shared" si="86"/>
        <v>276.10727218822268</v>
      </c>
      <c r="AQ234" s="38">
        <v>90</v>
      </c>
      <c r="AR234" s="29">
        <v>3.5</v>
      </c>
      <c r="AT234" s="30">
        <f t="shared" si="81"/>
        <v>463.09725000000003</v>
      </c>
      <c r="AU234" s="30">
        <f t="shared" si="79"/>
        <v>41678.752500000002</v>
      </c>
      <c r="AV234" s="30">
        <f>(10+$G234/20)*POWER($F$1,AQ234)</f>
        <v>5609881.6000000332</v>
      </c>
      <c r="AW234" s="35">
        <f t="shared" si="80"/>
        <v>134.59811687022142</v>
      </c>
      <c r="AX234" s="29">
        <v>48</v>
      </c>
      <c r="AY234" s="29">
        <v>1</v>
      </c>
      <c r="BA234" s="30">
        <f t="shared" si="65"/>
        <v>5.4450000000000003</v>
      </c>
      <c r="BB234" s="30">
        <f t="shared" si="63"/>
        <v>261.36</v>
      </c>
      <c r="BC234" s="30">
        <f>(10+$G234/20)*POWER($F$1,AX234)</f>
        <v>16607.403275941182</v>
      </c>
      <c r="BD234" s="35">
        <f t="shared" si="64"/>
        <v>63.542253121905347</v>
      </c>
      <c r="BH234" s="30">
        <v>1</v>
      </c>
      <c r="BI234" s="30"/>
      <c r="BJ234" s="30" t="s">
        <v>85</v>
      </c>
      <c r="BK234" s="35"/>
    </row>
    <row r="235" spans="1:63">
      <c r="A235" s="44">
        <v>11.8</v>
      </c>
      <c r="B235" s="44">
        <f t="shared" si="76"/>
        <v>2.145</v>
      </c>
      <c r="C235" s="44">
        <f t="shared" si="68"/>
        <v>2.145</v>
      </c>
      <c r="D235" s="45">
        <f t="shared" si="69"/>
        <v>542.92095000000006</v>
      </c>
      <c r="E235" s="43">
        <f t="shared" si="70"/>
        <v>61259549882307.187</v>
      </c>
      <c r="F235" s="29">
        <f t="shared" si="77"/>
        <v>45.800000000000026</v>
      </c>
      <c r="G235" s="29">
        <v>229</v>
      </c>
      <c r="H235" s="37">
        <f t="shared" si="71"/>
        <v>229</v>
      </c>
      <c r="I235" s="29">
        <v>1</v>
      </c>
      <c r="K235" s="30">
        <f t="shared" si="72"/>
        <v>2068903713.1724882</v>
      </c>
      <c r="L235" s="30">
        <f t="shared" si="78"/>
        <v>473778950316.49982</v>
      </c>
      <c r="M235" s="30">
        <f t="shared" si="73"/>
        <v>612595498823071.87</v>
      </c>
      <c r="N235" s="35">
        <f t="shared" si="74"/>
        <v>1292.9985564234926</v>
      </c>
      <c r="O235" s="29">
        <v>215</v>
      </c>
      <c r="P235" s="29">
        <v>1</v>
      </c>
      <c r="R235" s="30">
        <f t="shared" si="84"/>
        <v>923233048.65791988</v>
      </c>
      <c r="S235" s="30">
        <f t="shared" si="82"/>
        <v>198495105461.45279</v>
      </c>
      <c r="T235" s="30">
        <f>(10+$G235/20)*POWER($F$1,O235)</f>
        <v>188676195326364.31</v>
      </c>
      <c r="U235" s="35">
        <f t="shared" si="83"/>
        <v>950.53323802487773</v>
      </c>
      <c r="V235" s="29">
        <v>193</v>
      </c>
      <c r="W235" s="29">
        <v>1</v>
      </c>
      <c r="Y235" s="30">
        <f t="shared" si="62"/>
        <v>76936087.38815999</v>
      </c>
      <c r="Z235" s="30">
        <f t="shared" si="60"/>
        <v>14848664865.914879</v>
      </c>
      <c r="AA235" s="30">
        <f>(10+$G235/20)*POWER($F$1,V235)</f>
        <v>8936863592572.5547</v>
      </c>
      <c r="AB235" s="35">
        <f t="shared" si="61"/>
        <v>601.86310845274261</v>
      </c>
      <c r="AC235" s="29">
        <v>167</v>
      </c>
      <c r="AD235" s="29">
        <v>1</v>
      </c>
      <c r="AF235" s="30">
        <f t="shared" si="75"/>
        <v>1602835.15392</v>
      </c>
      <c r="AG235" s="30">
        <f t="shared" si="66"/>
        <v>267673470.70464</v>
      </c>
      <c r="AH235" s="30">
        <f>(10+$G235/20)*POWER($F$1,AC235)</f>
        <v>243124738581.7077</v>
      </c>
      <c r="AI235" s="35">
        <f t="shared" si="67"/>
        <v>908.28851264823254</v>
      </c>
      <c r="AJ235" s="29">
        <v>134</v>
      </c>
      <c r="AK235" s="29">
        <v>1</v>
      </c>
      <c r="AM235" s="30">
        <f t="shared" si="87"/>
        <v>59276.448000000004</v>
      </c>
      <c r="AN235" s="30">
        <f t="shared" si="85"/>
        <v>7943044.0320000006</v>
      </c>
      <c r="AO235" s="30">
        <f>(10+$G235/20)*POWER($F$1,AJ235)</f>
        <v>2506289186.4308944</v>
      </c>
      <c r="AP235" s="35">
        <f t="shared" si="86"/>
        <v>315.53258125396906</v>
      </c>
      <c r="AQ235" s="29">
        <v>91</v>
      </c>
      <c r="AR235" s="29">
        <v>1</v>
      </c>
      <c r="AT235" s="30">
        <f t="shared" si="81"/>
        <v>463.09725000000003</v>
      </c>
      <c r="AU235" s="30">
        <f t="shared" si="79"/>
        <v>42141.849750000001</v>
      </c>
      <c r="AV235" s="30">
        <f>(10+$G235/20)*POWER($F$1,AQ235)</f>
        <v>6459117.9847267894</v>
      </c>
      <c r="AW235" s="35">
        <f t="shared" si="80"/>
        <v>153.27087024049743</v>
      </c>
      <c r="AX235" s="29">
        <v>49</v>
      </c>
      <c r="AY235" s="29">
        <v>1</v>
      </c>
      <c r="BA235" s="30">
        <f t="shared" si="65"/>
        <v>5.4450000000000003</v>
      </c>
      <c r="BB235" s="30">
        <f t="shared" si="63"/>
        <v>266.80500000000001</v>
      </c>
      <c r="BC235" s="30">
        <f>(10+$G235/20)*POWER($F$1,AX235)</f>
        <v>19121.469012686772</v>
      </c>
      <c r="BD235" s="35">
        <f t="shared" si="64"/>
        <v>71.668330850946461</v>
      </c>
      <c r="BE235" s="29">
        <v>1</v>
      </c>
      <c r="BF235" s="29">
        <v>1</v>
      </c>
      <c r="BH235" s="30">
        <f>BH234*BF235</f>
        <v>1</v>
      </c>
      <c r="BI235" s="30">
        <f>BE235*BH235</f>
        <v>1</v>
      </c>
      <c r="BJ235" s="30">
        <f>(10+$G235/20)*POWER($F$1,BE235)</f>
        <v>24.639579714686402</v>
      </c>
      <c r="BK235" s="35">
        <f>BJ235/BI235</f>
        <v>24.639579714686402</v>
      </c>
    </row>
    <row r="236" spans="1:63">
      <c r="A236" s="44">
        <v>11.8</v>
      </c>
      <c r="B236" s="44">
        <f t="shared" si="76"/>
        <v>2.1500000000000004</v>
      </c>
      <c r="C236" s="44">
        <f t="shared" si="68"/>
        <v>2.1500000000000004</v>
      </c>
      <c r="D236" s="45">
        <f t="shared" si="69"/>
        <v>545.45500000000015</v>
      </c>
      <c r="E236" s="43">
        <f t="shared" si="70"/>
        <v>70368744177665.078</v>
      </c>
      <c r="F236" s="29">
        <f t="shared" si="77"/>
        <v>46.000000000000021</v>
      </c>
      <c r="G236" s="38">
        <v>230</v>
      </c>
      <c r="H236" s="37">
        <f t="shared" si="71"/>
        <v>230</v>
      </c>
      <c r="I236" s="29">
        <v>3</v>
      </c>
      <c r="K236" s="30">
        <f t="shared" si="72"/>
        <v>6206711139.5174646</v>
      </c>
      <c r="L236" s="30">
        <f t="shared" si="78"/>
        <v>1427543562089.0168</v>
      </c>
      <c r="M236" s="30">
        <f t="shared" si="73"/>
        <v>703687441776650.75</v>
      </c>
      <c r="N236" s="35">
        <f t="shared" si="74"/>
        <v>492.93587983185563</v>
      </c>
      <c r="O236" s="29">
        <v>216</v>
      </c>
      <c r="P236" s="29">
        <v>1</v>
      </c>
      <c r="R236" s="30">
        <f t="shared" si="84"/>
        <v>923233048.65791988</v>
      </c>
      <c r="S236" s="30">
        <f t="shared" si="82"/>
        <v>199418338510.11069</v>
      </c>
      <c r="T236" s="30">
        <f>(10+$G236/20)*POWER($F$1,O236)</f>
        <v>217237238077744.53</v>
      </c>
      <c r="U236" s="35">
        <f t="shared" si="83"/>
        <v>1089.3543678117167</v>
      </c>
      <c r="V236" s="29">
        <v>194</v>
      </c>
      <c r="W236" s="29">
        <v>1</v>
      </c>
      <c r="Y236" s="30">
        <f t="shared" si="62"/>
        <v>76936087.38815999</v>
      </c>
      <c r="Z236" s="30">
        <f t="shared" ref="Z236:Z299" si="88">V236*Y236</f>
        <v>14925600953.303038</v>
      </c>
      <c r="AA236" s="30">
        <f>(10+$G236/20)*POWER($F$1,V236)</f>
        <v>10289690019293.764</v>
      </c>
      <c r="AB236" s="35">
        <f t="shared" ref="AB236:AB299" si="89">AA236/Z236</f>
        <v>689.39870839952039</v>
      </c>
      <c r="AC236" s="29">
        <v>168</v>
      </c>
      <c r="AD236" s="29">
        <v>1</v>
      </c>
      <c r="AF236" s="30">
        <f t="shared" si="75"/>
        <v>1602835.15392</v>
      </c>
      <c r="AG236" s="30">
        <f t="shared" si="66"/>
        <v>269276305.85855997</v>
      </c>
      <c r="AH236" s="30">
        <f>(10+$G236/20)*POWER($F$1,AC236)</f>
        <v>279927982576.20862</v>
      </c>
      <c r="AI236" s="35">
        <f t="shared" si="67"/>
        <v>1039.5566802050662</v>
      </c>
      <c r="AJ236" s="29">
        <v>135</v>
      </c>
      <c r="AK236" s="29">
        <v>1</v>
      </c>
      <c r="AM236" s="30">
        <f t="shared" si="87"/>
        <v>59276.448000000004</v>
      </c>
      <c r="AN236" s="30">
        <f t="shared" si="85"/>
        <v>8002320.4800000004</v>
      </c>
      <c r="AO236" s="30">
        <f>(10+$G236/20)*POWER($F$1,AJ236)</f>
        <v>2885681152.0000262</v>
      </c>
      <c r="AP236" s="35">
        <f t="shared" si="86"/>
        <v>360.60554675511145</v>
      </c>
      <c r="AQ236" s="29">
        <v>92</v>
      </c>
      <c r="AR236" s="29">
        <v>1</v>
      </c>
      <c r="AT236" s="30">
        <f t="shared" si="81"/>
        <v>463.09725000000003</v>
      </c>
      <c r="AU236" s="30">
        <f t="shared" si="79"/>
        <v>42604.947</v>
      </c>
      <c r="AV236" s="30">
        <f>(10+$G236/20)*POWER($F$1,AQ236)</f>
        <v>7436873.2578755124</v>
      </c>
      <c r="AW236" s="35">
        <f t="shared" si="80"/>
        <v>174.5542192054719</v>
      </c>
      <c r="AX236" s="38">
        <v>50</v>
      </c>
      <c r="AY236" s="29">
        <v>2.5</v>
      </c>
      <c r="BA236" s="30">
        <f t="shared" si="65"/>
        <v>13.612500000000001</v>
      </c>
      <c r="BB236" s="30">
        <f t="shared" si="63"/>
        <v>680.625</v>
      </c>
      <c r="BC236" s="30">
        <f>(10+$G236/20)*POWER($F$1,AX236)</f>
        <v>22016.000000000073</v>
      </c>
      <c r="BD236" s="35">
        <f t="shared" si="64"/>
        <v>32.346740128558416</v>
      </c>
      <c r="BE236" s="29">
        <v>2</v>
      </c>
      <c r="BF236" s="29">
        <v>1</v>
      </c>
      <c r="BH236" s="30">
        <f>BH235*BF236</f>
        <v>1</v>
      </c>
      <c r="BI236" s="30">
        <f t="shared" ref="BI236:BI299" si="90">BE236*BH236</f>
        <v>2</v>
      </c>
      <c r="BJ236" s="30">
        <f>(10+$G236/20)*POWER($F$1,BE236)</f>
        <v>28.369420081617228</v>
      </c>
      <c r="BK236" s="35">
        <f t="shared" ref="BK236:BK299" si="91">BJ236/BI236</f>
        <v>14.184710040808614</v>
      </c>
    </row>
    <row r="237" spans="1:63">
      <c r="A237" s="44">
        <v>11.8</v>
      </c>
      <c r="B237" s="44">
        <f t="shared" si="76"/>
        <v>2.1550000000000002</v>
      </c>
      <c r="C237" s="44">
        <f t="shared" si="68"/>
        <v>2.1550000000000002</v>
      </c>
      <c r="D237" s="45">
        <f t="shared" si="69"/>
        <v>547.99495000000024</v>
      </c>
      <c r="E237" s="43">
        <f t="shared" si="70"/>
        <v>80832460680091.078</v>
      </c>
      <c r="F237" s="29">
        <f t="shared" si="77"/>
        <v>46.200000000000024</v>
      </c>
      <c r="G237" s="29">
        <v>231</v>
      </c>
      <c r="H237" s="37">
        <f t="shared" si="71"/>
        <v>231</v>
      </c>
      <c r="I237" s="29">
        <v>1</v>
      </c>
      <c r="K237" s="30">
        <f t="shared" si="72"/>
        <v>6206711139.5174646</v>
      </c>
      <c r="L237" s="30">
        <f t="shared" si="78"/>
        <v>1433750273228.5344</v>
      </c>
      <c r="M237" s="30">
        <f t="shared" si="73"/>
        <v>808324606800910.75</v>
      </c>
      <c r="N237" s="35">
        <f t="shared" si="74"/>
        <v>563.78340209883038</v>
      </c>
      <c r="O237" s="29">
        <v>217</v>
      </c>
      <c r="P237" s="29">
        <v>1</v>
      </c>
      <c r="R237" s="30">
        <f t="shared" si="84"/>
        <v>923233048.65791988</v>
      </c>
      <c r="S237" s="30">
        <f t="shared" si="82"/>
        <v>200341571558.76862</v>
      </c>
      <c r="T237" s="30">
        <f>(10+$G237/20)*POWER($F$1,O237)</f>
        <v>250120383740339.37</v>
      </c>
      <c r="U237" s="35">
        <f t="shared" si="83"/>
        <v>1248.4697099771354</v>
      </c>
      <c r="V237" s="29">
        <v>195</v>
      </c>
      <c r="W237" s="29">
        <v>1</v>
      </c>
      <c r="Y237" s="30">
        <f t="shared" ref="Y237:Y300" si="92">Y236*W237</f>
        <v>76936087.38815999</v>
      </c>
      <c r="Z237" s="30">
        <f t="shared" si="88"/>
        <v>15002537040.691198</v>
      </c>
      <c r="AA237" s="30">
        <f>(10+$G237/20)*POWER($F$1,V237)</f>
        <v>11847237789286.555</v>
      </c>
      <c r="AB237" s="35">
        <f t="shared" si="89"/>
        <v>789.68228887910334</v>
      </c>
      <c r="AC237" s="29">
        <v>169</v>
      </c>
      <c r="AD237" s="29">
        <v>1</v>
      </c>
      <c r="AF237" s="30">
        <f t="shared" si="75"/>
        <v>1602835.15392</v>
      </c>
      <c r="AG237" s="30">
        <f t="shared" si="66"/>
        <v>270879141.01248002</v>
      </c>
      <c r="AH237" s="30">
        <f>(10+$G237/20)*POWER($F$1,AC237)</f>
        <v>322300610342.7038</v>
      </c>
      <c r="AI237" s="35">
        <f t="shared" si="67"/>
        <v>1189.8317793611679</v>
      </c>
      <c r="AJ237" s="29">
        <v>136</v>
      </c>
      <c r="AK237" s="29">
        <v>1</v>
      </c>
      <c r="AM237" s="30">
        <f t="shared" si="87"/>
        <v>59276.448000000004</v>
      </c>
      <c r="AN237" s="30">
        <f t="shared" si="85"/>
        <v>8061596.9280000003</v>
      </c>
      <c r="AO237" s="30">
        <f>(10+$G237/20)*POWER($F$1,AJ237)</f>
        <v>3322485976.5166316</v>
      </c>
      <c r="AP237" s="35">
        <f t="shared" si="86"/>
        <v>412.13744698358499</v>
      </c>
      <c r="AQ237" s="29">
        <v>93</v>
      </c>
      <c r="AR237" s="29">
        <v>1</v>
      </c>
      <c r="AT237" s="30">
        <f t="shared" si="81"/>
        <v>463.09725000000003</v>
      </c>
      <c r="AU237" s="30">
        <f t="shared" si="79"/>
        <v>43068.044250000006</v>
      </c>
      <c r="AV237" s="30">
        <f>(10+$G237/20)*POWER($F$1,AQ237)</f>
        <v>8562590.877823608</v>
      </c>
      <c r="AW237" s="35">
        <f t="shared" si="80"/>
        <v>198.8154100548368</v>
      </c>
      <c r="AX237" s="29">
        <v>51</v>
      </c>
      <c r="AY237" s="29">
        <v>1</v>
      </c>
      <c r="BA237" s="30">
        <f t="shared" si="65"/>
        <v>13.612500000000001</v>
      </c>
      <c r="BB237" s="30">
        <f t="shared" si="63"/>
        <v>694.23750000000007</v>
      </c>
      <c r="BC237" s="30">
        <f>(10+$G237/20)*POWER($F$1,AX237)</f>
        <v>25348.556339390656</v>
      </c>
      <c r="BD237" s="35">
        <f t="shared" si="64"/>
        <v>36.512801943701767</v>
      </c>
      <c r="BE237" s="29">
        <v>3</v>
      </c>
      <c r="BF237" s="29">
        <v>1</v>
      </c>
      <c r="BH237" s="30">
        <f t="shared" ref="BH237:BH300" si="93">BH236*BF237</f>
        <v>1</v>
      </c>
      <c r="BI237" s="30">
        <f t="shared" si="90"/>
        <v>3</v>
      </c>
      <c r="BJ237" s="30">
        <f>(10+$G237/20)*POWER($F$1,BE237)</f>
        <v>32.663692008299087</v>
      </c>
      <c r="BK237" s="35">
        <f t="shared" si="91"/>
        <v>10.887897336099696</v>
      </c>
    </row>
    <row r="238" spans="1:63">
      <c r="A238" s="44">
        <v>11.8</v>
      </c>
      <c r="B238" s="44">
        <f t="shared" si="76"/>
        <v>2.16</v>
      </c>
      <c r="C238" s="44">
        <f t="shared" si="68"/>
        <v>2.16</v>
      </c>
      <c r="D238" s="45">
        <f t="shared" si="69"/>
        <v>550.5408000000001</v>
      </c>
      <c r="E238" s="43">
        <f t="shared" si="70"/>
        <v>92852114613583.141</v>
      </c>
      <c r="F238" s="29">
        <f t="shared" si="77"/>
        <v>46.400000000000027</v>
      </c>
      <c r="G238" s="29">
        <v>232</v>
      </c>
      <c r="H238" s="37">
        <f t="shared" si="71"/>
        <v>232</v>
      </c>
      <c r="I238" s="29">
        <v>1</v>
      </c>
      <c r="K238" s="30">
        <f t="shared" si="72"/>
        <v>6206711139.5174646</v>
      </c>
      <c r="L238" s="30">
        <f t="shared" si="78"/>
        <v>1439956984368.0518</v>
      </c>
      <c r="M238" s="30">
        <f t="shared" si="73"/>
        <v>928521146135831.37</v>
      </c>
      <c r="N238" s="35">
        <f t="shared" si="74"/>
        <v>644.82561369243103</v>
      </c>
      <c r="O238" s="29">
        <v>218</v>
      </c>
      <c r="P238" s="29">
        <v>1</v>
      </c>
      <c r="R238" s="30">
        <f t="shared" si="84"/>
        <v>923233048.65791988</v>
      </c>
      <c r="S238" s="30">
        <f t="shared" si="82"/>
        <v>201264804607.42654</v>
      </c>
      <c r="T238" s="30">
        <f>(10+$G238/20)*POWER($F$1,O238)</f>
        <v>287979492549471.31</v>
      </c>
      <c r="U238" s="35">
        <f t="shared" si="83"/>
        <v>1430.8487423381578</v>
      </c>
      <c r="V238" s="29">
        <v>196</v>
      </c>
      <c r="W238" s="29">
        <v>1</v>
      </c>
      <c r="Y238" s="30">
        <f t="shared" si="92"/>
        <v>76936087.38815999</v>
      </c>
      <c r="Z238" s="30">
        <f t="shared" si="88"/>
        <v>15079473128.079357</v>
      </c>
      <c r="AA238" s="30">
        <f>(10+$G238/20)*POWER($F$1,V238)</f>
        <v>13640477739765.338</v>
      </c>
      <c r="AB238" s="35">
        <f t="shared" si="89"/>
        <v>904.57256854455488</v>
      </c>
      <c r="AC238" s="38">
        <v>170</v>
      </c>
      <c r="AD238" s="29">
        <v>3</v>
      </c>
      <c r="AF238" s="30">
        <f t="shared" si="75"/>
        <v>4808505.4617599994</v>
      </c>
      <c r="AG238" s="30">
        <f t="shared" si="66"/>
        <v>817445928.49919987</v>
      </c>
      <c r="AH238" s="30">
        <f>(10+$G238/20)*POWER($F$1,AC238)</f>
        <v>371085174374.40424</v>
      </c>
      <c r="AI238" s="35">
        <f t="shared" si="67"/>
        <v>453.95684465112294</v>
      </c>
      <c r="AJ238" s="29">
        <v>137</v>
      </c>
      <c r="AK238" s="29">
        <v>1</v>
      </c>
      <c r="AM238" s="30">
        <f t="shared" si="87"/>
        <v>59276.448000000004</v>
      </c>
      <c r="AN238" s="30">
        <f t="shared" si="85"/>
        <v>8120873.3760000002</v>
      </c>
      <c r="AO238" s="30">
        <f>(10+$G238/20)*POWER($F$1,AJ238)</f>
        <v>3825389243.4184709</v>
      </c>
      <c r="AP238" s="35">
        <f t="shared" si="86"/>
        <v>471.05638350720056</v>
      </c>
      <c r="AQ238" s="29">
        <v>94</v>
      </c>
      <c r="AR238" s="29">
        <v>1</v>
      </c>
      <c r="AT238" s="30">
        <f t="shared" si="81"/>
        <v>463.09725000000003</v>
      </c>
      <c r="AU238" s="30">
        <f t="shared" si="79"/>
        <v>43531.141500000005</v>
      </c>
      <c r="AV238" s="30">
        <f>(10+$G238/20)*POWER($F$1,AQ238)</f>
        <v>9858655.0165550653</v>
      </c>
      <c r="AW238" s="35">
        <f t="shared" si="80"/>
        <v>226.47361582638635</v>
      </c>
      <c r="AX238" s="29">
        <v>52</v>
      </c>
      <c r="AY238" s="29">
        <v>1</v>
      </c>
      <c r="BA238" s="30">
        <f t="shared" si="65"/>
        <v>13.612500000000001</v>
      </c>
      <c r="BB238" s="30">
        <f t="shared" si="63"/>
        <v>707.85</v>
      </c>
      <c r="BC238" s="30">
        <f>(10+$G238/20)*POWER($F$1,AX238)</f>
        <v>29185.403773639289</v>
      </c>
      <c r="BD238" s="35">
        <f t="shared" si="64"/>
        <v>41.23105710763479</v>
      </c>
      <c r="BE238" s="29">
        <v>4</v>
      </c>
      <c r="BF238" s="29">
        <v>1</v>
      </c>
      <c r="BH238" s="30">
        <f t="shared" si="93"/>
        <v>1</v>
      </c>
      <c r="BI238" s="30">
        <f t="shared" si="90"/>
        <v>4</v>
      </c>
      <c r="BJ238" s="30">
        <f>(10+$G238/20)*POWER($F$1,BE238)</f>
        <v>37.607784334392576</v>
      </c>
      <c r="BK238" s="35">
        <f t="shared" si="91"/>
        <v>9.4019460835981441</v>
      </c>
    </row>
    <row r="239" spans="1:63">
      <c r="A239" s="44">
        <v>11.8</v>
      </c>
      <c r="B239" s="44">
        <f t="shared" si="76"/>
        <v>2.165</v>
      </c>
      <c r="C239" s="44">
        <f t="shared" si="68"/>
        <v>2.165</v>
      </c>
      <c r="D239" s="45">
        <f t="shared" si="69"/>
        <v>553.09254999999996</v>
      </c>
      <c r="E239" s="43">
        <f t="shared" si="70"/>
        <v>106659071314619.12</v>
      </c>
      <c r="F239" s="29">
        <f t="shared" si="77"/>
        <v>46.600000000000023</v>
      </c>
      <c r="G239" s="29">
        <v>233</v>
      </c>
      <c r="H239" s="37">
        <f t="shared" si="71"/>
        <v>233</v>
      </c>
      <c r="I239" s="29">
        <v>1</v>
      </c>
      <c r="K239" s="30">
        <f t="shared" si="72"/>
        <v>6206711139.5174646</v>
      </c>
      <c r="L239" s="30">
        <f t="shared" si="78"/>
        <v>1446163695507.5693</v>
      </c>
      <c r="M239" s="30">
        <f t="shared" si="73"/>
        <v>1066590713146191.2</v>
      </c>
      <c r="N239" s="35">
        <f t="shared" si="74"/>
        <v>737.53110831055892</v>
      </c>
      <c r="O239" s="29">
        <v>219</v>
      </c>
      <c r="P239" s="29">
        <v>1</v>
      </c>
      <c r="R239" s="30">
        <f t="shared" si="84"/>
        <v>923233048.65791988</v>
      </c>
      <c r="S239" s="30">
        <f t="shared" si="82"/>
        <v>202188037656.08444</v>
      </c>
      <c r="T239" s="30">
        <f>(10+$G239/20)*POWER($F$1,O239)</f>
        <v>331567313737987.37</v>
      </c>
      <c r="U239" s="35">
        <f t="shared" si="83"/>
        <v>1639.8957998789872</v>
      </c>
      <c r="V239" s="29">
        <v>197</v>
      </c>
      <c r="W239" s="29">
        <v>1</v>
      </c>
      <c r="Y239" s="30">
        <f t="shared" si="92"/>
        <v>76936087.38815999</v>
      </c>
      <c r="Z239" s="30">
        <f t="shared" si="88"/>
        <v>15156409215.467518</v>
      </c>
      <c r="AA239" s="30">
        <f>(10+$G239/20)*POWER($F$1,V239)</f>
        <v>15705064698313.045</v>
      </c>
      <c r="AB239" s="35">
        <f t="shared" si="89"/>
        <v>1036.1995691093909</v>
      </c>
      <c r="AC239" s="29">
        <v>171</v>
      </c>
      <c r="AD239" s="29">
        <v>1</v>
      </c>
      <c r="AF239" s="30">
        <f t="shared" si="75"/>
        <v>4808505.4617599994</v>
      </c>
      <c r="AG239" s="30">
        <f t="shared" si="66"/>
        <v>822254433.96095991</v>
      </c>
      <c r="AH239" s="30">
        <f>(10+$G239/20)*POWER($F$1,AC239)</f>
        <v>427251653741.20227</v>
      </c>
      <c r="AI239" s="35">
        <f t="shared" si="67"/>
        <v>519.61003321447322</v>
      </c>
      <c r="AJ239" s="29">
        <v>138</v>
      </c>
      <c r="AK239" s="29">
        <v>1</v>
      </c>
      <c r="AM239" s="30">
        <f t="shared" si="87"/>
        <v>59276.448000000004</v>
      </c>
      <c r="AN239" s="30">
        <f t="shared" si="85"/>
        <v>8180149.824000001</v>
      </c>
      <c r="AO239" s="30">
        <f>(10+$G239/20)*POWER($F$1,AJ239)</f>
        <v>4404390132.8305988</v>
      </c>
      <c r="AP239" s="35">
        <f t="shared" si="86"/>
        <v>538.42413984991072</v>
      </c>
      <c r="AQ239" s="29">
        <v>95</v>
      </c>
      <c r="AR239" s="29">
        <v>1</v>
      </c>
      <c r="AT239" s="30">
        <f t="shared" si="81"/>
        <v>463.09725000000003</v>
      </c>
      <c r="AU239" s="30">
        <f t="shared" si="79"/>
        <v>43994.238750000004</v>
      </c>
      <c r="AV239" s="30">
        <f>(10+$G239/20)*POWER($F$1,AQ239)</f>
        <v>11350835.200000072</v>
      </c>
      <c r="AW239" s="35">
        <f t="shared" si="80"/>
        <v>258.00731010489574</v>
      </c>
      <c r="AX239" s="29">
        <v>53</v>
      </c>
      <c r="AY239" s="29">
        <v>1</v>
      </c>
      <c r="BA239" s="30">
        <f t="shared" si="65"/>
        <v>13.612500000000001</v>
      </c>
      <c r="BB239" s="30">
        <f t="shared" si="63"/>
        <v>721.46250000000009</v>
      </c>
      <c r="BC239" s="30">
        <f>(10+$G239/20)*POWER($F$1,AX239)</f>
        <v>33602.829992909035</v>
      </c>
      <c r="BD239" s="35">
        <f t="shared" si="64"/>
        <v>46.575989733228035</v>
      </c>
      <c r="BE239" s="29">
        <v>5</v>
      </c>
      <c r="BF239" s="29">
        <v>1</v>
      </c>
      <c r="BH239" s="30">
        <f t="shared" si="93"/>
        <v>1</v>
      </c>
      <c r="BI239" s="30">
        <f t="shared" si="90"/>
        <v>5</v>
      </c>
      <c r="BJ239" s="30">
        <f>(10+$G239/20)*POWER($F$1,BE239)</f>
        <v>43.300000000000004</v>
      </c>
      <c r="BK239" s="35">
        <f t="shared" si="91"/>
        <v>8.66</v>
      </c>
    </row>
    <row r="240" spans="1:63">
      <c r="A240" s="44">
        <v>11.8</v>
      </c>
      <c r="B240" s="44">
        <f t="shared" si="76"/>
        <v>2.17</v>
      </c>
      <c r="C240" s="44">
        <f t="shared" si="68"/>
        <v>2.17</v>
      </c>
      <c r="D240" s="45">
        <f t="shared" si="69"/>
        <v>555.65020000000004</v>
      </c>
      <c r="E240" s="43">
        <f t="shared" si="70"/>
        <v>122519099764614.42</v>
      </c>
      <c r="F240" s="29">
        <f t="shared" si="77"/>
        <v>46.800000000000026</v>
      </c>
      <c r="G240" s="29">
        <v>234</v>
      </c>
      <c r="H240" s="37">
        <f t="shared" si="71"/>
        <v>234</v>
      </c>
      <c r="I240" s="29">
        <v>1</v>
      </c>
      <c r="K240" s="30">
        <f t="shared" si="72"/>
        <v>6206711139.5174646</v>
      </c>
      <c r="L240" s="30">
        <f t="shared" si="78"/>
        <v>1452370406647.0867</v>
      </c>
      <c r="M240" s="30">
        <f t="shared" si="73"/>
        <v>1225190997646144.2</v>
      </c>
      <c r="N240" s="35">
        <f t="shared" si="74"/>
        <v>843.58025476062664</v>
      </c>
      <c r="O240" s="38">
        <v>220</v>
      </c>
      <c r="P240" s="29">
        <v>4</v>
      </c>
      <c r="R240" s="30">
        <f t="shared" si="84"/>
        <v>3692932194.6316795</v>
      </c>
      <c r="S240" s="30">
        <f t="shared" si="82"/>
        <v>812445082818.96948</v>
      </c>
      <c r="T240" s="30">
        <f>(10+$G240/20)*POWER($F$1,O240)</f>
        <v>381750437163832.81</v>
      </c>
      <c r="U240" s="35">
        <f t="shared" si="83"/>
        <v>469.8784511554428</v>
      </c>
      <c r="V240" s="29">
        <v>198</v>
      </c>
      <c r="W240" s="29">
        <v>1</v>
      </c>
      <c r="Y240" s="30">
        <f t="shared" si="92"/>
        <v>76936087.38815999</v>
      </c>
      <c r="Z240" s="30">
        <f t="shared" si="88"/>
        <v>15233345302.855679</v>
      </c>
      <c r="AA240" s="30">
        <f>(10+$G240/20)*POWER($F$1,V240)</f>
        <v>18082045683806.477</v>
      </c>
      <c r="AB240" s="35">
        <f t="shared" si="89"/>
        <v>1187.004254437584</v>
      </c>
      <c r="AC240" s="29">
        <v>172</v>
      </c>
      <c r="AD240" s="29">
        <v>1</v>
      </c>
      <c r="AF240" s="30">
        <f t="shared" si="75"/>
        <v>4808505.4617599994</v>
      </c>
      <c r="AG240" s="30">
        <f t="shared" si="66"/>
        <v>827062939.42271996</v>
      </c>
      <c r="AH240" s="30">
        <f>(10+$G240/20)*POWER($F$1,AC240)</f>
        <v>491916720486.99854</v>
      </c>
      <c r="AI240" s="35">
        <f t="shared" si="67"/>
        <v>594.7754361117311</v>
      </c>
      <c r="AJ240" s="29">
        <v>139</v>
      </c>
      <c r="AK240" s="29">
        <v>1</v>
      </c>
      <c r="AM240" s="30">
        <f t="shared" si="87"/>
        <v>59276.448000000004</v>
      </c>
      <c r="AN240" s="30">
        <f t="shared" si="85"/>
        <v>8239426.2720000008</v>
      </c>
      <c r="AO240" s="30">
        <f>(10+$G240/20)*POWER($F$1,AJ240)</f>
        <v>5071000032.2191544</v>
      </c>
      <c r="AP240" s="35">
        <f t="shared" si="86"/>
        <v>615.45547770139137</v>
      </c>
      <c r="AQ240" s="29">
        <v>96</v>
      </c>
      <c r="AR240" s="29">
        <v>1</v>
      </c>
      <c r="AT240" s="30">
        <f t="shared" si="81"/>
        <v>463.09725000000003</v>
      </c>
      <c r="AU240" s="30">
        <f t="shared" si="79"/>
        <v>44457.336000000003</v>
      </c>
      <c r="AV240" s="30">
        <f>(10+$G240/20)*POWER($F$1,AQ240)</f>
        <v>13068798.16023976</v>
      </c>
      <c r="AW240" s="35">
        <f t="shared" si="80"/>
        <v>293.96269178701482</v>
      </c>
      <c r="AX240" s="29">
        <v>54</v>
      </c>
      <c r="AY240" s="29">
        <v>1</v>
      </c>
      <c r="BA240" s="30">
        <f t="shared" si="65"/>
        <v>13.612500000000001</v>
      </c>
      <c r="BB240" s="30">
        <f t="shared" si="63"/>
        <v>735.07500000000005</v>
      </c>
      <c r="BC240" s="30">
        <f>(10+$G240/20)*POWER($F$1,AX240)</f>
        <v>38688.659913781165</v>
      </c>
      <c r="BD240" s="35">
        <f t="shared" si="64"/>
        <v>52.632261896787625</v>
      </c>
      <c r="BE240" s="29">
        <v>6</v>
      </c>
      <c r="BF240" s="29">
        <v>1</v>
      </c>
      <c r="BH240" s="30">
        <f t="shared" si="93"/>
        <v>1</v>
      </c>
      <c r="BI240" s="30">
        <f t="shared" si="90"/>
        <v>6</v>
      </c>
      <c r="BJ240" s="30">
        <f>(10+$G240/20)*POWER($F$1,BE240)</f>
        <v>49.85350860687133</v>
      </c>
      <c r="BK240" s="35">
        <f t="shared" si="91"/>
        <v>8.3089181011452222</v>
      </c>
    </row>
    <row r="241" spans="1:63">
      <c r="A241" s="44">
        <v>11.8</v>
      </c>
      <c r="B241" s="44">
        <f t="shared" si="76"/>
        <v>2.1749999999999998</v>
      </c>
      <c r="C241" s="44">
        <f t="shared" si="68"/>
        <v>2.1749999999999998</v>
      </c>
      <c r="D241" s="45">
        <f t="shared" si="69"/>
        <v>558.21375</v>
      </c>
      <c r="E241" s="43">
        <f t="shared" si="70"/>
        <v>140737488355330.22</v>
      </c>
      <c r="F241" s="29">
        <f t="shared" si="77"/>
        <v>47.000000000000028</v>
      </c>
      <c r="G241" s="29">
        <v>235</v>
      </c>
      <c r="H241" s="37">
        <f t="shared" si="71"/>
        <v>235</v>
      </c>
      <c r="I241" s="29">
        <v>1</v>
      </c>
      <c r="K241" s="30">
        <f t="shared" si="72"/>
        <v>6206711139.5174646</v>
      </c>
      <c r="L241" s="30">
        <f t="shared" si="78"/>
        <v>1458577117786.6042</v>
      </c>
      <c r="M241" s="30">
        <f t="shared" si="73"/>
        <v>1407374883553302.2</v>
      </c>
      <c r="N241" s="35">
        <f t="shared" si="74"/>
        <v>964.89576477724984</v>
      </c>
      <c r="O241" s="29">
        <v>221</v>
      </c>
      <c r="P241" s="29">
        <v>1</v>
      </c>
      <c r="R241" s="30">
        <f t="shared" si="84"/>
        <v>3692932194.6316795</v>
      </c>
      <c r="S241" s="30">
        <f t="shared" si="82"/>
        <v>816138015013.6012</v>
      </c>
      <c r="T241" s="30">
        <f>(10+$G241/20)*POWER($F$1,O241)</f>
        <v>439526504947994.87</v>
      </c>
      <c r="U241" s="35">
        <f t="shared" si="83"/>
        <v>538.54433547084557</v>
      </c>
      <c r="V241" s="29">
        <v>199</v>
      </c>
      <c r="W241" s="29">
        <v>1</v>
      </c>
      <c r="Y241" s="30">
        <f t="shared" si="92"/>
        <v>76936087.38815999</v>
      </c>
      <c r="Z241" s="30">
        <f t="shared" si="88"/>
        <v>15310281390.243837</v>
      </c>
      <c r="AA241" s="30">
        <f>(10+$G241/20)*POWER($F$1,V241)</f>
        <v>20818675155315.289</v>
      </c>
      <c r="AB241" s="35">
        <f t="shared" si="89"/>
        <v>1359.7839663862458</v>
      </c>
      <c r="AC241" s="29">
        <v>173</v>
      </c>
      <c r="AD241" s="29">
        <v>1</v>
      </c>
      <c r="AF241" s="30">
        <f t="shared" si="75"/>
        <v>4808505.4617599994</v>
      </c>
      <c r="AG241" s="30">
        <f t="shared" si="66"/>
        <v>831871444.88447988</v>
      </c>
      <c r="AH241" s="30">
        <f>(10+$G241/20)*POWER($F$1,AC241)</f>
        <v>566365918235.58496</v>
      </c>
      <c r="AI241" s="35">
        <f t="shared" si="67"/>
        <v>680.83346497635216</v>
      </c>
      <c r="AJ241" s="38">
        <v>140</v>
      </c>
      <c r="AK241" s="29">
        <v>1.69</v>
      </c>
      <c r="AL241" s="29" t="s">
        <v>34</v>
      </c>
      <c r="AM241" s="30">
        <f t="shared" si="87"/>
        <v>100177.19712</v>
      </c>
      <c r="AN241" s="30">
        <f t="shared" si="85"/>
        <v>14024807.596799999</v>
      </c>
      <c r="AO241" s="30">
        <f>(10+$G241/20)*POWER($F$1,AJ241)</f>
        <v>5838471168.0000544</v>
      </c>
      <c r="AP241" s="35">
        <f t="shared" si="86"/>
        <v>416.29599035156832</v>
      </c>
      <c r="AQ241" s="29">
        <v>97</v>
      </c>
      <c r="AR241" s="29">
        <v>1</v>
      </c>
      <c r="AT241" s="30">
        <f t="shared" si="81"/>
        <v>463.09725000000003</v>
      </c>
      <c r="AU241" s="30">
        <f t="shared" si="79"/>
        <v>44920.433250000002</v>
      </c>
      <c r="AV241" s="30">
        <f>(10+$G241/20)*POWER($F$1,AQ241)</f>
        <v>15046697.056631858</v>
      </c>
      <c r="AW241" s="35">
        <f t="shared" si="80"/>
        <v>334.96331108141874</v>
      </c>
      <c r="AX241" s="29">
        <v>55</v>
      </c>
      <c r="AY241" s="29">
        <v>1</v>
      </c>
      <c r="BA241" s="30">
        <f t="shared" si="65"/>
        <v>13.612500000000001</v>
      </c>
      <c r="BB241" s="30">
        <f t="shared" si="63"/>
        <v>748.6875</v>
      </c>
      <c r="BC241" s="30">
        <f>(10+$G241/20)*POWER($F$1,AX241)</f>
        <v>44544.000000000167</v>
      </c>
      <c r="BD241" s="35">
        <f t="shared" si="64"/>
        <v>59.496118206862235</v>
      </c>
      <c r="BE241" s="29">
        <v>7</v>
      </c>
      <c r="BF241" s="29">
        <v>1</v>
      </c>
      <c r="BH241" s="30">
        <f t="shared" si="93"/>
        <v>1</v>
      </c>
      <c r="BI241" s="30">
        <f t="shared" si="90"/>
        <v>7</v>
      </c>
      <c r="BJ241" s="30">
        <f>(10+$G241/20)*POWER($F$1,BE241)</f>
        <v>57.398594118620927</v>
      </c>
      <c r="BK241" s="35">
        <f t="shared" si="91"/>
        <v>8.1997991598029891</v>
      </c>
    </row>
    <row r="242" spans="1:63">
      <c r="A242" s="44">
        <v>11.8</v>
      </c>
      <c r="B242" s="44">
        <f t="shared" si="76"/>
        <v>2.1799999999999997</v>
      </c>
      <c r="C242" s="44">
        <f t="shared" si="68"/>
        <v>2.1799999999999997</v>
      </c>
      <c r="D242" s="45">
        <f t="shared" si="69"/>
        <v>560.78319999999985</v>
      </c>
      <c r="E242" s="43">
        <f t="shared" si="70"/>
        <v>161664921360182.22</v>
      </c>
      <c r="F242" s="29">
        <f t="shared" si="77"/>
        <v>47.200000000000031</v>
      </c>
      <c r="G242" s="29">
        <v>236</v>
      </c>
      <c r="H242" s="37">
        <f t="shared" si="71"/>
        <v>236</v>
      </c>
      <c r="I242" s="29">
        <v>1</v>
      </c>
      <c r="K242" s="30">
        <f t="shared" si="72"/>
        <v>6206711139.5174646</v>
      </c>
      <c r="L242" s="30">
        <f t="shared" si="78"/>
        <v>1464783828926.1216</v>
      </c>
      <c r="M242" s="30">
        <f t="shared" si="73"/>
        <v>1616649213601822.2</v>
      </c>
      <c r="N242" s="35">
        <f t="shared" si="74"/>
        <v>1103.6776769900839</v>
      </c>
      <c r="O242" s="29">
        <v>222</v>
      </c>
      <c r="P242" s="29">
        <v>1</v>
      </c>
      <c r="R242" s="30">
        <f t="shared" si="84"/>
        <v>3692932194.6316795</v>
      </c>
      <c r="S242" s="30">
        <f t="shared" si="82"/>
        <v>819830947208.23291</v>
      </c>
      <c r="T242" s="30">
        <f>(10+$G242/20)*POWER($F$1,O242)</f>
        <v>506044024644027.69</v>
      </c>
      <c r="U242" s="35">
        <f t="shared" si="83"/>
        <v>617.2541136282515</v>
      </c>
      <c r="V242" s="38">
        <v>200</v>
      </c>
      <c r="W242" s="29">
        <v>3</v>
      </c>
      <c r="Y242" s="30">
        <f t="shared" si="92"/>
        <v>230808262.16447997</v>
      </c>
      <c r="Z242" s="30">
        <f t="shared" si="88"/>
        <v>46161652432.895996</v>
      </c>
      <c r="AA242" s="30">
        <f>(10+$G242/20)*POWER($F$1,V242)</f>
        <v>23969353485517.121</v>
      </c>
      <c r="AB242" s="35">
        <f t="shared" si="89"/>
        <v>519.24816860403234</v>
      </c>
      <c r="AC242" s="29">
        <v>174</v>
      </c>
      <c r="AD242" s="29">
        <v>1</v>
      </c>
      <c r="AF242" s="30">
        <f t="shared" si="75"/>
        <v>4808505.4617599994</v>
      </c>
      <c r="AG242" s="30">
        <f t="shared" si="66"/>
        <v>836679950.34623992</v>
      </c>
      <c r="AH242" s="30">
        <f>(10+$G242/20)*POWER($F$1,AC242)</f>
        <v>652079193083.15027</v>
      </c>
      <c r="AI242" s="35">
        <f t="shared" si="67"/>
        <v>779.36514770469034</v>
      </c>
      <c r="AJ242" s="29">
        <v>141</v>
      </c>
      <c r="AK242" s="29">
        <v>1</v>
      </c>
      <c r="AM242" s="30">
        <f t="shared" si="87"/>
        <v>100177.19712</v>
      </c>
      <c r="AN242" s="30">
        <f t="shared" si="85"/>
        <v>14124984.793919999</v>
      </c>
      <c r="AO242" s="30">
        <f>(10+$G242/20)*POWER($F$1,AJ242)</f>
        <v>6722059794.715785</v>
      </c>
      <c r="AP242" s="35">
        <f t="shared" si="86"/>
        <v>475.89855088617503</v>
      </c>
      <c r="AQ242" s="29">
        <v>98</v>
      </c>
      <c r="AR242" s="29">
        <v>1</v>
      </c>
      <c r="AT242" s="30">
        <f t="shared" si="81"/>
        <v>463.09725000000003</v>
      </c>
      <c r="AU242" s="30">
        <f t="shared" si="79"/>
        <v>45383.530500000001</v>
      </c>
      <c r="AV242" s="30">
        <f>(10+$G242/20)*POWER($F$1,AQ242)</f>
        <v>17323849.757452872</v>
      </c>
      <c r="AW242" s="35">
        <f t="shared" si="80"/>
        <v>381.72106855928433</v>
      </c>
      <c r="AX242" s="29">
        <v>56</v>
      </c>
      <c r="AY242" s="29">
        <v>1</v>
      </c>
      <c r="BA242" s="30">
        <f t="shared" si="65"/>
        <v>13.612500000000001</v>
      </c>
      <c r="BB242" s="30">
        <f t="shared" si="63"/>
        <v>762.30000000000007</v>
      </c>
      <c r="BC242" s="30">
        <f>(10+$G242/20)*POWER($F$1,AX242)</f>
        <v>51285.246236539817</v>
      </c>
      <c r="BD242" s="35">
        <f t="shared" si="64"/>
        <v>67.276985749101158</v>
      </c>
      <c r="BE242" s="29">
        <v>8</v>
      </c>
      <c r="BF242" s="29">
        <v>1</v>
      </c>
      <c r="BH242" s="30">
        <f t="shared" si="93"/>
        <v>1</v>
      </c>
      <c r="BI242" s="30">
        <f t="shared" si="90"/>
        <v>8</v>
      </c>
      <c r="BJ242" s="30">
        <f>(10+$G242/20)*POWER($F$1,BE242)</f>
        <v>66.085242299853391</v>
      </c>
      <c r="BK242" s="35">
        <f t="shared" si="91"/>
        <v>8.2606552874816739</v>
      </c>
    </row>
    <row r="243" spans="1:63">
      <c r="A243" s="44">
        <v>11.8</v>
      </c>
      <c r="B243" s="44">
        <f t="shared" si="76"/>
        <v>2.1850000000000001</v>
      </c>
      <c r="C243" s="44">
        <f t="shared" si="68"/>
        <v>2.1850000000000001</v>
      </c>
      <c r="D243" s="45">
        <f t="shared" si="69"/>
        <v>563.35855000000004</v>
      </c>
      <c r="E243" s="43">
        <f t="shared" si="70"/>
        <v>185704229227166.31</v>
      </c>
      <c r="F243" s="29">
        <f t="shared" si="77"/>
        <v>47.40000000000002</v>
      </c>
      <c r="G243" s="29">
        <v>237</v>
      </c>
      <c r="H243" s="37">
        <f t="shared" si="71"/>
        <v>237</v>
      </c>
      <c r="I243" s="29">
        <v>1</v>
      </c>
      <c r="K243" s="30">
        <f t="shared" si="72"/>
        <v>6206711139.5174646</v>
      </c>
      <c r="L243" s="30">
        <f t="shared" si="78"/>
        <v>1470990540065.6392</v>
      </c>
      <c r="M243" s="30">
        <f t="shared" si="73"/>
        <v>1857042292271663</v>
      </c>
      <c r="N243" s="35">
        <f t="shared" si="74"/>
        <v>1262.4433955834938</v>
      </c>
      <c r="O243" s="29">
        <v>223</v>
      </c>
      <c r="P243" s="29">
        <v>1</v>
      </c>
      <c r="R243" s="30">
        <f t="shared" si="84"/>
        <v>3692932194.6316795</v>
      </c>
      <c r="S243" s="30">
        <f t="shared" si="82"/>
        <v>823523879402.8645</v>
      </c>
      <c r="T243" s="30">
        <f>(10+$G243/20)*POWER($F$1,O243)</f>
        <v>582625177056106.62</v>
      </c>
      <c r="U243" s="35">
        <f t="shared" si="83"/>
        <v>707.47818202741973</v>
      </c>
      <c r="V243" s="29">
        <v>201</v>
      </c>
      <c r="W243" s="29">
        <v>1</v>
      </c>
      <c r="Y243" s="30">
        <f t="shared" si="92"/>
        <v>230808262.16447997</v>
      </c>
      <c r="Z243" s="30">
        <f t="shared" si="88"/>
        <v>46392460695.060471</v>
      </c>
      <c r="AA243" s="30">
        <f>(10+$G243/20)*POWER($F$1,V243)</f>
        <v>27596707279062.289</v>
      </c>
      <c r="AB243" s="35">
        <f t="shared" si="89"/>
        <v>594.85327714036487</v>
      </c>
      <c r="AC243" s="29">
        <v>175</v>
      </c>
      <c r="AD243" s="29">
        <v>1</v>
      </c>
      <c r="AF243" s="30">
        <f t="shared" si="75"/>
        <v>4808505.4617599994</v>
      </c>
      <c r="AG243" s="30">
        <f t="shared" si="66"/>
        <v>841488455.80799985</v>
      </c>
      <c r="AH243" s="30">
        <f>(10+$G243/20)*POWER($F$1,AC243)</f>
        <v>750760283340.80872</v>
      </c>
      <c r="AI243" s="35">
        <f t="shared" si="67"/>
        <v>892.18132246380776</v>
      </c>
      <c r="AJ243" s="29">
        <v>142</v>
      </c>
      <c r="AK243" s="29">
        <v>1</v>
      </c>
      <c r="AM243" s="30">
        <f t="shared" si="87"/>
        <v>100177.19712</v>
      </c>
      <c r="AN243" s="30">
        <f t="shared" si="85"/>
        <v>14225161.991039999</v>
      </c>
      <c r="AO243" s="30">
        <f>(10+$G243/20)*POWER($F$1,AJ243)</f>
        <v>7739329163.7679253</v>
      </c>
      <c r="AP243" s="35">
        <f t="shared" si="86"/>
        <v>544.05912344918784</v>
      </c>
      <c r="AQ243" s="29">
        <v>99</v>
      </c>
      <c r="AR243" s="29">
        <v>1</v>
      </c>
      <c r="AT243" s="30">
        <f t="shared" si="81"/>
        <v>463.09725000000003</v>
      </c>
      <c r="AU243" s="30">
        <f t="shared" si="79"/>
        <v>45846.62775</v>
      </c>
      <c r="AV243" s="30">
        <f>(10+$G243/20)*POWER($F$1,AQ243)</f>
        <v>19945519.639974844</v>
      </c>
      <c r="AW243" s="35">
        <f t="shared" si="80"/>
        <v>435.04878371288373</v>
      </c>
      <c r="AX243" s="29">
        <v>57</v>
      </c>
      <c r="AY243" s="29">
        <v>1</v>
      </c>
      <c r="BA243" s="30">
        <f t="shared" si="65"/>
        <v>13.612500000000001</v>
      </c>
      <c r="BB243" s="30">
        <f t="shared" si="63"/>
        <v>775.91250000000002</v>
      </c>
      <c r="BC243" s="30">
        <f>(10+$G243/20)*POWER($F$1,AX243)</f>
        <v>59046.395597594332</v>
      </c>
      <c r="BD243" s="35">
        <f t="shared" si="64"/>
        <v>76.099296760387716</v>
      </c>
      <c r="BE243" s="29">
        <v>9</v>
      </c>
      <c r="BF243" s="29">
        <v>1</v>
      </c>
      <c r="BH243" s="30">
        <f t="shared" si="93"/>
        <v>1</v>
      </c>
      <c r="BI243" s="30">
        <f t="shared" si="90"/>
        <v>9</v>
      </c>
      <c r="BJ243" s="30">
        <f>(10+$G243/20)*POWER($F$1,BE243)</f>
        <v>76.086119232081302</v>
      </c>
      <c r="BK243" s="35">
        <f t="shared" si="91"/>
        <v>8.4540132480090335</v>
      </c>
    </row>
    <row r="244" spans="1:63">
      <c r="A244" s="44">
        <v>11.8</v>
      </c>
      <c r="B244" s="44">
        <f t="shared" si="76"/>
        <v>2.19</v>
      </c>
      <c r="C244" s="44">
        <f t="shared" si="68"/>
        <v>2.19</v>
      </c>
      <c r="D244" s="45">
        <f t="shared" si="69"/>
        <v>565.93979999999999</v>
      </c>
      <c r="E244" s="43">
        <f t="shared" si="70"/>
        <v>213318142629238.28</v>
      </c>
      <c r="F244" s="29">
        <f t="shared" si="77"/>
        <v>47.600000000000023</v>
      </c>
      <c r="G244" s="29">
        <v>238</v>
      </c>
      <c r="H244" s="37">
        <f t="shared" si="71"/>
        <v>238</v>
      </c>
      <c r="I244" s="29">
        <v>1</v>
      </c>
      <c r="K244" s="30">
        <f t="shared" si="72"/>
        <v>6206711139.5174646</v>
      </c>
      <c r="L244" s="30">
        <f t="shared" si="78"/>
        <v>1477197251205.1565</v>
      </c>
      <c r="M244" s="30">
        <f t="shared" si="73"/>
        <v>2133181426292382.7</v>
      </c>
      <c r="N244" s="35">
        <f t="shared" si="74"/>
        <v>1444.0735145912627</v>
      </c>
      <c r="O244" s="29">
        <v>224</v>
      </c>
      <c r="P244" s="29">
        <v>1</v>
      </c>
      <c r="R244" s="30">
        <f t="shared" si="84"/>
        <v>3692932194.6316795</v>
      </c>
      <c r="S244" s="30">
        <f t="shared" si="82"/>
        <v>827216811597.49622</v>
      </c>
      <c r="T244" s="30">
        <f>(10+$G244/20)*POWER($F$1,O244)</f>
        <v>670792071211263.5</v>
      </c>
      <c r="U244" s="35">
        <f t="shared" si="83"/>
        <v>810.90236780349039</v>
      </c>
      <c r="V244" s="29">
        <v>202</v>
      </c>
      <c r="W244" s="29">
        <v>1</v>
      </c>
      <c r="Y244" s="30">
        <f t="shared" si="92"/>
        <v>230808262.16447997</v>
      </c>
      <c r="Z244" s="30">
        <f t="shared" si="88"/>
        <v>46623268957.224953</v>
      </c>
      <c r="AA244" s="30">
        <f>(10+$G244/20)*POWER($F$1,V244)</f>
        <v>31772832969335.414</v>
      </c>
      <c r="AB244" s="35">
        <f t="shared" si="89"/>
        <v>681.48016387451855</v>
      </c>
      <c r="AC244" s="29">
        <v>176</v>
      </c>
      <c r="AD244" s="29">
        <v>1</v>
      </c>
      <c r="AF244" s="30">
        <f t="shared" si="75"/>
        <v>4808505.4617599994</v>
      </c>
      <c r="AG244" s="30">
        <f t="shared" si="66"/>
        <v>846296961.26975989</v>
      </c>
      <c r="AH244" s="30">
        <f>(10+$G244/20)*POWER($F$1,AC244)</f>
        <v>864370551217.76746</v>
      </c>
      <c r="AI244" s="35">
        <f t="shared" si="67"/>
        <v>1021.3560851274834</v>
      </c>
      <c r="AJ244" s="29">
        <v>143</v>
      </c>
      <c r="AK244" s="29">
        <v>1</v>
      </c>
      <c r="AM244" s="30">
        <f t="shared" si="87"/>
        <v>100177.19712</v>
      </c>
      <c r="AN244" s="30">
        <f t="shared" si="85"/>
        <v>14325339.18816</v>
      </c>
      <c r="AO244" s="30">
        <f>(10+$G244/20)*POWER($F$1,AJ244)</f>
        <v>8910498282.5856934</v>
      </c>
      <c r="AP244" s="35">
        <f t="shared" si="86"/>
        <v>622.00958494234374</v>
      </c>
      <c r="AQ244" s="38">
        <v>100</v>
      </c>
      <c r="AR244" s="29">
        <v>2</v>
      </c>
      <c r="AS244" s="29" t="s">
        <v>33</v>
      </c>
      <c r="AT244" s="30">
        <f t="shared" si="81"/>
        <v>926.19450000000006</v>
      </c>
      <c r="AU244" s="30">
        <f t="shared" si="79"/>
        <v>92619.450000000012</v>
      </c>
      <c r="AV244" s="30">
        <f>(10+$G244/20)*POWER($F$1,AQ244)</f>
        <v>22963814.400000151</v>
      </c>
      <c r="AW244" s="35">
        <f t="shared" si="80"/>
        <v>247.93727883290333</v>
      </c>
      <c r="AX244" s="29">
        <v>58</v>
      </c>
      <c r="AY244" s="29">
        <v>1</v>
      </c>
      <c r="BA244" s="30">
        <f t="shared" si="65"/>
        <v>13.612500000000001</v>
      </c>
      <c r="BB244" s="30">
        <f t="shared" si="63"/>
        <v>789.52500000000009</v>
      </c>
      <c r="BC244" s="30">
        <f>(10+$G244/20)*POWER($F$1,AX244)</f>
        <v>67981.706867871413</v>
      </c>
      <c r="BD244" s="35">
        <f t="shared" si="64"/>
        <v>86.104565235896786</v>
      </c>
      <c r="BE244" s="38">
        <v>10</v>
      </c>
      <c r="BF244" s="29">
        <v>1.5</v>
      </c>
      <c r="BH244" s="30">
        <f t="shared" si="93"/>
        <v>1.5</v>
      </c>
      <c r="BI244" s="30">
        <f t="shared" si="90"/>
        <v>15</v>
      </c>
      <c r="BJ244" s="30">
        <f>(10+$G244/20)*POWER($F$1,BE244)</f>
        <v>87.600000000000051</v>
      </c>
      <c r="BK244" s="35">
        <f t="shared" si="91"/>
        <v>5.8400000000000034</v>
      </c>
    </row>
    <row r="245" spans="1:63">
      <c r="A245" s="44">
        <v>11.8</v>
      </c>
      <c r="B245" s="44">
        <f t="shared" si="76"/>
        <v>2.1950000000000003</v>
      </c>
      <c r="C245" s="44">
        <f t="shared" si="68"/>
        <v>2.1950000000000003</v>
      </c>
      <c r="D245" s="45">
        <f t="shared" si="69"/>
        <v>568.52695000000017</v>
      </c>
      <c r="E245" s="43">
        <f t="shared" si="70"/>
        <v>245038199529228.87</v>
      </c>
      <c r="F245" s="29">
        <f t="shared" si="77"/>
        <v>47.800000000000026</v>
      </c>
      <c r="G245" s="29">
        <v>239</v>
      </c>
      <c r="H245" s="37">
        <f t="shared" si="71"/>
        <v>239</v>
      </c>
      <c r="I245" s="29">
        <v>1</v>
      </c>
      <c r="K245" s="30">
        <f t="shared" si="72"/>
        <v>6206711139.5174646</v>
      </c>
      <c r="L245" s="30">
        <f t="shared" si="78"/>
        <v>1483403962344.6741</v>
      </c>
      <c r="M245" s="30">
        <f t="shared" si="73"/>
        <v>2450381995292289</v>
      </c>
      <c r="N245" s="35">
        <f t="shared" si="74"/>
        <v>1651.8642645521895</v>
      </c>
      <c r="O245" s="29">
        <v>225</v>
      </c>
      <c r="P245" s="29">
        <v>1</v>
      </c>
      <c r="R245" s="30">
        <f t="shared" si="84"/>
        <v>3692932194.6316795</v>
      </c>
      <c r="S245" s="30">
        <f t="shared" si="82"/>
        <v>830909743792.12793</v>
      </c>
      <c r="T245" s="30">
        <f>(10+$G245/20)*POWER($F$1,O245)</f>
        <v>772296967349874.25</v>
      </c>
      <c r="U245" s="35">
        <f t="shared" si="83"/>
        <v>929.45951485084879</v>
      </c>
      <c r="V245" s="29">
        <v>203</v>
      </c>
      <c r="W245" s="29">
        <v>1</v>
      </c>
      <c r="Y245" s="30">
        <f t="shared" si="92"/>
        <v>230808262.16447997</v>
      </c>
      <c r="Z245" s="30">
        <f t="shared" si="88"/>
        <v>46854077219.389435</v>
      </c>
      <c r="AA245" s="30">
        <f>(10+$G245/20)*POWER($F$1,V245)</f>
        <v>36580728364935.687</v>
      </c>
      <c r="AB245" s="35">
        <f t="shared" si="89"/>
        <v>780.73735597545033</v>
      </c>
      <c r="AC245" s="29">
        <v>177</v>
      </c>
      <c r="AD245" s="29">
        <v>1</v>
      </c>
      <c r="AF245" s="30">
        <f t="shared" si="75"/>
        <v>4808505.4617599994</v>
      </c>
      <c r="AG245" s="30">
        <f t="shared" si="66"/>
        <v>851105466.73151994</v>
      </c>
      <c r="AH245" s="30">
        <f>(10+$G245/20)*POWER($F$1,AC245)</f>
        <v>995167927621.16321</v>
      </c>
      <c r="AI245" s="35">
        <f t="shared" si="67"/>
        <v>1169.2651105190089</v>
      </c>
      <c r="AJ245" s="29">
        <v>144</v>
      </c>
      <c r="AK245" s="29">
        <v>1</v>
      </c>
      <c r="AM245" s="30">
        <f t="shared" si="87"/>
        <v>100177.19712</v>
      </c>
      <c r="AN245" s="30">
        <f t="shared" si="85"/>
        <v>14425516.38528</v>
      </c>
      <c r="AO245" s="30">
        <f>(10+$G245/20)*POWER($F$1,AJ245)</f>
        <v>10258843383.15304</v>
      </c>
      <c r="AP245" s="35">
        <f t="shared" si="86"/>
        <v>711.15952518838822</v>
      </c>
      <c r="AQ245" s="29">
        <v>101</v>
      </c>
      <c r="AR245" s="29">
        <v>1</v>
      </c>
      <c r="AT245" s="30">
        <f t="shared" si="81"/>
        <v>926.19450000000006</v>
      </c>
      <c r="AU245" s="30">
        <f t="shared" si="79"/>
        <v>93545.644500000009</v>
      </c>
      <c r="AV245" s="30">
        <f>(10+$G245/20)*POWER($F$1,AQ245)</f>
        <v>26438720.702051867</v>
      </c>
      <c r="AW245" s="35">
        <f t="shared" si="80"/>
        <v>282.62909345877523</v>
      </c>
      <c r="AX245" s="29">
        <v>59</v>
      </c>
      <c r="AY245" s="29">
        <v>1</v>
      </c>
      <c r="BA245" s="30">
        <f t="shared" si="65"/>
        <v>13.612500000000001</v>
      </c>
      <c r="BB245" s="30">
        <f t="shared" si="63"/>
        <v>803.13750000000005</v>
      </c>
      <c r="BC245" s="30">
        <f>(10+$G245/20)*POWER($F$1,AX245)</f>
        <v>78268.763604377586</v>
      </c>
      <c r="BD245" s="35">
        <f t="shared" si="64"/>
        <v>97.453753067659747</v>
      </c>
      <c r="BE245" s="29">
        <v>11</v>
      </c>
      <c r="BF245" s="29">
        <v>1</v>
      </c>
      <c r="BH245" s="30">
        <f t="shared" si="93"/>
        <v>1.5</v>
      </c>
      <c r="BI245" s="30">
        <f t="shared" si="90"/>
        <v>16.5</v>
      </c>
      <c r="BJ245" s="30">
        <f>(10+$G245/20)*POWER($F$1,BE245)</f>
        <v>100.85571556873974</v>
      </c>
      <c r="BK245" s="35">
        <f t="shared" si="91"/>
        <v>6.1124676102266511</v>
      </c>
    </row>
    <row r="246" spans="1:63">
      <c r="A246" s="44">
        <v>11.8</v>
      </c>
      <c r="B246" s="44">
        <f t="shared" si="76"/>
        <v>2.2000000000000002</v>
      </c>
      <c r="C246" s="44">
        <f t="shared" si="68"/>
        <v>2.2000000000000002</v>
      </c>
      <c r="D246" s="45">
        <f t="shared" si="69"/>
        <v>571.12000000000012</v>
      </c>
      <c r="E246" s="43">
        <f t="shared" si="70"/>
        <v>281474976710660.56</v>
      </c>
      <c r="F246" s="29">
        <f t="shared" si="77"/>
        <v>48.000000000000028</v>
      </c>
      <c r="G246" s="38">
        <v>240</v>
      </c>
      <c r="H246" s="37">
        <f t="shared" si="71"/>
        <v>240</v>
      </c>
      <c r="I246" s="29">
        <v>4</v>
      </c>
      <c r="K246" s="30">
        <f t="shared" si="72"/>
        <v>24826844558.069859</v>
      </c>
      <c r="L246" s="30">
        <f t="shared" si="78"/>
        <v>5958442693936.7656</v>
      </c>
      <c r="M246" s="30">
        <f t="shared" si="73"/>
        <v>2814749767106605.5</v>
      </c>
      <c r="N246" s="35">
        <f t="shared" si="74"/>
        <v>472.39688483886209</v>
      </c>
      <c r="O246" s="29">
        <v>226</v>
      </c>
      <c r="P246" s="29">
        <v>1</v>
      </c>
      <c r="R246" s="30">
        <f t="shared" si="84"/>
        <v>3692932194.6316795</v>
      </c>
      <c r="S246" s="30">
        <f t="shared" si="82"/>
        <v>834602675986.75952</v>
      </c>
      <c r="T246" s="30">
        <f>(10+$G246/20)*POWER($F$1,O246)</f>
        <v>889157067481001.5</v>
      </c>
      <c r="U246" s="35">
        <f t="shared" si="83"/>
        <v>1065.3657040216672</v>
      </c>
      <c r="V246" s="29">
        <v>204</v>
      </c>
      <c r="W246" s="29">
        <v>1</v>
      </c>
      <c r="Y246" s="30">
        <f t="shared" si="92"/>
        <v>230808262.16447997</v>
      </c>
      <c r="Z246" s="30">
        <f t="shared" si="88"/>
        <v>47084885481.553917</v>
      </c>
      <c r="AA246" s="30">
        <f>(10+$G246/20)*POWER($F$1,V246)</f>
        <v>42115940544086.125</v>
      </c>
      <c r="AB246" s="35">
        <f t="shared" si="89"/>
        <v>894.4683652376209</v>
      </c>
      <c r="AC246" s="29">
        <v>178</v>
      </c>
      <c r="AD246" s="29">
        <v>1</v>
      </c>
      <c r="AF246" s="30">
        <f t="shared" si="75"/>
        <v>4808505.4617599994</v>
      </c>
      <c r="AG246" s="30">
        <f t="shared" si="66"/>
        <v>855913972.19327986</v>
      </c>
      <c r="AH246" s="30">
        <f>(10+$G246/20)*POWER($F$1,AC246)</f>
        <v>1145751742637.5059</v>
      </c>
      <c r="AI246" s="35">
        <f t="shared" si="67"/>
        <v>1338.6295584140503</v>
      </c>
      <c r="AJ246" s="29">
        <v>145</v>
      </c>
      <c r="AK246" s="29">
        <v>1</v>
      </c>
      <c r="AM246" s="30">
        <f t="shared" si="87"/>
        <v>100177.19712</v>
      </c>
      <c r="AN246" s="30">
        <f t="shared" si="85"/>
        <v>14525693.5824</v>
      </c>
      <c r="AO246" s="30">
        <f>(10+$G246/20)*POWER($F$1,AJ246)</f>
        <v>11811160064.000114</v>
      </c>
      <c r="AP246" s="35">
        <f t="shared" si="86"/>
        <v>813.12193438467273</v>
      </c>
      <c r="AQ246" s="29">
        <v>102</v>
      </c>
      <c r="AR246" s="29">
        <v>1</v>
      </c>
      <c r="AT246" s="30">
        <f t="shared" si="81"/>
        <v>926.19450000000006</v>
      </c>
      <c r="AU246" s="30">
        <f t="shared" si="79"/>
        <v>94471.839000000007</v>
      </c>
      <c r="AV246" s="30">
        <f>(10+$G246/20)*POWER($F$1,AQ246)</f>
        <v>30439295.19502537</v>
      </c>
      <c r="AW246" s="35">
        <f t="shared" si="80"/>
        <v>322.20496094106272</v>
      </c>
      <c r="AX246" s="38">
        <v>60</v>
      </c>
      <c r="AY246" s="29">
        <v>1.5</v>
      </c>
      <c r="AZ246" s="29" t="s">
        <v>22</v>
      </c>
      <c r="BA246" s="30">
        <f t="shared" si="65"/>
        <v>20.418750000000003</v>
      </c>
      <c r="BB246" s="30">
        <f t="shared" si="63"/>
        <v>1225.1250000000002</v>
      </c>
      <c r="BC246" s="30">
        <f>(10+$G246/20)*POWER($F$1,AX246)</f>
        <v>90112.000000000364</v>
      </c>
      <c r="BD246" s="35">
        <f t="shared" si="64"/>
        <v>73.553310886644496</v>
      </c>
      <c r="BE246" s="29">
        <v>12</v>
      </c>
      <c r="BF246" s="29">
        <v>1</v>
      </c>
      <c r="BH246" s="30">
        <f t="shared" si="93"/>
        <v>1.5</v>
      </c>
      <c r="BI246" s="30">
        <f t="shared" si="90"/>
        <v>18</v>
      </c>
      <c r="BJ246" s="30">
        <f>(10+$G246/20)*POWER($F$1,BE246)</f>
        <v>116.11669614801478</v>
      </c>
      <c r="BK246" s="35">
        <f t="shared" si="91"/>
        <v>6.450927563778599</v>
      </c>
    </row>
    <row r="247" spans="1:63">
      <c r="A247" s="44">
        <v>11.8</v>
      </c>
      <c r="B247" s="44">
        <f t="shared" si="76"/>
        <v>2.2050000000000001</v>
      </c>
      <c r="C247" s="44">
        <f t="shared" si="68"/>
        <v>2.2050000000000001</v>
      </c>
      <c r="D247" s="45">
        <f t="shared" si="69"/>
        <v>573.71895000000006</v>
      </c>
      <c r="E247" s="43">
        <f t="shared" si="70"/>
        <v>323329842720364.5</v>
      </c>
      <c r="F247" s="29">
        <f t="shared" si="77"/>
        <v>48.200000000000017</v>
      </c>
      <c r="G247" s="29">
        <v>241</v>
      </c>
      <c r="H247" s="37">
        <f t="shared" si="71"/>
        <v>241</v>
      </c>
      <c r="I247" s="29">
        <v>1</v>
      </c>
      <c r="K247" s="30">
        <f t="shared" si="72"/>
        <v>24826844558.069859</v>
      </c>
      <c r="L247" s="30">
        <f t="shared" si="78"/>
        <v>5983269538494.8359</v>
      </c>
      <c r="M247" s="30">
        <f t="shared" si="73"/>
        <v>3233298427203645</v>
      </c>
      <c r="N247" s="35">
        <f t="shared" si="74"/>
        <v>540.38989993705354</v>
      </c>
      <c r="O247" s="29">
        <v>227</v>
      </c>
      <c r="P247" s="29">
        <v>1</v>
      </c>
      <c r="R247" s="30">
        <f t="shared" si="84"/>
        <v>3692932194.6316795</v>
      </c>
      <c r="S247" s="30">
        <f t="shared" si="82"/>
        <v>838295608181.39124</v>
      </c>
      <c r="T247" s="30">
        <f>(10+$G247/20)*POWER($F$1,O247)</f>
        <v>1023694563614753.9</v>
      </c>
      <c r="U247" s="35">
        <f t="shared" si="83"/>
        <v>1221.1617878275295</v>
      </c>
      <c r="V247" s="29">
        <v>205</v>
      </c>
      <c r="W247" s="29">
        <v>1</v>
      </c>
      <c r="Y247" s="30">
        <f t="shared" si="92"/>
        <v>230808262.16447997</v>
      </c>
      <c r="Z247" s="30">
        <f t="shared" si="88"/>
        <v>47315693743.718391</v>
      </c>
      <c r="AA247" s="30">
        <f>(10+$G247/20)*POWER($F$1,V247)</f>
        <v>48488462784922.266</v>
      </c>
      <c r="AB247" s="35">
        <f t="shared" si="89"/>
        <v>1024.7860476812637</v>
      </c>
      <c r="AC247" s="29">
        <v>179</v>
      </c>
      <c r="AD247" s="29">
        <v>1</v>
      </c>
      <c r="AF247" s="30">
        <f t="shared" si="75"/>
        <v>4808505.4617599994</v>
      </c>
      <c r="AG247" s="30">
        <f t="shared" si="66"/>
        <v>860722477.65503991</v>
      </c>
      <c r="AH247" s="30">
        <f>(10+$G247/20)*POWER($F$1,AC247)</f>
        <v>1319114330961.7861</v>
      </c>
      <c r="AI247" s="35">
        <f t="shared" si="67"/>
        <v>1532.5663790674935</v>
      </c>
      <c r="AJ247" s="29">
        <v>146</v>
      </c>
      <c r="AK247" s="29">
        <v>1</v>
      </c>
      <c r="AM247" s="30">
        <f t="shared" si="87"/>
        <v>100177.19712</v>
      </c>
      <c r="AN247" s="30">
        <f t="shared" si="85"/>
        <v>14625870.779519999</v>
      </c>
      <c r="AO247" s="30">
        <f>(10+$G247/20)*POWER($F$1,AJ247)</f>
        <v>13598295272.796616</v>
      </c>
      <c r="AP247" s="35">
        <f t="shared" si="86"/>
        <v>929.74261004943003</v>
      </c>
      <c r="AQ247" s="29">
        <v>103</v>
      </c>
      <c r="AR247" s="29">
        <v>1</v>
      </c>
      <c r="AT247" s="30">
        <f t="shared" si="81"/>
        <v>926.19450000000006</v>
      </c>
      <c r="AU247" s="30">
        <f t="shared" si="79"/>
        <v>95398.033500000005</v>
      </c>
      <c r="AV247" s="30">
        <f>(10+$G247/20)*POWER($F$1,AQ247)</f>
        <v>35045035.518517062</v>
      </c>
      <c r="AW247" s="35">
        <f t="shared" si="80"/>
        <v>367.3559530817484</v>
      </c>
      <c r="AX247" s="29">
        <v>61</v>
      </c>
      <c r="AY247" s="29">
        <v>1.5</v>
      </c>
      <c r="AZ247" s="29" t="s">
        <v>94</v>
      </c>
      <c r="BA247" s="30">
        <f t="shared" si="65"/>
        <v>30.628125000000004</v>
      </c>
      <c r="BB247" s="30">
        <f t="shared" si="63"/>
        <v>1868.3156250000002</v>
      </c>
      <c r="BC247" s="30">
        <f>(10+$G247/20)*POWER($F$1,AX247)</f>
        <v>103746.75958859663</v>
      </c>
      <c r="BD247" s="35">
        <f t="shared" si="64"/>
        <v>55.529568023923481</v>
      </c>
      <c r="BE247" s="29">
        <v>13</v>
      </c>
      <c r="BF247" s="29">
        <v>1</v>
      </c>
      <c r="BH247" s="30">
        <f t="shared" si="93"/>
        <v>1.5</v>
      </c>
      <c r="BI247" s="30">
        <f t="shared" si="90"/>
        <v>19.5</v>
      </c>
      <c r="BJ247" s="30">
        <f>(10+$G247/20)*POWER($F$1,BE247)</f>
        <v>133.68620116621722</v>
      </c>
      <c r="BK247" s="35">
        <f t="shared" si="91"/>
        <v>6.8557026239085754</v>
      </c>
    </row>
    <row r="248" spans="1:63">
      <c r="A248" s="44">
        <v>11.8</v>
      </c>
      <c r="B248" s="44">
        <f t="shared" si="76"/>
        <v>2.21</v>
      </c>
      <c r="C248" s="44">
        <f t="shared" si="68"/>
        <v>2.21</v>
      </c>
      <c r="D248" s="45">
        <f t="shared" si="69"/>
        <v>576.32380000000001</v>
      </c>
      <c r="E248" s="43">
        <f t="shared" si="70"/>
        <v>371408458454332.81</v>
      </c>
      <c r="F248" s="29">
        <f t="shared" si="77"/>
        <v>48.40000000000002</v>
      </c>
      <c r="G248" s="29">
        <v>242</v>
      </c>
      <c r="H248" s="37">
        <f t="shared" si="71"/>
        <v>242</v>
      </c>
      <c r="I248" s="29">
        <v>1</v>
      </c>
      <c r="K248" s="30">
        <f t="shared" si="72"/>
        <v>24826844558.069859</v>
      </c>
      <c r="L248" s="30">
        <f t="shared" si="78"/>
        <v>6008096383052.9062</v>
      </c>
      <c r="M248" s="30">
        <f t="shared" si="73"/>
        <v>3714084584543328</v>
      </c>
      <c r="N248" s="35">
        <f t="shared" si="74"/>
        <v>618.1799271762153</v>
      </c>
      <c r="O248" s="29">
        <v>228</v>
      </c>
      <c r="P248" s="29">
        <v>1</v>
      </c>
      <c r="R248" s="30">
        <f t="shared" si="84"/>
        <v>3692932194.6316795</v>
      </c>
      <c r="S248" s="30">
        <f t="shared" si="82"/>
        <v>841988540376.02295</v>
      </c>
      <c r="T248" s="30">
        <f>(10+$G248/20)*POWER($F$1,O248)</f>
        <v>1178582738026540.7</v>
      </c>
      <c r="U248" s="35">
        <f t="shared" si="83"/>
        <v>1399.7610199067537</v>
      </c>
      <c r="V248" s="29">
        <v>206</v>
      </c>
      <c r="W248" s="29">
        <v>1</v>
      </c>
      <c r="Y248" s="30">
        <f t="shared" si="92"/>
        <v>230808262.16447997</v>
      </c>
      <c r="Z248" s="30">
        <f t="shared" si="88"/>
        <v>47546502005.882874</v>
      </c>
      <c r="AA248" s="30">
        <f>(10+$G248/20)*POWER($F$1,V248)</f>
        <v>55824918157187.797</v>
      </c>
      <c r="AB248" s="35">
        <f t="shared" si="89"/>
        <v>1174.1119914621825</v>
      </c>
      <c r="AC248" s="38">
        <v>180</v>
      </c>
      <c r="AD248" s="29">
        <v>4</v>
      </c>
      <c r="AF248" s="30">
        <f t="shared" si="75"/>
        <v>19234021.847039998</v>
      </c>
      <c r="AG248" s="30">
        <f t="shared" si="66"/>
        <v>3462123932.4671993</v>
      </c>
      <c r="AH248" s="30">
        <f>(10+$G248/20)*POWER($F$1,AC248)</f>
        <v>1518700435865.6184</v>
      </c>
      <c r="AI248" s="35">
        <f t="shared" si="67"/>
        <v>438.66148800264153</v>
      </c>
      <c r="AJ248" s="29">
        <v>147</v>
      </c>
      <c r="AK248" s="29">
        <v>1</v>
      </c>
      <c r="AM248" s="30">
        <f t="shared" si="87"/>
        <v>100177.19712</v>
      </c>
      <c r="AN248" s="30">
        <f t="shared" si="85"/>
        <v>14726047.976639999</v>
      </c>
      <c r="AO248" s="30">
        <f>(10+$G248/20)*POWER($F$1,AJ248)</f>
        <v>15655759681.397825</v>
      </c>
      <c r="AP248" s="35">
        <f t="shared" si="86"/>
        <v>1063.133822885314</v>
      </c>
      <c r="AQ248" s="29">
        <v>104</v>
      </c>
      <c r="AR248" s="29">
        <v>1</v>
      </c>
      <c r="AT248" s="30">
        <f t="shared" si="81"/>
        <v>926.19450000000006</v>
      </c>
      <c r="AU248" s="30">
        <f t="shared" si="79"/>
        <v>96324.228000000003</v>
      </c>
      <c r="AV248" s="30">
        <f>(10+$G248/20)*POWER($F$1,AQ248)</f>
        <v>40347458.493679099</v>
      </c>
      <c r="AW248" s="35">
        <f t="shared" si="80"/>
        <v>418.87134038259927</v>
      </c>
      <c r="AX248" s="29">
        <v>62</v>
      </c>
      <c r="AY248" s="29">
        <v>1</v>
      </c>
      <c r="BA248" s="30">
        <f t="shared" si="65"/>
        <v>30.628125000000004</v>
      </c>
      <c r="BB248" s="30">
        <f t="shared" si="63"/>
        <v>1898.9437500000004</v>
      </c>
      <c r="BC248" s="30">
        <f>(10+$G248/20)*POWER($F$1,AX248)</f>
        <v>119443.96729582011</v>
      </c>
      <c r="BD248" s="35">
        <f t="shared" si="64"/>
        <v>62.900213498067068</v>
      </c>
      <c r="BE248" s="29">
        <v>14</v>
      </c>
      <c r="BF248" s="29">
        <v>1</v>
      </c>
      <c r="BH248" s="30">
        <f t="shared" si="93"/>
        <v>1.5</v>
      </c>
      <c r="BI248" s="30">
        <f t="shared" si="90"/>
        <v>21</v>
      </c>
      <c r="BJ248" s="30">
        <f>(10+$G248/20)*POWER($F$1,BE248)</f>
        <v>153.91333959075487</v>
      </c>
      <c r="BK248" s="35">
        <f t="shared" si="91"/>
        <v>7.3292066471788031</v>
      </c>
    </row>
    <row r="249" spans="1:63">
      <c r="A249" s="44">
        <v>11.8</v>
      </c>
      <c r="B249" s="44">
        <f t="shared" si="76"/>
        <v>2.2149999999999999</v>
      </c>
      <c r="C249" s="44">
        <f t="shared" si="68"/>
        <v>2.2149999999999999</v>
      </c>
      <c r="D249" s="45">
        <f t="shared" si="69"/>
        <v>578.93454999999994</v>
      </c>
      <c r="E249" s="43">
        <f t="shared" si="70"/>
        <v>426636285258476.75</v>
      </c>
      <c r="F249" s="29">
        <f t="shared" si="77"/>
        <v>48.600000000000023</v>
      </c>
      <c r="G249" s="29">
        <v>243</v>
      </c>
      <c r="H249" s="37">
        <f t="shared" si="71"/>
        <v>243</v>
      </c>
      <c r="I249" s="29">
        <v>1</v>
      </c>
      <c r="K249" s="30">
        <f t="shared" si="72"/>
        <v>24826844558.069859</v>
      </c>
      <c r="L249" s="30">
        <f t="shared" si="78"/>
        <v>6032923227610.9756</v>
      </c>
      <c r="M249" s="30">
        <f t="shared" si="73"/>
        <v>4266362852584767.5</v>
      </c>
      <c r="N249" s="35">
        <f t="shared" si="74"/>
        <v>707.180033894487</v>
      </c>
      <c r="O249" s="29">
        <v>229</v>
      </c>
      <c r="P249" s="29">
        <v>1</v>
      </c>
      <c r="R249" s="30">
        <f t="shared" si="84"/>
        <v>3692932194.6316795</v>
      </c>
      <c r="S249" s="30">
        <f t="shared" si="82"/>
        <v>845681472570.65466</v>
      </c>
      <c r="T249" s="30">
        <f>(10+$G249/20)*POWER($F$1,O249)</f>
        <v>1356899029893104</v>
      </c>
      <c r="U249" s="35">
        <f t="shared" si="83"/>
        <v>1604.5036741416118</v>
      </c>
      <c r="V249" s="29">
        <v>207</v>
      </c>
      <c r="W249" s="29">
        <v>1</v>
      </c>
      <c r="Y249" s="30">
        <f t="shared" si="92"/>
        <v>230808262.16447997</v>
      </c>
      <c r="Z249" s="30">
        <f t="shared" si="88"/>
        <v>47777310268.047356</v>
      </c>
      <c r="AA249" s="30">
        <f>(10+$G249/20)*POWER($F$1,V249)</f>
        <v>64271073084089.461</v>
      </c>
      <c r="AB249" s="35">
        <f t="shared" si="89"/>
        <v>1345.2216695227578</v>
      </c>
      <c r="AC249" s="29">
        <v>181</v>
      </c>
      <c r="AD249" s="29">
        <v>1</v>
      </c>
      <c r="AF249" s="30">
        <f t="shared" si="75"/>
        <v>19234021.847039998</v>
      </c>
      <c r="AG249" s="30">
        <f t="shared" si="66"/>
        <v>3481357954.3142395</v>
      </c>
      <c r="AH249" s="30">
        <f>(10+$G249/20)*POWER($F$1,AC249)</f>
        <v>1748475589906.2607</v>
      </c>
      <c r="AI249" s="35">
        <f t="shared" si="67"/>
        <v>502.23953205945946</v>
      </c>
      <c r="AJ249" s="29">
        <v>148</v>
      </c>
      <c r="AK249" s="29">
        <v>1</v>
      </c>
      <c r="AM249" s="30">
        <f t="shared" si="87"/>
        <v>100177.19712</v>
      </c>
      <c r="AN249" s="30">
        <f t="shared" si="85"/>
        <v>14826225.173759999</v>
      </c>
      <c r="AO249" s="30">
        <f>(10+$G249/20)*POWER($F$1,AJ249)</f>
        <v>18024432599.020382</v>
      </c>
      <c r="AP249" s="35">
        <f t="shared" si="86"/>
        <v>1215.7128593271798</v>
      </c>
      <c r="AQ249" s="29">
        <v>105</v>
      </c>
      <c r="AR249" s="29">
        <v>1</v>
      </c>
      <c r="AT249" s="30">
        <f t="shared" si="81"/>
        <v>926.19450000000006</v>
      </c>
      <c r="AU249" s="30">
        <f t="shared" si="79"/>
        <v>97250.422500000001</v>
      </c>
      <c r="AV249" s="30">
        <f>(10+$G249/20)*POWER($F$1,AQ249)</f>
        <v>46451916.800000325</v>
      </c>
      <c r="AW249" s="35">
        <f t="shared" si="80"/>
        <v>477.65259631648723</v>
      </c>
      <c r="AX249" s="29">
        <v>63</v>
      </c>
      <c r="AY249" s="29">
        <v>1</v>
      </c>
      <c r="BA249" s="30">
        <f t="shared" si="65"/>
        <v>30.628125000000004</v>
      </c>
      <c r="BB249" s="30">
        <f t="shared" si="63"/>
        <v>1929.5718750000003</v>
      </c>
      <c r="BC249" s="30">
        <f>(10+$G249/20)*POWER($F$1,AX249)</f>
        <v>137515.50749984954</v>
      </c>
      <c r="BD249" s="35">
        <f t="shared" si="64"/>
        <v>71.267367275370091</v>
      </c>
      <c r="BE249" s="29">
        <v>15</v>
      </c>
      <c r="BF249" s="29">
        <v>1</v>
      </c>
      <c r="BH249" s="30">
        <f t="shared" si="93"/>
        <v>1.5</v>
      </c>
      <c r="BI249" s="30">
        <f t="shared" si="90"/>
        <v>22.5</v>
      </c>
      <c r="BJ249" s="30">
        <f>(10+$G249/20)*POWER($F$1,BE249)</f>
        <v>177.20000000000016</v>
      </c>
      <c r="BK249" s="35">
        <f t="shared" si="91"/>
        <v>7.8755555555555627</v>
      </c>
    </row>
    <row r="250" spans="1:63">
      <c r="A250" s="44">
        <v>11.8</v>
      </c>
      <c r="B250" s="44">
        <f t="shared" si="76"/>
        <v>2.2199999999999998</v>
      </c>
      <c r="C250" s="44">
        <f t="shared" si="68"/>
        <v>2.2199999999999998</v>
      </c>
      <c r="D250" s="45">
        <f t="shared" si="69"/>
        <v>581.55119999999988</v>
      </c>
      <c r="E250" s="43">
        <f t="shared" si="70"/>
        <v>490076399058458.06</v>
      </c>
      <c r="F250" s="29">
        <f t="shared" si="77"/>
        <v>48.800000000000026</v>
      </c>
      <c r="G250" s="29">
        <v>244</v>
      </c>
      <c r="H250" s="37">
        <f t="shared" si="71"/>
        <v>244</v>
      </c>
      <c r="I250" s="29">
        <v>1</v>
      </c>
      <c r="K250" s="30">
        <f t="shared" si="72"/>
        <v>24826844558.069859</v>
      </c>
      <c r="L250" s="30">
        <f t="shared" si="78"/>
        <v>6057750072169.0459</v>
      </c>
      <c r="M250" s="30">
        <f t="shared" si="73"/>
        <v>4900763990584581</v>
      </c>
      <c r="N250" s="35">
        <f t="shared" si="74"/>
        <v>809.00729349994572</v>
      </c>
      <c r="O250" s="38">
        <v>230</v>
      </c>
      <c r="P250" s="29">
        <v>3</v>
      </c>
      <c r="R250" s="30">
        <f t="shared" si="84"/>
        <v>11078796583.895039</v>
      </c>
      <c r="S250" s="30">
        <f t="shared" si="82"/>
        <v>2548123214295.8589</v>
      </c>
      <c r="T250" s="30">
        <f>(10+$G250/20)*POWER($F$1,O250)</f>
        <v>1562186120744164.7</v>
      </c>
      <c r="U250" s="35">
        <f t="shared" si="83"/>
        <v>613.07322659271597</v>
      </c>
      <c r="V250" s="29">
        <v>208</v>
      </c>
      <c r="W250" s="29">
        <v>1</v>
      </c>
      <c r="Y250" s="30">
        <f t="shared" si="92"/>
        <v>230808262.16447997</v>
      </c>
      <c r="Z250" s="30">
        <f t="shared" si="88"/>
        <v>48008118530.211838</v>
      </c>
      <c r="AA250" s="30">
        <f>(10+$G250/20)*POWER($F$1,V250)</f>
        <v>73994730724516.875</v>
      </c>
      <c r="AB250" s="35">
        <f t="shared" si="89"/>
        <v>1541.2962013487675</v>
      </c>
      <c r="AC250" s="29">
        <v>182</v>
      </c>
      <c r="AD250" s="29">
        <v>1</v>
      </c>
      <c r="AF250" s="30">
        <f t="shared" si="75"/>
        <v>19234021.847039998</v>
      </c>
      <c r="AG250" s="30">
        <f t="shared" si="66"/>
        <v>3500591976.1612797</v>
      </c>
      <c r="AH250" s="30">
        <f>(10+$G250/20)*POWER($F$1,AC250)</f>
        <v>2013004828536.6584</v>
      </c>
      <c r="AI250" s="35">
        <f t="shared" si="67"/>
        <v>575.04697555300436</v>
      </c>
      <c r="AJ250" s="29">
        <v>149</v>
      </c>
      <c r="AK250" s="29">
        <v>1</v>
      </c>
      <c r="AM250" s="30">
        <f t="shared" si="87"/>
        <v>100177.19712</v>
      </c>
      <c r="AN250" s="30">
        <f t="shared" si="85"/>
        <v>14926402.37088</v>
      </c>
      <c r="AO250" s="30">
        <f>(10+$G250/20)*POWER($F$1,AJ250)</f>
        <v>20751373403.735535</v>
      </c>
      <c r="AP250" s="35">
        <f t="shared" si="86"/>
        <v>1390.2461482761246</v>
      </c>
      <c r="AQ250" s="29">
        <v>106</v>
      </c>
      <c r="AR250" s="29">
        <v>1</v>
      </c>
      <c r="AT250" s="30">
        <f t="shared" si="81"/>
        <v>926.19450000000006</v>
      </c>
      <c r="AU250" s="30">
        <f t="shared" si="79"/>
        <v>98176.617000000013</v>
      </c>
      <c r="AV250" s="30">
        <f>(10+$G250/20)*POWER($F$1,AQ250)</f>
        <v>53479690.167248443</v>
      </c>
      <c r="AW250" s="35">
        <f t="shared" si="80"/>
        <v>544.72940503998461</v>
      </c>
      <c r="AX250" s="29">
        <v>64</v>
      </c>
      <c r="AY250" s="29">
        <v>1</v>
      </c>
      <c r="BA250" s="30">
        <f t="shared" si="65"/>
        <v>30.628125000000004</v>
      </c>
      <c r="BB250" s="30">
        <f t="shared" si="63"/>
        <v>1960.2000000000003</v>
      </c>
      <c r="BC250" s="30">
        <f>(10+$G250/20)*POWER($F$1,AX250)</f>
        <v>158320.41476238571</v>
      </c>
      <c r="BD250" s="35">
        <f t="shared" si="64"/>
        <v>80.7674802379276</v>
      </c>
      <c r="BE250" s="29">
        <v>16</v>
      </c>
      <c r="BF250" s="29">
        <v>1</v>
      </c>
      <c r="BH250" s="30">
        <f t="shared" si="93"/>
        <v>1.5</v>
      </c>
      <c r="BI250" s="30">
        <f t="shared" si="90"/>
        <v>24</v>
      </c>
      <c r="BJ250" s="30">
        <f>(10+$G250/20)*POWER($F$1,BE250)</f>
        <v>204.00882784747361</v>
      </c>
      <c r="BK250" s="35">
        <f t="shared" si="91"/>
        <v>8.5003678269780671</v>
      </c>
    </row>
    <row r="251" spans="1:63">
      <c r="A251" s="44">
        <v>11.8</v>
      </c>
      <c r="B251" s="44">
        <f t="shared" si="76"/>
        <v>2.2250000000000001</v>
      </c>
      <c r="C251" s="44">
        <f t="shared" si="68"/>
        <v>2.2250000000000001</v>
      </c>
      <c r="D251" s="45">
        <f t="shared" si="69"/>
        <v>584.17375000000004</v>
      </c>
      <c r="E251" s="43">
        <f t="shared" si="70"/>
        <v>562949953421321.12</v>
      </c>
      <c r="F251" s="29">
        <f t="shared" si="77"/>
        <v>49.000000000000021</v>
      </c>
      <c r="G251" s="29">
        <v>245</v>
      </c>
      <c r="H251" s="37">
        <f t="shared" si="71"/>
        <v>245</v>
      </c>
      <c r="I251" s="29">
        <v>1</v>
      </c>
      <c r="K251" s="30">
        <f t="shared" si="72"/>
        <v>24826844558.069859</v>
      </c>
      <c r="L251" s="30">
        <f t="shared" si="78"/>
        <v>6082576916727.1152</v>
      </c>
      <c r="M251" s="30">
        <f t="shared" si="73"/>
        <v>5629499534213211</v>
      </c>
      <c r="N251" s="35">
        <f t="shared" si="74"/>
        <v>925.51226417409714</v>
      </c>
      <c r="O251" s="29">
        <v>231</v>
      </c>
      <c r="P251" s="29">
        <v>1</v>
      </c>
      <c r="R251" s="30">
        <f t="shared" si="84"/>
        <v>11078796583.895039</v>
      </c>
      <c r="S251" s="30">
        <f t="shared" si="82"/>
        <v>2559202010879.7539</v>
      </c>
      <c r="T251" s="30">
        <f>(10+$G251/20)*POWER($F$1,O251)</f>
        <v>1798522250132026.5</v>
      </c>
      <c r="U251" s="35">
        <f t="shared" si="83"/>
        <v>702.76681656473249</v>
      </c>
      <c r="V251" s="29">
        <v>209</v>
      </c>
      <c r="W251" s="29">
        <v>1</v>
      </c>
      <c r="Y251" s="30">
        <f t="shared" si="92"/>
        <v>230808262.16447997</v>
      </c>
      <c r="Z251" s="30">
        <f t="shared" si="88"/>
        <v>48238926792.376312</v>
      </c>
      <c r="AA251" s="30">
        <f>(10+$G251/20)*POWER($F$1,V251)</f>
        <v>85189061555083.328</v>
      </c>
      <c r="AB251" s="35">
        <f t="shared" si="89"/>
        <v>1765.9816919589227</v>
      </c>
      <c r="AC251" s="29">
        <v>183</v>
      </c>
      <c r="AD251" s="29">
        <v>1</v>
      </c>
      <c r="AF251" s="30">
        <f t="shared" si="75"/>
        <v>19234021.847039998</v>
      </c>
      <c r="AG251" s="30">
        <f t="shared" si="66"/>
        <v>3519825998.0083194</v>
      </c>
      <c r="AH251" s="30">
        <f>(10+$G251/20)*POWER($F$1,AC251)</f>
        <v>2317543297607.6831</v>
      </c>
      <c r="AI251" s="35">
        <f t="shared" si="67"/>
        <v>658.42552981853544</v>
      </c>
      <c r="AJ251" s="38">
        <v>150</v>
      </c>
      <c r="AK251" s="29">
        <v>4</v>
      </c>
      <c r="AM251" s="30">
        <f t="shared" si="87"/>
        <v>400708.78847999999</v>
      </c>
      <c r="AN251" s="30">
        <f t="shared" si="85"/>
        <v>60106318.272</v>
      </c>
      <c r="AO251" s="30">
        <f>(10+$G251/20)*POWER($F$1,AJ251)</f>
        <v>23890755584.00024</v>
      </c>
      <c r="AP251" s="35">
        <f t="shared" si="86"/>
        <v>397.47494557705323</v>
      </c>
      <c r="AQ251" s="29">
        <v>107</v>
      </c>
      <c r="AR251" s="29">
        <v>1</v>
      </c>
      <c r="AT251" s="30">
        <f t="shared" si="81"/>
        <v>926.19450000000006</v>
      </c>
      <c r="AU251" s="30">
        <f t="shared" si="79"/>
        <v>99102.811500000011</v>
      </c>
      <c r="AV251" s="30">
        <f>(10+$G251/20)*POWER($F$1,AQ251)</f>
        <v>61570392.55357407</v>
      </c>
      <c r="AW251" s="35">
        <f t="shared" si="80"/>
        <v>621.27795994540543</v>
      </c>
      <c r="AX251" s="29">
        <v>65</v>
      </c>
      <c r="AY251" s="29">
        <v>1</v>
      </c>
      <c r="BA251" s="30">
        <f t="shared" si="65"/>
        <v>30.628125000000004</v>
      </c>
      <c r="BB251" s="30">
        <f t="shared" si="63"/>
        <v>1990.8281250000002</v>
      </c>
      <c r="BC251" s="30">
        <f>(10+$G251/20)*POWER($F$1,AX251)</f>
        <v>182272.00000000081</v>
      </c>
      <c r="BD251" s="35">
        <f t="shared" si="64"/>
        <v>91.555869495263835</v>
      </c>
      <c r="BE251" s="29">
        <v>17</v>
      </c>
      <c r="BF251" s="29">
        <v>1</v>
      </c>
      <c r="BH251" s="30">
        <f t="shared" si="93"/>
        <v>1.5</v>
      </c>
      <c r="BI251" s="30">
        <f t="shared" si="90"/>
        <v>25.5</v>
      </c>
      <c r="BJ251" s="30">
        <f>(10+$G251/20)*POWER($F$1,BE251)</f>
        <v>234.87240811757545</v>
      </c>
      <c r="BK251" s="35">
        <f t="shared" si="91"/>
        <v>9.2106826712774676</v>
      </c>
    </row>
    <row r="252" spans="1:63">
      <c r="A252" s="44">
        <v>11.8</v>
      </c>
      <c r="B252" s="44">
        <f t="shared" si="76"/>
        <v>2.23</v>
      </c>
      <c r="C252" s="44">
        <f t="shared" si="68"/>
        <v>2.23</v>
      </c>
      <c r="D252" s="45">
        <f t="shared" si="69"/>
        <v>586.80219999999997</v>
      </c>
      <c r="E252" s="43">
        <f t="shared" si="70"/>
        <v>646659685440729.12</v>
      </c>
      <c r="F252" s="29">
        <f t="shared" si="77"/>
        <v>49.200000000000024</v>
      </c>
      <c r="G252" s="29">
        <v>246</v>
      </c>
      <c r="H252" s="37">
        <f t="shared" si="71"/>
        <v>246</v>
      </c>
      <c r="I252" s="29">
        <v>1</v>
      </c>
      <c r="K252" s="30">
        <f t="shared" si="72"/>
        <v>24826844558.069859</v>
      </c>
      <c r="L252" s="30">
        <f t="shared" si="78"/>
        <v>6107403761285.1855</v>
      </c>
      <c r="M252" s="30">
        <f t="shared" si="73"/>
        <v>6466596854407291</v>
      </c>
      <c r="N252" s="35">
        <f t="shared" si="74"/>
        <v>1058.8127307709749</v>
      </c>
      <c r="O252" s="29">
        <v>232</v>
      </c>
      <c r="P252" s="29">
        <v>1</v>
      </c>
      <c r="R252" s="30">
        <f t="shared" si="84"/>
        <v>11078796583.895039</v>
      </c>
      <c r="S252" s="30">
        <f t="shared" si="82"/>
        <v>2570280807463.6489</v>
      </c>
      <c r="T252" s="30">
        <f>(10+$G252/20)*POWER($F$1,O252)</f>
        <v>2070602155882904</v>
      </c>
      <c r="U252" s="35">
        <f t="shared" si="83"/>
        <v>805.5937506400993</v>
      </c>
      <c r="V252" s="38">
        <v>210</v>
      </c>
      <c r="W252" s="29">
        <v>4</v>
      </c>
      <c r="Y252" s="30">
        <f t="shared" si="92"/>
        <v>923233048.65791988</v>
      </c>
      <c r="Z252" s="30">
        <f t="shared" si="88"/>
        <v>193878940218.16318</v>
      </c>
      <c r="AA252" s="30">
        <f>(10+$G252/20)*POWER($F$1,V252)</f>
        <v>98076437197620.578</v>
      </c>
      <c r="AB252" s="35">
        <f t="shared" si="89"/>
        <v>505.86431454215506</v>
      </c>
      <c r="AC252" s="29">
        <v>184</v>
      </c>
      <c r="AD252" s="29">
        <v>1</v>
      </c>
      <c r="AF252" s="30">
        <f t="shared" si="75"/>
        <v>19234021.847039998</v>
      </c>
      <c r="AG252" s="30">
        <f t="shared" si="66"/>
        <v>3539060019.8553596</v>
      </c>
      <c r="AH252" s="30">
        <f>(10+$G252/20)*POWER($F$1,AC252)</f>
        <v>2668140551514.5435</v>
      </c>
      <c r="AI252" s="35">
        <f t="shared" si="67"/>
        <v>753.91220735035449</v>
      </c>
      <c r="AJ252" s="29">
        <v>151</v>
      </c>
      <c r="AK252" s="29">
        <v>1</v>
      </c>
      <c r="AM252" s="30">
        <f t="shared" si="87"/>
        <v>400708.78847999999</v>
      </c>
      <c r="AN252" s="30">
        <f t="shared" si="85"/>
        <v>60507027.060479999</v>
      </c>
      <c r="AO252" s="30">
        <f>(10+$G252/20)*POWER($F$1,AJ252)</f>
        <v>27504941912.323322</v>
      </c>
      <c r="AP252" s="35">
        <f t="shared" si="86"/>
        <v>454.57434034613311</v>
      </c>
      <c r="AQ252" s="29">
        <v>108</v>
      </c>
      <c r="AR252" s="29">
        <v>1</v>
      </c>
      <c r="AT252" s="30">
        <f t="shared" si="81"/>
        <v>926.19450000000006</v>
      </c>
      <c r="AU252" s="30">
        <f t="shared" si="79"/>
        <v>100029.00600000001</v>
      </c>
      <c r="AV252" s="30">
        <f>(10+$G252/20)*POWER($F$1,AQ252)</f>
        <v>70884743.044256762</v>
      </c>
      <c r="AW252" s="35">
        <f t="shared" si="80"/>
        <v>708.64188177833898</v>
      </c>
      <c r="AX252" s="29">
        <v>66</v>
      </c>
      <c r="AY252" s="29">
        <v>1</v>
      </c>
      <c r="BA252" s="30">
        <f t="shared" si="65"/>
        <v>30.628125000000004</v>
      </c>
      <c r="BB252" s="30">
        <f t="shared" ref="BB252:BB315" si="94">AX252*BA252</f>
        <v>2021.4562500000002</v>
      </c>
      <c r="BC252" s="30">
        <f>(10+$G252/20)*POWER($F$1,AX252)</f>
        <v>209846.05340822731</v>
      </c>
      <c r="BD252" s="35">
        <f t="shared" ref="BD252:BD315" si="95">BC252/BB252</f>
        <v>103.80934705276321</v>
      </c>
      <c r="BE252" s="29">
        <v>18</v>
      </c>
      <c r="BF252" s="29">
        <v>1</v>
      </c>
      <c r="BH252" s="30">
        <f t="shared" si="93"/>
        <v>1.5</v>
      </c>
      <c r="BI252" s="30">
        <f t="shared" si="90"/>
        <v>27</v>
      </c>
      <c r="BJ252" s="30">
        <f>(10+$G252/20)*POWER($F$1,BE252)</f>
        <v>270.4038354654553</v>
      </c>
      <c r="BK252" s="35">
        <f t="shared" si="91"/>
        <v>10.014956869090938</v>
      </c>
    </row>
    <row r="253" spans="1:63">
      <c r="A253" s="44">
        <v>11.8</v>
      </c>
      <c r="B253" s="44">
        <f t="shared" si="76"/>
        <v>2.2350000000000003</v>
      </c>
      <c r="C253" s="44">
        <f t="shared" si="68"/>
        <v>2.2350000000000003</v>
      </c>
      <c r="D253" s="45">
        <f t="shared" si="69"/>
        <v>589.43655000000024</v>
      </c>
      <c r="E253" s="43">
        <f t="shared" si="70"/>
        <v>742816916908666</v>
      </c>
      <c r="F253" s="29">
        <f t="shared" si="77"/>
        <v>49.400000000000027</v>
      </c>
      <c r="G253" s="29">
        <v>247</v>
      </c>
      <c r="H253" s="37">
        <f t="shared" si="71"/>
        <v>247</v>
      </c>
      <c r="I253" s="29">
        <v>1</v>
      </c>
      <c r="K253" s="30">
        <f t="shared" si="72"/>
        <v>24826844558.069859</v>
      </c>
      <c r="L253" s="30">
        <f t="shared" si="78"/>
        <v>6132230605843.2549</v>
      </c>
      <c r="M253" s="30">
        <f t="shared" si="73"/>
        <v>7428169169086660</v>
      </c>
      <c r="N253" s="35">
        <f t="shared" si="74"/>
        <v>1211.3323269363902</v>
      </c>
      <c r="O253" s="29">
        <v>233</v>
      </c>
      <c r="P253" s="29">
        <v>1</v>
      </c>
      <c r="R253" s="30">
        <f t="shared" si="84"/>
        <v>11078796583.895039</v>
      </c>
      <c r="S253" s="30">
        <f t="shared" si="82"/>
        <v>2581359604047.5439</v>
      </c>
      <c r="T253" s="30">
        <f>(10+$G253/20)*POWER($F$1,O253)</f>
        <v>2383830243881737.5</v>
      </c>
      <c r="U253" s="35">
        <f t="shared" si="83"/>
        <v>923.47855763447967</v>
      </c>
      <c r="V253" s="29">
        <v>211</v>
      </c>
      <c r="W253" s="29">
        <v>1</v>
      </c>
      <c r="Y253" s="30">
        <f t="shared" si="92"/>
        <v>923233048.65791988</v>
      </c>
      <c r="Z253" s="30">
        <f t="shared" si="88"/>
        <v>194802173266.82111</v>
      </c>
      <c r="AA253" s="30">
        <f>(10+$G253/20)*POWER($F$1,V253)</f>
        <v>112912843512502.06</v>
      </c>
      <c r="AB253" s="35">
        <f t="shared" si="89"/>
        <v>579.62825372510099</v>
      </c>
      <c r="AC253" s="29">
        <v>185</v>
      </c>
      <c r="AD253" s="29">
        <v>1</v>
      </c>
      <c r="AF253" s="30">
        <f t="shared" si="75"/>
        <v>19234021.847039998</v>
      </c>
      <c r="AG253" s="30">
        <f t="shared" si="66"/>
        <v>3558294041.7023997</v>
      </c>
      <c r="AH253" s="30">
        <f>(10+$G253/20)*POWER($F$1,AC253)</f>
        <v>3071760610099.2393</v>
      </c>
      <c r="AI253" s="35">
        <f t="shared" si="67"/>
        <v>863.26778340938131</v>
      </c>
      <c r="AJ253" s="29">
        <v>152</v>
      </c>
      <c r="AK253" s="29">
        <v>1</v>
      </c>
      <c r="AM253" s="30">
        <f t="shared" si="87"/>
        <v>400708.78847999999</v>
      </c>
      <c r="AN253" s="30">
        <f t="shared" si="85"/>
        <v>60907735.848959997</v>
      </c>
      <c r="AO253" s="30">
        <f>(10+$G253/20)*POWER($F$1,AJ253)</f>
        <v>31665722070.519588</v>
      </c>
      <c r="AP253" s="35">
        <f t="shared" si="86"/>
        <v>519.89655548918722</v>
      </c>
      <c r="AQ253" s="29">
        <v>109</v>
      </c>
      <c r="AR253" s="29">
        <v>1</v>
      </c>
      <c r="AT253" s="30">
        <f t="shared" si="81"/>
        <v>926.19450000000006</v>
      </c>
      <c r="AU253" s="30">
        <f t="shared" si="79"/>
        <v>100955.20050000001</v>
      </c>
      <c r="AV253" s="30">
        <f>(10+$G253/20)*POWER($F$1,AQ253)</f>
        <v>81607755.41481702</v>
      </c>
      <c r="AW253" s="35">
        <f t="shared" si="80"/>
        <v>808.35613233036975</v>
      </c>
      <c r="AX253" s="29">
        <v>67</v>
      </c>
      <c r="AY253" s="29">
        <v>1</v>
      </c>
      <c r="BA253" s="30">
        <f t="shared" ref="BA253:BA316" si="96">BA252*AY253</f>
        <v>30.628125000000004</v>
      </c>
      <c r="BB253" s="30">
        <f t="shared" si="94"/>
        <v>2052.0843750000004</v>
      </c>
      <c r="BC253" s="30">
        <f>(10+$G253/20)*POWER($F$1,AX253)</f>
        <v>241590.28679290324</v>
      </c>
      <c r="BD253" s="35">
        <f t="shared" si="95"/>
        <v>117.72921705176142</v>
      </c>
      <c r="BE253" s="29">
        <v>19</v>
      </c>
      <c r="BF253" s="29">
        <v>1</v>
      </c>
      <c r="BH253" s="30">
        <f t="shared" si="93"/>
        <v>1.5</v>
      </c>
      <c r="BI253" s="30">
        <f t="shared" si="90"/>
        <v>28.5</v>
      </c>
      <c r="BJ253" s="30">
        <f>(10+$G253/20)*POWER($F$1,BE253)</f>
        <v>311.3088814346944</v>
      </c>
      <c r="BK253" s="35">
        <f t="shared" si="91"/>
        <v>10.923118646831382</v>
      </c>
    </row>
    <row r="254" spans="1:63">
      <c r="A254" s="44">
        <v>11.8</v>
      </c>
      <c r="B254" s="44">
        <f t="shared" si="76"/>
        <v>2.2400000000000002</v>
      </c>
      <c r="C254" s="44">
        <f t="shared" si="68"/>
        <v>2.2400000000000002</v>
      </c>
      <c r="D254" s="45">
        <f t="shared" si="69"/>
        <v>592.07680000000016</v>
      </c>
      <c r="E254" s="43">
        <f t="shared" si="70"/>
        <v>853272570516953.75</v>
      </c>
      <c r="F254" s="29">
        <f t="shared" si="77"/>
        <v>49.60000000000003</v>
      </c>
      <c r="G254" s="29">
        <v>248</v>
      </c>
      <c r="H254" s="37">
        <f t="shared" si="71"/>
        <v>248</v>
      </c>
      <c r="I254" s="29">
        <v>1</v>
      </c>
      <c r="K254" s="30">
        <f t="shared" si="72"/>
        <v>24826844558.069859</v>
      </c>
      <c r="L254" s="30">
        <f t="shared" si="78"/>
        <v>6157057450401.3252</v>
      </c>
      <c r="M254" s="30">
        <f t="shared" si="73"/>
        <v>8532725705169538</v>
      </c>
      <c r="N254" s="35">
        <f t="shared" si="74"/>
        <v>1385.844743841616</v>
      </c>
      <c r="O254" s="29">
        <v>234</v>
      </c>
      <c r="P254" s="29">
        <v>1</v>
      </c>
      <c r="R254" s="30">
        <f t="shared" si="84"/>
        <v>11078796583.895039</v>
      </c>
      <c r="S254" s="30">
        <f t="shared" si="82"/>
        <v>2592438400631.439</v>
      </c>
      <c r="T254" s="30">
        <f>(10+$G254/20)*POWER($F$1,O254)</f>
        <v>2744427834727363</v>
      </c>
      <c r="U254" s="35">
        <f t="shared" si="83"/>
        <v>1058.6279828515517</v>
      </c>
      <c r="V254" s="29">
        <v>212</v>
      </c>
      <c r="W254" s="29">
        <v>1</v>
      </c>
      <c r="Y254" s="30">
        <f t="shared" si="92"/>
        <v>923233048.65791988</v>
      </c>
      <c r="Z254" s="30">
        <f t="shared" si="88"/>
        <v>195725406315.479</v>
      </c>
      <c r="AA254" s="30">
        <f>(10+$G254/20)*POWER($F$1,V254)</f>
        <v>129992960459016.22</v>
      </c>
      <c r="AB254" s="35">
        <f t="shared" si="89"/>
        <v>664.15987022904801</v>
      </c>
      <c r="AC254" s="29">
        <v>186</v>
      </c>
      <c r="AD254" s="29">
        <v>1</v>
      </c>
      <c r="AF254" s="30">
        <f t="shared" si="75"/>
        <v>19234021.847039998</v>
      </c>
      <c r="AG254" s="30">
        <f t="shared" si="66"/>
        <v>3577528063.5494394</v>
      </c>
      <c r="AH254" s="30">
        <f>(10+$G254/20)*POWER($F$1,AC254)</f>
        <v>3536420154753.9727</v>
      </c>
      <c r="AI254" s="35">
        <f t="shared" si="67"/>
        <v>988.50940983124485</v>
      </c>
      <c r="AJ254" s="29">
        <v>153</v>
      </c>
      <c r="AK254" s="29">
        <v>1</v>
      </c>
      <c r="AM254" s="30">
        <f t="shared" si="87"/>
        <v>400708.78847999999</v>
      </c>
      <c r="AN254" s="30">
        <f t="shared" si="85"/>
        <v>61308444.637439996</v>
      </c>
      <c r="AO254" s="30">
        <f>(10+$G254/20)*POWER($F$1,AJ254)</f>
        <v>36455737265.738762</v>
      </c>
      <c r="AP254" s="35">
        <f t="shared" si="86"/>
        <v>594.6283172135129</v>
      </c>
      <c r="AQ254" s="38">
        <v>110</v>
      </c>
      <c r="AR254" s="29">
        <v>4</v>
      </c>
      <c r="AT254" s="30">
        <f t="shared" si="81"/>
        <v>3704.7780000000002</v>
      </c>
      <c r="AU254" s="30">
        <f t="shared" si="79"/>
        <v>407525.58</v>
      </c>
      <c r="AV254" s="30">
        <f>(10+$G254/20)*POWER($F$1,AQ254)</f>
        <v>93952409.600000679</v>
      </c>
      <c r="AW254" s="35">
        <f t="shared" si="80"/>
        <v>230.54358845400742</v>
      </c>
      <c r="AX254" s="29">
        <v>68</v>
      </c>
      <c r="AY254" s="29">
        <v>1</v>
      </c>
      <c r="BA254" s="30">
        <f t="shared" si="96"/>
        <v>30.628125000000004</v>
      </c>
      <c r="BB254" s="30">
        <f t="shared" si="94"/>
        <v>2082.7125000000001</v>
      </c>
      <c r="BC254" s="30">
        <f>(10+$G254/20)*POWER($F$1,AX254)</f>
        <v>278135.20252791251</v>
      </c>
      <c r="BD254" s="35">
        <f t="shared" si="95"/>
        <v>133.54469353207057</v>
      </c>
      <c r="BE254" s="38">
        <v>20</v>
      </c>
      <c r="BF254" s="29">
        <v>1.21</v>
      </c>
      <c r="BG254" s="29" t="s">
        <v>31</v>
      </c>
      <c r="BH254" s="30">
        <f t="shared" si="93"/>
        <v>1.8149999999999999</v>
      </c>
      <c r="BI254" s="30">
        <f t="shared" si="90"/>
        <v>36.299999999999997</v>
      </c>
      <c r="BJ254" s="30">
        <f>(10+$G254/20)*POWER($F$1,BE254)</f>
        <v>358.40000000000043</v>
      </c>
      <c r="BK254" s="35">
        <f t="shared" si="91"/>
        <v>9.8732782369146133</v>
      </c>
    </row>
    <row r="255" spans="1:63">
      <c r="A255" s="44">
        <v>11.8</v>
      </c>
      <c r="B255" s="44">
        <f t="shared" si="76"/>
        <v>2.2450000000000001</v>
      </c>
      <c r="C255" s="44">
        <f t="shared" si="68"/>
        <v>2.2450000000000001</v>
      </c>
      <c r="D255" s="45">
        <f t="shared" si="69"/>
        <v>594.72295000000008</v>
      </c>
      <c r="E255" s="43">
        <f t="shared" si="70"/>
        <v>980152798116916.62</v>
      </c>
      <c r="F255" s="29">
        <f t="shared" si="77"/>
        <v>49.800000000000033</v>
      </c>
      <c r="G255" s="29">
        <v>249</v>
      </c>
      <c r="H255" s="37">
        <f t="shared" si="71"/>
        <v>249</v>
      </c>
      <c r="I255" s="29">
        <v>1</v>
      </c>
      <c r="K255" s="30">
        <f t="shared" si="72"/>
        <v>24826844558.069859</v>
      </c>
      <c r="L255" s="30">
        <f t="shared" si="78"/>
        <v>6181884294959.3945</v>
      </c>
      <c r="M255" s="30">
        <f t="shared" si="73"/>
        <v>9801527981169166</v>
      </c>
      <c r="N255" s="35">
        <f t="shared" si="74"/>
        <v>1585.5243342488905</v>
      </c>
      <c r="O255" s="29">
        <v>235</v>
      </c>
      <c r="P255" s="29">
        <v>1</v>
      </c>
      <c r="R255" s="30">
        <f t="shared" si="84"/>
        <v>11078796583.895039</v>
      </c>
      <c r="S255" s="30">
        <f t="shared" si="82"/>
        <v>2603517197215.334</v>
      </c>
      <c r="T255" s="30">
        <f>(10+$G255/20)*POWER($F$1,O255)</f>
        <v>3159556613577163.5</v>
      </c>
      <c r="U255" s="35">
        <f t="shared" si="83"/>
        <v>1213.572400042741</v>
      </c>
      <c r="V255" s="29">
        <v>213</v>
      </c>
      <c r="W255" s="29">
        <v>1</v>
      </c>
      <c r="Y255" s="30">
        <f t="shared" si="92"/>
        <v>923233048.65791988</v>
      </c>
      <c r="Z255" s="30">
        <f t="shared" si="88"/>
        <v>196648639364.13693</v>
      </c>
      <c r="AA255" s="30">
        <f>(10+$G255/20)*POWER($F$1,V255)</f>
        <v>149656009438324.72</v>
      </c>
      <c r="AB255" s="35">
        <f t="shared" si="89"/>
        <v>761.03251933111358</v>
      </c>
      <c r="AC255" s="29">
        <v>187</v>
      </c>
      <c r="AD255" s="29">
        <v>1</v>
      </c>
      <c r="AF255" s="30">
        <f t="shared" si="75"/>
        <v>19234021.847039998</v>
      </c>
      <c r="AG255" s="30">
        <f t="shared" si="66"/>
        <v>3596762085.3964796</v>
      </c>
      <c r="AH255" s="30">
        <f>(10+$G255/20)*POWER($F$1,AC255)</f>
        <v>4071347603661.9819</v>
      </c>
      <c r="AI255" s="35">
        <f t="shared" si="67"/>
        <v>1131.9479873835435</v>
      </c>
      <c r="AJ255" s="29">
        <v>154</v>
      </c>
      <c r="AK255" s="29">
        <v>1</v>
      </c>
      <c r="AM255" s="30">
        <f t="shared" si="87"/>
        <v>400708.78847999999</v>
      </c>
      <c r="AN255" s="30">
        <f t="shared" si="85"/>
        <v>61709153.425919995</v>
      </c>
      <c r="AO255" s="30">
        <f>(10+$G255/20)*POWER($F$1,AJ255)</f>
        <v>41970120082.329994</v>
      </c>
      <c r="AP255" s="35">
        <f t="shared" si="86"/>
        <v>680.12795107801753</v>
      </c>
      <c r="AQ255" s="29">
        <v>111</v>
      </c>
      <c r="AR255" s="29">
        <v>1</v>
      </c>
      <c r="AT255" s="30">
        <f t="shared" si="81"/>
        <v>3704.7780000000002</v>
      </c>
      <c r="AU255" s="30">
        <f t="shared" si="79"/>
        <v>411230.35800000001</v>
      </c>
      <c r="AV255" s="30">
        <f>(10+$G255/20)*POWER($F$1,AQ255)</f>
        <v>108163877.86078629</v>
      </c>
      <c r="AW255" s="35">
        <f t="shared" si="80"/>
        <v>263.02503148560419</v>
      </c>
      <c r="AX255" s="29">
        <v>69</v>
      </c>
      <c r="AY255" s="29">
        <v>1</v>
      </c>
      <c r="BA255" s="30">
        <f t="shared" si="96"/>
        <v>30.628125000000004</v>
      </c>
      <c r="BB255" s="30">
        <f t="shared" si="94"/>
        <v>2113.3406250000003</v>
      </c>
      <c r="BC255" s="30">
        <f>(10+$G255/20)*POWER($F$1,AX255)</f>
        <v>320206.60463203245</v>
      </c>
      <c r="BD255" s="35">
        <f t="shared" si="95"/>
        <v>151.51679802305054</v>
      </c>
      <c r="BE255" s="29">
        <v>21</v>
      </c>
      <c r="BF255" s="29">
        <v>1</v>
      </c>
      <c r="BH255" s="30">
        <f t="shared" si="93"/>
        <v>1.8149999999999999</v>
      </c>
      <c r="BI255" s="30">
        <f t="shared" si="90"/>
        <v>38.115000000000002</v>
      </c>
      <c r="BJ255" s="30">
        <f>(10+$G255/20)*POWER($F$1,BE255)</f>
        <v>412.61244911493549</v>
      </c>
      <c r="BK255" s="35">
        <f t="shared" si="91"/>
        <v>10.825461081331115</v>
      </c>
    </row>
    <row r="256" spans="1:63">
      <c r="A256" s="44">
        <v>11.8</v>
      </c>
      <c r="B256" s="44">
        <f t="shared" si="76"/>
        <v>2.25</v>
      </c>
      <c r="C256" s="44">
        <f t="shared" si="68"/>
        <v>2.25</v>
      </c>
      <c r="D256" s="45">
        <f t="shared" si="69"/>
        <v>597.375</v>
      </c>
      <c r="E256" s="43">
        <f t="shared" si="70"/>
        <v>1125899906842642.8</v>
      </c>
      <c r="F256" s="29">
        <f t="shared" si="77"/>
        <v>50.000000000000021</v>
      </c>
      <c r="G256" s="38">
        <v>250</v>
      </c>
      <c r="H256" s="37">
        <f t="shared" si="71"/>
        <v>250</v>
      </c>
      <c r="I256" s="29">
        <v>3</v>
      </c>
      <c r="K256" s="30">
        <f t="shared" si="72"/>
        <v>74480533674.209579</v>
      </c>
      <c r="L256" s="30">
        <f t="shared" si="78"/>
        <v>18620133418552.395</v>
      </c>
      <c r="M256" s="30">
        <f t="shared" si="73"/>
        <v>1.1258999068426428E+16</v>
      </c>
      <c r="N256" s="35">
        <f t="shared" si="74"/>
        <v>604.6680125937437</v>
      </c>
      <c r="O256" s="29">
        <v>236</v>
      </c>
      <c r="P256" s="29">
        <v>1</v>
      </c>
      <c r="R256" s="30">
        <f t="shared" si="84"/>
        <v>11078796583.895039</v>
      </c>
      <c r="S256" s="30">
        <f t="shared" si="82"/>
        <v>2614595993799.229</v>
      </c>
      <c r="T256" s="30">
        <f>(10+$G256/20)*POWER($F$1,O256)</f>
        <v>3637460730604100</v>
      </c>
      <c r="U256" s="35">
        <f t="shared" si="83"/>
        <v>1391.2133037879255</v>
      </c>
      <c r="V256" s="29">
        <v>214</v>
      </c>
      <c r="W256" s="29">
        <v>1</v>
      </c>
      <c r="Y256" s="30">
        <f t="shared" si="92"/>
        <v>923233048.65791988</v>
      </c>
      <c r="Z256" s="30">
        <f t="shared" si="88"/>
        <v>197571872412.79486</v>
      </c>
      <c r="AA256" s="30">
        <f>(10+$G256/20)*POWER($F$1,V256)</f>
        <v>172292484043988.78</v>
      </c>
      <c r="AB256" s="35">
        <f t="shared" si="89"/>
        <v>872.04965939691635</v>
      </c>
      <c r="AC256" s="29">
        <v>188</v>
      </c>
      <c r="AD256" s="29">
        <v>1</v>
      </c>
      <c r="AF256" s="30">
        <f t="shared" si="75"/>
        <v>19234021.847039998</v>
      </c>
      <c r="AG256" s="30">
        <f t="shared" si="66"/>
        <v>3615996107.2435198</v>
      </c>
      <c r="AH256" s="30">
        <f>(10+$G256/20)*POWER($F$1,AC256)</f>
        <v>4687166219880.708</v>
      </c>
      <c r="AI256" s="35">
        <f t="shared" si="67"/>
        <v>1296.2309916461008</v>
      </c>
      <c r="AJ256" s="29">
        <v>155</v>
      </c>
      <c r="AK256" s="29">
        <v>1</v>
      </c>
      <c r="AM256" s="30">
        <f t="shared" si="87"/>
        <v>400708.78847999999</v>
      </c>
      <c r="AN256" s="30">
        <f t="shared" si="85"/>
        <v>62109862.214400001</v>
      </c>
      <c r="AO256" s="30">
        <f>(10+$G256/20)*POWER($F$1,AJ256)</f>
        <v>48318382080.000496</v>
      </c>
      <c r="AP256" s="35">
        <f t="shared" si="86"/>
        <v>777.95023780938311</v>
      </c>
      <c r="AQ256" s="29">
        <v>112</v>
      </c>
      <c r="AR256" s="29">
        <v>1</v>
      </c>
      <c r="AT256" s="30">
        <f t="shared" si="81"/>
        <v>3704.7780000000002</v>
      </c>
      <c r="AU256" s="30">
        <f t="shared" si="79"/>
        <v>414935.13600000006</v>
      </c>
      <c r="AV256" s="30">
        <f>(10+$G256/20)*POWER($F$1,AQ256)</f>
        <v>124524389.43419479</v>
      </c>
      <c r="AW256" s="35">
        <f t="shared" si="80"/>
        <v>300.10567587651764</v>
      </c>
      <c r="AX256" s="38">
        <v>70</v>
      </c>
      <c r="AY256" s="29">
        <v>3</v>
      </c>
      <c r="BA256" s="30">
        <f t="shared" si="96"/>
        <v>91.884375000000006</v>
      </c>
      <c r="BB256" s="30">
        <f t="shared" si="94"/>
        <v>6431.90625</v>
      </c>
      <c r="BC256" s="30">
        <f>(10+$G256/20)*POWER($F$1,AX256)</f>
        <v>368640.00000000175</v>
      </c>
      <c r="BD256" s="35">
        <f t="shared" si="95"/>
        <v>57.314268223359406</v>
      </c>
      <c r="BE256" s="29">
        <v>22</v>
      </c>
      <c r="BF256" s="29">
        <v>1</v>
      </c>
      <c r="BH256" s="30">
        <f t="shared" si="93"/>
        <v>1.8149999999999999</v>
      </c>
      <c r="BI256" s="30">
        <f t="shared" si="90"/>
        <v>39.93</v>
      </c>
      <c r="BJ256" s="30">
        <f>(10+$G256/20)*POWER($F$1,BE256)</f>
        <v>475.02284787824254</v>
      </c>
      <c r="BK256" s="35">
        <f t="shared" si="91"/>
        <v>11.896389879244742</v>
      </c>
    </row>
    <row r="257" spans="1:63">
      <c r="A257" s="44">
        <v>11.8</v>
      </c>
      <c r="B257" s="44">
        <f t="shared" si="76"/>
        <v>2.2549999999999999</v>
      </c>
      <c r="C257" s="44">
        <f t="shared" si="68"/>
        <v>2.2549999999999999</v>
      </c>
      <c r="D257" s="45">
        <f t="shared" si="69"/>
        <v>600.03295000000003</v>
      </c>
      <c r="E257" s="43">
        <f t="shared" si="70"/>
        <v>1293319370881458.7</v>
      </c>
      <c r="F257" s="29">
        <f t="shared" si="77"/>
        <v>50.200000000000024</v>
      </c>
      <c r="G257" s="29">
        <v>251</v>
      </c>
      <c r="H257" s="37">
        <f t="shared" si="71"/>
        <v>251</v>
      </c>
      <c r="I257" s="29">
        <v>1</v>
      </c>
      <c r="K257" s="30">
        <f t="shared" si="72"/>
        <v>74480533674.209579</v>
      </c>
      <c r="L257" s="30">
        <f t="shared" si="78"/>
        <v>18694613952226.605</v>
      </c>
      <c r="M257" s="30">
        <f t="shared" si="73"/>
        <v>1.2933193708814588E+16</v>
      </c>
      <c r="N257" s="35">
        <f t="shared" si="74"/>
        <v>691.81389580254961</v>
      </c>
      <c r="O257" s="29">
        <v>237</v>
      </c>
      <c r="P257" s="29">
        <v>1</v>
      </c>
      <c r="R257" s="30">
        <f t="shared" si="84"/>
        <v>11078796583.895039</v>
      </c>
      <c r="S257" s="30">
        <f t="shared" si="82"/>
        <v>2625674790383.124</v>
      </c>
      <c r="T257" s="30">
        <f>(10+$G257/20)*POWER($F$1,O257)</f>
        <v>4187630369072600.5</v>
      </c>
      <c r="U257" s="35">
        <f t="shared" si="83"/>
        <v>1594.8777755761462</v>
      </c>
      <c r="V257" s="29">
        <v>215</v>
      </c>
      <c r="W257" s="29">
        <v>1</v>
      </c>
      <c r="Y257" s="30">
        <f t="shared" si="92"/>
        <v>923233048.65791988</v>
      </c>
      <c r="Z257" s="30">
        <f t="shared" si="88"/>
        <v>198495105461.45279</v>
      </c>
      <c r="AA257" s="30">
        <f>(10+$G257/20)*POWER($F$1,V257)</f>
        <v>198351897650793.28</v>
      </c>
      <c r="AB257" s="35">
        <f t="shared" si="89"/>
        <v>999.2785322825639</v>
      </c>
      <c r="AC257" s="29">
        <v>189</v>
      </c>
      <c r="AD257" s="29">
        <v>1</v>
      </c>
      <c r="AF257" s="30">
        <f t="shared" si="75"/>
        <v>19234021.847039998</v>
      </c>
      <c r="AG257" s="30">
        <f t="shared" si="66"/>
        <v>3635230129.0905595</v>
      </c>
      <c r="AH257" s="30">
        <f>(10+$G257/20)*POWER($F$1,AC257)</f>
        <v>5396104882211.0283</v>
      </c>
      <c r="AI257" s="35">
        <f t="shared" si="67"/>
        <v>1484.3915489776693</v>
      </c>
      <c r="AJ257" s="29">
        <v>156</v>
      </c>
      <c r="AK257" s="29">
        <v>1</v>
      </c>
      <c r="AM257" s="30">
        <f t="shared" si="87"/>
        <v>400708.78847999999</v>
      </c>
      <c r="AN257" s="30">
        <f t="shared" si="85"/>
        <v>62510571.00288</v>
      </c>
      <c r="AO257" s="30">
        <f>(10+$G257/20)*POWER($F$1,AJ257)</f>
        <v>55626586558.106834</v>
      </c>
      <c r="AP257" s="35">
        <f t="shared" si="86"/>
        <v>889.87487501184387</v>
      </c>
      <c r="AQ257" s="29">
        <v>113</v>
      </c>
      <c r="AR257" s="29">
        <v>1</v>
      </c>
      <c r="AT257" s="30">
        <f t="shared" si="81"/>
        <v>3704.7780000000002</v>
      </c>
      <c r="AU257" s="30">
        <f t="shared" si="79"/>
        <v>418639.91400000005</v>
      </c>
      <c r="AV257" s="30">
        <f>(10+$G257/20)*POWER($F$1,AQ257)</f>
        <v>143358830.10295877</v>
      </c>
      <c r="AW257" s="35">
        <f t="shared" si="80"/>
        <v>342.43946959858863</v>
      </c>
      <c r="AX257" s="29">
        <v>71</v>
      </c>
      <c r="AY257" s="29">
        <v>1</v>
      </c>
      <c r="BA257" s="30">
        <f t="shared" si="96"/>
        <v>91.884375000000006</v>
      </c>
      <c r="BB257" s="30">
        <f t="shared" si="94"/>
        <v>6523.7906250000005</v>
      </c>
      <c r="BC257" s="30">
        <f>(10+$G257/20)*POWER($F$1,AX257)</f>
        <v>424397.1752785226</v>
      </c>
      <c r="BD257" s="35">
        <f t="shared" si="95"/>
        <v>65.053770066160354</v>
      </c>
      <c r="BE257" s="29">
        <v>23</v>
      </c>
      <c r="BF257" s="29">
        <v>1</v>
      </c>
      <c r="BH257" s="30">
        <f t="shared" si="93"/>
        <v>1.8149999999999999</v>
      </c>
      <c r="BI257" s="30">
        <f t="shared" si="90"/>
        <v>41.744999999999997</v>
      </c>
      <c r="BJ257" s="30">
        <f>(10+$G257/20)*POWER($F$1,BE257)</f>
        <v>546.87053719695245</v>
      </c>
      <c r="BK257" s="35">
        <f t="shared" si="91"/>
        <v>13.100264395663013</v>
      </c>
    </row>
    <row r="258" spans="1:63">
      <c r="A258" s="44">
        <v>11.8</v>
      </c>
      <c r="B258" s="44">
        <f t="shared" si="76"/>
        <v>2.2599999999999998</v>
      </c>
      <c r="C258" s="44">
        <f t="shared" si="68"/>
        <v>2.2599999999999998</v>
      </c>
      <c r="D258" s="45">
        <f t="shared" si="69"/>
        <v>602.69679999999994</v>
      </c>
      <c r="E258" s="43">
        <f t="shared" si="70"/>
        <v>1485633833817332</v>
      </c>
      <c r="F258" s="29">
        <f t="shared" si="77"/>
        <v>50.400000000000027</v>
      </c>
      <c r="G258" s="29">
        <v>252</v>
      </c>
      <c r="H258" s="37">
        <f t="shared" si="71"/>
        <v>252</v>
      </c>
      <c r="I258" s="29">
        <v>1</v>
      </c>
      <c r="K258" s="30">
        <f t="shared" si="72"/>
        <v>74480533674.209579</v>
      </c>
      <c r="L258" s="30">
        <f t="shared" si="78"/>
        <v>18769094485900.812</v>
      </c>
      <c r="M258" s="30">
        <f t="shared" si="73"/>
        <v>1.485633833817332E+16</v>
      </c>
      <c r="N258" s="35">
        <f t="shared" si="74"/>
        <v>791.53197024679469</v>
      </c>
      <c r="O258" s="29">
        <v>238</v>
      </c>
      <c r="P258" s="29">
        <v>1</v>
      </c>
      <c r="R258" s="30">
        <f t="shared" si="84"/>
        <v>11078796583.895039</v>
      </c>
      <c r="S258" s="30">
        <f t="shared" si="82"/>
        <v>2636753586967.019</v>
      </c>
      <c r="T258" s="30">
        <f>(10+$G258/20)*POWER($F$1,O258)</f>
        <v>4820990023420785</v>
      </c>
      <c r="U258" s="35">
        <f t="shared" si="83"/>
        <v>1828.3809481667301</v>
      </c>
      <c r="V258" s="29">
        <v>216</v>
      </c>
      <c r="W258" s="29">
        <v>1</v>
      </c>
      <c r="Y258" s="30">
        <f t="shared" si="92"/>
        <v>923233048.65791988</v>
      </c>
      <c r="Z258" s="30">
        <f t="shared" si="88"/>
        <v>199418338510.11069</v>
      </c>
      <c r="AA258" s="30">
        <f>(10+$G258/20)*POWER($F$1,V258)</f>
        <v>228351701421257.03</v>
      </c>
      <c r="AB258" s="35">
        <f t="shared" si="89"/>
        <v>1145.088777327665</v>
      </c>
      <c r="AC258" s="38">
        <v>190</v>
      </c>
      <c r="AD258" s="29">
        <v>4</v>
      </c>
      <c r="AF258" s="30">
        <f t="shared" si="75"/>
        <v>76936087.38815999</v>
      </c>
      <c r="AG258" s="30">
        <f t="shared" si="66"/>
        <v>14617856603.750399</v>
      </c>
      <c r="AH258" s="30">
        <f>(10+$G258/20)*POWER($F$1,AC258)</f>
        <v>6212240696934.4795</v>
      </c>
      <c r="AI258" s="35">
        <f t="shared" si="67"/>
        <v>424.97616889610543</v>
      </c>
      <c r="AJ258" s="29">
        <v>157</v>
      </c>
      <c r="AK258" s="29">
        <v>1</v>
      </c>
      <c r="AM258" s="30">
        <f t="shared" si="87"/>
        <v>400708.78847999999</v>
      </c>
      <c r="AN258" s="30">
        <f t="shared" si="85"/>
        <v>62911279.791359998</v>
      </c>
      <c r="AO258" s="30">
        <f>(10+$G258/20)*POWER($F$1,AJ258)</f>
        <v>64039849556.487076</v>
      </c>
      <c r="AP258" s="35">
        <f t="shared" si="86"/>
        <v>1017.939068619648</v>
      </c>
      <c r="AQ258" s="29">
        <v>114</v>
      </c>
      <c r="AR258" s="29">
        <v>1</v>
      </c>
      <c r="AT258" s="30">
        <f t="shared" si="81"/>
        <v>3704.7780000000002</v>
      </c>
      <c r="AU258" s="30">
        <f t="shared" si="79"/>
        <v>422344.69200000004</v>
      </c>
      <c r="AV258" s="30">
        <f>(10+$G258/20)*POWER($F$1,AQ258)</f>
        <v>165041187.68455172</v>
      </c>
      <c r="AW258" s="35">
        <f t="shared" si="80"/>
        <v>390.7736756510526</v>
      </c>
      <c r="AX258" s="29">
        <v>72</v>
      </c>
      <c r="AY258" s="29">
        <v>1</v>
      </c>
      <c r="BA258" s="30">
        <f t="shared" si="96"/>
        <v>91.884375000000006</v>
      </c>
      <c r="BB258" s="30">
        <f t="shared" si="94"/>
        <v>6615.6750000000002</v>
      </c>
      <c r="BC258" s="30">
        <f>(10+$G258/20)*POWER($F$1,AX258)</f>
        <v>488585.27798833244</v>
      </c>
      <c r="BD258" s="35">
        <f t="shared" si="95"/>
        <v>73.852672325701064</v>
      </c>
      <c r="BE258" s="29">
        <v>24</v>
      </c>
      <c r="BF258" s="29">
        <v>1</v>
      </c>
      <c r="BH258" s="30">
        <f t="shared" si="93"/>
        <v>1.8149999999999999</v>
      </c>
      <c r="BI258" s="30">
        <f t="shared" si="90"/>
        <v>43.56</v>
      </c>
      <c r="BJ258" s="30">
        <f>(10+$G258/20)*POWER($F$1,BE258)</f>
        <v>629.58216737575799</v>
      </c>
      <c r="BK258" s="35">
        <f t="shared" si="91"/>
        <v>14.453217800178098</v>
      </c>
    </row>
    <row r="259" spans="1:63">
      <c r="A259" s="44">
        <v>11.8</v>
      </c>
      <c r="B259" s="44">
        <f t="shared" si="76"/>
        <v>2.2650000000000001</v>
      </c>
      <c r="C259" s="44">
        <f t="shared" si="68"/>
        <v>2.2650000000000001</v>
      </c>
      <c r="D259" s="45">
        <f t="shared" si="69"/>
        <v>605.36655000000007</v>
      </c>
      <c r="E259" s="43">
        <f t="shared" si="70"/>
        <v>1706545141033907.7</v>
      </c>
      <c r="F259" s="29">
        <f t="shared" si="77"/>
        <v>50.600000000000023</v>
      </c>
      <c r="G259" s="29">
        <v>253</v>
      </c>
      <c r="H259" s="37">
        <f t="shared" si="71"/>
        <v>253</v>
      </c>
      <c r="I259" s="29">
        <v>1</v>
      </c>
      <c r="K259" s="30">
        <f t="shared" si="72"/>
        <v>74480533674.209579</v>
      </c>
      <c r="L259" s="30">
        <f t="shared" si="78"/>
        <v>18843575019575.023</v>
      </c>
      <c r="M259" s="30">
        <f t="shared" si="73"/>
        <v>1.7065451410339078E+16</v>
      </c>
      <c r="N259" s="35">
        <f t="shared" si="74"/>
        <v>905.63767186487701</v>
      </c>
      <c r="O259" s="29">
        <v>239</v>
      </c>
      <c r="P259" s="29">
        <v>1</v>
      </c>
      <c r="R259" s="30">
        <f t="shared" si="84"/>
        <v>11078796583.895039</v>
      </c>
      <c r="S259" s="30">
        <f t="shared" si="82"/>
        <v>2647832383550.9141</v>
      </c>
      <c r="T259" s="30">
        <f>(10+$G259/20)*POWER($F$1,O259)</f>
        <v>5550115219337034</v>
      </c>
      <c r="U259" s="35">
        <f t="shared" si="83"/>
        <v>2096.0976434218132</v>
      </c>
      <c r="V259" s="29">
        <v>217</v>
      </c>
      <c r="W259" s="29">
        <v>1</v>
      </c>
      <c r="Y259" s="30">
        <f t="shared" si="92"/>
        <v>923233048.65791988</v>
      </c>
      <c r="Z259" s="30">
        <f t="shared" si="88"/>
        <v>200341571558.76862</v>
      </c>
      <c r="AA259" s="30">
        <f>(10+$G259/20)*POWER($F$1,V259)</f>
        <v>262887549499707.03</v>
      </c>
      <c r="AB259" s="35">
        <f t="shared" si="89"/>
        <v>1312.1967021337409</v>
      </c>
      <c r="AC259" s="29">
        <v>191</v>
      </c>
      <c r="AD259" s="29">
        <v>1</v>
      </c>
      <c r="AF259" s="30">
        <f t="shared" si="75"/>
        <v>76936087.38815999</v>
      </c>
      <c r="AG259" s="30">
        <f t="shared" si="66"/>
        <v>14694792691.138557</v>
      </c>
      <c r="AH259" s="30">
        <f>(10+$G259/20)*POWER($F$1,AC259)</f>
        <v>7151778259390.8506</v>
      </c>
      <c r="AI259" s="35">
        <f t="shared" si="67"/>
        <v>486.68793154894985</v>
      </c>
      <c r="AJ259" s="29">
        <v>158</v>
      </c>
      <c r="AK259" s="29">
        <v>1</v>
      </c>
      <c r="AM259" s="30">
        <f t="shared" si="87"/>
        <v>400708.78847999999</v>
      </c>
      <c r="AN259" s="30">
        <f t="shared" si="85"/>
        <v>63311988.579839997</v>
      </c>
      <c r="AO259" s="30">
        <f>(10+$G259/20)*POWER($F$1,AJ259)</f>
        <v>73725218666.873474</v>
      </c>
      <c r="AP259" s="35">
        <f t="shared" si="86"/>
        <v>1164.4748541408046</v>
      </c>
      <c r="AQ259" s="29">
        <v>115</v>
      </c>
      <c r="AR259" s="29">
        <v>1</v>
      </c>
      <c r="AT259" s="30">
        <f t="shared" si="81"/>
        <v>3704.7780000000002</v>
      </c>
      <c r="AU259" s="30">
        <f t="shared" si="79"/>
        <v>426049.47000000003</v>
      </c>
      <c r="AV259" s="30">
        <f>(10+$G259/20)*POWER($F$1,AQ259)</f>
        <v>190001971.20000148</v>
      </c>
      <c r="AW259" s="35">
        <f t="shared" si="80"/>
        <v>445.96222875245326</v>
      </c>
      <c r="AX259" s="29">
        <v>73</v>
      </c>
      <c r="AY259" s="29">
        <v>1</v>
      </c>
      <c r="BA259" s="30">
        <f t="shared" si="96"/>
        <v>91.884375000000006</v>
      </c>
      <c r="BB259" s="30">
        <f t="shared" si="94"/>
        <v>6707.5593750000007</v>
      </c>
      <c r="BC259" s="30">
        <f>(10+$G259/20)*POWER($F$1,AX259)</f>
        <v>562478.78011225187</v>
      </c>
      <c r="BD259" s="35">
        <f t="shared" si="95"/>
        <v>83.857443321141204</v>
      </c>
      <c r="BE259" s="29">
        <v>25</v>
      </c>
      <c r="BF259" s="29">
        <v>1</v>
      </c>
      <c r="BH259" s="30">
        <f t="shared" si="93"/>
        <v>1.8149999999999999</v>
      </c>
      <c r="BI259" s="30">
        <f t="shared" si="90"/>
        <v>45.375</v>
      </c>
      <c r="BJ259" s="30">
        <f>(10+$G259/20)*POWER($F$1,BE259)</f>
        <v>724.80000000000121</v>
      </c>
      <c r="BK259" s="35">
        <f t="shared" si="91"/>
        <v>15.973553719008292</v>
      </c>
    </row>
    <row r="260" spans="1:63">
      <c r="A260" s="44">
        <v>11.8</v>
      </c>
      <c r="B260" s="44">
        <f t="shared" si="76"/>
        <v>2.27</v>
      </c>
      <c r="C260" s="44">
        <f t="shared" si="68"/>
        <v>2.27</v>
      </c>
      <c r="D260" s="45">
        <f t="shared" si="69"/>
        <v>608.04219999999998</v>
      </c>
      <c r="E260" s="43">
        <f t="shared" si="70"/>
        <v>1960305596233833.2</v>
      </c>
      <c r="F260" s="29">
        <f t="shared" si="77"/>
        <v>50.800000000000026</v>
      </c>
      <c r="G260" s="29">
        <v>254</v>
      </c>
      <c r="H260" s="37">
        <f t="shared" si="71"/>
        <v>254</v>
      </c>
      <c r="I260" s="29">
        <v>1</v>
      </c>
      <c r="K260" s="30">
        <f t="shared" si="72"/>
        <v>74480533674.209579</v>
      </c>
      <c r="L260" s="30">
        <f t="shared" si="78"/>
        <v>18918055553249.234</v>
      </c>
      <c r="M260" s="30">
        <f t="shared" si="73"/>
        <v>1.9603055962338332E+16</v>
      </c>
      <c r="N260" s="35">
        <f t="shared" si="74"/>
        <v>1036.2088168713219</v>
      </c>
      <c r="O260" s="38">
        <v>240</v>
      </c>
      <c r="P260" s="29">
        <v>4</v>
      </c>
      <c r="R260" s="30">
        <f t="shared" si="84"/>
        <v>44315186335.580154</v>
      </c>
      <c r="S260" s="30">
        <f t="shared" si="82"/>
        <v>10635644720539.236</v>
      </c>
      <c r="T260" s="30">
        <f>(10+$G260/20)*POWER($F$1,O260)</f>
        <v>6389481971331995</v>
      </c>
      <c r="U260" s="35">
        <f t="shared" si="83"/>
        <v>600.76113289049795</v>
      </c>
      <c r="V260" s="29">
        <v>218</v>
      </c>
      <c r="W260" s="29">
        <v>1</v>
      </c>
      <c r="Y260" s="30">
        <f t="shared" si="92"/>
        <v>923233048.65791988</v>
      </c>
      <c r="Z260" s="30">
        <f t="shared" si="88"/>
        <v>201264804607.42654</v>
      </c>
      <c r="AA260" s="30">
        <f>(10+$G260/20)*POWER($F$1,V260)</f>
        <v>302645114855231.37</v>
      </c>
      <c r="AB260" s="35">
        <f t="shared" si="89"/>
        <v>1503.7160394016746</v>
      </c>
      <c r="AC260" s="29">
        <v>192</v>
      </c>
      <c r="AD260" s="29">
        <v>1</v>
      </c>
      <c r="AF260" s="30">
        <f t="shared" si="75"/>
        <v>76936087.38815999</v>
      </c>
      <c r="AG260" s="30">
        <f t="shared" si="66"/>
        <v>14771728778.526718</v>
      </c>
      <c r="AH260" s="30">
        <f>(10+$G260/20)*POWER($F$1,AC260)</f>
        <v>8233371100501.2949</v>
      </c>
      <c r="AI260" s="35">
        <f t="shared" si="67"/>
        <v>557.37356296914515</v>
      </c>
      <c r="AJ260" s="29">
        <v>159</v>
      </c>
      <c r="AK260" s="29">
        <v>1</v>
      </c>
      <c r="AM260" s="30">
        <f t="shared" si="87"/>
        <v>400708.78847999999</v>
      </c>
      <c r="AN260" s="30">
        <f t="shared" si="85"/>
        <v>63712697.368319996</v>
      </c>
      <c r="AO260" s="30">
        <f>(10+$G260/20)*POWER($F$1,AJ260)</f>
        <v>84874986714.377838</v>
      </c>
      <c r="AP260" s="35">
        <f t="shared" si="86"/>
        <v>1332.1518350372089</v>
      </c>
      <c r="AQ260" s="29">
        <v>116</v>
      </c>
      <c r="AR260" s="29">
        <v>1</v>
      </c>
      <c r="AT260" s="30">
        <f t="shared" si="81"/>
        <v>3704.7780000000002</v>
      </c>
      <c r="AU260" s="30">
        <f t="shared" si="79"/>
        <v>429754.24800000002</v>
      </c>
      <c r="AV260" s="30">
        <f>(10+$G260/20)*POWER($F$1,AQ260)</f>
        <v>218736750.77415147</v>
      </c>
      <c r="AW260" s="35">
        <f t="shared" si="80"/>
        <v>508.98100901180959</v>
      </c>
      <c r="AX260" s="29">
        <v>74</v>
      </c>
      <c r="AY260" s="29">
        <v>1</v>
      </c>
      <c r="BA260" s="30">
        <f t="shared" si="96"/>
        <v>91.884375000000006</v>
      </c>
      <c r="BB260" s="30">
        <f t="shared" si="94"/>
        <v>6799.4437500000004</v>
      </c>
      <c r="BC260" s="30">
        <f>(10+$G260/20)*POWER($F$1,AX260)</f>
        <v>647544.75947858708</v>
      </c>
      <c r="BD260" s="35">
        <f t="shared" si="95"/>
        <v>95.234960871407608</v>
      </c>
      <c r="BE260" s="29">
        <v>26</v>
      </c>
      <c r="BF260" s="29">
        <v>1</v>
      </c>
      <c r="BH260" s="30">
        <f t="shared" si="93"/>
        <v>1.8149999999999999</v>
      </c>
      <c r="BI260" s="30">
        <f t="shared" si="90"/>
        <v>47.19</v>
      </c>
      <c r="BJ260" s="30">
        <f>(10+$G260/20)*POWER($F$1,BE260)</f>
        <v>834.41448506984761</v>
      </c>
      <c r="BK260" s="35">
        <f t="shared" si="91"/>
        <v>17.682019179272043</v>
      </c>
    </row>
    <row r="261" spans="1:63">
      <c r="A261" s="44">
        <v>11.8</v>
      </c>
      <c r="B261" s="44">
        <f t="shared" si="76"/>
        <v>2.2750000000000004</v>
      </c>
      <c r="C261" s="44">
        <f t="shared" si="68"/>
        <v>2.2750000000000004</v>
      </c>
      <c r="D261" s="45">
        <f t="shared" si="69"/>
        <v>610.72375000000022</v>
      </c>
      <c r="E261" s="43">
        <f t="shared" si="70"/>
        <v>2251799813685286.5</v>
      </c>
      <c r="F261" s="29">
        <f t="shared" si="77"/>
        <v>51.000000000000028</v>
      </c>
      <c r="G261" s="29">
        <v>255</v>
      </c>
      <c r="H261" s="37">
        <f t="shared" si="71"/>
        <v>255</v>
      </c>
      <c r="I261" s="29">
        <v>1</v>
      </c>
      <c r="K261" s="30">
        <f t="shared" si="72"/>
        <v>74480533674.209579</v>
      </c>
      <c r="L261" s="30">
        <f t="shared" si="78"/>
        <v>18992536086923.441</v>
      </c>
      <c r="M261" s="30">
        <f t="shared" si="73"/>
        <v>2.2517998136852864E+16</v>
      </c>
      <c r="N261" s="35">
        <f t="shared" si="74"/>
        <v>1185.6235541053804</v>
      </c>
      <c r="O261" s="29">
        <v>241</v>
      </c>
      <c r="P261" s="29">
        <v>1</v>
      </c>
      <c r="R261" s="30">
        <f t="shared" si="84"/>
        <v>44315186335.580154</v>
      </c>
      <c r="S261" s="30">
        <f t="shared" si="82"/>
        <v>10679959906874.816</v>
      </c>
      <c r="T261" s="30">
        <f>(10+$G261/20)*POWER($F$1,O261)</f>
        <v>7355753921888292</v>
      </c>
      <c r="U261" s="35">
        <f t="shared" si="83"/>
        <v>688.74358949168959</v>
      </c>
      <c r="V261" s="29">
        <v>219</v>
      </c>
      <c r="W261" s="29">
        <v>1</v>
      </c>
      <c r="Y261" s="30">
        <f t="shared" si="92"/>
        <v>923233048.65791988</v>
      </c>
      <c r="Z261" s="30">
        <f t="shared" si="88"/>
        <v>202188037656.08444</v>
      </c>
      <c r="AA261" s="30">
        <f>(10+$G261/20)*POWER($F$1,V261)</f>
        <v>348413689955621.87</v>
      </c>
      <c r="AB261" s="35">
        <f t="shared" si="89"/>
        <v>1723.216140750437</v>
      </c>
      <c r="AC261" s="29">
        <v>193</v>
      </c>
      <c r="AD261" s="29">
        <v>1</v>
      </c>
      <c r="AF261" s="30">
        <f t="shared" si="75"/>
        <v>76936087.38815999</v>
      </c>
      <c r="AG261" s="30">
        <f t="shared" si="66"/>
        <v>14848664865.914879</v>
      </c>
      <c r="AH261" s="30">
        <f>(10+$G261/20)*POWER($F$1,AC261)</f>
        <v>9478491689092.1035</v>
      </c>
      <c r="AI261" s="35">
        <f t="shared" si="67"/>
        <v>638.33966048018146</v>
      </c>
      <c r="AJ261" s="38">
        <v>160</v>
      </c>
      <c r="AK261" s="29">
        <v>4</v>
      </c>
      <c r="AM261" s="30">
        <f t="shared" si="87"/>
        <v>1602835.15392</v>
      </c>
      <c r="AN261" s="30">
        <f t="shared" si="85"/>
        <v>256453624.62720001</v>
      </c>
      <c r="AO261" s="30">
        <f>(10+$G261/20)*POWER($F$1,AJ261)</f>
        <v>97710505984.001038</v>
      </c>
      <c r="AP261" s="35">
        <f t="shared" si="86"/>
        <v>381.00653139935247</v>
      </c>
      <c r="AQ261" s="29">
        <v>117</v>
      </c>
      <c r="AR261" s="29">
        <v>1</v>
      </c>
      <c r="AT261" s="30">
        <f t="shared" si="81"/>
        <v>3704.7780000000002</v>
      </c>
      <c r="AU261" s="30">
        <f t="shared" si="79"/>
        <v>433459.02600000001</v>
      </c>
      <c r="AV261" s="30">
        <f>(10+$G261/20)*POWER($F$1,AQ261)</f>
        <v>251815987.52248284</v>
      </c>
      <c r="AW261" s="35">
        <f t="shared" si="80"/>
        <v>580.94530836343188</v>
      </c>
      <c r="AX261" s="29">
        <v>75</v>
      </c>
      <c r="AY261" s="29">
        <v>1</v>
      </c>
      <c r="BA261" s="30">
        <f t="shared" si="96"/>
        <v>91.884375000000006</v>
      </c>
      <c r="BB261" s="30">
        <f t="shared" si="94"/>
        <v>6891.328125</v>
      </c>
      <c r="BC261" s="30">
        <f>(10+$G261/20)*POWER($F$1,AX261)</f>
        <v>745472.00000000361</v>
      </c>
      <c r="BD261" s="35">
        <f t="shared" si="95"/>
        <v>108.17537439490354</v>
      </c>
      <c r="BE261" s="29">
        <v>27</v>
      </c>
      <c r="BF261" s="29">
        <v>1</v>
      </c>
      <c r="BH261" s="30">
        <f t="shared" si="93"/>
        <v>1.8149999999999999</v>
      </c>
      <c r="BI261" s="30">
        <f t="shared" si="90"/>
        <v>49.004999999999995</v>
      </c>
      <c r="BJ261" s="30">
        <f>(10+$G261/20)*POWER($F$1,BE261)</f>
        <v>960.60175904266862</v>
      </c>
      <c r="BK261" s="35">
        <f t="shared" si="91"/>
        <v>19.602117315430441</v>
      </c>
    </row>
    <row r="262" spans="1:63">
      <c r="A262" s="44">
        <v>11.8</v>
      </c>
      <c r="B262" s="44">
        <f t="shared" si="76"/>
        <v>2.2800000000000002</v>
      </c>
      <c r="C262" s="44">
        <f t="shared" si="68"/>
        <v>2.2800000000000002</v>
      </c>
      <c r="D262" s="45">
        <f t="shared" si="69"/>
        <v>613.41120000000024</v>
      </c>
      <c r="E262" s="43">
        <f t="shared" si="70"/>
        <v>2586638741762918.5</v>
      </c>
      <c r="F262" s="29">
        <f t="shared" si="77"/>
        <v>51.200000000000031</v>
      </c>
      <c r="G262" s="29">
        <v>256</v>
      </c>
      <c r="H262" s="37">
        <f t="shared" si="71"/>
        <v>256</v>
      </c>
      <c r="I262" s="29">
        <v>1</v>
      </c>
      <c r="K262" s="30">
        <f t="shared" si="72"/>
        <v>74480533674.209579</v>
      </c>
      <c r="L262" s="30">
        <f t="shared" si="78"/>
        <v>19067016620597.652</v>
      </c>
      <c r="M262" s="30">
        <f t="shared" si="73"/>
        <v>2.5866387417629184E+16</v>
      </c>
      <c r="N262" s="35">
        <f t="shared" si="74"/>
        <v>1356.6038113003128</v>
      </c>
      <c r="O262" s="29">
        <v>242</v>
      </c>
      <c r="P262" s="29">
        <v>1</v>
      </c>
      <c r="R262" s="30">
        <f t="shared" si="84"/>
        <v>44315186335.580154</v>
      </c>
      <c r="S262" s="30">
        <f t="shared" si="82"/>
        <v>10724275093210.396</v>
      </c>
      <c r="T262" s="30">
        <f>(10+$G262/20)*POWER($F$1,O262)</f>
        <v>8468112852758788</v>
      </c>
      <c r="U262" s="35">
        <f t="shared" si="83"/>
        <v>789.6210027398497</v>
      </c>
      <c r="V262" s="38">
        <v>220</v>
      </c>
      <c r="W262" s="29">
        <v>4</v>
      </c>
      <c r="Y262" s="30">
        <f t="shared" si="92"/>
        <v>3692932194.6316795</v>
      </c>
      <c r="Z262" s="30">
        <f t="shared" si="88"/>
        <v>812445082818.96948</v>
      </c>
      <c r="AA262" s="30">
        <f>(10+$G262/20)*POWER($F$1,V262)</f>
        <v>401101841812690.69</v>
      </c>
      <c r="AB262" s="35">
        <f t="shared" si="89"/>
        <v>493.69717448590302</v>
      </c>
      <c r="AC262" s="29">
        <v>194</v>
      </c>
      <c r="AD262" s="29">
        <v>1</v>
      </c>
      <c r="AF262" s="30">
        <f t="shared" si="75"/>
        <v>76936087.38815999</v>
      </c>
      <c r="AG262" s="30">
        <f t="shared" ref="AG262:AG325" si="97">AC262*AF262</f>
        <v>14925600953.303038</v>
      </c>
      <c r="AH262" s="30">
        <f>(10+$G262/20)*POWER($F$1,AC262)</f>
        <v>10911857322785.945</v>
      </c>
      <c r="AI262" s="35">
        <f t="shared" ref="AI262:AI325" si="98">AH262/AG262</f>
        <v>731.08328146553788</v>
      </c>
      <c r="AJ262" s="29">
        <v>161</v>
      </c>
      <c r="AK262" s="29">
        <v>1</v>
      </c>
      <c r="AM262" s="30">
        <f t="shared" si="87"/>
        <v>1602835.15392</v>
      </c>
      <c r="AN262" s="30">
        <f t="shared" si="85"/>
        <v>258056459.78112</v>
      </c>
      <c r="AO262" s="30">
        <f>(10+$G262/20)*POWER($F$1,AJ262)</f>
        <v>112486578583.13403</v>
      </c>
      <c r="AP262" s="35">
        <f t="shared" si="86"/>
        <v>435.89910005951265</v>
      </c>
      <c r="AQ262" s="29">
        <v>118</v>
      </c>
      <c r="AR262" s="29">
        <v>1</v>
      </c>
      <c r="AT262" s="30">
        <f t="shared" si="81"/>
        <v>3704.7780000000002</v>
      </c>
      <c r="AU262" s="30">
        <f t="shared" si="79"/>
        <v>437163.804</v>
      </c>
      <c r="AV262" s="30">
        <f>(10+$G262/20)*POWER($F$1,AQ262)</f>
        <v>289896348.23480803</v>
      </c>
      <c r="AW262" s="35">
        <f t="shared" si="80"/>
        <v>663.12980530933442</v>
      </c>
      <c r="AX262" s="29">
        <v>76</v>
      </c>
      <c r="AY262" s="29">
        <v>1</v>
      </c>
      <c r="BA262" s="30">
        <f t="shared" si="96"/>
        <v>91.884375000000006</v>
      </c>
      <c r="BB262" s="30">
        <f t="shared" si="94"/>
        <v>6983.2125000000005</v>
      </c>
      <c r="BC262" s="30">
        <f>(10+$G262/20)*POWER($F$1,AX262)</f>
        <v>858204.48748118128</v>
      </c>
      <c r="BD262" s="35">
        <f t="shared" si="95"/>
        <v>122.89537050192604</v>
      </c>
      <c r="BE262" s="29">
        <v>28</v>
      </c>
      <c r="BF262" s="29">
        <v>1</v>
      </c>
      <c r="BH262" s="30">
        <f t="shared" si="93"/>
        <v>1.8149999999999999</v>
      </c>
      <c r="BI262" s="30">
        <f t="shared" si="90"/>
        <v>50.82</v>
      </c>
      <c r="BJ262" s="30">
        <f>(10+$G262/20)*POWER($F$1,BE262)</f>
        <v>1105.8668069259886</v>
      </c>
      <c r="BK262" s="35">
        <f t="shared" si="91"/>
        <v>21.760464520385451</v>
      </c>
    </row>
    <row r="263" spans="1:63">
      <c r="A263" s="44">
        <v>11.8</v>
      </c>
      <c r="B263" s="44">
        <f t="shared" si="76"/>
        <v>2.2850000000000001</v>
      </c>
      <c r="C263" s="44">
        <f t="shared" ref="C263:C326" si="99">(100%+G263*0.5%)</f>
        <v>2.2850000000000001</v>
      </c>
      <c r="D263" s="45">
        <f t="shared" ref="D263:D326" si="100">A263*B263*C263*10</f>
        <v>616.10455000000013</v>
      </c>
      <c r="E263" s="43">
        <f t="shared" ref="E263:E326" si="101">POWER($F$1,G263)</f>
        <v>2971267667634665</v>
      </c>
      <c r="F263" s="29">
        <f t="shared" si="77"/>
        <v>51.400000000000034</v>
      </c>
      <c r="G263" s="29">
        <v>257</v>
      </c>
      <c r="H263" s="37">
        <f t="shared" ref="H263:H308" si="102">I$4*G263</f>
        <v>257</v>
      </c>
      <c r="I263" s="29">
        <v>1</v>
      </c>
      <c r="K263" s="30">
        <f t="shared" ref="K263:K306" si="103">I263*K262</f>
        <v>74480533674.209579</v>
      </c>
      <c r="L263" s="30">
        <f t="shared" si="78"/>
        <v>19141497154271.863</v>
      </c>
      <c r="M263" s="30">
        <f t="shared" ref="M263:M306" si="104">N$4*POWER($F$1,G263)</f>
        <v>2.9712676676346648E+16</v>
      </c>
      <c r="N263" s="35">
        <f t="shared" ref="N263:N306" si="105">M263/(H263*I263*K262)</f>
        <v>1552.2650311454652</v>
      </c>
      <c r="O263" s="29">
        <v>243</v>
      </c>
      <c r="P263" s="29">
        <v>1</v>
      </c>
      <c r="R263" s="30">
        <f t="shared" si="84"/>
        <v>44315186335.580154</v>
      </c>
      <c r="S263" s="30">
        <f t="shared" si="82"/>
        <v>10768590279545.977</v>
      </c>
      <c r="T263" s="30">
        <f>(10+$G263/20)*POWER($F$1,O263)</f>
        <v>9748639118156194</v>
      </c>
      <c r="U263" s="35">
        <f t="shared" si="83"/>
        <v>905.28461619279051</v>
      </c>
      <c r="V263" s="29">
        <v>221</v>
      </c>
      <c r="W263" s="29">
        <v>1</v>
      </c>
      <c r="Y263" s="30">
        <f t="shared" si="92"/>
        <v>3692932194.6316795</v>
      </c>
      <c r="Z263" s="30">
        <f t="shared" si="88"/>
        <v>816138015013.6012</v>
      </c>
      <c r="AA263" s="30">
        <f>(10+$G263/20)*POWER($F$1,V263)</f>
        <v>461755431635019.94</v>
      </c>
      <c r="AB263" s="35">
        <f t="shared" si="89"/>
        <v>565.78106048316431</v>
      </c>
      <c r="AC263" s="29">
        <v>195</v>
      </c>
      <c r="AD263" s="29">
        <v>1</v>
      </c>
      <c r="AF263" s="30">
        <f t="shared" ref="AF263:AF326" si="106">AF262*AD263</f>
        <v>76936087.38815999</v>
      </c>
      <c r="AG263" s="30">
        <f t="shared" si="97"/>
        <v>15002537040.691198</v>
      </c>
      <c r="AH263" s="30">
        <f>(10+$G263/20)*POWER($F$1,AC263)</f>
        <v>12561920347340.965</v>
      </c>
      <c r="AI263" s="35">
        <f t="shared" si="98"/>
        <v>837.31973554002377</v>
      </c>
      <c r="AJ263" s="29">
        <v>162</v>
      </c>
      <c r="AK263" s="29">
        <v>1</v>
      </c>
      <c r="AM263" s="30">
        <f t="shared" si="87"/>
        <v>1602835.15392</v>
      </c>
      <c r="AN263" s="30">
        <f t="shared" si="85"/>
        <v>259659294.93504</v>
      </c>
      <c r="AO263" s="30">
        <f>(10+$G263/20)*POWER($F$1,AJ263)</f>
        <v>129496509943.86993</v>
      </c>
      <c r="AP263" s="35">
        <f t="shared" si="86"/>
        <v>498.71702061066827</v>
      </c>
      <c r="AQ263" s="29">
        <v>119</v>
      </c>
      <c r="AR263" s="29">
        <v>1</v>
      </c>
      <c r="AT263" s="30">
        <f t="shared" si="81"/>
        <v>3704.7780000000002</v>
      </c>
      <c r="AU263" s="30">
        <f t="shared" si="79"/>
        <v>440868.58200000005</v>
      </c>
      <c r="AV263" s="30">
        <f>(10+$G263/20)*POWER($F$1,AQ263)</f>
        <v>333733729.07893878</v>
      </c>
      <c r="AW263" s="35">
        <f t="shared" si="80"/>
        <v>756.9914090157115</v>
      </c>
      <c r="AX263" s="29">
        <v>77</v>
      </c>
      <c r="AY263" s="29">
        <v>1</v>
      </c>
      <c r="BA263" s="30">
        <f t="shared" si="96"/>
        <v>91.884375000000006</v>
      </c>
      <c r="BB263" s="30">
        <f t="shared" si="94"/>
        <v>7075.0968750000002</v>
      </c>
      <c r="BC263" s="30">
        <f>(10+$G263/20)*POWER($F$1,AX263)</f>
        <v>987979.96478171682</v>
      </c>
      <c r="BD263" s="35">
        <f t="shared" si="95"/>
        <v>139.64189921876041</v>
      </c>
      <c r="BE263" s="29">
        <v>29</v>
      </c>
      <c r="BF263" s="29">
        <v>1</v>
      </c>
      <c r="BH263" s="30">
        <f t="shared" si="93"/>
        <v>1.8149999999999999</v>
      </c>
      <c r="BI263" s="30">
        <f t="shared" si="90"/>
        <v>52.634999999999998</v>
      </c>
      <c r="BJ263" s="30">
        <f>(10+$G263/20)*POWER($F$1,BE263)</f>
        <v>1273.0931437642544</v>
      </c>
      <c r="BK263" s="35">
        <f t="shared" si="91"/>
        <v>24.187197563679195</v>
      </c>
    </row>
    <row r="264" spans="1:63">
      <c r="A264" s="44">
        <v>11.8</v>
      </c>
      <c r="B264" s="44">
        <f t="shared" ref="B264:B327" si="107">(100%+G264*0.5%)</f>
        <v>2.29</v>
      </c>
      <c r="C264" s="44">
        <f t="shared" si="99"/>
        <v>2.29</v>
      </c>
      <c r="D264" s="45">
        <f t="shared" si="100"/>
        <v>618.80380000000002</v>
      </c>
      <c r="E264" s="43">
        <f t="shared" si="101"/>
        <v>3413090282067817</v>
      </c>
      <c r="F264" s="29">
        <f t="shared" ref="F264:F327" si="108">LOG(E264,2)</f>
        <v>51.600000000000023</v>
      </c>
      <c r="G264" s="29">
        <v>258</v>
      </c>
      <c r="H264" s="37">
        <f t="shared" si="102"/>
        <v>258</v>
      </c>
      <c r="I264" s="29">
        <v>1</v>
      </c>
      <c r="K264" s="30">
        <f t="shared" si="103"/>
        <v>74480533674.209579</v>
      </c>
      <c r="L264" s="30">
        <f t="shared" ref="L264:L308" si="109">H264*K264</f>
        <v>19215977687946.07</v>
      </c>
      <c r="M264" s="30">
        <f t="shared" si="104"/>
        <v>3.4130902820678168E+16</v>
      </c>
      <c r="N264" s="35">
        <f t="shared" si="105"/>
        <v>1776.1731083861548</v>
      </c>
      <c r="O264" s="29">
        <v>244</v>
      </c>
      <c r="P264" s="29">
        <v>1</v>
      </c>
      <c r="R264" s="30">
        <f t="shared" si="84"/>
        <v>44315186335.580154</v>
      </c>
      <c r="S264" s="30">
        <f t="shared" si="82"/>
        <v>10812905465881.559</v>
      </c>
      <c r="T264" s="30">
        <f>(10+$G264/20)*POWER($F$1,O264)</f>
        <v>1.1222749538438688E+16</v>
      </c>
      <c r="U264" s="35">
        <f t="shared" si="83"/>
        <v>1037.9032327481571</v>
      </c>
      <c r="V264" s="29">
        <v>222</v>
      </c>
      <c r="W264" s="29">
        <v>1</v>
      </c>
      <c r="Y264" s="30">
        <f t="shared" si="92"/>
        <v>3692932194.6316795</v>
      </c>
      <c r="Z264" s="30">
        <f t="shared" si="88"/>
        <v>819830947208.23291</v>
      </c>
      <c r="AA264" s="30">
        <f>(10+$G264/20)*POWER($F$1,V264)</f>
        <v>531578356162763</v>
      </c>
      <c r="AB264" s="35">
        <f t="shared" si="89"/>
        <v>648.39996339848437</v>
      </c>
      <c r="AC264" s="29">
        <v>196</v>
      </c>
      <c r="AD264" s="29">
        <v>1</v>
      </c>
      <c r="AF264" s="30">
        <f t="shared" si="106"/>
        <v>76936087.38815999</v>
      </c>
      <c r="AG264" s="30">
        <f t="shared" si="97"/>
        <v>15079473128.079357</v>
      </c>
      <c r="AH264" s="30">
        <f>(10+$G264/20)*POWER($F$1,AC264)</f>
        <v>14461432418547.51</v>
      </c>
      <c r="AI264" s="35">
        <f t="shared" si="98"/>
        <v>959.01443609584749</v>
      </c>
      <c r="AJ264" s="29">
        <v>163</v>
      </c>
      <c r="AK264" s="29">
        <v>1</v>
      </c>
      <c r="AM264" s="30">
        <f t="shared" si="87"/>
        <v>1602835.15392</v>
      </c>
      <c r="AN264" s="30">
        <f t="shared" si="85"/>
        <v>261262130.08895999</v>
      </c>
      <c r="AO264" s="30">
        <f>(10+$G264/20)*POWER($F$1,AJ264)</f>
        <v>149077925604.53897</v>
      </c>
      <c r="AP264" s="35">
        <f t="shared" si="86"/>
        <v>570.60671423668555</v>
      </c>
      <c r="AQ264" s="38">
        <v>120</v>
      </c>
      <c r="AR264" s="29">
        <v>2</v>
      </c>
      <c r="AS264" s="29" t="s">
        <v>22</v>
      </c>
      <c r="AT264" s="30">
        <f t="shared" si="81"/>
        <v>7409.5560000000005</v>
      </c>
      <c r="AU264" s="30">
        <f t="shared" si="79"/>
        <v>889146.72000000009</v>
      </c>
      <c r="AV264" s="30">
        <f>(10+$G264/20)*POWER($F$1,AQ264)</f>
        <v>384198246.40000308</v>
      </c>
      <c r="AW264" s="35">
        <f t="shared" si="80"/>
        <v>432.09769294318829</v>
      </c>
      <c r="AX264" s="29">
        <v>78</v>
      </c>
      <c r="AY264" s="29">
        <v>1</v>
      </c>
      <c r="BA264" s="30">
        <f t="shared" si="96"/>
        <v>91.884375000000006</v>
      </c>
      <c r="BB264" s="30">
        <f t="shared" si="94"/>
        <v>7166.9812500000007</v>
      </c>
      <c r="BC264" s="30">
        <f>(10+$G264/20)*POWER($F$1,AX264)</f>
        <v>1137374.310337357</v>
      </c>
      <c r="BD264" s="35">
        <f t="shared" si="95"/>
        <v>158.6964261051132</v>
      </c>
      <c r="BE264" s="38">
        <v>30</v>
      </c>
      <c r="BF264" s="29">
        <v>2</v>
      </c>
      <c r="BH264" s="30">
        <f t="shared" si="93"/>
        <v>3.63</v>
      </c>
      <c r="BI264" s="30">
        <f t="shared" si="90"/>
        <v>108.89999999999999</v>
      </c>
      <c r="BJ264" s="30">
        <f>(10+$G264/20)*POWER($F$1,BE264)</f>
        <v>1465.6000000000024</v>
      </c>
      <c r="BK264" s="35">
        <f t="shared" si="91"/>
        <v>13.458218549127663</v>
      </c>
    </row>
    <row r="265" spans="1:63">
      <c r="A265" s="44">
        <v>11.8</v>
      </c>
      <c r="B265" s="44">
        <f t="shared" si="107"/>
        <v>2.2949999999999999</v>
      </c>
      <c r="C265" s="44">
        <f t="shared" si="99"/>
        <v>2.2949999999999999</v>
      </c>
      <c r="D265" s="45">
        <f t="shared" si="100"/>
        <v>621.50895000000003</v>
      </c>
      <c r="E265" s="43">
        <f t="shared" si="101"/>
        <v>3920611192467668</v>
      </c>
      <c r="F265" s="29">
        <f t="shared" si="108"/>
        <v>51.800000000000026</v>
      </c>
      <c r="G265" s="29">
        <v>259</v>
      </c>
      <c r="H265" s="37">
        <f t="shared" si="102"/>
        <v>259</v>
      </c>
      <c r="I265" s="29">
        <v>1</v>
      </c>
      <c r="K265" s="30">
        <f t="shared" si="103"/>
        <v>74480533674.209579</v>
      </c>
      <c r="L265" s="30">
        <f t="shared" si="109"/>
        <v>19290458221620.281</v>
      </c>
      <c r="M265" s="30">
        <f t="shared" si="104"/>
        <v>3.920611192467668E+16</v>
      </c>
      <c r="N265" s="35">
        <f t="shared" si="105"/>
        <v>2032.4095713151808</v>
      </c>
      <c r="O265" s="29">
        <v>245</v>
      </c>
      <c r="P265" s="29">
        <v>1</v>
      </c>
      <c r="R265" s="30">
        <f t="shared" si="84"/>
        <v>44315186335.580154</v>
      </c>
      <c r="S265" s="30">
        <f t="shared" si="82"/>
        <v>10857220652217.139</v>
      </c>
      <c r="T265" s="30">
        <f>(10+$G265/20)*POWER($F$1,O265)</f>
        <v>1.291970143101932E+16</v>
      </c>
      <c r="U265" s="35">
        <f t="shared" si="83"/>
        <v>1189.9639737340149</v>
      </c>
      <c r="V265" s="29">
        <v>223</v>
      </c>
      <c r="W265" s="29">
        <v>1</v>
      </c>
      <c r="Y265" s="30">
        <f t="shared" si="92"/>
        <v>3692932194.6316795</v>
      </c>
      <c r="Z265" s="30">
        <f t="shared" si="88"/>
        <v>823523879402.8645</v>
      </c>
      <c r="AA265" s="30">
        <f>(10+$G265/20)*POWER($F$1,V265)</f>
        <v>611956421667626.75</v>
      </c>
      <c r="AB265" s="35">
        <f t="shared" si="89"/>
        <v>743.0949326100357</v>
      </c>
      <c r="AC265" s="29">
        <v>197</v>
      </c>
      <c r="AD265" s="29">
        <v>1</v>
      </c>
      <c r="AF265" s="30">
        <f t="shared" si="106"/>
        <v>76936087.38815999</v>
      </c>
      <c r="AG265" s="30">
        <f t="shared" si="97"/>
        <v>15156409215.467518</v>
      </c>
      <c r="AH265" s="30">
        <f>(10+$G265/20)*POWER($F$1,AC265)</f>
        <v>16648093987357.248</v>
      </c>
      <c r="AI265" s="35">
        <f t="shared" si="98"/>
        <v>1098.4194046679227</v>
      </c>
      <c r="AJ265" s="29">
        <v>164</v>
      </c>
      <c r="AK265" s="29">
        <v>1</v>
      </c>
      <c r="AM265" s="30">
        <f t="shared" si="87"/>
        <v>1602835.15392</v>
      </c>
      <c r="AN265" s="30">
        <f t="shared" si="85"/>
        <v>262864965.24287999</v>
      </c>
      <c r="AO265" s="30">
        <f>(10+$G265/20)*POWER($F$1,AJ265)</f>
        <v>171619466528.19138</v>
      </c>
      <c r="AP265" s="35">
        <f t="shared" si="86"/>
        <v>652.88071527378975</v>
      </c>
      <c r="AQ265" s="29">
        <v>121</v>
      </c>
      <c r="AR265" s="29">
        <v>2</v>
      </c>
      <c r="AS265" s="29" t="s">
        <v>94</v>
      </c>
      <c r="AT265" s="30">
        <f t="shared" si="81"/>
        <v>14819.112000000001</v>
      </c>
      <c r="AU265" s="30">
        <f t="shared" si="79"/>
        <v>1793112.5520000001</v>
      </c>
      <c r="AV265" s="30">
        <f>(10+$G265/20)*POWER($F$1,AQ265)</f>
        <v>442291491.65346074</v>
      </c>
      <c r="AW265" s="35">
        <f t="shared" si="80"/>
        <v>246.66131033444503</v>
      </c>
      <c r="AX265" s="29">
        <v>79</v>
      </c>
      <c r="AY265" s="29">
        <v>1</v>
      </c>
      <c r="BA265" s="30">
        <f t="shared" si="96"/>
        <v>91.884375000000006</v>
      </c>
      <c r="BB265" s="30">
        <f t="shared" si="94"/>
        <v>7258.8656250000004</v>
      </c>
      <c r="BC265" s="30">
        <f>(10+$G265/20)*POWER($F$1,AX265)</f>
        <v>1309352.6193862183</v>
      </c>
      <c r="BD265" s="35">
        <f t="shared" si="95"/>
        <v>180.37978480779745</v>
      </c>
      <c r="BE265" s="29">
        <v>31</v>
      </c>
      <c r="BF265" s="29">
        <v>1</v>
      </c>
      <c r="BH265" s="30">
        <f t="shared" si="93"/>
        <v>3.63</v>
      </c>
      <c r="BI265" s="30">
        <f t="shared" si="90"/>
        <v>112.53</v>
      </c>
      <c r="BJ265" s="30">
        <f>(10+$G265/20)*POWER($F$1,BE265)</f>
        <v>1687.2081438196483</v>
      </c>
      <c r="BK265" s="35">
        <f t="shared" si="91"/>
        <v>14.993407480846425</v>
      </c>
    </row>
    <row r="266" spans="1:63">
      <c r="A266" s="44">
        <v>11.8</v>
      </c>
      <c r="B266" s="44">
        <f t="shared" si="107"/>
        <v>2.2999999999999998</v>
      </c>
      <c r="C266" s="44">
        <f t="shared" si="99"/>
        <v>2.2999999999999998</v>
      </c>
      <c r="D266" s="45">
        <f t="shared" si="100"/>
        <v>624.22</v>
      </c>
      <c r="E266" s="43">
        <f t="shared" si="101"/>
        <v>4503599627370574</v>
      </c>
      <c r="F266" s="29">
        <f t="shared" si="108"/>
        <v>52.000000000000028</v>
      </c>
      <c r="G266" s="38">
        <v>260</v>
      </c>
      <c r="H266" s="37">
        <f t="shared" si="102"/>
        <v>260</v>
      </c>
      <c r="I266" s="29">
        <v>4</v>
      </c>
      <c r="K266" s="30">
        <f t="shared" si="103"/>
        <v>297922134696.83832</v>
      </c>
      <c r="L266" s="30">
        <f t="shared" si="109"/>
        <v>77459755021177.969</v>
      </c>
      <c r="M266" s="30">
        <f t="shared" si="104"/>
        <v>4.5035996273705744E+16</v>
      </c>
      <c r="N266" s="35">
        <f t="shared" si="105"/>
        <v>581.41155057090782</v>
      </c>
      <c r="O266" s="29">
        <v>246</v>
      </c>
      <c r="P266" s="29">
        <v>1</v>
      </c>
      <c r="R266" s="30">
        <f t="shared" si="84"/>
        <v>44315186335.580154</v>
      </c>
      <c r="S266" s="30">
        <f t="shared" si="82"/>
        <v>10901535838552.719</v>
      </c>
      <c r="T266" s="30">
        <f>(10+$G266/20)*POWER($F$1,O266)</f>
        <v>1.487317276513677E+16</v>
      </c>
      <c r="U266" s="35">
        <f t="shared" si="83"/>
        <v>1364.319026731863</v>
      </c>
      <c r="V266" s="29">
        <v>224</v>
      </c>
      <c r="W266" s="29">
        <v>1</v>
      </c>
      <c r="Y266" s="30">
        <f t="shared" si="92"/>
        <v>3692932194.6316795</v>
      </c>
      <c r="Z266" s="30">
        <f t="shared" si="88"/>
        <v>827216811597.49622</v>
      </c>
      <c r="AA266" s="30">
        <f>(10+$G266/20)*POWER($F$1,V266)</f>
        <v>704484823646532.5</v>
      </c>
      <c r="AB266" s="35">
        <f t="shared" si="89"/>
        <v>851.63262372056079</v>
      </c>
      <c r="AC266" s="29">
        <v>198</v>
      </c>
      <c r="AD266" s="29">
        <v>1</v>
      </c>
      <c r="AF266" s="30">
        <f t="shared" si="106"/>
        <v>76936087.38815999</v>
      </c>
      <c r="AG266" s="30">
        <f t="shared" si="97"/>
        <v>15233345302.855679</v>
      </c>
      <c r="AH266" s="30">
        <f>(10+$G266/20)*POWER($F$1,AC266)</f>
        <v>19165301876845.578</v>
      </c>
      <c r="AI266" s="35">
        <f t="shared" si="98"/>
        <v>1258.1151083900663</v>
      </c>
      <c r="AJ266" s="29">
        <v>165</v>
      </c>
      <c r="AK266" s="29">
        <v>1</v>
      </c>
      <c r="AM266" s="30">
        <f t="shared" si="87"/>
        <v>1602835.15392</v>
      </c>
      <c r="AN266" s="30">
        <f t="shared" si="85"/>
        <v>264467800.39679998</v>
      </c>
      <c r="AO266" s="30">
        <f>(10+$G266/20)*POWER($F$1,AJ266)</f>
        <v>197568495616.00214</v>
      </c>
      <c r="AP266" s="35">
        <f t="shared" si="86"/>
        <v>747.04177718261349</v>
      </c>
      <c r="AQ266" s="29">
        <v>122</v>
      </c>
      <c r="AR266" s="29">
        <v>1</v>
      </c>
      <c r="AT266" s="30">
        <f t="shared" si="81"/>
        <v>14819.112000000001</v>
      </c>
      <c r="AU266" s="30">
        <f t="shared" si="79"/>
        <v>1807931.6640000001</v>
      </c>
      <c r="AV266" s="30">
        <f>(10+$G266/20)*POWER($F$1,AQ266)</f>
        <v>509166392.35315228</v>
      </c>
      <c r="AW266" s="35">
        <f t="shared" si="80"/>
        <v>281.6292244291111</v>
      </c>
      <c r="AX266" s="38">
        <v>80</v>
      </c>
      <c r="AY266" s="29">
        <v>1.44</v>
      </c>
      <c r="AZ266" s="29" t="s">
        <v>95</v>
      </c>
      <c r="BA266" s="30">
        <f t="shared" si="96"/>
        <v>132.3135</v>
      </c>
      <c r="BB266" s="30">
        <f t="shared" si="94"/>
        <v>10585.08</v>
      </c>
      <c r="BC266" s="30">
        <f>(10+$G266/20)*POWER($F$1,AX266)</f>
        <v>1507328.0000000079</v>
      </c>
      <c r="BD266" s="35">
        <f t="shared" si="95"/>
        <v>142.40119111050723</v>
      </c>
      <c r="BE266" s="29">
        <v>32</v>
      </c>
      <c r="BF266" s="29">
        <v>1</v>
      </c>
      <c r="BH266" s="30">
        <f t="shared" si="93"/>
        <v>3.63</v>
      </c>
      <c r="BI266" s="30">
        <f t="shared" si="90"/>
        <v>116.16</v>
      </c>
      <c r="BJ266" s="30">
        <f>(10+$G266/20)*POWER($F$1,BE266)</f>
        <v>1942.3156446577045</v>
      </c>
      <c r="BK266" s="35">
        <f t="shared" si="91"/>
        <v>16.721036885827345</v>
      </c>
    </row>
    <row r="267" spans="1:63">
      <c r="A267" s="44">
        <v>11.8</v>
      </c>
      <c r="B267" s="44">
        <f t="shared" si="107"/>
        <v>2.3049999999999997</v>
      </c>
      <c r="C267" s="44">
        <f t="shared" si="99"/>
        <v>2.3049999999999997</v>
      </c>
      <c r="D267" s="45">
        <f t="shared" si="100"/>
        <v>626.93694999999991</v>
      </c>
      <c r="E267" s="43">
        <f t="shared" si="101"/>
        <v>5173277483525838</v>
      </c>
      <c r="F267" s="29">
        <f t="shared" si="108"/>
        <v>52.200000000000031</v>
      </c>
      <c r="G267" s="29">
        <v>261</v>
      </c>
      <c r="H267" s="37">
        <f t="shared" si="102"/>
        <v>261</v>
      </c>
      <c r="I267" s="29">
        <v>1</v>
      </c>
      <c r="K267" s="30">
        <f t="shared" si="103"/>
        <v>297922134696.83832</v>
      </c>
      <c r="L267" s="30">
        <f t="shared" si="109"/>
        <v>77757677155874.797</v>
      </c>
      <c r="M267" s="30">
        <f t="shared" si="104"/>
        <v>5.1732774835258384E+16</v>
      </c>
      <c r="N267" s="35">
        <f t="shared" si="105"/>
        <v>665.30761626988544</v>
      </c>
      <c r="O267" s="29">
        <v>247</v>
      </c>
      <c r="P267" s="29">
        <v>1</v>
      </c>
      <c r="R267" s="30">
        <f t="shared" si="84"/>
        <v>44315186335.580154</v>
      </c>
      <c r="S267" s="30">
        <f t="shared" si="82"/>
        <v>10945851024888.299</v>
      </c>
      <c r="T267" s="30">
        <f>(10+$G267/20)*POWER($F$1,O267)</f>
        <v>1.7121929934744752E+16</v>
      </c>
      <c r="U267" s="35">
        <f t="shared" si="83"/>
        <v>1564.2392625126633</v>
      </c>
      <c r="V267" s="29">
        <v>225</v>
      </c>
      <c r="W267" s="29">
        <v>1</v>
      </c>
      <c r="Y267" s="30">
        <f t="shared" si="92"/>
        <v>3692932194.6316795</v>
      </c>
      <c r="Z267" s="30">
        <f t="shared" si="88"/>
        <v>830909743792.12793</v>
      </c>
      <c r="AA267" s="30">
        <f>(10+$G267/20)*POWER($F$1,V267)</f>
        <v>810999776647590</v>
      </c>
      <c r="AB267" s="35">
        <f t="shared" si="89"/>
        <v>976.03835158597099</v>
      </c>
      <c r="AC267" s="29">
        <v>199</v>
      </c>
      <c r="AD267" s="29">
        <v>1</v>
      </c>
      <c r="AF267" s="30">
        <f t="shared" si="106"/>
        <v>76936087.38815999</v>
      </c>
      <c r="AG267" s="30">
        <f t="shared" si="97"/>
        <v>15310281390.243837</v>
      </c>
      <c r="AH267" s="30">
        <f>(10+$G267/20)*POWER($F$1,AC267)</f>
        <v>22063009762299.652</v>
      </c>
      <c r="AI267" s="35">
        <f t="shared" si="98"/>
        <v>1441.0584103541594</v>
      </c>
      <c r="AJ267" s="29">
        <v>166</v>
      </c>
      <c r="AK267" s="29">
        <v>1</v>
      </c>
      <c r="AM267" s="30">
        <f t="shared" si="87"/>
        <v>1602835.15392</v>
      </c>
      <c r="AN267" s="30">
        <f t="shared" si="85"/>
        <v>266070635.55072001</v>
      </c>
      <c r="AO267" s="30">
        <f>(10+$G267/20)*POWER($F$1,AJ267)</f>
        <v>227439968100.10876</v>
      </c>
      <c r="AP267" s="35">
        <f t="shared" si="86"/>
        <v>854.81048154505106</v>
      </c>
      <c r="AQ267" s="29">
        <v>123</v>
      </c>
      <c r="AR267" s="29">
        <v>1</v>
      </c>
      <c r="AT267" s="30">
        <f t="shared" si="81"/>
        <v>14819.112000000001</v>
      </c>
      <c r="AU267" s="30">
        <f t="shared" si="79"/>
        <v>1822750.7760000001</v>
      </c>
      <c r="AV267" s="30">
        <f>(10+$G267/20)*POWER($F$1,AQ267)</f>
        <v>586150072.52739716</v>
      </c>
      <c r="AW267" s="35">
        <f t="shared" si="80"/>
        <v>321.57444684439798</v>
      </c>
      <c r="AX267" s="29">
        <v>81</v>
      </c>
      <c r="AY267" s="29">
        <v>1</v>
      </c>
      <c r="BA267" s="30">
        <f t="shared" si="96"/>
        <v>132.3135</v>
      </c>
      <c r="BB267" s="30">
        <f t="shared" si="94"/>
        <v>10717.3935</v>
      </c>
      <c r="BC267" s="30">
        <f>(10+$G267/20)*POWER($F$1,AX267)</f>
        <v>1735229.2488106347</v>
      </c>
      <c r="BD267" s="35">
        <f t="shared" si="95"/>
        <v>161.90776692211915</v>
      </c>
      <c r="BE267" s="29">
        <v>33</v>
      </c>
      <c r="BF267" s="29">
        <v>1</v>
      </c>
      <c r="BH267" s="30">
        <f t="shared" si="93"/>
        <v>3.63</v>
      </c>
      <c r="BI267" s="30">
        <f t="shared" si="90"/>
        <v>119.78999999999999</v>
      </c>
      <c r="BJ267" s="30">
        <f>(10+$G267/20)*POWER($F$1,BE267)</f>
        <v>2235.9850789161446</v>
      </c>
      <c r="BK267" s="35">
        <f t="shared" si="91"/>
        <v>18.665874270942023</v>
      </c>
    </row>
    <row r="268" spans="1:63">
      <c r="A268" s="44">
        <v>11.8</v>
      </c>
      <c r="B268" s="44">
        <f t="shared" si="107"/>
        <v>2.31</v>
      </c>
      <c r="C268" s="44">
        <f t="shared" si="99"/>
        <v>2.31</v>
      </c>
      <c r="D268" s="45">
        <f t="shared" si="100"/>
        <v>629.65980000000013</v>
      </c>
      <c r="E268" s="43">
        <f t="shared" si="101"/>
        <v>5942535335269331</v>
      </c>
      <c r="F268" s="29">
        <f t="shared" si="108"/>
        <v>52.400000000000027</v>
      </c>
      <c r="G268" s="29">
        <v>262</v>
      </c>
      <c r="H268" s="37">
        <f t="shared" si="102"/>
        <v>262</v>
      </c>
      <c r="I268" s="29">
        <v>1</v>
      </c>
      <c r="K268" s="30">
        <f t="shared" si="103"/>
        <v>297922134696.83832</v>
      </c>
      <c r="L268" s="30">
        <f t="shared" si="109"/>
        <v>78055599290571.641</v>
      </c>
      <c r="M268" s="30">
        <f t="shared" si="104"/>
        <v>5.9425353352693312E+16</v>
      </c>
      <c r="N268" s="35">
        <f t="shared" si="105"/>
        <v>761.32082634424557</v>
      </c>
      <c r="O268" s="29">
        <v>248</v>
      </c>
      <c r="P268" s="29">
        <v>1</v>
      </c>
      <c r="R268" s="30">
        <f t="shared" si="84"/>
        <v>44315186335.580154</v>
      </c>
      <c r="S268" s="30">
        <f t="shared" si="82"/>
        <v>10990166211223.879</v>
      </c>
      <c r="T268" s="30">
        <f>(10+$G268/20)*POWER($F$1,O268)</f>
        <v>1.9710596378941632E+16</v>
      </c>
      <c r="U268" s="35">
        <f t="shared" si="83"/>
        <v>1793.4757309504453</v>
      </c>
      <c r="V268" s="29">
        <v>226</v>
      </c>
      <c r="W268" s="29">
        <v>1</v>
      </c>
      <c r="Y268" s="30">
        <f t="shared" si="92"/>
        <v>3692932194.6316795</v>
      </c>
      <c r="Z268" s="30">
        <f t="shared" si="88"/>
        <v>834602675986.75952</v>
      </c>
      <c r="AA268" s="30">
        <f>(10+$G268/20)*POWER($F$1,V268)</f>
        <v>933614920855051.62</v>
      </c>
      <c r="AB268" s="35">
        <f t="shared" si="89"/>
        <v>1118.6339892227506</v>
      </c>
      <c r="AC268" s="38">
        <v>200</v>
      </c>
      <c r="AD268" s="29">
        <v>3</v>
      </c>
      <c r="AF268" s="30">
        <f t="shared" si="106"/>
        <v>230808262.16447997</v>
      </c>
      <c r="AG268" s="30">
        <f t="shared" si="97"/>
        <v>46161652432.895996</v>
      </c>
      <c r="AH268" s="30">
        <f>(10+$G268/20)*POWER($F$1,AC268)</f>
        <v>25398718601625.941</v>
      </c>
      <c r="AI268" s="35">
        <f t="shared" si="98"/>
        <v>550.2125089336306</v>
      </c>
      <c r="AJ268" s="29">
        <v>167</v>
      </c>
      <c r="AK268" s="29">
        <v>1</v>
      </c>
      <c r="AM268" s="30">
        <f t="shared" si="87"/>
        <v>1602835.15392</v>
      </c>
      <c r="AN268" s="30">
        <f t="shared" si="85"/>
        <v>267673470.70464</v>
      </c>
      <c r="AO268" s="30">
        <f>(10+$G268/20)*POWER($F$1,AJ268)</f>
        <v>261826641549.5314</v>
      </c>
      <c r="AP268" s="35">
        <f t="shared" si="86"/>
        <v>978.15685977501971</v>
      </c>
      <c r="AQ268" s="29">
        <v>124</v>
      </c>
      <c r="AR268" s="29">
        <v>1</v>
      </c>
      <c r="AT268" s="30">
        <f t="shared" si="81"/>
        <v>14819.112000000001</v>
      </c>
      <c r="AU268" s="30">
        <f t="shared" si="79"/>
        <v>1837569.888</v>
      </c>
      <c r="AV268" s="30">
        <f>(10+$G268/20)*POWER($F$1,AQ268)</f>
        <v>674770165.57754815</v>
      </c>
      <c r="AW268" s="35">
        <f t="shared" si="80"/>
        <v>367.20789232781993</v>
      </c>
      <c r="AX268" s="29">
        <v>82</v>
      </c>
      <c r="AY268" s="29">
        <v>1</v>
      </c>
      <c r="BA268" s="30">
        <f t="shared" si="96"/>
        <v>132.3135</v>
      </c>
      <c r="BB268" s="30">
        <f t="shared" si="94"/>
        <v>10849.707</v>
      </c>
      <c r="BC268" s="30">
        <f>(10+$G268/20)*POWER($F$1,AX268)</f>
        <v>1997578.7471735375</v>
      </c>
      <c r="BD268" s="35">
        <f t="shared" si="95"/>
        <v>184.11361220847138</v>
      </c>
      <c r="BE268" s="29">
        <v>34</v>
      </c>
      <c r="BF268" s="29">
        <v>1</v>
      </c>
      <c r="BH268" s="30">
        <f t="shared" si="93"/>
        <v>3.63</v>
      </c>
      <c r="BI268" s="30">
        <f t="shared" si="90"/>
        <v>123.42</v>
      </c>
      <c r="BJ268" s="30">
        <f>(10+$G268/20)*POWER($F$1,BE268)</f>
        <v>2574.043905553986</v>
      </c>
      <c r="BK268" s="35">
        <f t="shared" si="91"/>
        <v>20.855970714260135</v>
      </c>
    </row>
    <row r="269" spans="1:63">
      <c r="A269" s="44">
        <v>11.8</v>
      </c>
      <c r="B269" s="44">
        <f t="shared" si="107"/>
        <v>2.3149999999999999</v>
      </c>
      <c r="C269" s="44">
        <f t="shared" si="99"/>
        <v>2.3149999999999999</v>
      </c>
      <c r="D269" s="45">
        <f t="shared" si="100"/>
        <v>632.38855000000001</v>
      </c>
      <c r="E269" s="43">
        <f t="shared" si="101"/>
        <v>6826180564135636</v>
      </c>
      <c r="F269" s="29">
        <f t="shared" si="108"/>
        <v>52.60000000000003</v>
      </c>
      <c r="G269" s="29">
        <v>263</v>
      </c>
      <c r="H269" s="37">
        <f t="shared" si="102"/>
        <v>263</v>
      </c>
      <c r="I269" s="29">
        <v>1</v>
      </c>
      <c r="K269" s="30">
        <f t="shared" si="103"/>
        <v>297922134696.83832</v>
      </c>
      <c r="L269" s="30">
        <f t="shared" si="109"/>
        <v>78353521425268.484</v>
      </c>
      <c r="M269" s="30">
        <f t="shared" si="104"/>
        <v>6.826180564135636E+16</v>
      </c>
      <c r="N269" s="35">
        <f t="shared" si="105"/>
        <v>871.20277939853236</v>
      </c>
      <c r="O269" s="29">
        <v>249</v>
      </c>
      <c r="P269" s="29">
        <v>1</v>
      </c>
      <c r="R269" s="30">
        <f t="shared" si="84"/>
        <v>44315186335.580154</v>
      </c>
      <c r="S269" s="30">
        <f t="shared" si="82"/>
        <v>11034481397559.459</v>
      </c>
      <c r="T269" s="30">
        <f>(10+$G269/20)*POWER($F$1,O269)</f>
        <v>2.269053727640662E+16</v>
      </c>
      <c r="U269" s="35">
        <f t="shared" si="83"/>
        <v>2056.3301943148122</v>
      </c>
      <c r="V269" s="29">
        <v>227</v>
      </c>
      <c r="W269" s="29">
        <v>1</v>
      </c>
      <c r="Y269" s="30">
        <f t="shared" si="92"/>
        <v>3692932194.6316795</v>
      </c>
      <c r="Z269" s="30">
        <f t="shared" si="88"/>
        <v>838295608181.39124</v>
      </c>
      <c r="AA269" s="30">
        <f>(10+$G269/20)*POWER($F$1,V269)</f>
        <v>1074763226652224.4</v>
      </c>
      <c r="AB269" s="35">
        <f t="shared" si="89"/>
        <v>1282.081423501465</v>
      </c>
      <c r="AC269" s="29">
        <v>201</v>
      </c>
      <c r="AD269" s="29">
        <v>1</v>
      </c>
      <c r="AF269" s="30">
        <f t="shared" si="106"/>
        <v>230808262.16447997</v>
      </c>
      <c r="AG269" s="30">
        <f t="shared" si="97"/>
        <v>46392460695.060471</v>
      </c>
      <c r="AH269" s="30">
        <f>(10+$G269/20)*POWER($F$1,AC269)</f>
        <v>29238616636626.629</v>
      </c>
      <c r="AI269" s="35">
        <f t="shared" si="98"/>
        <v>630.24500529974569</v>
      </c>
      <c r="AJ269" s="29">
        <v>168</v>
      </c>
      <c r="AK269" s="29">
        <v>1</v>
      </c>
      <c r="AM269" s="30">
        <f t="shared" si="87"/>
        <v>1602835.15392</v>
      </c>
      <c r="AN269" s="30">
        <f t="shared" si="85"/>
        <v>269276305.85855997</v>
      </c>
      <c r="AO269" s="30">
        <f>(10+$G269/20)*POWER($F$1,AJ269)</f>
        <v>301410827750.6618</v>
      </c>
      <c r="AP269" s="35">
        <f t="shared" si="86"/>
        <v>1119.3366114766177</v>
      </c>
      <c r="AQ269" s="29">
        <v>125</v>
      </c>
      <c r="AR269" s="29">
        <v>1</v>
      </c>
      <c r="AT269" s="30">
        <f t="shared" si="81"/>
        <v>14819.112000000001</v>
      </c>
      <c r="AU269" s="30">
        <f t="shared" si="79"/>
        <v>1852389.0000000002</v>
      </c>
      <c r="AV269" s="30">
        <f>(10+$G269/20)*POWER($F$1,AQ269)</f>
        <v>776785100.80000639</v>
      </c>
      <c r="AW269" s="35">
        <f t="shared" si="80"/>
        <v>419.34231999866461</v>
      </c>
      <c r="AX269" s="29">
        <v>83</v>
      </c>
      <c r="AY269" s="29">
        <v>1</v>
      </c>
      <c r="BA269" s="30">
        <f t="shared" si="96"/>
        <v>132.3135</v>
      </c>
      <c r="BB269" s="30">
        <f t="shared" si="94"/>
        <v>10982.020500000001</v>
      </c>
      <c r="BC269" s="30">
        <f>(10+$G269/20)*POWER($F$1,AX269)</f>
        <v>2299582.1209004219</v>
      </c>
      <c r="BD269" s="35">
        <f t="shared" si="95"/>
        <v>209.39517649784224</v>
      </c>
      <c r="BE269" s="29">
        <v>35</v>
      </c>
      <c r="BF269" s="29">
        <v>1</v>
      </c>
      <c r="BH269" s="30">
        <f t="shared" si="93"/>
        <v>3.63</v>
      </c>
      <c r="BI269" s="30">
        <f t="shared" si="90"/>
        <v>127.05</v>
      </c>
      <c r="BJ269" s="30">
        <f>(10+$G269/20)*POWER($F$1,BE269)</f>
        <v>2963.2000000000071</v>
      </c>
      <c r="BK269" s="35">
        <f t="shared" si="91"/>
        <v>23.323101141283015</v>
      </c>
    </row>
    <row r="270" spans="1:63">
      <c r="A270" s="44">
        <v>11.8</v>
      </c>
      <c r="B270" s="44">
        <f t="shared" si="107"/>
        <v>2.3200000000000003</v>
      </c>
      <c r="C270" s="44">
        <f t="shared" si="99"/>
        <v>2.3200000000000003</v>
      </c>
      <c r="D270" s="45">
        <f t="shared" si="100"/>
        <v>635.12320000000022</v>
      </c>
      <c r="E270" s="43">
        <f t="shared" si="101"/>
        <v>7841222384935338</v>
      </c>
      <c r="F270" s="29">
        <f t="shared" si="108"/>
        <v>52.800000000000026</v>
      </c>
      <c r="G270" s="29">
        <v>264</v>
      </c>
      <c r="H270" s="37">
        <f t="shared" si="102"/>
        <v>264</v>
      </c>
      <c r="I270" s="29">
        <v>1</v>
      </c>
      <c r="K270" s="30">
        <f t="shared" si="103"/>
        <v>297922134696.83832</v>
      </c>
      <c r="L270" s="30">
        <f t="shared" si="109"/>
        <v>78651443559965.312</v>
      </c>
      <c r="M270" s="30">
        <f t="shared" si="104"/>
        <v>7.8412223849353376E+16</v>
      </c>
      <c r="N270" s="35">
        <f t="shared" si="105"/>
        <v>996.9584828989241</v>
      </c>
      <c r="O270" s="38">
        <v>250</v>
      </c>
      <c r="P270" s="29">
        <v>4</v>
      </c>
      <c r="R270" s="30">
        <f t="shared" si="84"/>
        <v>177260745342.32062</v>
      </c>
      <c r="S270" s="30">
        <f t="shared" si="82"/>
        <v>44315186335580.156</v>
      </c>
      <c r="T270" s="30">
        <f>(10+$G270/20)*POWER($F$1,O270)</f>
        <v>2.6120877838749312E+16</v>
      </c>
      <c r="U270" s="35">
        <f t="shared" si="83"/>
        <v>589.43400668445702</v>
      </c>
      <c r="V270" s="29">
        <v>228</v>
      </c>
      <c r="W270" s="29">
        <v>1</v>
      </c>
      <c r="Y270" s="30">
        <f t="shared" si="92"/>
        <v>3692932194.6316795</v>
      </c>
      <c r="Z270" s="30">
        <f t="shared" si="88"/>
        <v>841988540376.02295</v>
      </c>
      <c r="AA270" s="30">
        <f>(10+$G270/20)*POWER($F$1,V270)</f>
        <v>1237245227249581</v>
      </c>
      <c r="AB270" s="35">
        <f t="shared" si="89"/>
        <v>1469.4323828885376</v>
      </c>
      <c r="AC270" s="29">
        <v>202</v>
      </c>
      <c r="AD270" s="29">
        <v>1</v>
      </c>
      <c r="AF270" s="30">
        <f t="shared" si="106"/>
        <v>230808262.16447997</v>
      </c>
      <c r="AG270" s="30">
        <f t="shared" si="97"/>
        <v>46623268957.224953</v>
      </c>
      <c r="AH270" s="30">
        <f>(10+$G270/20)*POWER($F$1,AC270)</f>
        <v>33658891547423.82</v>
      </c>
      <c r="AI270" s="35">
        <f t="shared" si="98"/>
        <v>721.93332428716121</v>
      </c>
      <c r="AJ270" s="29">
        <v>169</v>
      </c>
      <c r="AK270" s="29">
        <v>1</v>
      </c>
      <c r="AM270" s="30">
        <f t="shared" si="87"/>
        <v>1602835.15392</v>
      </c>
      <c r="AN270" s="30">
        <f t="shared" si="85"/>
        <v>270879141.01248002</v>
      </c>
      <c r="AO270" s="30">
        <f>(10+$G270/20)*POWER($F$1,AJ270)</f>
        <v>346977919255.25415</v>
      </c>
      <c r="AP270" s="35">
        <f t="shared" si="86"/>
        <v>1280.9325884537861</v>
      </c>
      <c r="AQ270" s="29">
        <v>126</v>
      </c>
      <c r="AR270" s="29">
        <v>1</v>
      </c>
      <c r="AT270" s="30">
        <f t="shared" si="81"/>
        <v>14819.112000000001</v>
      </c>
      <c r="AU270" s="30">
        <f t="shared" si="79"/>
        <v>1867208.1120000002</v>
      </c>
      <c r="AV270" s="30">
        <f>(10+$G270/20)*POWER($F$1,AQ270)</f>
        <v>894218963.51723647</v>
      </c>
      <c r="AW270" s="35">
        <f t="shared" si="80"/>
        <v>478.90696155953526</v>
      </c>
      <c r="AX270" s="29">
        <v>84</v>
      </c>
      <c r="AY270" s="29">
        <v>1</v>
      </c>
      <c r="BA270" s="30">
        <f t="shared" si="96"/>
        <v>132.3135</v>
      </c>
      <c r="BB270" s="30">
        <f t="shared" si="94"/>
        <v>11114.334000000001</v>
      </c>
      <c r="BC270" s="30">
        <f>(10+$G270/20)*POWER($F$1,AX270)</f>
        <v>2647231.4396305252</v>
      </c>
      <c r="BD270" s="35">
        <f t="shared" si="95"/>
        <v>238.18174257049725</v>
      </c>
      <c r="BE270" s="29">
        <v>36</v>
      </c>
      <c r="BF270" s="29">
        <v>1</v>
      </c>
      <c r="BH270" s="30">
        <f t="shared" si="93"/>
        <v>3.63</v>
      </c>
      <c r="BI270" s="30">
        <f t="shared" si="90"/>
        <v>130.68</v>
      </c>
      <c r="BJ270" s="30">
        <f>(10+$G270/20)*POWER($F$1,BE270)</f>
        <v>3411.1746349992031</v>
      </c>
      <c r="BK270" s="35">
        <f t="shared" si="91"/>
        <v>26.103264730633633</v>
      </c>
    </row>
    <row r="271" spans="1:63">
      <c r="A271" s="44">
        <v>11.8</v>
      </c>
      <c r="B271" s="44">
        <f t="shared" si="107"/>
        <v>2.3250000000000002</v>
      </c>
      <c r="C271" s="44">
        <f t="shared" si="99"/>
        <v>2.3250000000000002</v>
      </c>
      <c r="D271" s="45">
        <f t="shared" si="100"/>
        <v>637.8637500000001</v>
      </c>
      <c r="E271" s="43">
        <f t="shared" si="101"/>
        <v>9007199254741152</v>
      </c>
      <c r="F271" s="29">
        <f t="shared" si="108"/>
        <v>53.000000000000028</v>
      </c>
      <c r="G271" s="29">
        <v>265</v>
      </c>
      <c r="H271" s="37">
        <f t="shared" si="102"/>
        <v>265</v>
      </c>
      <c r="I271" s="29">
        <v>1</v>
      </c>
      <c r="K271" s="30">
        <f t="shared" si="103"/>
        <v>297922134696.83832</v>
      </c>
      <c r="L271" s="30">
        <f t="shared" si="109"/>
        <v>78949365694662.156</v>
      </c>
      <c r="M271" s="30">
        <f t="shared" si="104"/>
        <v>9.007199254741152E+16</v>
      </c>
      <c r="N271" s="35">
        <f t="shared" si="105"/>
        <v>1140.8830426297063</v>
      </c>
      <c r="O271" s="29">
        <v>251</v>
      </c>
      <c r="P271" s="29">
        <v>1</v>
      </c>
      <c r="R271" s="30">
        <f t="shared" si="84"/>
        <v>177260745342.32062</v>
      </c>
      <c r="S271" s="30">
        <f t="shared" si="82"/>
        <v>44492447080922.477</v>
      </c>
      <c r="T271" s="30">
        <f>(10+$G271/20)*POWER($F$1,O271)</f>
        <v>3.0069675372993916E+16</v>
      </c>
      <c r="U271" s="35">
        <f t="shared" si="83"/>
        <v>675.8377510300445</v>
      </c>
      <c r="V271" s="29">
        <v>229</v>
      </c>
      <c r="W271" s="29">
        <v>1</v>
      </c>
      <c r="Y271" s="30">
        <f t="shared" si="92"/>
        <v>3692932194.6316795</v>
      </c>
      <c r="Z271" s="30">
        <f t="shared" si="88"/>
        <v>845681472570.65466</v>
      </c>
      <c r="AA271" s="30">
        <f>(10+$G271/20)*POWER($F$1,V271)</f>
        <v>1424284534763642</v>
      </c>
      <c r="AB271" s="35">
        <f t="shared" si="89"/>
        <v>1684.1855721802472</v>
      </c>
      <c r="AC271" s="29">
        <v>203</v>
      </c>
      <c r="AD271" s="29">
        <v>1</v>
      </c>
      <c r="AF271" s="30">
        <f t="shared" si="106"/>
        <v>230808262.16447997</v>
      </c>
      <c r="AG271" s="30">
        <f t="shared" si="97"/>
        <v>46854077219.389435</v>
      </c>
      <c r="AH271" s="30">
        <f>(10+$G271/20)*POWER($F$1,AC271)</f>
        <v>38747240751013.891</v>
      </c>
      <c r="AI271" s="35">
        <f t="shared" si="98"/>
        <v>826.97692603322207</v>
      </c>
      <c r="AJ271" s="38">
        <v>170</v>
      </c>
      <c r="AK271" s="29">
        <v>3</v>
      </c>
      <c r="AM271" s="30">
        <f t="shared" si="87"/>
        <v>4808505.4617599994</v>
      </c>
      <c r="AN271" s="30">
        <f t="shared" si="85"/>
        <v>817445928.49919987</v>
      </c>
      <c r="AO271" s="30">
        <f>(10+$G271/20)*POWER($F$1,AJ271)</f>
        <v>399431958528.00452</v>
      </c>
      <c r="AP271" s="35">
        <f t="shared" si="86"/>
        <v>488.63410361752813</v>
      </c>
      <c r="AQ271" s="29">
        <v>127</v>
      </c>
      <c r="AR271" s="29">
        <v>1</v>
      </c>
      <c r="AT271" s="30">
        <f t="shared" si="81"/>
        <v>14819.112000000001</v>
      </c>
      <c r="AU271" s="30">
        <f t="shared" si="79"/>
        <v>1882027.2240000002</v>
      </c>
      <c r="AV271" s="30">
        <f>(10+$G271/20)*POWER($F$1,AQ271)</f>
        <v>1029401619.322678</v>
      </c>
      <c r="AW271" s="35">
        <f t="shared" si="80"/>
        <v>546.96425545578495</v>
      </c>
      <c r="AX271" s="29">
        <v>85</v>
      </c>
      <c r="AY271" s="29">
        <v>1</v>
      </c>
      <c r="BA271" s="30">
        <f t="shared" si="96"/>
        <v>132.3135</v>
      </c>
      <c r="BB271" s="30">
        <f t="shared" si="94"/>
        <v>11246.647500000001</v>
      </c>
      <c r="BC271" s="30">
        <f>(10+$G271/20)*POWER($F$1,AX271)</f>
        <v>3047424.0000000168</v>
      </c>
      <c r="BD271" s="35">
        <f t="shared" si="95"/>
        <v>270.96288027165576</v>
      </c>
      <c r="BE271" s="29">
        <v>37</v>
      </c>
      <c r="BF271" s="29">
        <v>1</v>
      </c>
      <c r="BH271" s="30">
        <f t="shared" si="93"/>
        <v>3.63</v>
      </c>
      <c r="BI271" s="30">
        <f t="shared" si="90"/>
        <v>134.31</v>
      </c>
      <c r="BJ271" s="30">
        <f>(10+$G271/20)*POWER($F$1,BE271)</f>
        <v>3926.8555424601423</v>
      </c>
      <c r="BK271" s="35">
        <f t="shared" si="91"/>
        <v>29.237253685206927</v>
      </c>
    </row>
    <row r="272" spans="1:63">
      <c r="A272" s="44">
        <v>11.8</v>
      </c>
      <c r="B272" s="44">
        <f t="shared" si="107"/>
        <v>2.33</v>
      </c>
      <c r="C272" s="44">
        <f t="shared" si="99"/>
        <v>2.33</v>
      </c>
      <c r="D272" s="45">
        <f t="shared" si="100"/>
        <v>640.61020000000008</v>
      </c>
      <c r="E272" s="43">
        <f t="shared" si="101"/>
        <v>1.034655496705168E+16</v>
      </c>
      <c r="F272" s="29">
        <f t="shared" si="108"/>
        <v>53.200000000000024</v>
      </c>
      <c r="G272" s="29">
        <v>266</v>
      </c>
      <c r="H272" s="37">
        <f t="shared" si="102"/>
        <v>266</v>
      </c>
      <c r="I272" s="29">
        <v>1</v>
      </c>
      <c r="K272" s="30">
        <f t="shared" si="103"/>
        <v>297922134696.83832</v>
      </c>
      <c r="L272" s="30">
        <f t="shared" si="109"/>
        <v>79247287829359</v>
      </c>
      <c r="M272" s="30">
        <f t="shared" si="104"/>
        <v>1.034655496705168E+17</v>
      </c>
      <c r="N272" s="35">
        <f t="shared" si="105"/>
        <v>1305.6036680183468</v>
      </c>
      <c r="O272" s="29">
        <v>252</v>
      </c>
      <c r="P272" s="29">
        <v>1</v>
      </c>
      <c r="R272" s="30">
        <f t="shared" si="84"/>
        <v>177260745342.32062</v>
      </c>
      <c r="S272" s="30">
        <f t="shared" si="82"/>
        <v>44669707826264.797</v>
      </c>
      <c r="T272" s="30">
        <f>(10+$G272/20)*POWER($F$1,O272)</f>
        <v>3.4615268327943836E+16</v>
      </c>
      <c r="U272" s="35">
        <f t="shared" si="83"/>
        <v>774.91593324438145</v>
      </c>
      <c r="V272" s="38">
        <v>230</v>
      </c>
      <c r="W272" s="29">
        <v>3</v>
      </c>
      <c r="Y272" s="30">
        <f t="shared" si="92"/>
        <v>11078796583.895039</v>
      </c>
      <c r="Z272" s="30">
        <f t="shared" si="88"/>
        <v>2548123214295.8589</v>
      </c>
      <c r="AA272" s="30">
        <f>(10+$G272/20)*POWER($F$1,V272)</f>
        <v>1639591739339596.2</v>
      </c>
      <c r="AB272" s="35">
        <f t="shared" si="89"/>
        <v>643.45072881127385</v>
      </c>
      <c r="AC272" s="29">
        <v>204</v>
      </c>
      <c r="AD272" s="29">
        <v>1</v>
      </c>
      <c r="AF272" s="30">
        <f t="shared" si="106"/>
        <v>230808262.16447997</v>
      </c>
      <c r="AG272" s="30">
        <f t="shared" si="97"/>
        <v>47084885481.553917</v>
      </c>
      <c r="AH272" s="30">
        <f>(10+$G272/20)*POWER($F$1,AC272)</f>
        <v>44604609758054.852</v>
      </c>
      <c r="AI272" s="35">
        <f t="shared" si="98"/>
        <v>947.32331409257131</v>
      </c>
      <c r="AJ272" s="29">
        <v>171</v>
      </c>
      <c r="AK272" s="29">
        <v>1</v>
      </c>
      <c r="AM272" s="30">
        <f t="shared" si="87"/>
        <v>4808505.4617599994</v>
      </c>
      <c r="AN272" s="30">
        <f t="shared" si="85"/>
        <v>822254433.96095991</v>
      </c>
      <c r="AO272" s="30">
        <f>(10+$G272/20)*POWER($F$1,AJ272)</f>
        <v>459813558067.89905</v>
      </c>
      <c r="AP272" s="35">
        <f t="shared" si="86"/>
        <v>559.21079787054168</v>
      </c>
      <c r="AQ272" s="29">
        <v>128</v>
      </c>
      <c r="AR272" s="29">
        <v>1</v>
      </c>
      <c r="AT272" s="30">
        <f t="shared" si="81"/>
        <v>14819.112000000001</v>
      </c>
      <c r="AU272" s="30">
        <f t="shared" si="79"/>
        <v>1896846.3360000001</v>
      </c>
      <c r="AV272" s="30">
        <f>(10+$G272/20)*POWER($F$1,AQ272)</f>
        <v>1185014897.1703568</v>
      </c>
      <c r="AW272" s="35">
        <f t="shared" si="80"/>
        <v>624.72899078861212</v>
      </c>
      <c r="AX272" s="29">
        <v>86</v>
      </c>
      <c r="AY272" s="29">
        <v>1</v>
      </c>
      <c r="BA272" s="30">
        <f t="shared" si="96"/>
        <v>132.3135</v>
      </c>
      <c r="BB272" s="30">
        <f t="shared" si="94"/>
        <v>11378.961000000001</v>
      </c>
      <c r="BC272" s="30">
        <f>(10+$G272/20)*POWER($F$1,AX272)</f>
        <v>3508099.0453178128</v>
      </c>
      <c r="BD272" s="35">
        <f t="shared" si="95"/>
        <v>308.29695657782923</v>
      </c>
      <c r="BE272" s="29">
        <v>38</v>
      </c>
      <c r="BF272" s="29">
        <v>1</v>
      </c>
      <c r="BH272" s="30">
        <f t="shared" si="93"/>
        <v>3.63</v>
      </c>
      <c r="BI272" s="30">
        <f t="shared" si="90"/>
        <v>137.94</v>
      </c>
      <c r="BJ272" s="30">
        <f>(10+$G272/20)*POWER($F$1,BE272)</f>
        <v>4520.4730879606223</v>
      </c>
      <c r="BK272" s="35">
        <f t="shared" si="91"/>
        <v>32.771299753230551</v>
      </c>
    </row>
    <row r="273" spans="1:70">
      <c r="A273" s="44">
        <v>11.8</v>
      </c>
      <c r="B273" s="44">
        <f t="shared" si="107"/>
        <v>2.335</v>
      </c>
      <c r="C273" s="44">
        <f t="shared" si="99"/>
        <v>2.335</v>
      </c>
      <c r="D273" s="45">
        <f t="shared" si="100"/>
        <v>643.36254999999994</v>
      </c>
      <c r="E273" s="43">
        <f t="shared" si="101"/>
        <v>1.1885070670538668E+16</v>
      </c>
      <c r="F273" s="29">
        <f t="shared" si="108"/>
        <v>53.400000000000027</v>
      </c>
      <c r="G273" s="29">
        <v>267</v>
      </c>
      <c r="H273" s="37">
        <f t="shared" si="102"/>
        <v>267</v>
      </c>
      <c r="I273" s="29">
        <v>1</v>
      </c>
      <c r="K273" s="30">
        <f t="shared" si="103"/>
        <v>297922134696.83832</v>
      </c>
      <c r="L273" s="30">
        <f t="shared" si="109"/>
        <v>79545209964055.828</v>
      </c>
      <c r="M273" s="30">
        <f t="shared" si="104"/>
        <v>1.1885070670538669E+17</v>
      </c>
      <c r="N273" s="35">
        <f t="shared" si="105"/>
        <v>1494.1277640613669</v>
      </c>
      <c r="O273" s="29">
        <v>253</v>
      </c>
      <c r="P273" s="29">
        <v>1</v>
      </c>
      <c r="R273" s="30">
        <f t="shared" si="84"/>
        <v>177260745342.32062</v>
      </c>
      <c r="S273" s="30">
        <f t="shared" si="82"/>
        <v>44846968571607.117</v>
      </c>
      <c r="T273" s="30">
        <f>(10+$G273/20)*POWER($F$1,O273)</f>
        <v>3.9847829043141752E+16</v>
      </c>
      <c r="U273" s="35">
        <f t="shared" si="83"/>
        <v>888.52893099155085</v>
      </c>
      <c r="V273" s="29">
        <v>231</v>
      </c>
      <c r="W273" s="29">
        <v>1</v>
      </c>
      <c r="Y273" s="30">
        <f t="shared" si="92"/>
        <v>11078796583.895039</v>
      </c>
      <c r="Z273" s="30">
        <f t="shared" si="88"/>
        <v>2559202010879.7539</v>
      </c>
      <c r="AA273" s="30">
        <f>(10+$G273/20)*POWER($F$1,V273)</f>
        <v>1887437956880126.7</v>
      </c>
      <c r="AB273" s="35">
        <f t="shared" si="89"/>
        <v>737.51034457467438</v>
      </c>
      <c r="AC273" s="29">
        <v>205</v>
      </c>
      <c r="AD273" s="29">
        <v>1</v>
      </c>
      <c r="AF273" s="30">
        <f t="shared" si="106"/>
        <v>230808262.16447997</v>
      </c>
      <c r="AG273" s="30">
        <f t="shared" si="97"/>
        <v>47315693743.718391</v>
      </c>
      <c r="AH273" s="30">
        <f>(10+$G273/20)*POWER($F$1,AC273)</f>
        <v>51347193017139.906</v>
      </c>
      <c r="AI273" s="35">
        <f t="shared" si="98"/>
        <v>1085.2042727146263</v>
      </c>
      <c r="AJ273" s="29">
        <v>172</v>
      </c>
      <c r="AK273" s="29">
        <v>1</v>
      </c>
      <c r="AM273" s="30">
        <f t="shared" si="87"/>
        <v>4808505.4617599994</v>
      </c>
      <c r="AN273" s="30">
        <f t="shared" si="85"/>
        <v>827062939.42271996</v>
      </c>
      <c r="AO273" s="30">
        <f>(10+$G273/20)*POWER($F$1,AJ273)</f>
        <v>529320526422.64594</v>
      </c>
      <c r="AP273" s="35">
        <f t="shared" si="86"/>
        <v>640.00029646124074</v>
      </c>
      <c r="AQ273" s="29">
        <v>129</v>
      </c>
      <c r="AR273" s="29">
        <v>1</v>
      </c>
      <c r="AT273" s="30">
        <f t="shared" si="81"/>
        <v>14819.112000000001</v>
      </c>
      <c r="AU273" s="30">
        <f t="shared" si="79"/>
        <v>1911665.4480000001</v>
      </c>
      <c r="AV273" s="30">
        <f>(10+$G273/20)*POWER($F$1,AQ273)</f>
        <v>1364145745.9944377</v>
      </c>
      <c r="AW273" s="35">
        <f t="shared" si="80"/>
        <v>713.59020869557378</v>
      </c>
      <c r="AX273" s="29">
        <v>87</v>
      </c>
      <c r="AY273" s="29">
        <v>1</v>
      </c>
      <c r="BA273" s="30">
        <f t="shared" si="96"/>
        <v>132.3135</v>
      </c>
      <c r="BB273" s="30">
        <f t="shared" si="94"/>
        <v>11511.2745</v>
      </c>
      <c r="BC273" s="30">
        <f>(10+$G273/20)*POWER($F$1,AX273)</f>
        <v>4038395.1295672827</v>
      </c>
      <c r="BD273" s="35">
        <f t="shared" si="95"/>
        <v>350.82085216257184</v>
      </c>
      <c r="BE273" s="29">
        <v>39</v>
      </c>
      <c r="BF273" s="29">
        <v>1</v>
      </c>
      <c r="BH273" s="30">
        <f t="shared" si="93"/>
        <v>3.63</v>
      </c>
      <c r="BI273" s="30">
        <f t="shared" si="90"/>
        <v>141.57</v>
      </c>
      <c r="BJ273" s="30">
        <f>(10+$G273/20)*POWER($F$1,BE273)</f>
        <v>5203.8030471589254</v>
      </c>
      <c r="BK273" s="35">
        <f t="shared" si="91"/>
        <v>36.757809190922693</v>
      </c>
    </row>
    <row r="274" spans="1:70">
      <c r="A274" s="44">
        <v>11.8</v>
      </c>
      <c r="B274" s="44">
        <f t="shared" si="107"/>
        <v>2.34</v>
      </c>
      <c r="C274" s="44">
        <f t="shared" si="99"/>
        <v>2.34</v>
      </c>
      <c r="D274" s="45">
        <f t="shared" si="100"/>
        <v>646.12079999999992</v>
      </c>
      <c r="E274" s="43">
        <f t="shared" si="101"/>
        <v>1.3652361128271278E+16</v>
      </c>
      <c r="F274" s="29">
        <f t="shared" si="108"/>
        <v>53.60000000000003</v>
      </c>
      <c r="G274" s="29">
        <v>268</v>
      </c>
      <c r="H274" s="37">
        <f t="shared" si="102"/>
        <v>268</v>
      </c>
      <c r="I274" s="29">
        <v>1</v>
      </c>
      <c r="K274" s="30">
        <f t="shared" si="103"/>
        <v>297922134696.83832</v>
      </c>
      <c r="L274" s="30">
        <f t="shared" si="109"/>
        <v>79843132098752.672</v>
      </c>
      <c r="M274" s="30">
        <f t="shared" si="104"/>
        <v>1.3652361128271278E+17</v>
      </c>
      <c r="N274" s="35">
        <f t="shared" si="105"/>
        <v>1709.897992401598</v>
      </c>
      <c r="O274" s="29">
        <v>254</v>
      </c>
      <c r="P274" s="29">
        <v>1</v>
      </c>
      <c r="R274" s="30">
        <f t="shared" si="84"/>
        <v>177260745342.32062</v>
      </c>
      <c r="S274" s="30">
        <f t="shared" si="82"/>
        <v>45024229316949.437</v>
      </c>
      <c r="T274" s="30">
        <f>(10+$G274/20)*POWER($F$1,O274)</f>
        <v>4.5871150951871696E+16</v>
      </c>
      <c r="U274" s="35">
        <f t="shared" si="83"/>
        <v>1018.8103527316442</v>
      </c>
      <c r="V274" s="29">
        <v>232</v>
      </c>
      <c r="W274" s="29">
        <v>1</v>
      </c>
      <c r="Y274" s="30">
        <f t="shared" si="92"/>
        <v>11078796583.895039</v>
      </c>
      <c r="Z274" s="30">
        <f t="shared" si="88"/>
        <v>2570280807463.6489</v>
      </c>
      <c r="AA274" s="30">
        <f>(10+$G274/20)*POWER($F$1,V274)</f>
        <v>2172739481957845.2</v>
      </c>
      <c r="AB274" s="35">
        <f t="shared" si="89"/>
        <v>845.33155896763776</v>
      </c>
      <c r="AC274" s="29">
        <v>206</v>
      </c>
      <c r="AD274" s="29">
        <v>1</v>
      </c>
      <c r="AF274" s="30">
        <f t="shared" si="106"/>
        <v>230808262.16447997</v>
      </c>
      <c r="AG274" s="30">
        <f t="shared" si="97"/>
        <v>47546502005.882874</v>
      </c>
      <c r="AH274" s="30">
        <f>(10+$G274/20)*POWER($F$1,AC274)</f>
        <v>59108736872316.484</v>
      </c>
      <c r="AI274" s="35">
        <f t="shared" si="98"/>
        <v>1243.1774027246638</v>
      </c>
      <c r="AJ274" s="29">
        <v>173</v>
      </c>
      <c r="AK274" s="29">
        <v>1</v>
      </c>
      <c r="AM274" s="30">
        <f t="shared" si="87"/>
        <v>4808505.4617599994</v>
      </c>
      <c r="AN274" s="30">
        <f t="shared" si="85"/>
        <v>831871444.88447988</v>
      </c>
      <c r="AO274" s="30">
        <f>(10+$G274/20)*POWER($F$1,AJ274)</f>
        <v>609331608584.49146</v>
      </c>
      <c r="AP274" s="35">
        <f t="shared" si="86"/>
        <v>732.48290025042024</v>
      </c>
      <c r="AQ274" s="38">
        <v>130</v>
      </c>
      <c r="AR274" s="29">
        <v>4</v>
      </c>
      <c r="AT274" s="30">
        <f t="shared" si="81"/>
        <v>59276.448000000004</v>
      </c>
      <c r="AU274" s="30">
        <f t="shared" ref="AU274:AU337" si="110">AQ274*AT274</f>
        <v>7705938.2400000002</v>
      </c>
      <c r="AV274" s="30">
        <f>(10+$G274/20)*POWER($F$1,AQ274)</f>
        <v>1570347417.6000135</v>
      </c>
      <c r="AW274" s="35">
        <f t="shared" ref="AW274:AW337" si="111">AV274/AU274</f>
        <v>203.78406479416756</v>
      </c>
      <c r="AX274" s="29">
        <v>88</v>
      </c>
      <c r="AY274" s="29">
        <v>1</v>
      </c>
      <c r="BA274" s="30">
        <f t="shared" si="96"/>
        <v>132.3135</v>
      </c>
      <c r="BB274" s="30">
        <f t="shared" si="94"/>
        <v>11643.588</v>
      </c>
      <c r="BC274" s="30">
        <f>(10+$G274/20)*POWER($F$1,AX274)</f>
        <v>4648831.2422522577</v>
      </c>
      <c r="BD274" s="35">
        <f t="shared" si="95"/>
        <v>399.26105614972442</v>
      </c>
      <c r="BE274" s="38">
        <v>40</v>
      </c>
      <c r="BF274" s="29">
        <v>1.5</v>
      </c>
      <c r="BG274" s="29" t="s">
        <v>32</v>
      </c>
      <c r="BH274" s="30">
        <f t="shared" si="93"/>
        <v>5.4450000000000003</v>
      </c>
      <c r="BI274" s="30">
        <f t="shared" si="90"/>
        <v>217.8</v>
      </c>
      <c r="BJ274" s="30">
        <f>(10+$G274/20)*POWER($F$1,BE274)</f>
        <v>5990.400000000016</v>
      </c>
      <c r="BK274" s="35">
        <f t="shared" si="91"/>
        <v>27.50413223140503</v>
      </c>
    </row>
    <row r="275" spans="1:70">
      <c r="A275" s="44">
        <v>11.8</v>
      </c>
      <c r="B275" s="44">
        <f t="shared" si="107"/>
        <v>2.3449999999999998</v>
      </c>
      <c r="C275" s="44">
        <f t="shared" si="99"/>
        <v>2.3449999999999998</v>
      </c>
      <c r="D275" s="45">
        <f t="shared" si="100"/>
        <v>648.88494999999989</v>
      </c>
      <c r="E275" s="43">
        <f t="shared" si="101"/>
        <v>1.5682444769870682E+16</v>
      </c>
      <c r="F275" s="29">
        <f t="shared" si="108"/>
        <v>53.800000000000033</v>
      </c>
      <c r="G275" s="29">
        <v>269</v>
      </c>
      <c r="H275" s="37">
        <f t="shared" si="102"/>
        <v>269</v>
      </c>
      <c r="I275" s="29">
        <v>1</v>
      </c>
      <c r="K275" s="30">
        <f t="shared" si="103"/>
        <v>297922134696.83832</v>
      </c>
      <c r="L275" s="30">
        <f t="shared" si="109"/>
        <v>80141054233449.5</v>
      </c>
      <c r="M275" s="30">
        <f t="shared" si="104"/>
        <v>1.5682444769870682E+17</v>
      </c>
      <c r="N275" s="35">
        <f t="shared" si="105"/>
        <v>1956.8553121584839</v>
      </c>
      <c r="O275" s="29">
        <v>255</v>
      </c>
      <c r="P275" s="29">
        <v>1</v>
      </c>
      <c r="R275" s="30">
        <f t="shared" si="84"/>
        <v>177260745342.32062</v>
      </c>
      <c r="S275" s="30">
        <f t="shared" si="82"/>
        <v>45201490062291.758</v>
      </c>
      <c r="T275" s="30">
        <f>(10+$G275/20)*POWER($F$1,O275)</f>
        <v>5.2804705630919968E+16</v>
      </c>
      <c r="U275" s="35">
        <f t="shared" si="83"/>
        <v>1168.2071887044053</v>
      </c>
      <c r="V275" s="29">
        <v>233</v>
      </c>
      <c r="W275" s="29">
        <v>1</v>
      </c>
      <c r="Y275" s="30">
        <f t="shared" si="92"/>
        <v>11078796583.895039</v>
      </c>
      <c r="Z275" s="30">
        <f t="shared" si="88"/>
        <v>2581359604047.5439</v>
      </c>
      <c r="AA275" s="30">
        <f>(10+$G275/20)*POWER($F$1,V275)</f>
        <v>2501155222327818.5</v>
      </c>
      <c r="AB275" s="35">
        <f t="shared" si="89"/>
        <v>968.92940387152339</v>
      </c>
      <c r="AC275" s="29">
        <v>207</v>
      </c>
      <c r="AD275" s="29">
        <v>1</v>
      </c>
      <c r="AF275" s="30">
        <f t="shared" si="106"/>
        <v>230808262.16447997</v>
      </c>
      <c r="AG275" s="30">
        <f t="shared" si="97"/>
        <v>47777310268.047356</v>
      </c>
      <c r="AH275" s="30">
        <f>(10+$G275/20)*POWER($F$1,AC275)</f>
        <v>68043190240266.266</v>
      </c>
      <c r="AI275" s="35">
        <f t="shared" si="98"/>
        <v>1424.1737313909105</v>
      </c>
      <c r="AJ275" s="29">
        <v>174</v>
      </c>
      <c r="AK275" s="29">
        <v>1</v>
      </c>
      <c r="AM275" s="30">
        <f t="shared" si="87"/>
        <v>4808505.4617599994</v>
      </c>
      <c r="AN275" s="30">
        <f t="shared" si="85"/>
        <v>836679950.34623992</v>
      </c>
      <c r="AO275" s="30">
        <f>(10+$G275/20)*POWER($F$1,AJ275)</f>
        <v>701433810908.2511</v>
      </c>
      <c r="AP275" s="35">
        <f t="shared" si="86"/>
        <v>838.35379420527477</v>
      </c>
      <c r="AQ275" s="29">
        <v>131</v>
      </c>
      <c r="AR275" s="29">
        <v>1</v>
      </c>
      <c r="AT275" s="30">
        <f t="shared" ref="AT275:AT338" si="112">AT274*AR275</f>
        <v>59276.448000000004</v>
      </c>
      <c r="AU275" s="30">
        <f t="shared" si="110"/>
        <v>7765214.6880000001</v>
      </c>
      <c r="AV275" s="30">
        <f>(10+$G275/20)*POWER($F$1,AQ275)</f>
        <v>1807709887.4551039</v>
      </c>
      <c r="AW275" s="35">
        <f t="shared" si="111"/>
        <v>232.79586722163063</v>
      </c>
      <c r="AX275" s="29">
        <v>89</v>
      </c>
      <c r="AY275" s="29">
        <v>1</v>
      </c>
      <c r="BA275" s="30">
        <f t="shared" si="96"/>
        <v>132.3135</v>
      </c>
      <c r="BB275" s="30">
        <f t="shared" si="94"/>
        <v>11775.9015</v>
      </c>
      <c r="BC275" s="30">
        <f>(10+$G275/20)*POWER($F$1,AX275)</f>
        <v>5351515.2809772277</v>
      </c>
      <c r="BD275" s="35">
        <f t="shared" si="95"/>
        <v>454.44633525316323</v>
      </c>
      <c r="BE275" s="29">
        <v>41</v>
      </c>
      <c r="BF275" s="29">
        <v>1</v>
      </c>
      <c r="BH275" s="30">
        <f t="shared" si="93"/>
        <v>5.4450000000000003</v>
      </c>
      <c r="BI275" s="30">
        <f t="shared" si="90"/>
        <v>223.245</v>
      </c>
      <c r="BJ275" s="30">
        <f>(10+$G275/20)*POWER($F$1,BE275)</f>
        <v>6895.8659647182194</v>
      </c>
      <c r="BK275" s="35">
        <f t="shared" si="91"/>
        <v>30.889229164004654</v>
      </c>
    </row>
    <row r="276" spans="1:70">
      <c r="A276" s="44">
        <v>11.8</v>
      </c>
      <c r="B276" s="44">
        <f t="shared" si="107"/>
        <v>2.35</v>
      </c>
      <c r="C276" s="44">
        <f t="shared" si="99"/>
        <v>2.35</v>
      </c>
      <c r="D276" s="45">
        <f t="shared" si="100"/>
        <v>651.65500000000009</v>
      </c>
      <c r="E276" s="43">
        <f t="shared" si="101"/>
        <v>1.8014398509482304E+16</v>
      </c>
      <c r="F276" s="29">
        <f t="shared" si="108"/>
        <v>54.000000000000021</v>
      </c>
      <c r="G276" s="38">
        <v>270</v>
      </c>
      <c r="H276" s="37">
        <f t="shared" si="102"/>
        <v>270</v>
      </c>
      <c r="I276" s="29">
        <v>4</v>
      </c>
      <c r="K276" s="30">
        <f t="shared" si="103"/>
        <v>1191688538787.3533</v>
      </c>
      <c r="L276" s="30">
        <f t="shared" si="109"/>
        <v>321755905472585.37</v>
      </c>
      <c r="M276" s="30">
        <f t="shared" si="104"/>
        <v>1.8014398509482304E+17</v>
      </c>
      <c r="N276" s="35">
        <f t="shared" si="105"/>
        <v>559.87778943865226</v>
      </c>
      <c r="O276" s="29">
        <v>256</v>
      </c>
      <c r="P276" s="29">
        <v>1</v>
      </c>
      <c r="R276" s="30">
        <f t="shared" si="84"/>
        <v>177260745342.32062</v>
      </c>
      <c r="S276" s="30">
        <f t="shared" si="82"/>
        <v>45378750807634.078</v>
      </c>
      <c r="T276" s="30">
        <f>(10+$G276/20)*POWER($F$1,O276)</f>
        <v>6.0786010431428584E+16</v>
      </c>
      <c r="U276" s="35">
        <f t="shared" si="83"/>
        <v>1339.5258650708063</v>
      </c>
      <c r="V276" s="29">
        <v>234</v>
      </c>
      <c r="W276" s="29">
        <v>1</v>
      </c>
      <c r="Y276" s="30">
        <f t="shared" si="92"/>
        <v>11078796583.895039</v>
      </c>
      <c r="Z276" s="30">
        <f t="shared" si="88"/>
        <v>2592438400631.439</v>
      </c>
      <c r="AA276" s="30">
        <f>(10+$G276/20)*POWER($F$1,V276)</f>
        <v>2879198844468439</v>
      </c>
      <c r="AB276" s="35">
        <f t="shared" si="89"/>
        <v>1110.6141784380118</v>
      </c>
      <c r="AC276" s="29">
        <v>208</v>
      </c>
      <c r="AD276" s="29">
        <v>1</v>
      </c>
      <c r="AF276" s="30">
        <f t="shared" si="106"/>
        <v>230808262.16447997</v>
      </c>
      <c r="AG276" s="30">
        <f t="shared" si="97"/>
        <v>48008118530.211838</v>
      </c>
      <c r="AH276" s="30">
        <f>(10+$G276/20)*POWER($F$1,AC276)</f>
        <v>78327755496673.266</v>
      </c>
      <c r="AI276" s="35">
        <f t="shared" si="98"/>
        <v>1631.552285211533</v>
      </c>
      <c r="AJ276" s="29">
        <v>175</v>
      </c>
      <c r="AK276" s="29">
        <v>1</v>
      </c>
      <c r="AM276" s="30">
        <f t="shared" si="87"/>
        <v>4808505.4617599994</v>
      </c>
      <c r="AN276" s="30">
        <f t="shared" si="85"/>
        <v>841488455.80799985</v>
      </c>
      <c r="AO276" s="30">
        <f>(10+$G276/20)*POWER($F$1,AJ276)</f>
        <v>807453851648.00928</v>
      </c>
      <c r="AP276" s="35">
        <f t="shared" si="86"/>
        <v>959.5542827413949</v>
      </c>
      <c r="AQ276" s="29">
        <v>132</v>
      </c>
      <c r="AR276" s="29">
        <v>1</v>
      </c>
      <c r="AT276" s="30">
        <f t="shared" si="112"/>
        <v>59276.448000000004</v>
      </c>
      <c r="AU276" s="30">
        <f t="shared" si="110"/>
        <v>7824491.1360000009</v>
      </c>
      <c r="AV276" s="30">
        <f>(10+$G276/20)*POWER($F$1,AQ276)</f>
        <v>2080940907.8781023</v>
      </c>
      <c r="AW276" s="35">
        <f t="shared" si="111"/>
        <v>265.9522353222207</v>
      </c>
      <c r="AX276" s="38">
        <v>90</v>
      </c>
      <c r="AY276" s="29">
        <v>3.5</v>
      </c>
      <c r="BA276" s="30">
        <f t="shared" si="96"/>
        <v>463.09725000000003</v>
      </c>
      <c r="BB276" s="30">
        <f t="shared" si="94"/>
        <v>41678.752500000002</v>
      </c>
      <c r="BC276" s="30">
        <f>(10+$G276/20)*POWER($F$1,AX276)</f>
        <v>6160384.0000000373</v>
      </c>
      <c r="BD276" s="35">
        <f t="shared" si="95"/>
        <v>147.80634329206558</v>
      </c>
      <c r="BE276" s="29">
        <v>42</v>
      </c>
      <c r="BF276" s="29">
        <v>1</v>
      </c>
      <c r="BH276" s="30">
        <f t="shared" si="93"/>
        <v>5.4450000000000003</v>
      </c>
      <c r="BI276" s="30">
        <f t="shared" si="90"/>
        <v>228.69</v>
      </c>
      <c r="BJ276" s="30">
        <f>(10+$G276/20)*POWER($F$1,BE276)</f>
        <v>7938.1595912097546</v>
      </c>
      <c r="BK276" s="35">
        <f t="shared" si="91"/>
        <v>34.711441651186121</v>
      </c>
    </row>
    <row r="277" spans="1:70">
      <c r="A277" s="44">
        <v>11.8</v>
      </c>
      <c r="B277" s="44">
        <f t="shared" si="107"/>
        <v>2.355</v>
      </c>
      <c r="C277" s="44">
        <f t="shared" si="99"/>
        <v>2.355</v>
      </c>
      <c r="D277" s="45">
        <f t="shared" si="100"/>
        <v>654.43094999999994</v>
      </c>
      <c r="E277" s="43">
        <f t="shared" si="101"/>
        <v>2.0693109934103368E+16</v>
      </c>
      <c r="F277" s="29">
        <f t="shared" si="108"/>
        <v>54.200000000000024</v>
      </c>
      <c r="G277" s="29">
        <v>271</v>
      </c>
      <c r="H277" s="37">
        <f t="shared" si="102"/>
        <v>271</v>
      </c>
      <c r="I277" s="29">
        <v>1</v>
      </c>
      <c r="K277" s="30">
        <f t="shared" si="103"/>
        <v>1191688538787.3533</v>
      </c>
      <c r="L277" s="30">
        <f t="shared" si="109"/>
        <v>322947594011372.75</v>
      </c>
      <c r="M277" s="30">
        <f t="shared" si="104"/>
        <v>2.0693109934103366E+17</v>
      </c>
      <c r="N277" s="35">
        <f t="shared" si="105"/>
        <v>640.75751972856153</v>
      </c>
      <c r="O277" s="29">
        <v>257</v>
      </c>
      <c r="P277" s="29">
        <v>1</v>
      </c>
      <c r="R277" s="30">
        <f t="shared" si="84"/>
        <v>177260745342.32062</v>
      </c>
      <c r="S277" s="30">
        <f t="shared" si="82"/>
        <v>45556011552976.398</v>
      </c>
      <c r="T277" s="30">
        <f>(10+$G277/20)*POWER($F$1,O277)</f>
        <v>6.997335357279636E+16</v>
      </c>
      <c r="U277" s="35">
        <f t="shared" si="83"/>
        <v>1535.985069531941</v>
      </c>
      <c r="V277" s="29">
        <v>235</v>
      </c>
      <c r="W277" s="29">
        <v>1</v>
      </c>
      <c r="Y277" s="30">
        <f t="shared" si="92"/>
        <v>11078796583.895039</v>
      </c>
      <c r="Z277" s="30">
        <f t="shared" si="88"/>
        <v>2603517197215.334</v>
      </c>
      <c r="AA277" s="30">
        <f>(10+$G277/20)*POWER($F$1,V277)</f>
        <v>3314367850768027</v>
      </c>
      <c r="AB277" s="35">
        <f t="shared" si="89"/>
        <v>1273.0347448109824</v>
      </c>
      <c r="AC277" s="29">
        <v>209</v>
      </c>
      <c r="AD277" s="29">
        <v>1</v>
      </c>
      <c r="AF277" s="30">
        <f t="shared" si="106"/>
        <v>230808262.16447997</v>
      </c>
      <c r="AG277" s="30">
        <f t="shared" si="97"/>
        <v>48238926792.376312</v>
      </c>
      <c r="AH277" s="30">
        <f>(10+$G277/20)*POWER($F$1,AC277)</f>
        <v>90166399983020.781</v>
      </c>
      <c r="AI277" s="35">
        <f t="shared" si="98"/>
        <v>1869.1626447475339</v>
      </c>
      <c r="AJ277" s="29">
        <v>176</v>
      </c>
      <c r="AK277" s="29">
        <v>1</v>
      </c>
      <c r="AM277" s="30">
        <f t="shared" si="87"/>
        <v>4808505.4617599994</v>
      </c>
      <c r="AN277" s="30">
        <f t="shared" si="85"/>
        <v>846296961.26975989</v>
      </c>
      <c r="AO277" s="30">
        <f>(10+$G277/20)*POWER($F$1,AJ277)</f>
        <v>929494359871.16089</v>
      </c>
      <c r="AP277" s="35">
        <f t="shared" si="86"/>
        <v>1098.3075709932527</v>
      </c>
      <c r="AQ277" s="29">
        <v>133</v>
      </c>
      <c r="AR277" s="29">
        <v>1</v>
      </c>
      <c r="AT277" s="30">
        <f t="shared" si="112"/>
        <v>59276.448000000004</v>
      </c>
      <c r="AU277" s="30">
        <f t="shared" si="110"/>
        <v>7883767.5840000007</v>
      </c>
      <c r="AV277" s="30">
        <f>(10+$G277/20)*POWER($F$1,AQ277)</f>
        <v>2395459298.5718374</v>
      </c>
      <c r="AW277" s="35">
        <f t="shared" si="111"/>
        <v>303.84702149685256</v>
      </c>
      <c r="AX277" s="29">
        <v>91</v>
      </c>
      <c r="AY277" s="29">
        <v>1</v>
      </c>
      <c r="BA277" s="30">
        <f t="shared" si="96"/>
        <v>463.09725000000003</v>
      </c>
      <c r="BB277" s="30">
        <f t="shared" si="94"/>
        <v>42141.849750000001</v>
      </c>
      <c r="BC277" s="30">
        <f>(10+$G277/20)*POWER($F$1,AX277)</f>
        <v>7091479.1860287134</v>
      </c>
      <c r="BD277" s="35">
        <f t="shared" si="95"/>
        <v>168.27640998432236</v>
      </c>
      <c r="BE277" s="29">
        <v>43</v>
      </c>
      <c r="BF277" s="29">
        <v>1</v>
      </c>
      <c r="BH277" s="30">
        <f t="shared" si="93"/>
        <v>5.4450000000000003</v>
      </c>
      <c r="BI277" s="30">
        <f t="shared" si="90"/>
        <v>234.13500000000002</v>
      </c>
      <c r="BJ277" s="30">
        <f>(10+$G277/20)*POWER($F$1,BE277)</f>
        <v>9137.9520361779141</v>
      </c>
      <c r="BK277" s="35">
        <f t="shared" si="91"/>
        <v>39.028560600413918</v>
      </c>
    </row>
    <row r="278" spans="1:70">
      <c r="A278" s="44">
        <v>11.8</v>
      </c>
      <c r="B278" s="44">
        <f t="shared" si="107"/>
        <v>2.3600000000000003</v>
      </c>
      <c r="C278" s="44">
        <f t="shared" si="99"/>
        <v>2.3600000000000003</v>
      </c>
      <c r="D278" s="45">
        <f t="shared" si="100"/>
        <v>657.21280000000024</v>
      </c>
      <c r="E278" s="43">
        <f t="shared" si="101"/>
        <v>2.3770141341077344E+16</v>
      </c>
      <c r="F278" s="29">
        <f t="shared" si="108"/>
        <v>54.400000000000027</v>
      </c>
      <c r="G278" s="29">
        <v>272</v>
      </c>
      <c r="H278" s="37">
        <f t="shared" si="102"/>
        <v>272</v>
      </c>
      <c r="I278" s="29">
        <v>1</v>
      </c>
      <c r="K278" s="30">
        <f t="shared" si="103"/>
        <v>1191688538787.3533</v>
      </c>
      <c r="L278" s="30">
        <f t="shared" si="109"/>
        <v>324139282550160.06</v>
      </c>
      <c r="M278" s="30">
        <f t="shared" si="104"/>
        <v>2.3770141341077344E+17</v>
      </c>
      <c r="N278" s="35">
        <f t="shared" si="105"/>
        <v>733.33109008159022</v>
      </c>
      <c r="O278" s="29">
        <v>258</v>
      </c>
      <c r="P278" s="29">
        <v>1</v>
      </c>
      <c r="R278" s="30">
        <f t="shared" si="84"/>
        <v>177260745342.32062</v>
      </c>
      <c r="S278" s="30">
        <f t="shared" ref="S278:S320" si="113">O278*R278</f>
        <v>45733272298318.719</v>
      </c>
      <c r="T278" s="30">
        <f>(10+$G278/20)*POWER($F$1,O278)</f>
        <v>8.054893065680048E+16</v>
      </c>
      <c r="U278" s="35">
        <f t="shared" ref="U278:U320" si="114">T278/S278</f>
        <v>1761.2763445261205</v>
      </c>
      <c r="V278" s="29">
        <v>236</v>
      </c>
      <c r="W278" s="29">
        <v>1</v>
      </c>
      <c r="Y278" s="30">
        <f t="shared" si="92"/>
        <v>11078796583.895039</v>
      </c>
      <c r="Z278" s="30">
        <f t="shared" si="88"/>
        <v>2614595993799.229</v>
      </c>
      <c r="AA278" s="30">
        <f>(10+$G278/20)*POWER($F$1,V278)</f>
        <v>3815292144100300.5</v>
      </c>
      <c r="AB278" s="35">
        <f t="shared" si="89"/>
        <v>1459.2281764175575</v>
      </c>
      <c r="AC278" s="38">
        <v>210</v>
      </c>
      <c r="AD278" s="29">
        <v>4</v>
      </c>
      <c r="AF278" s="30">
        <f t="shared" si="106"/>
        <v>923233048.65791988</v>
      </c>
      <c r="AG278" s="30">
        <f t="shared" si="97"/>
        <v>193878940218.16318</v>
      </c>
      <c r="AH278" s="30">
        <f>(10+$G278/20)*POWER($F$1,AC278)</f>
        <v>103793897662055.86</v>
      </c>
      <c r="AI278" s="35">
        <f t="shared" si="98"/>
        <v>535.3541624751058</v>
      </c>
      <c r="AJ278" s="29">
        <v>177</v>
      </c>
      <c r="AK278" s="29">
        <v>1</v>
      </c>
      <c r="AM278" s="30">
        <f t="shared" si="87"/>
        <v>4808505.4617599994</v>
      </c>
      <c r="AN278" s="30">
        <f t="shared" si="85"/>
        <v>851105466.73151994</v>
      </c>
      <c r="AO278" s="30">
        <f>(10+$G278/20)*POWER($F$1,AJ278)</f>
        <v>1069975539492.4581</v>
      </c>
      <c r="AP278" s="35">
        <f t="shared" si="86"/>
        <v>1257.1597543621235</v>
      </c>
      <c r="AQ278" s="29">
        <v>134</v>
      </c>
      <c r="AR278" s="29">
        <v>1</v>
      </c>
      <c r="AT278" s="30">
        <f t="shared" si="112"/>
        <v>59276.448000000004</v>
      </c>
      <c r="AU278" s="30">
        <f t="shared" si="110"/>
        <v>7943044.0320000006</v>
      </c>
      <c r="AV278" s="30">
        <f>(10+$G278/20)*POWER($F$1,AQ278)</f>
        <v>2757502321.6675577</v>
      </c>
      <c r="AW278" s="35">
        <f t="shared" si="111"/>
        <v>347.15939009760706</v>
      </c>
      <c r="AX278" s="29">
        <v>92</v>
      </c>
      <c r="AY278" s="29">
        <v>1</v>
      </c>
      <c r="BA278" s="30">
        <f t="shared" si="96"/>
        <v>463.09725000000003</v>
      </c>
      <c r="BB278" s="30">
        <f t="shared" si="94"/>
        <v>42604.947</v>
      </c>
      <c r="BC278" s="30">
        <f>(10+$G278/20)*POWER($F$1,AX278)</f>
        <v>8163265.529574981</v>
      </c>
      <c r="BD278" s="35">
        <f t="shared" si="95"/>
        <v>191.60370108135521</v>
      </c>
      <c r="BE278" s="29">
        <v>44</v>
      </c>
      <c r="BF278" s="29">
        <v>1</v>
      </c>
      <c r="BH278" s="30">
        <f t="shared" si="93"/>
        <v>5.4450000000000003</v>
      </c>
      <c r="BI278" s="30">
        <f t="shared" si="90"/>
        <v>239.58</v>
      </c>
      <c r="BJ278" s="30">
        <f>(10+$G278/20)*POWER($F$1,BE278)</f>
        <v>10519.036566419758</v>
      </c>
      <c r="BK278" s="35">
        <f t="shared" si="91"/>
        <v>43.906154797644867</v>
      </c>
    </row>
    <row r="279" spans="1:70">
      <c r="A279" s="44">
        <v>11.8</v>
      </c>
      <c r="B279" s="44">
        <f t="shared" si="107"/>
        <v>2.3650000000000002</v>
      </c>
      <c r="C279" s="44">
        <f t="shared" si="99"/>
        <v>2.3650000000000002</v>
      </c>
      <c r="D279" s="45">
        <f t="shared" si="100"/>
        <v>660.0005500000002</v>
      </c>
      <c r="E279" s="43">
        <f t="shared" si="101"/>
        <v>2.7304722256542564E+16</v>
      </c>
      <c r="F279" s="29">
        <f t="shared" si="108"/>
        <v>54.60000000000003</v>
      </c>
      <c r="G279" s="29">
        <v>273</v>
      </c>
      <c r="H279" s="37">
        <f t="shared" si="102"/>
        <v>273</v>
      </c>
      <c r="I279" s="29">
        <v>1</v>
      </c>
      <c r="K279" s="30">
        <f t="shared" si="103"/>
        <v>1191688538787.3533</v>
      </c>
      <c r="L279" s="30">
        <f t="shared" si="109"/>
        <v>325330971088947.44</v>
      </c>
      <c r="M279" s="30">
        <f t="shared" si="104"/>
        <v>2.7304722256542563E+17</v>
      </c>
      <c r="N279" s="35">
        <f t="shared" si="105"/>
        <v>839.29058967697506</v>
      </c>
      <c r="O279" s="29">
        <v>259</v>
      </c>
      <c r="P279" s="29">
        <v>1</v>
      </c>
      <c r="R279" s="30">
        <f t="shared" ref="R279:R320" si="115">R278*P279</f>
        <v>177260745342.32062</v>
      </c>
      <c r="S279" s="30">
        <f t="shared" si="113"/>
        <v>45910533043661.039</v>
      </c>
      <c r="T279" s="30">
        <f>(10+$G279/20)*POWER($F$1,O279)</f>
        <v>9.2722454701860336E+16</v>
      </c>
      <c r="U279" s="35">
        <f t="shared" si="114"/>
        <v>2019.6335906986974</v>
      </c>
      <c r="V279" s="29">
        <v>237</v>
      </c>
      <c r="W279" s="29">
        <v>1</v>
      </c>
      <c r="Y279" s="30">
        <f t="shared" si="92"/>
        <v>11078796583.895039</v>
      </c>
      <c r="Z279" s="30">
        <f t="shared" si="88"/>
        <v>2625674790383.124</v>
      </c>
      <c r="AA279" s="30">
        <f>(10+$G279/20)*POWER($F$1,V279)</f>
        <v>4391905021222483</v>
      </c>
      <c r="AB279" s="35">
        <f t="shared" si="89"/>
        <v>1672.6766914579091</v>
      </c>
      <c r="AC279" s="29">
        <v>211</v>
      </c>
      <c r="AD279" s="29">
        <v>1</v>
      </c>
      <c r="AF279" s="30">
        <f t="shared" si="106"/>
        <v>923233048.65791988</v>
      </c>
      <c r="AG279" s="30">
        <f t="shared" si="97"/>
        <v>194802173266.82111</v>
      </c>
      <c r="AH279" s="30">
        <f>(10+$G279/20)*POWER($F$1,AC279)</f>
        <v>119480480942759.44</v>
      </c>
      <c r="AI279" s="35">
        <f t="shared" si="98"/>
        <v>613.34264879635953</v>
      </c>
      <c r="AJ279" s="29">
        <v>178</v>
      </c>
      <c r="AK279" s="29">
        <v>1</v>
      </c>
      <c r="AM279" s="30">
        <f t="shared" si="87"/>
        <v>4808505.4617599994</v>
      </c>
      <c r="AN279" s="30">
        <f t="shared" si="85"/>
        <v>855913972.19327986</v>
      </c>
      <c r="AO279" s="30">
        <f>(10+$G279/20)*POWER($F$1,AJ279)</f>
        <v>1231683123335.3186</v>
      </c>
      <c r="AP279" s="35">
        <f t="shared" si="86"/>
        <v>1439.0267752951038</v>
      </c>
      <c r="AQ279" s="29">
        <v>135</v>
      </c>
      <c r="AR279" s="29">
        <v>1</v>
      </c>
      <c r="AT279" s="30">
        <f t="shared" si="112"/>
        <v>59276.448000000004</v>
      </c>
      <c r="AU279" s="30">
        <f t="shared" si="110"/>
        <v>8002320.4800000004</v>
      </c>
      <c r="AV279" s="30">
        <f>(10+$G279/20)*POWER($F$1,AQ279)</f>
        <v>3174249267.2000289</v>
      </c>
      <c r="AW279" s="35">
        <f t="shared" si="111"/>
        <v>396.66610143062263</v>
      </c>
      <c r="AX279" s="29">
        <v>93</v>
      </c>
      <c r="AY279" s="29">
        <v>1</v>
      </c>
      <c r="BA279" s="30">
        <f t="shared" si="96"/>
        <v>463.09725000000003</v>
      </c>
      <c r="BB279" s="30">
        <f t="shared" si="94"/>
        <v>43068.044250000006</v>
      </c>
      <c r="BC279" s="30">
        <f>(10+$G279/20)*POWER($F$1,AX279)</f>
        <v>9396996.485407345</v>
      </c>
      <c r="BD279" s="35">
        <f t="shared" si="95"/>
        <v>218.18953354045891</v>
      </c>
      <c r="BE279" s="29">
        <v>45</v>
      </c>
      <c r="BF279" s="29">
        <v>1</v>
      </c>
      <c r="BH279" s="30">
        <f t="shared" si="93"/>
        <v>5.4450000000000003</v>
      </c>
      <c r="BI279" s="30">
        <f t="shared" si="90"/>
        <v>245.02500000000001</v>
      </c>
      <c r="BJ279" s="30">
        <f>(10+$G279/20)*POWER($F$1,BE279)</f>
        <v>12108.800000000034</v>
      </c>
      <c r="BK279" s="35">
        <f t="shared" si="91"/>
        <v>49.418630751964223</v>
      </c>
      <c r="BL279" s="29" t="s">
        <v>86</v>
      </c>
    </row>
    <row r="280" spans="1:70">
      <c r="A280" s="44">
        <v>11.8</v>
      </c>
      <c r="B280" s="44">
        <f t="shared" si="107"/>
        <v>2.37</v>
      </c>
      <c r="C280" s="44">
        <f t="shared" si="99"/>
        <v>2.37</v>
      </c>
      <c r="D280" s="45">
        <f t="shared" si="100"/>
        <v>662.79420000000016</v>
      </c>
      <c r="E280" s="43">
        <f t="shared" si="101"/>
        <v>3.1364889539741372E+16</v>
      </c>
      <c r="F280" s="29">
        <f t="shared" si="108"/>
        <v>54.800000000000026</v>
      </c>
      <c r="G280" s="29">
        <v>274</v>
      </c>
      <c r="H280" s="37">
        <f t="shared" si="102"/>
        <v>274</v>
      </c>
      <c r="I280" s="29">
        <v>1</v>
      </c>
      <c r="K280" s="30">
        <f t="shared" si="103"/>
        <v>1191688538787.3533</v>
      </c>
      <c r="L280" s="30">
        <f t="shared" si="109"/>
        <v>326522659627734.81</v>
      </c>
      <c r="M280" s="30">
        <f t="shared" si="104"/>
        <v>3.136488953974137E+17</v>
      </c>
      <c r="N280" s="35">
        <f t="shared" si="105"/>
        <v>960.57313680772302</v>
      </c>
      <c r="O280" s="38">
        <v>260</v>
      </c>
      <c r="P280" s="29">
        <v>3</v>
      </c>
      <c r="R280" s="30">
        <f t="shared" si="115"/>
        <v>531782236026.96185</v>
      </c>
      <c r="S280" s="30">
        <f t="shared" si="113"/>
        <v>138263381367010.08</v>
      </c>
      <c r="T280" s="30">
        <f>(10+$G280/20)*POWER($F$1,O280)</f>
        <v>1.0673531116868261E+17</v>
      </c>
      <c r="U280" s="35">
        <f t="shared" si="114"/>
        <v>771.97093050517469</v>
      </c>
      <c r="V280" s="29">
        <v>238</v>
      </c>
      <c r="W280" s="29">
        <v>1</v>
      </c>
      <c r="Y280" s="30">
        <f t="shared" si="92"/>
        <v>11078796583.895039</v>
      </c>
      <c r="Z280" s="30">
        <f t="shared" si="88"/>
        <v>2636753586967.019</v>
      </c>
      <c r="AA280" s="30">
        <f>(10+$G280/20)*POWER($F$1,V280)</f>
        <v>5055639980312947</v>
      </c>
      <c r="AB280" s="35">
        <f t="shared" si="89"/>
        <v>1917.372941219093</v>
      </c>
      <c r="AC280" s="29">
        <v>212</v>
      </c>
      <c r="AD280" s="29">
        <v>1</v>
      </c>
      <c r="AF280" s="30">
        <f t="shared" si="106"/>
        <v>923233048.65791988</v>
      </c>
      <c r="AG280" s="30">
        <f t="shared" si="97"/>
        <v>195725406315.479</v>
      </c>
      <c r="AH280" s="30">
        <f>(10+$G280/20)*POWER($F$1,AC280)</f>
        <v>137537194771369.84</v>
      </c>
      <c r="AI280" s="35">
        <f t="shared" si="98"/>
        <v>702.7048626976981</v>
      </c>
      <c r="AJ280" s="29">
        <v>179</v>
      </c>
      <c r="AK280" s="29">
        <v>1</v>
      </c>
      <c r="AM280" s="30">
        <f t="shared" si="87"/>
        <v>4808505.4617599994</v>
      </c>
      <c r="AN280" s="30">
        <f t="shared" si="85"/>
        <v>860722477.65503991</v>
      </c>
      <c r="AO280" s="30">
        <f>(10+$G280/20)*POWER($F$1,AJ280)</f>
        <v>1417823566611.9878</v>
      </c>
      <c r="AP280" s="35">
        <f t="shared" si="86"/>
        <v>1647.2482169568977</v>
      </c>
      <c r="AQ280" s="29">
        <v>136</v>
      </c>
      <c r="AR280" s="29">
        <v>1</v>
      </c>
      <c r="AT280" s="30">
        <f t="shared" si="112"/>
        <v>59276.448000000004</v>
      </c>
      <c r="AU280" s="30">
        <f t="shared" si="110"/>
        <v>8061596.9280000003</v>
      </c>
      <c r="AV280" s="30">
        <f>(10+$G280/20)*POWER($F$1,AQ280)</f>
        <v>3653963695.7514691</v>
      </c>
      <c r="AW280" s="35">
        <f t="shared" si="111"/>
        <v>453.25556814436021</v>
      </c>
      <c r="AX280" s="29">
        <v>94</v>
      </c>
      <c r="AY280" s="29">
        <v>1</v>
      </c>
      <c r="BA280" s="30">
        <f t="shared" si="96"/>
        <v>463.09725000000003</v>
      </c>
      <c r="BB280" s="30">
        <f t="shared" si="94"/>
        <v>43531.141500000005</v>
      </c>
      <c r="BC280" s="30">
        <f>(10+$G280/20)*POWER($F$1,AX280)</f>
        <v>10817135.365386806</v>
      </c>
      <c r="BD280" s="35">
        <f t="shared" si="95"/>
        <v>248.49188403172946</v>
      </c>
      <c r="BE280" s="29">
        <v>46</v>
      </c>
      <c r="BF280" s="29">
        <v>1</v>
      </c>
      <c r="BH280" s="30">
        <f t="shared" si="93"/>
        <v>5.4450000000000003</v>
      </c>
      <c r="BI280" s="30">
        <f t="shared" si="90"/>
        <v>250.47000000000003</v>
      </c>
      <c r="BJ280" s="30">
        <f>(10+$G280/20)*POWER($F$1,BE280)</f>
        <v>13938.765318876063</v>
      </c>
      <c r="BK280" s="35">
        <f t="shared" si="91"/>
        <v>55.650438451215962</v>
      </c>
      <c r="BM280" s="29" t="s">
        <v>36</v>
      </c>
      <c r="BO280" s="30"/>
      <c r="BP280" s="30"/>
      <c r="BQ280" s="30"/>
      <c r="BR280" s="29" t="s">
        <v>36</v>
      </c>
    </row>
    <row r="281" spans="1:70">
      <c r="A281" s="44">
        <v>11.8</v>
      </c>
      <c r="B281" s="44">
        <f t="shared" si="107"/>
        <v>2.375</v>
      </c>
      <c r="C281" s="44">
        <f t="shared" si="99"/>
        <v>2.375</v>
      </c>
      <c r="D281" s="45">
        <f t="shared" si="100"/>
        <v>665.59375</v>
      </c>
      <c r="E281" s="43">
        <f t="shared" si="101"/>
        <v>3.6028797018964632E+16</v>
      </c>
      <c r="F281" s="29">
        <f t="shared" si="108"/>
        <v>55.000000000000028</v>
      </c>
      <c r="G281" s="29">
        <v>275</v>
      </c>
      <c r="H281" s="37">
        <f t="shared" si="102"/>
        <v>275</v>
      </c>
      <c r="I281" s="29">
        <v>1</v>
      </c>
      <c r="K281" s="30">
        <f t="shared" si="103"/>
        <v>1191688538787.3533</v>
      </c>
      <c r="L281" s="30">
        <f t="shared" si="109"/>
        <v>327714348166522.12</v>
      </c>
      <c r="M281" s="30">
        <f t="shared" si="104"/>
        <v>3.6028797018964634E+17</v>
      </c>
      <c r="N281" s="35">
        <f t="shared" si="105"/>
        <v>1099.3963865340816</v>
      </c>
      <c r="O281" s="29">
        <v>261</v>
      </c>
      <c r="P281" s="29">
        <v>1</v>
      </c>
      <c r="R281" s="30">
        <f t="shared" si="115"/>
        <v>531782236026.96185</v>
      </c>
      <c r="S281" s="30">
        <f t="shared" si="113"/>
        <v>138795163603037.05</v>
      </c>
      <c r="T281" s="30">
        <f>(10+$G281/20)*POWER($F$1,O281)</f>
        <v>1.2286534023373866E+17</v>
      </c>
      <c r="U281" s="35">
        <f t="shared" si="114"/>
        <v>885.22782094296383</v>
      </c>
      <c r="V281" s="29">
        <v>239</v>
      </c>
      <c r="W281" s="29">
        <v>1</v>
      </c>
      <c r="Y281" s="30">
        <f t="shared" si="92"/>
        <v>11078796583.895039</v>
      </c>
      <c r="Z281" s="30">
        <f t="shared" si="88"/>
        <v>2647832383550.9141</v>
      </c>
      <c r="AA281" s="30">
        <f>(10+$G281/20)*POWER($F$1,V281)</f>
        <v>5819657238819186</v>
      </c>
      <c r="AB281" s="35">
        <f t="shared" si="89"/>
        <v>2197.894879967685</v>
      </c>
      <c r="AC281" s="29">
        <v>213</v>
      </c>
      <c r="AD281" s="29">
        <v>1</v>
      </c>
      <c r="AF281" s="30">
        <f t="shared" si="106"/>
        <v>923233048.65791988</v>
      </c>
      <c r="AG281" s="30">
        <f t="shared" si="97"/>
        <v>196648639364.13693</v>
      </c>
      <c r="AH281" s="30">
        <f>(10+$G281/20)*POWER($F$1,AC281)</f>
        <v>158322058982637.5</v>
      </c>
      <c r="AI281" s="35">
        <f t="shared" si="98"/>
        <v>805.10121755518685</v>
      </c>
      <c r="AJ281" s="38">
        <v>180</v>
      </c>
      <c r="AK281" s="29">
        <v>4</v>
      </c>
      <c r="AM281" s="30">
        <f t="shared" si="87"/>
        <v>19234021.847039998</v>
      </c>
      <c r="AN281" s="30">
        <f t="shared" si="85"/>
        <v>3462123932.4671993</v>
      </c>
      <c r="AO281" s="30">
        <f>(10+$G281/20)*POWER($F$1,AJ281)</f>
        <v>1632087572480.0195</v>
      </c>
      <c r="AP281" s="35">
        <f t="shared" si="86"/>
        <v>471.41223258202416</v>
      </c>
      <c r="AQ281" s="29">
        <v>137</v>
      </c>
      <c r="AR281" s="29">
        <v>1</v>
      </c>
      <c r="AT281" s="30">
        <f t="shared" si="112"/>
        <v>59276.448000000004</v>
      </c>
      <c r="AU281" s="30">
        <f t="shared" si="110"/>
        <v>8120873.3760000002</v>
      </c>
      <c r="AV281" s="30">
        <f>(10+$G281/20)*POWER($F$1,AQ281)</f>
        <v>4206157154.2216978</v>
      </c>
      <c r="AW281" s="35">
        <f t="shared" si="111"/>
        <v>517.94394019888944</v>
      </c>
      <c r="AX281" s="29">
        <v>95</v>
      </c>
      <c r="AY281" s="29">
        <v>1</v>
      </c>
      <c r="BA281" s="30">
        <f t="shared" si="96"/>
        <v>463.09725000000003</v>
      </c>
      <c r="BB281" s="30">
        <f t="shared" si="94"/>
        <v>43994.238750000004</v>
      </c>
      <c r="BC281" s="30">
        <f>(10+$G281/20)*POWER($F$1,AX281)</f>
        <v>12451840.00000008</v>
      </c>
      <c r="BD281" s="35">
        <f t="shared" si="95"/>
        <v>283.03342332523209</v>
      </c>
      <c r="BE281" s="29">
        <v>47</v>
      </c>
      <c r="BF281" s="29">
        <v>1</v>
      </c>
      <c r="BH281" s="30">
        <f t="shared" si="93"/>
        <v>5.4450000000000003</v>
      </c>
      <c r="BI281" s="30">
        <f t="shared" si="90"/>
        <v>255.91500000000002</v>
      </c>
      <c r="BJ281" s="30">
        <f>(10+$G281/20)*POWER($F$1,BE281)</f>
        <v>16045.216194998442</v>
      </c>
      <c r="BK281" s="35">
        <f t="shared" si="91"/>
        <v>62.697443272174127</v>
      </c>
      <c r="BM281" s="32">
        <v>1</v>
      </c>
      <c r="BO281" s="30"/>
      <c r="BP281" s="30"/>
      <c r="BQ281" s="30"/>
      <c r="BR281" s="40">
        <f>10+$G286/20</f>
        <v>24</v>
      </c>
    </row>
    <row r="282" spans="1:70">
      <c r="A282" s="44">
        <v>11.8</v>
      </c>
      <c r="B282" s="44">
        <f t="shared" si="107"/>
        <v>2.38</v>
      </c>
      <c r="C282" s="44">
        <f t="shared" si="99"/>
        <v>2.38</v>
      </c>
      <c r="D282" s="45">
        <f t="shared" si="100"/>
        <v>668.39919999999995</v>
      </c>
      <c r="E282" s="43">
        <f t="shared" si="101"/>
        <v>4.1386219868206752E+16</v>
      </c>
      <c r="F282" s="29">
        <f t="shared" si="108"/>
        <v>55.200000000000031</v>
      </c>
      <c r="G282" s="29">
        <v>276</v>
      </c>
      <c r="H282" s="37">
        <f t="shared" si="102"/>
        <v>276</v>
      </c>
      <c r="I282" s="29">
        <v>1</v>
      </c>
      <c r="K282" s="30">
        <f t="shared" si="103"/>
        <v>1191688538787.3533</v>
      </c>
      <c r="L282" s="30">
        <f t="shared" si="109"/>
        <v>328906036705309.5</v>
      </c>
      <c r="M282" s="30">
        <f t="shared" si="104"/>
        <v>4.1386219868206752E+17</v>
      </c>
      <c r="N282" s="35">
        <f t="shared" si="105"/>
        <v>1258.2991872930454</v>
      </c>
      <c r="O282" s="29">
        <v>262</v>
      </c>
      <c r="P282" s="29">
        <v>1</v>
      </c>
      <c r="R282" s="30">
        <f t="shared" si="115"/>
        <v>531782236026.96185</v>
      </c>
      <c r="S282" s="30">
        <f t="shared" si="113"/>
        <v>139326945839064</v>
      </c>
      <c r="T282" s="30">
        <f>(10+$G282/20)*POWER($F$1,O282)</f>
        <v>1.4143234097941008E+17</v>
      </c>
      <c r="U282" s="35">
        <f t="shared" si="114"/>
        <v>1015.1111841838406</v>
      </c>
      <c r="V282" s="38">
        <v>240</v>
      </c>
      <c r="W282" s="29">
        <v>4</v>
      </c>
      <c r="Y282" s="30">
        <f t="shared" si="92"/>
        <v>44315186335.580154</v>
      </c>
      <c r="Z282" s="30">
        <f t="shared" si="88"/>
        <v>10635644720539.236</v>
      </c>
      <c r="AA282" s="30">
        <f>(10+$G282/20)*POWER($F$1,V282)</f>
        <v>6699104445713722</v>
      </c>
      <c r="AB282" s="35">
        <f t="shared" si="89"/>
        <v>629.87290584994946</v>
      </c>
      <c r="AC282" s="29">
        <v>214</v>
      </c>
      <c r="AD282" s="29">
        <v>1</v>
      </c>
      <c r="AF282" s="30">
        <f t="shared" si="106"/>
        <v>923233048.65791988</v>
      </c>
      <c r="AG282" s="30">
        <f t="shared" si="97"/>
        <v>197571872412.79486</v>
      </c>
      <c r="AH282" s="30">
        <f>(10+$G282/20)*POWER($F$1,AC282)</f>
        <v>182247160899863.69</v>
      </c>
      <c r="AI282" s="35">
        <f t="shared" si="98"/>
        <v>922.43475082873817</v>
      </c>
      <c r="AJ282" s="29">
        <v>181</v>
      </c>
      <c r="AK282" s="29">
        <v>1</v>
      </c>
      <c r="AM282" s="30">
        <f t="shared" si="87"/>
        <v>19234021.847039998</v>
      </c>
      <c r="AN282" s="30">
        <f t="shared" si="85"/>
        <v>3481357954.3142395</v>
      </c>
      <c r="AO282" s="30">
        <f>(10+$G282/20)*POWER($F$1,AJ282)</f>
        <v>1878723207213.0479</v>
      </c>
      <c r="AP282" s="35">
        <f t="shared" si="86"/>
        <v>539.65240916546895</v>
      </c>
      <c r="AQ282" s="29">
        <v>138</v>
      </c>
      <c r="AR282" s="29">
        <v>1</v>
      </c>
      <c r="AT282" s="30">
        <f t="shared" si="112"/>
        <v>59276.448000000004</v>
      </c>
      <c r="AU282" s="30">
        <f t="shared" si="110"/>
        <v>8180149.824000001</v>
      </c>
      <c r="AV282" s="30">
        <f>(10+$G282/20)*POWER($F$1,AQ282)</f>
        <v>4841777605.6059246</v>
      </c>
      <c r="AW282" s="35">
        <f t="shared" si="111"/>
        <v>591.89351170567556</v>
      </c>
      <c r="AX282" s="29">
        <v>96</v>
      </c>
      <c r="AY282" s="29">
        <v>1</v>
      </c>
      <c r="BA282" s="30">
        <f t="shared" si="96"/>
        <v>463.09725000000003</v>
      </c>
      <c r="BB282" s="30">
        <f t="shared" si="94"/>
        <v>44457.336000000003</v>
      </c>
      <c r="BC282" s="30">
        <f>(10+$G282/20)*POWER($F$1,AX282)</f>
        <v>14333520.562843608</v>
      </c>
      <c r="BD282" s="35">
        <f t="shared" si="95"/>
        <v>322.41069421801626</v>
      </c>
      <c r="BE282" s="29">
        <v>48</v>
      </c>
      <c r="BF282" s="29">
        <v>1</v>
      </c>
      <c r="BH282" s="30">
        <f t="shared" si="93"/>
        <v>5.4450000000000003</v>
      </c>
      <c r="BI282" s="30">
        <f t="shared" si="90"/>
        <v>261.36</v>
      </c>
      <c r="BJ282" s="30">
        <f>(10+$G282/20)*POWER($F$1,BE282)</f>
        <v>18469.915792869167</v>
      </c>
      <c r="BK282" s="35">
        <f t="shared" si="91"/>
        <v>70.668487116885387</v>
      </c>
      <c r="BM282" s="30" t="s">
        <v>1</v>
      </c>
      <c r="BO282" s="30"/>
      <c r="BP282" s="30"/>
      <c r="BQ282" s="30"/>
      <c r="BR282" s="34" t="s">
        <v>3</v>
      </c>
    </row>
    <row r="283" spans="1:70">
      <c r="A283" s="44">
        <v>11.8</v>
      </c>
      <c r="B283" s="44">
        <f t="shared" si="107"/>
        <v>2.3849999999999998</v>
      </c>
      <c r="C283" s="44">
        <f t="shared" si="99"/>
        <v>2.3849999999999998</v>
      </c>
      <c r="D283" s="45">
        <f t="shared" si="100"/>
        <v>671.21055000000001</v>
      </c>
      <c r="E283" s="43">
        <f t="shared" si="101"/>
        <v>4.7540282682154696E+16</v>
      </c>
      <c r="F283" s="29">
        <f t="shared" si="108"/>
        <v>55.400000000000034</v>
      </c>
      <c r="G283" s="29">
        <v>277</v>
      </c>
      <c r="H283" s="37">
        <f t="shared" si="102"/>
        <v>277</v>
      </c>
      <c r="I283" s="29">
        <v>1</v>
      </c>
      <c r="K283" s="30">
        <f t="shared" si="103"/>
        <v>1191688538787.3533</v>
      </c>
      <c r="L283" s="30">
        <f t="shared" si="109"/>
        <v>330097725244096.87</v>
      </c>
      <c r="M283" s="30">
        <f t="shared" si="104"/>
        <v>4.7540282682154694E+17</v>
      </c>
      <c r="N283" s="35">
        <f t="shared" si="105"/>
        <v>1440.1881335898377</v>
      </c>
      <c r="O283" s="29">
        <v>263</v>
      </c>
      <c r="P283" s="29">
        <v>1</v>
      </c>
      <c r="R283" s="30">
        <f t="shared" si="115"/>
        <v>531782236026.96185</v>
      </c>
      <c r="S283" s="30">
        <f t="shared" si="113"/>
        <v>139858728075090.97</v>
      </c>
      <c r="T283" s="30">
        <f>(10+$G283/20)*POWER($F$1,O283)</f>
        <v>1.6280440645463494E+17</v>
      </c>
      <c r="U283" s="35">
        <f t="shared" si="114"/>
        <v>1164.0632565114156</v>
      </c>
      <c r="V283" s="29">
        <v>241</v>
      </c>
      <c r="W283" s="29">
        <v>1</v>
      </c>
      <c r="Y283" s="30">
        <f t="shared" si="92"/>
        <v>44315186335.580154</v>
      </c>
      <c r="Z283" s="30">
        <f t="shared" si="88"/>
        <v>10679959906874.816</v>
      </c>
      <c r="AA283" s="30">
        <f>(10+$G283/20)*POWER($F$1,V283)</f>
        <v>7711416748880694</v>
      </c>
      <c r="AB283" s="35">
        <f t="shared" si="89"/>
        <v>722.04547733524396</v>
      </c>
      <c r="AC283" s="29">
        <v>215</v>
      </c>
      <c r="AD283" s="29">
        <v>1</v>
      </c>
      <c r="AF283" s="30">
        <f t="shared" si="106"/>
        <v>923233048.65791988</v>
      </c>
      <c r="AG283" s="30">
        <f t="shared" si="97"/>
        <v>198495105461.45279</v>
      </c>
      <c r="AH283" s="30">
        <f>(10+$G283/20)*POWER($F$1,AC283)</f>
        <v>209786818579663.84</v>
      </c>
      <c r="AI283" s="35">
        <f t="shared" si="98"/>
        <v>1056.8866073143747</v>
      </c>
      <c r="AJ283" s="29">
        <v>182</v>
      </c>
      <c r="AK283" s="29">
        <v>1</v>
      </c>
      <c r="AM283" s="30">
        <f t="shared" si="87"/>
        <v>19234021.847039998</v>
      </c>
      <c r="AN283" s="30">
        <f t="shared" si="85"/>
        <v>3500591976.1612797</v>
      </c>
      <c r="AO283" s="30">
        <f>(10+$G283/20)*POWER($F$1,AJ283)</f>
        <v>2162620052279.2483</v>
      </c>
      <c r="AP283" s="35">
        <f t="shared" si="86"/>
        <v>617.78695346572772</v>
      </c>
      <c r="AQ283" s="29">
        <v>139</v>
      </c>
      <c r="AR283" s="29">
        <v>1</v>
      </c>
      <c r="AT283" s="30">
        <f t="shared" si="112"/>
        <v>59276.448000000004</v>
      </c>
      <c r="AU283" s="30">
        <f t="shared" si="110"/>
        <v>8239426.2720000008</v>
      </c>
      <c r="AV283" s="30">
        <f>(10+$G283/20)*POWER($F$1,AQ283)</f>
        <v>5573426302.692481</v>
      </c>
      <c r="AW283" s="35">
        <f t="shared" si="111"/>
        <v>676.43378539991636</v>
      </c>
      <c r="AX283" s="29">
        <v>97</v>
      </c>
      <c r="AY283" s="29">
        <v>1</v>
      </c>
      <c r="BA283" s="30">
        <f t="shared" si="96"/>
        <v>463.09725000000003</v>
      </c>
      <c r="BB283" s="30">
        <f t="shared" si="94"/>
        <v>44920.433250000002</v>
      </c>
      <c r="BC283" s="30">
        <f>(10+$G283/20)*POWER($F$1,AX283)</f>
        <v>16499481.600030797</v>
      </c>
      <c r="BD283" s="35">
        <f t="shared" si="95"/>
        <v>367.30459628927991</v>
      </c>
      <c r="BE283" s="29">
        <v>49</v>
      </c>
      <c r="BF283" s="29">
        <v>1</v>
      </c>
      <c r="BH283" s="30">
        <f t="shared" si="93"/>
        <v>5.4450000000000003</v>
      </c>
      <c r="BI283" s="30">
        <f t="shared" si="90"/>
        <v>266.80500000000001</v>
      </c>
      <c r="BJ283" s="30">
        <f>(10+$G283/20)*POWER($F$1,BE283)</f>
        <v>21260.934077043334</v>
      </c>
      <c r="BK283" s="35">
        <f t="shared" si="91"/>
        <v>79.687165072031377</v>
      </c>
      <c r="BM283" s="30">
        <f>$E286*BM281</f>
        <v>7.205759403792928E+16</v>
      </c>
      <c r="BO283" s="30"/>
      <c r="BP283" s="30"/>
      <c r="BQ283" s="30"/>
      <c r="BR283" s="34">
        <f>$E286*BR281</f>
        <v>1.7293822569103027E+18</v>
      </c>
    </row>
    <row r="284" spans="1:70">
      <c r="A284" s="44">
        <v>11.8</v>
      </c>
      <c r="B284" s="44">
        <f t="shared" si="107"/>
        <v>2.39</v>
      </c>
      <c r="C284" s="44">
        <f t="shared" si="99"/>
        <v>2.39</v>
      </c>
      <c r="D284" s="45">
        <f t="shared" si="100"/>
        <v>674.02780000000007</v>
      </c>
      <c r="E284" s="43">
        <f t="shared" si="101"/>
        <v>5.4609444513085136E+16</v>
      </c>
      <c r="F284" s="29">
        <f t="shared" si="108"/>
        <v>55.600000000000023</v>
      </c>
      <c r="G284" s="29">
        <v>278</v>
      </c>
      <c r="H284" s="37">
        <f t="shared" si="102"/>
        <v>278</v>
      </c>
      <c r="I284" s="29">
        <v>1</v>
      </c>
      <c r="K284" s="30">
        <f t="shared" si="103"/>
        <v>1191688538787.3533</v>
      </c>
      <c r="L284" s="30">
        <f t="shared" si="109"/>
        <v>331289413782884.19</v>
      </c>
      <c r="M284" s="30">
        <f t="shared" si="104"/>
        <v>5.4609444513085133E+17</v>
      </c>
      <c r="N284" s="35">
        <f t="shared" si="105"/>
        <v>1648.3908703727643</v>
      </c>
      <c r="O284" s="29">
        <v>264</v>
      </c>
      <c r="P284" s="29">
        <v>1</v>
      </c>
      <c r="R284" s="30">
        <f t="shared" si="115"/>
        <v>531782236026.96185</v>
      </c>
      <c r="S284" s="30">
        <f t="shared" si="113"/>
        <v>140390510311117.92</v>
      </c>
      <c r="T284" s="30">
        <f>(10+$G284/20)*POWER($F$1,O284)</f>
        <v>1.8740521499995456E+17</v>
      </c>
      <c r="U284" s="35">
        <f t="shared" si="114"/>
        <v>1334.8852040258837</v>
      </c>
      <c r="V284" s="29">
        <v>242</v>
      </c>
      <c r="W284" s="29">
        <v>1</v>
      </c>
      <c r="Y284" s="30">
        <f t="shared" si="92"/>
        <v>44315186335.580154</v>
      </c>
      <c r="Z284" s="30">
        <f t="shared" si="88"/>
        <v>10724275093210.396</v>
      </c>
      <c r="AA284" s="30">
        <f>(10+$G284/20)*POWER($F$1,V284)</f>
        <v>8876662157058554</v>
      </c>
      <c r="AB284" s="35">
        <f t="shared" si="89"/>
        <v>827.71675287203539</v>
      </c>
      <c r="AC284" s="29">
        <v>216</v>
      </c>
      <c r="AD284" s="29">
        <v>1</v>
      </c>
      <c r="AF284" s="30">
        <f t="shared" si="106"/>
        <v>923233048.65791988</v>
      </c>
      <c r="AG284" s="30">
        <f t="shared" si="97"/>
        <v>199418338510.11069</v>
      </c>
      <c r="AH284" s="30">
        <f>(10+$G284/20)*POWER($F$1,AC284)</f>
        <v>241486976281771.81</v>
      </c>
      <c r="AI284" s="35">
        <f t="shared" si="98"/>
        <v>1210.9567158465129</v>
      </c>
      <c r="AJ284" s="29">
        <v>183</v>
      </c>
      <c r="AK284" s="29">
        <v>1</v>
      </c>
      <c r="AM284" s="30">
        <f t="shared" si="87"/>
        <v>19234021.847039998</v>
      </c>
      <c r="AN284" s="30">
        <f t="shared" si="85"/>
        <v>3519825998.0083194</v>
      </c>
      <c r="AO284" s="30">
        <f>(10+$G284/20)*POWER($F$1,AJ284)</f>
        <v>2489406059003.3091</v>
      </c>
      <c r="AP284" s="35">
        <f t="shared" si="86"/>
        <v>707.25259158035942</v>
      </c>
      <c r="AQ284" s="38">
        <v>140</v>
      </c>
      <c r="AR284" s="29">
        <v>1.69</v>
      </c>
      <c r="AS284" s="29" t="s">
        <v>34</v>
      </c>
      <c r="AT284" s="30">
        <f t="shared" si="112"/>
        <v>100177.19712</v>
      </c>
      <c r="AU284" s="30">
        <f t="shared" si="110"/>
        <v>14024807.596799999</v>
      </c>
      <c r="AV284" s="30">
        <f>(10+$G284/20)*POWER($F$1,AQ284)</f>
        <v>6415607398.4000597</v>
      </c>
      <c r="AW284" s="35">
        <f t="shared" si="111"/>
        <v>457.44708824839</v>
      </c>
      <c r="AX284" s="29">
        <v>98</v>
      </c>
      <c r="AY284" s="29">
        <v>1</v>
      </c>
      <c r="BA284" s="30">
        <f t="shared" si="96"/>
        <v>463.09725000000003</v>
      </c>
      <c r="BB284" s="30">
        <f t="shared" si="94"/>
        <v>45383.530500000001</v>
      </c>
      <c r="BC284" s="30">
        <f>(10+$G284/20)*POWER($F$1,AX284)</f>
        <v>18992660.972620349</v>
      </c>
      <c r="BD284" s="35">
        <f t="shared" si="95"/>
        <v>418.49236415444472</v>
      </c>
      <c r="BE284" s="38">
        <v>50</v>
      </c>
      <c r="BF284" s="29">
        <v>2.5</v>
      </c>
      <c r="BH284" s="30">
        <f t="shared" si="93"/>
        <v>13.612500000000001</v>
      </c>
      <c r="BI284" s="30">
        <f t="shared" si="90"/>
        <v>680.625</v>
      </c>
      <c r="BJ284" s="30">
        <f>(10+$G284/20)*POWER($F$1,BE284)</f>
        <v>24473.600000000079</v>
      </c>
      <c r="BK284" s="35">
        <f t="shared" si="91"/>
        <v>35.957539026630052</v>
      </c>
      <c r="BL284" s="29" t="s">
        <v>91</v>
      </c>
      <c r="BM284" s="32" t="s">
        <v>92</v>
      </c>
      <c r="BO284" s="30" t="s">
        <v>15</v>
      </c>
      <c r="BP284" s="30" t="s">
        <v>1</v>
      </c>
      <c r="BQ284" s="30" t="s">
        <v>93</v>
      </c>
      <c r="BR284" s="36" t="s">
        <v>12</v>
      </c>
    </row>
    <row r="285" spans="1:70">
      <c r="A285" s="44">
        <v>11.8</v>
      </c>
      <c r="B285" s="44">
        <f t="shared" si="107"/>
        <v>2.395</v>
      </c>
      <c r="C285" s="44">
        <f t="shared" si="99"/>
        <v>2.395</v>
      </c>
      <c r="D285" s="45">
        <f t="shared" si="100"/>
        <v>676.85095000000001</v>
      </c>
      <c r="E285" s="43">
        <f t="shared" si="101"/>
        <v>6.2729779079482768E+16</v>
      </c>
      <c r="F285" s="29">
        <f t="shared" si="108"/>
        <v>55.800000000000026</v>
      </c>
      <c r="G285" s="29">
        <v>279</v>
      </c>
      <c r="H285" s="37">
        <f t="shared" si="102"/>
        <v>279</v>
      </c>
      <c r="I285" s="29">
        <v>1</v>
      </c>
      <c r="K285" s="30">
        <f t="shared" si="103"/>
        <v>1191688538787.3533</v>
      </c>
      <c r="L285" s="30">
        <f t="shared" si="109"/>
        <v>332481102321671.56</v>
      </c>
      <c r="M285" s="30">
        <f t="shared" si="104"/>
        <v>6.2729779079482765E+17</v>
      </c>
      <c r="N285" s="35">
        <f t="shared" si="105"/>
        <v>1886.7171289269982</v>
      </c>
      <c r="O285" s="29">
        <v>265</v>
      </c>
      <c r="P285" s="29">
        <v>1</v>
      </c>
      <c r="R285" s="30">
        <f t="shared" si="115"/>
        <v>531782236026.96185</v>
      </c>
      <c r="S285" s="30">
        <f t="shared" si="113"/>
        <v>140922292547144.91</v>
      </c>
      <c r="T285" s="30">
        <f>(10+$G285/20)*POWER($F$1,O285)</f>
        <v>2.1572242215105059E+17</v>
      </c>
      <c r="U285" s="35">
        <f t="shared" si="114"/>
        <v>1530.7899002486186</v>
      </c>
      <c r="V285" s="29">
        <v>243</v>
      </c>
      <c r="W285" s="29">
        <v>1</v>
      </c>
      <c r="Y285" s="30">
        <f t="shared" si="92"/>
        <v>44315186335.580154</v>
      </c>
      <c r="Z285" s="30">
        <f t="shared" si="88"/>
        <v>10768590279545.977</v>
      </c>
      <c r="AA285" s="30">
        <f>(10+$G285/20)*POWER($F$1,V285)</f>
        <v>1.0217939031940518E+16</v>
      </c>
      <c r="AB285" s="35">
        <f t="shared" si="89"/>
        <v>948.86505723489415</v>
      </c>
      <c r="AC285" s="29">
        <v>217</v>
      </c>
      <c r="AD285" s="29">
        <v>1</v>
      </c>
      <c r="AF285" s="30">
        <f t="shared" si="106"/>
        <v>923233048.65791988</v>
      </c>
      <c r="AG285" s="30">
        <f t="shared" si="97"/>
        <v>200341571558.76862</v>
      </c>
      <c r="AH285" s="30">
        <f>(10+$G285/20)*POWER($F$1,AC285)</f>
        <v>277976018124414.28</v>
      </c>
      <c r="AI285" s="35">
        <f t="shared" si="98"/>
        <v>1387.510420137002</v>
      </c>
      <c r="AJ285" s="29">
        <v>184</v>
      </c>
      <c r="AK285" s="29">
        <v>1</v>
      </c>
      <c r="AM285" s="30">
        <f t="shared" si="87"/>
        <v>19234021.847039998</v>
      </c>
      <c r="AN285" s="30">
        <f t="shared" si="85"/>
        <v>3539060019.8553596</v>
      </c>
      <c r="AO285" s="30">
        <f>(10+$G285/20)*POWER($F$1,AJ285)</f>
        <v>2865559022814.9468</v>
      </c>
      <c r="AP285" s="35">
        <f t="shared" si="86"/>
        <v>809.6949491498201</v>
      </c>
      <c r="AQ285" s="29">
        <v>141</v>
      </c>
      <c r="AR285" s="29">
        <v>1</v>
      </c>
      <c r="AT285" s="30">
        <f t="shared" si="112"/>
        <v>100177.19712</v>
      </c>
      <c r="AU285" s="30">
        <f t="shared" si="110"/>
        <v>14124984.793919999</v>
      </c>
      <c r="AV285" s="30">
        <f>(10+$G285/20)*POWER($F$1,AQ285)</f>
        <v>7385015233.1854601</v>
      </c>
      <c r="AW285" s="35">
        <f t="shared" si="111"/>
        <v>522.83349971210509</v>
      </c>
      <c r="AX285" s="29">
        <v>99</v>
      </c>
      <c r="AY285" s="29">
        <v>1</v>
      </c>
      <c r="BA285" s="30">
        <f t="shared" si="96"/>
        <v>463.09725000000003</v>
      </c>
      <c r="BB285" s="30">
        <f t="shared" si="94"/>
        <v>45846.62775</v>
      </c>
      <c r="BC285" s="30">
        <f>(10+$G285/20)*POWER($F$1,AX285)</f>
        <v>21862480.337638326</v>
      </c>
      <c r="BD285" s="35">
        <f t="shared" si="95"/>
        <v>476.86125262808071</v>
      </c>
      <c r="BE285" s="29">
        <v>51</v>
      </c>
      <c r="BF285" s="29">
        <v>1</v>
      </c>
      <c r="BH285" s="30">
        <f t="shared" si="93"/>
        <v>13.612500000000001</v>
      </c>
      <c r="BI285" s="30">
        <f t="shared" si="90"/>
        <v>694.23750000000007</v>
      </c>
      <c r="BJ285" s="30">
        <f>(10+$G285/20)*POWER($F$1,BE285)</f>
        <v>28171.597416631379</v>
      </c>
      <c r="BK285" s="35">
        <f t="shared" si="91"/>
        <v>40.579192879427254</v>
      </c>
      <c r="BO285" s="30">
        <v>1</v>
      </c>
      <c r="BP285" s="30"/>
      <c r="BQ285" s="30" t="s">
        <v>85</v>
      </c>
      <c r="BR285" s="35"/>
    </row>
    <row r="286" spans="1:70">
      <c r="A286" s="44">
        <v>14.2</v>
      </c>
      <c r="B286" s="44">
        <f t="shared" si="107"/>
        <v>2.4000000000000004</v>
      </c>
      <c r="C286" s="44">
        <f t="shared" si="99"/>
        <v>2.4000000000000004</v>
      </c>
      <c r="D286" s="45">
        <f t="shared" si="100"/>
        <v>817.9200000000003</v>
      </c>
      <c r="E286" s="43">
        <f t="shared" si="101"/>
        <v>7.205759403792928E+16</v>
      </c>
      <c r="F286" s="29">
        <f t="shared" si="108"/>
        <v>56.000000000000028</v>
      </c>
      <c r="G286" s="38">
        <v>280</v>
      </c>
      <c r="H286" s="37">
        <f t="shared" si="102"/>
        <v>280</v>
      </c>
      <c r="I286" s="29">
        <v>3</v>
      </c>
      <c r="K286" s="30">
        <f t="shared" si="103"/>
        <v>3575065616362.0596</v>
      </c>
      <c r="L286" s="30">
        <f t="shared" si="109"/>
        <v>1001018372581376.6</v>
      </c>
      <c r="M286" s="30">
        <f t="shared" si="104"/>
        <v>7.205759403792928E+17</v>
      </c>
      <c r="N286" s="35">
        <f t="shared" si="105"/>
        <v>719.84287213541063</v>
      </c>
      <c r="O286" s="29">
        <v>266</v>
      </c>
      <c r="P286" s="29">
        <v>1</v>
      </c>
      <c r="R286" s="30">
        <f t="shared" si="115"/>
        <v>531782236026.96185</v>
      </c>
      <c r="S286" s="30">
        <f t="shared" si="113"/>
        <v>141454074783171.84</v>
      </c>
      <c r="T286" s="30">
        <f>(10+$G286/20)*POWER($F$1,O286)</f>
        <v>2.4831731920924032E+17</v>
      </c>
      <c r="U286" s="35">
        <f t="shared" si="114"/>
        <v>1755.4624678707489</v>
      </c>
      <c r="V286" s="29">
        <v>244</v>
      </c>
      <c r="W286" s="29">
        <v>1</v>
      </c>
      <c r="Y286" s="30">
        <f t="shared" si="92"/>
        <v>44315186335.580154</v>
      </c>
      <c r="Z286" s="30">
        <f t="shared" si="88"/>
        <v>10812905465881.559</v>
      </c>
      <c r="AA286" s="30">
        <f>(10+$G286/20)*POWER($F$1,V286)</f>
        <v>1.1761833577402994E+16</v>
      </c>
      <c r="AB286" s="35">
        <f t="shared" si="89"/>
        <v>1087.7588465482872</v>
      </c>
      <c r="AC286" s="29">
        <v>218</v>
      </c>
      <c r="AD286" s="29">
        <v>1</v>
      </c>
      <c r="AF286" s="30">
        <f t="shared" si="106"/>
        <v>923233048.65791988</v>
      </c>
      <c r="AG286" s="30">
        <f t="shared" si="97"/>
        <v>201264804607.42654</v>
      </c>
      <c r="AH286" s="30">
        <f>(10+$G286/20)*POWER($F$1,AC286)</f>
        <v>319977213943857</v>
      </c>
      <c r="AI286" s="35">
        <f t="shared" si="98"/>
        <v>1589.8319359312861</v>
      </c>
      <c r="AJ286" s="29">
        <v>185</v>
      </c>
      <c r="AK286" s="29">
        <v>1</v>
      </c>
      <c r="AM286" s="30">
        <f t="shared" si="87"/>
        <v>19234021.847039998</v>
      </c>
      <c r="AN286" s="30">
        <f t="shared" si="85"/>
        <v>3558294041.7023997</v>
      </c>
      <c r="AO286" s="30">
        <f>(10+$G286/20)*POWER($F$1,AJ286)</f>
        <v>3298534883328.042</v>
      </c>
      <c r="AP286" s="35">
        <f t="shared" si="86"/>
        <v>926.99896205034236</v>
      </c>
      <c r="AQ286" s="29">
        <v>142</v>
      </c>
      <c r="AR286" s="29">
        <v>1</v>
      </c>
      <c r="AT286" s="30">
        <f t="shared" si="112"/>
        <v>100177.19712</v>
      </c>
      <c r="AU286" s="30">
        <f t="shared" si="110"/>
        <v>14225161.991039999</v>
      </c>
      <c r="AV286" s="30">
        <f>(10+$G286/20)*POWER($F$1,AQ286)</f>
        <v>8500864985.3743801</v>
      </c>
      <c r="AW286" s="35">
        <f t="shared" si="111"/>
        <v>597.59354520734587</v>
      </c>
      <c r="AX286" s="38">
        <v>100</v>
      </c>
      <c r="AY286" s="29">
        <v>2</v>
      </c>
      <c r="AZ286" s="29" t="s">
        <v>33</v>
      </c>
      <c r="BA286" s="30">
        <f t="shared" si="96"/>
        <v>926.19450000000006</v>
      </c>
      <c r="BB286" s="30">
        <f t="shared" si="94"/>
        <v>92619.450000000012</v>
      </c>
      <c r="BC286" s="30">
        <f>(10+$G286/20)*POWER($F$1,AX286)</f>
        <v>25165824.000000168</v>
      </c>
      <c r="BD286" s="35">
        <f t="shared" si="95"/>
        <v>271.71208639222283</v>
      </c>
      <c r="BE286" s="29">
        <v>52</v>
      </c>
      <c r="BF286" s="29">
        <v>1</v>
      </c>
      <c r="BH286" s="30">
        <f t="shared" si="93"/>
        <v>13.612500000000001</v>
      </c>
      <c r="BI286" s="30">
        <f t="shared" si="90"/>
        <v>707.85</v>
      </c>
      <c r="BJ286" s="30">
        <f>(10+$G286/20)*POWER($F$1,BE286)</f>
        <v>32428.226415154764</v>
      </c>
      <c r="BK286" s="35">
        <f t="shared" si="91"/>
        <v>45.812285675149766</v>
      </c>
      <c r="BL286" s="29">
        <v>1</v>
      </c>
      <c r="BM286" s="29">
        <v>1</v>
      </c>
      <c r="BO286" s="30">
        <f>BO285*BM286</f>
        <v>1</v>
      </c>
      <c r="BP286" s="30">
        <f>BL286*BO286</f>
        <v>1</v>
      </c>
      <c r="BQ286" s="30">
        <f>(10+$G286/20)*POWER($F$1,BL286)</f>
        <v>27.568760519928844</v>
      </c>
      <c r="BR286" s="35">
        <f>BQ286/BP286</f>
        <v>27.568760519928844</v>
      </c>
    </row>
    <row r="287" spans="1:70">
      <c r="A287" s="44">
        <v>14.2</v>
      </c>
      <c r="B287" s="44">
        <f t="shared" si="107"/>
        <v>2.4050000000000002</v>
      </c>
      <c r="C287" s="44">
        <f t="shared" si="99"/>
        <v>2.4050000000000002</v>
      </c>
      <c r="D287" s="45">
        <f t="shared" si="100"/>
        <v>821.33155000000011</v>
      </c>
      <c r="E287" s="43">
        <f t="shared" si="101"/>
        <v>8.2772439736413536E+16</v>
      </c>
      <c r="F287" s="29">
        <f t="shared" si="108"/>
        <v>56.200000000000031</v>
      </c>
      <c r="G287" s="29">
        <v>281</v>
      </c>
      <c r="H287" s="37">
        <f t="shared" si="102"/>
        <v>281</v>
      </c>
      <c r="I287" s="29">
        <v>1</v>
      </c>
      <c r="K287" s="30">
        <f t="shared" si="103"/>
        <v>3575065616362.0596</v>
      </c>
      <c r="L287" s="30">
        <f t="shared" si="109"/>
        <v>1004593438197738.7</v>
      </c>
      <c r="M287" s="30">
        <f t="shared" si="104"/>
        <v>8.2772439736413542E+17</v>
      </c>
      <c r="N287" s="35">
        <f t="shared" si="105"/>
        <v>823.93968135914758</v>
      </c>
      <c r="O287" s="29">
        <v>267</v>
      </c>
      <c r="P287" s="29">
        <v>1</v>
      </c>
      <c r="R287" s="30">
        <f t="shared" si="115"/>
        <v>531782236026.96185</v>
      </c>
      <c r="S287" s="30">
        <f t="shared" si="113"/>
        <v>141985857019198.81</v>
      </c>
      <c r="T287" s="30">
        <f>(10+$G287/20)*POWER($F$1,O287)</f>
        <v>2.8583594962645498E+17</v>
      </c>
      <c r="U287" s="35">
        <f t="shared" si="114"/>
        <v>2013.1297273347816</v>
      </c>
      <c r="V287" s="29">
        <v>245</v>
      </c>
      <c r="W287" s="29">
        <v>1</v>
      </c>
      <c r="Y287" s="30">
        <f t="shared" si="92"/>
        <v>44315186335.580154</v>
      </c>
      <c r="Z287" s="30">
        <f t="shared" si="88"/>
        <v>10857220652217.139</v>
      </c>
      <c r="AA287" s="30">
        <f>(10+$G287/20)*POWER($F$1,V287)</f>
        <v>1.3538946379782774E+16</v>
      </c>
      <c r="AB287" s="35">
        <f t="shared" si="89"/>
        <v>1246.9992840219199</v>
      </c>
      <c r="AC287" s="29">
        <v>219</v>
      </c>
      <c r="AD287" s="29">
        <v>1</v>
      </c>
      <c r="AF287" s="30">
        <f t="shared" si="106"/>
        <v>923233048.65791988</v>
      </c>
      <c r="AG287" s="30">
        <f t="shared" si="97"/>
        <v>202188037656.08444</v>
      </c>
      <c r="AH287" s="30">
        <f>(10+$G287/20)*POWER($F$1,AC287)</f>
        <v>368323043667371.69</v>
      </c>
      <c r="AI287" s="35">
        <f t="shared" si="98"/>
        <v>1821.6856345076048</v>
      </c>
      <c r="AJ287" s="29">
        <v>186</v>
      </c>
      <c r="AK287" s="29">
        <v>1</v>
      </c>
      <c r="AM287" s="30">
        <f t="shared" si="87"/>
        <v>19234021.847039998</v>
      </c>
      <c r="AN287" s="30">
        <f t="shared" si="85"/>
        <v>3577528063.5494394</v>
      </c>
      <c r="AO287" s="30">
        <f>(10+$G287/20)*POWER($F$1,AJ287)</f>
        <v>3796915389367.5469</v>
      </c>
      <c r="AP287" s="35">
        <f t="shared" si="86"/>
        <v>1061.3237190375644</v>
      </c>
      <c r="AQ287" s="29">
        <v>143</v>
      </c>
      <c r="AR287" s="29">
        <v>1</v>
      </c>
      <c r="AT287" s="30">
        <f t="shared" si="112"/>
        <v>100177.19712</v>
      </c>
      <c r="AU287" s="30">
        <f t="shared" si="110"/>
        <v>14325339.18816</v>
      </c>
      <c r="AV287" s="30">
        <f>(10+$G287/20)*POWER($F$1,AQ287)</f>
        <v>9785273228.1363449</v>
      </c>
      <c r="AW287" s="35">
        <f t="shared" si="111"/>
        <v>683.07445287047346</v>
      </c>
      <c r="AX287" s="29">
        <v>101</v>
      </c>
      <c r="AY287" s="29">
        <v>1</v>
      </c>
      <c r="BA287" s="30">
        <f t="shared" si="96"/>
        <v>926.19450000000006</v>
      </c>
      <c r="BB287" s="30">
        <f t="shared" si="94"/>
        <v>93545.644500000009</v>
      </c>
      <c r="BC287" s="30">
        <f>(10+$G287/20)*POWER($F$1,AX287)</f>
        <v>28968165.507259566</v>
      </c>
      <c r="BD287" s="35">
        <f t="shared" si="95"/>
        <v>309.66877893774694</v>
      </c>
      <c r="BE287" s="29">
        <v>53</v>
      </c>
      <c r="BF287" s="29">
        <v>1</v>
      </c>
      <c r="BH287" s="30">
        <f t="shared" si="93"/>
        <v>13.612500000000001</v>
      </c>
      <c r="BI287" s="30">
        <f t="shared" si="90"/>
        <v>721.46250000000009</v>
      </c>
      <c r="BJ287" s="30">
        <f>(10+$G287/20)*POWER($F$1,BE287)</f>
        <v>37327.855026765006</v>
      </c>
      <c r="BK287" s="35">
        <f t="shared" si="91"/>
        <v>51.739147948458864</v>
      </c>
      <c r="BL287" s="29">
        <v>2</v>
      </c>
      <c r="BM287" s="29">
        <v>1</v>
      </c>
      <c r="BO287" s="30">
        <f>BO286*BM287</f>
        <v>1</v>
      </c>
      <c r="BP287" s="30">
        <f t="shared" ref="BP287:BP350" si="116">BL287*BO287</f>
        <v>2</v>
      </c>
      <c r="BQ287" s="30">
        <f>(10+$G287/20)*POWER($F$1,BL287)</f>
        <v>31.734165254088111</v>
      </c>
      <c r="BR287" s="35">
        <f t="shared" ref="BR287:BR350" si="117">BQ287/BP287</f>
        <v>15.867082627044056</v>
      </c>
    </row>
    <row r="288" spans="1:70">
      <c r="A288" s="44">
        <v>14.2</v>
      </c>
      <c r="B288" s="44">
        <f t="shared" si="107"/>
        <v>2.41</v>
      </c>
      <c r="C288" s="44">
        <f t="shared" si="99"/>
        <v>2.41</v>
      </c>
      <c r="D288" s="45">
        <f t="shared" si="100"/>
        <v>824.75020000000018</v>
      </c>
      <c r="E288" s="43">
        <f t="shared" si="101"/>
        <v>9.5080565364309424E+16</v>
      </c>
      <c r="F288" s="29">
        <f t="shared" si="108"/>
        <v>56.400000000000027</v>
      </c>
      <c r="G288" s="29">
        <v>282</v>
      </c>
      <c r="H288" s="37">
        <f t="shared" si="102"/>
        <v>282</v>
      </c>
      <c r="I288" s="29">
        <v>1</v>
      </c>
      <c r="K288" s="30">
        <f t="shared" si="103"/>
        <v>3575065616362.0596</v>
      </c>
      <c r="L288" s="30">
        <f t="shared" si="109"/>
        <v>1008168503814100.7</v>
      </c>
      <c r="M288" s="30">
        <f t="shared" si="104"/>
        <v>9.5080565364309427E+17</v>
      </c>
      <c r="N288" s="35">
        <f t="shared" si="105"/>
        <v>943.10192199618268</v>
      </c>
      <c r="O288" s="29">
        <v>268</v>
      </c>
      <c r="P288" s="29">
        <v>1</v>
      </c>
      <c r="R288" s="30">
        <f t="shared" si="115"/>
        <v>531782236026.96185</v>
      </c>
      <c r="S288" s="30">
        <f t="shared" si="113"/>
        <v>142517639255225.78</v>
      </c>
      <c r="T288" s="30">
        <f>(10+$G288/20)*POWER($F$1,O288)</f>
        <v>3.2902190319133779E+17</v>
      </c>
      <c r="U288" s="35">
        <f t="shared" si="114"/>
        <v>2308.6398631829243</v>
      </c>
      <c r="V288" s="29">
        <v>246</v>
      </c>
      <c r="W288" s="29">
        <v>1</v>
      </c>
      <c r="Y288" s="30">
        <f t="shared" si="92"/>
        <v>44315186335.580154</v>
      </c>
      <c r="Z288" s="30">
        <f t="shared" si="88"/>
        <v>10901535838552.719</v>
      </c>
      <c r="AA288" s="30">
        <f>(10+$G288/20)*POWER($F$1,V288)</f>
        <v>1.5584498419121572E+16</v>
      </c>
      <c r="AB288" s="35">
        <f t="shared" si="89"/>
        <v>1429.5690671407783</v>
      </c>
      <c r="AC288" s="38">
        <v>220</v>
      </c>
      <c r="AD288" s="29">
        <v>4</v>
      </c>
      <c r="AF288" s="30">
        <f t="shared" si="106"/>
        <v>3692932194.6316795</v>
      </c>
      <c r="AG288" s="30">
        <f t="shared" si="97"/>
        <v>812445082818.96948</v>
      </c>
      <c r="AH288" s="30">
        <f>(10+$G288/20)*POWER($F$1,AC288)</f>
        <v>423971683670431.81</v>
      </c>
      <c r="AI288" s="35">
        <f t="shared" si="98"/>
        <v>521.84657478553777</v>
      </c>
      <c r="AJ288" s="29">
        <v>187</v>
      </c>
      <c r="AK288" s="29">
        <v>1</v>
      </c>
      <c r="AM288" s="30">
        <f t="shared" si="87"/>
        <v>19234021.847039998</v>
      </c>
      <c r="AN288" s="30">
        <f t="shared" si="85"/>
        <v>3596762085.3964796</v>
      </c>
      <c r="AO288" s="30">
        <f>(10+$G288/20)*POWER($F$1,AJ288)</f>
        <v>4370578051147.1616</v>
      </c>
      <c r="AP288" s="35">
        <f t="shared" si="86"/>
        <v>1215.1423828928018</v>
      </c>
      <c r="AQ288" s="29">
        <v>144</v>
      </c>
      <c r="AR288" s="29">
        <v>1</v>
      </c>
      <c r="AT288" s="30">
        <f t="shared" si="112"/>
        <v>100177.19712</v>
      </c>
      <c r="AU288" s="30">
        <f t="shared" si="110"/>
        <v>14425516.38528</v>
      </c>
      <c r="AV288" s="30">
        <f>(10+$G288/20)*POWER($F$1,AQ288)</f>
        <v>11263695924.099693</v>
      </c>
      <c r="AW288" s="35">
        <f t="shared" si="111"/>
        <v>780.81751968292292</v>
      </c>
      <c r="AX288" s="29">
        <v>102</v>
      </c>
      <c r="AY288" s="29">
        <v>1</v>
      </c>
      <c r="BA288" s="30">
        <f t="shared" si="96"/>
        <v>926.19450000000006</v>
      </c>
      <c r="BB288" s="30">
        <f t="shared" si="94"/>
        <v>94471.839000000007</v>
      </c>
      <c r="BC288" s="30">
        <f>(10+$G288/20)*POWER($F$1,AX288)</f>
        <v>33344864.281823244</v>
      </c>
      <c r="BD288" s="35">
        <f t="shared" si="95"/>
        <v>352.96088903089145</v>
      </c>
      <c r="BE288" s="29">
        <v>54</v>
      </c>
      <c r="BF288" s="29">
        <v>1</v>
      </c>
      <c r="BH288" s="30">
        <f t="shared" si="93"/>
        <v>13.612500000000001</v>
      </c>
      <c r="BI288" s="30">
        <f t="shared" si="90"/>
        <v>735.07500000000005</v>
      </c>
      <c r="BJ288" s="30">
        <f>(10+$G288/20)*POWER($F$1,BE288)</f>
        <v>42967.590042494288</v>
      </c>
      <c r="BK288" s="35">
        <f t="shared" si="91"/>
        <v>58.453341553575193</v>
      </c>
      <c r="BL288" s="29">
        <v>3</v>
      </c>
      <c r="BM288" s="29">
        <v>1</v>
      </c>
      <c r="BO288" s="30">
        <f t="shared" ref="BO288:BO351" si="118">BO287*BM288</f>
        <v>1</v>
      </c>
      <c r="BP288" s="30">
        <f t="shared" si="116"/>
        <v>3</v>
      </c>
      <c r="BQ288" s="30">
        <f>(10+$G288/20)*POWER($F$1,BL288)</f>
        <v>36.528769252900602</v>
      </c>
      <c r="BR288" s="35">
        <f t="shared" si="117"/>
        <v>12.176256417633534</v>
      </c>
    </row>
    <row r="289" spans="1:70">
      <c r="A289" s="44">
        <v>14.2</v>
      </c>
      <c r="B289" s="44">
        <f t="shared" si="107"/>
        <v>2.415</v>
      </c>
      <c r="C289" s="44">
        <f t="shared" si="99"/>
        <v>2.415</v>
      </c>
      <c r="D289" s="45">
        <f t="shared" si="100"/>
        <v>828.17594999999994</v>
      </c>
      <c r="E289" s="43">
        <f t="shared" si="101"/>
        <v>1.092188890261703E+17</v>
      </c>
      <c r="F289" s="29">
        <f t="shared" si="108"/>
        <v>56.60000000000003</v>
      </c>
      <c r="G289" s="29">
        <v>283</v>
      </c>
      <c r="H289" s="37">
        <f t="shared" si="102"/>
        <v>283</v>
      </c>
      <c r="I289" s="29">
        <v>1</v>
      </c>
      <c r="K289" s="30">
        <f t="shared" si="103"/>
        <v>3575065616362.0596</v>
      </c>
      <c r="L289" s="30">
        <f t="shared" si="109"/>
        <v>1011743569430462.9</v>
      </c>
      <c r="M289" s="30">
        <f t="shared" si="104"/>
        <v>1.092188890261703E+18</v>
      </c>
      <c r="N289" s="35">
        <f t="shared" si="105"/>
        <v>1079.5115711746257</v>
      </c>
      <c r="O289" s="29">
        <v>269</v>
      </c>
      <c r="P289" s="29">
        <v>1</v>
      </c>
      <c r="R289" s="30">
        <f t="shared" si="115"/>
        <v>531782236026.96185</v>
      </c>
      <c r="S289" s="30">
        <f t="shared" si="113"/>
        <v>143049421491252.75</v>
      </c>
      <c r="T289" s="30">
        <f>(10+$G289/20)*POWER($F$1,O289)</f>
        <v>3.7873104119237696E+17</v>
      </c>
      <c r="U289" s="35">
        <f t="shared" si="114"/>
        <v>2647.5538121315349</v>
      </c>
      <c r="V289" s="29">
        <v>247</v>
      </c>
      <c r="W289" s="29">
        <v>1</v>
      </c>
      <c r="Y289" s="30">
        <f t="shared" si="92"/>
        <v>44315186335.580154</v>
      </c>
      <c r="Z289" s="30">
        <f t="shared" si="88"/>
        <v>10945851024888.299</v>
      </c>
      <c r="AA289" s="30">
        <f>(10+$G289/20)*POWER($F$1,V289)</f>
        <v>1.7939028543344282E+16</v>
      </c>
      <c r="AB289" s="35">
        <f t="shared" si="89"/>
        <v>1638.8884247150027</v>
      </c>
      <c r="AC289" s="29">
        <v>221</v>
      </c>
      <c r="AD289" s="29">
        <v>1</v>
      </c>
      <c r="AF289" s="30">
        <f t="shared" si="106"/>
        <v>3692932194.6316795</v>
      </c>
      <c r="AG289" s="30">
        <f t="shared" si="97"/>
        <v>816138015013.6012</v>
      </c>
      <c r="AH289" s="30">
        <f>(10+$G289/20)*POWER($F$1,AC289)</f>
        <v>488025981356049.5</v>
      </c>
      <c r="AI289" s="35">
        <f t="shared" si="98"/>
        <v>597.96991731590447</v>
      </c>
      <c r="AJ289" s="29">
        <v>188</v>
      </c>
      <c r="AK289" s="29">
        <v>1</v>
      </c>
      <c r="AM289" s="30">
        <f t="shared" si="87"/>
        <v>19234021.847039998</v>
      </c>
      <c r="AN289" s="30">
        <f t="shared" si="85"/>
        <v>3615996107.2435198</v>
      </c>
      <c r="AO289" s="30">
        <f>(10+$G289/20)*POWER($F$1,AJ289)</f>
        <v>5030891742671.96</v>
      </c>
      <c r="AP289" s="35">
        <f t="shared" si="86"/>
        <v>1391.2879310334815</v>
      </c>
      <c r="AQ289" s="29">
        <v>145</v>
      </c>
      <c r="AR289" s="29">
        <v>1</v>
      </c>
      <c r="AT289" s="30">
        <f t="shared" si="112"/>
        <v>100177.19712</v>
      </c>
      <c r="AU289" s="30">
        <f t="shared" si="110"/>
        <v>14525693.5824</v>
      </c>
      <c r="AV289" s="30">
        <f>(10+$G289/20)*POWER($F$1,AQ289)</f>
        <v>12965432524.800125</v>
      </c>
      <c r="AW289" s="35">
        <f t="shared" si="111"/>
        <v>892.58612342681113</v>
      </c>
      <c r="AX289" s="29">
        <v>103</v>
      </c>
      <c r="AY289" s="29">
        <v>1</v>
      </c>
      <c r="BA289" s="30">
        <f t="shared" si="96"/>
        <v>926.19450000000006</v>
      </c>
      <c r="BB289" s="30">
        <f t="shared" si="94"/>
        <v>95398.033500000005</v>
      </c>
      <c r="BC289" s="30">
        <f>(10+$G289/20)*POWER($F$1,AX289)</f>
        <v>38382657.948852018</v>
      </c>
      <c r="BD289" s="35">
        <f t="shared" si="95"/>
        <v>402.34223432762917</v>
      </c>
      <c r="BE289" s="29">
        <v>55</v>
      </c>
      <c r="BF289" s="29">
        <v>1</v>
      </c>
      <c r="BH289" s="30">
        <f t="shared" si="93"/>
        <v>13.612500000000001</v>
      </c>
      <c r="BI289" s="30">
        <f t="shared" si="90"/>
        <v>748.6875</v>
      </c>
      <c r="BJ289" s="30">
        <f>(10+$G289/20)*POWER($F$1,BE289)</f>
        <v>49459.200000000186</v>
      </c>
      <c r="BK289" s="35">
        <f t="shared" si="91"/>
        <v>66.061207112447036</v>
      </c>
      <c r="BL289" s="29">
        <v>4</v>
      </c>
      <c r="BM289" s="29">
        <v>1</v>
      </c>
      <c r="BO289" s="30">
        <f t="shared" si="118"/>
        <v>1</v>
      </c>
      <c r="BP289" s="30">
        <f t="shared" si="116"/>
        <v>4</v>
      </c>
      <c r="BQ289" s="30">
        <f>(10+$G289/20)*POWER($F$1,BL289)</f>
        <v>42.047592207202804</v>
      </c>
      <c r="BR289" s="35">
        <f t="shared" si="117"/>
        <v>10.511898051800701</v>
      </c>
    </row>
    <row r="290" spans="1:70">
      <c r="A290" s="44">
        <v>14.2</v>
      </c>
      <c r="B290" s="44">
        <f t="shared" si="107"/>
        <v>2.42</v>
      </c>
      <c r="C290" s="44">
        <f t="shared" si="99"/>
        <v>2.42</v>
      </c>
      <c r="D290" s="45">
        <f t="shared" si="100"/>
        <v>831.60879999999997</v>
      </c>
      <c r="E290" s="43">
        <f t="shared" si="101"/>
        <v>1.2545955815896558E+17</v>
      </c>
      <c r="F290" s="29">
        <f t="shared" si="108"/>
        <v>56.800000000000033</v>
      </c>
      <c r="G290" s="29">
        <v>284</v>
      </c>
      <c r="H290" s="37">
        <f t="shared" si="102"/>
        <v>284</v>
      </c>
      <c r="I290" s="29">
        <v>1</v>
      </c>
      <c r="K290" s="30">
        <f t="shared" si="103"/>
        <v>3575065616362.0596</v>
      </c>
      <c r="L290" s="30">
        <f t="shared" si="109"/>
        <v>1015318635046824.9</v>
      </c>
      <c r="M290" s="30">
        <f t="shared" si="104"/>
        <v>1.2545955815896558E+18</v>
      </c>
      <c r="N290" s="35">
        <f t="shared" si="105"/>
        <v>1235.6668520437388</v>
      </c>
      <c r="O290" s="38">
        <v>270</v>
      </c>
      <c r="P290" s="29">
        <v>4</v>
      </c>
      <c r="R290" s="30">
        <f t="shared" si="115"/>
        <v>2127128944107.8474</v>
      </c>
      <c r="S290" s="30">
        <f t="shared" si="113"/>
        <v>574324814909118.75</v>
      </c>
      <c r="T290" s="30">
        <f>(10+$G290/20)*POWER($F$1,O290)</f>
        <v>4.3594844392947174E+17</v>
      </c>
      <c r="U290" s="35">
        <f t="shared" si="114"/>
        <v>759.06252457236462</v>
      </c>
      <c r="V290" s="29">
        <v>248</v>
      </c>
      <c r="W290" s="29">
        <v>1</v>
      </c>
      <c r="Y290" s="30">
        <f t="shared" si="92"/>
        <v>44315186335.580154</v>
      </c>
      <c r="Z290" s="30">
        <f t="shared" si="88"/>
        <v>10990166211223.879</v>
      </c>
      <c r="AA290" s="30">
        <f>(10+$G290/20)*POWER($F$1,V290)</f>
        <v>2.064919620651028E+16</v>
      </c>
      <c r="AB290" s="35">
        <f t="shared" si="89"/>
        <v>1878.8793371861807</v>
      </c>
      <c r="AC290" s="29">
        <v>222</v>
      </c>
      <c r="AD290" s="29">
        <v>1</v>
      </c>
      <c r="AF290" s="30">
        <f t="shared" si="106"/>
        <v>3692932194.6316795</v>
      </c>
      <c r="AG290" s="30">
        <f t="shared" si="97"/>
        <v>819830947208.23291</v>
      </c>
      <c r="AH290" s="30">
        <f>(10+$G290/20)*POWER($F$1,AC290)</f>
        <v>561755293412177.5</v>
      </c>
      <c r="AI290" s="35">
        <f t="shared" si="98"/>
        <v>685.20869494512328</v>
      </c>
      <c r="AJ290" s="29">
        <v>189</v>
      </c>
      <c r="AK290" s="29">
        <v>1</v>
      </c>
      <c r="AM290" s="30">
        <f t="shared" si="87"/>
        <v>19234021.847039998</v>
      </c>
      <c r="AN290" s="30">
        <f t="shared" si="85"/>
        <v>3635230129.0905595</v>
      </c>
      <c r="AO290" s="30">
        <f>(10+$G290/20)*POWER($F$1,AJ290)</f>
        <v>5790941824811.835</v>
      </c>
      <c r="AP290" s="35">
        <f t="shared" si="86"/>
        <v>1593.005564756523</v>
      </c>
      <c r="AQ290" s="29">
        <v>146</v>
      </c>
      <c r="AR290" s="29">
        <v>1</v>
      </c>
      <c r="AT290" s="30">
        <f t="shared" si="112"/>
        <v>100177.19712</v>
      </c>
      <c r="AU290" s="30">
        <f t="shared" si="110"/>
        <v>14625870.779519999</v>
      </c>
      <c r="AV290" s="30">
        <f>(10+$G290/20)*POWER($F$1,AQ290)</f>
        <v>14924206149.735968</v>
      </c>
      <c r="AW290" s="35">
        <f t="shared" si="111"/>
        <v>1020.3977851789663</v>
      </c>
      <c r="AX290" s="29">
        <v>104</v>
      </c>
      <c r="AY290" s="29">
        <v>1</v>
      </c>
      <c r="BA290" s="30">
        <f t="shared" si="96"/>
        <v>926.19450000000006</v>
      </c>
      <c r="BB290" s="30">
        <f t="shared" si="94"/>
        <v>96324.228000000003</v>
      </c>
      <c r="BC290" s="30">
        <f>(10+$G290/20)*POWER($F$1,AX290)</f>
        <v>44181379.889006063</v>
      </c>
      <c r="BD290" s="35">
        <f t="shared" si="95"/>
        <v>458.67359444610406</v>
      </c>
      <c r="BE290" s="29">
        <v>56</v>
      </c>
      <c r="BF290" s="29">
        <v>1</v>
      </c>
      <c r="BH290" s="30">
        <f t="shared" si="93"/>
        <v>13.612500000000001</v>
      </c>
      <c r="BI290" s="30">
        <f t="shared" si="90"/>
        <v>762.30000000000007</v>
      </c>
      <c r="BJ290" s="30">
        <f>(10+$G290/20)*POWER($F$1,BE290)</f>
        <v>56931.328391021263</v>
      </c>
      <c r="BK290" s="35">
        <f t="shared" si="91"/>
        <v>74.683626382029729</v>
      </c>
      <c r="BL290" s="29">
        <v>5</v>
      </c>
      <c r="BM290" s="29">
        <v>1</v>
      </c>
      <c r="BO290" s="30">
        <f t="shared" si="118"/>
        <v>1</v>
      </c>
      <c r="BP290" s="30">
        <f t="shared" si="116"/>
        <v>5</v>
      </c>
      <c r="BQ290" s="30">
        <f>(10+$G290/20)*POWER($F$1,BL290)</f>
        <v>48.400000000000013</v>
      </c>
      <c r="BR290" s="35">
        <f t="shared" si="117"/>
        <v>9.6800000000000033</v>
      </c>
    </row>
    <row r="291" spans="1:70">
      <c r="A291" s="44">
        <v>14.2</v>
      </c>
      <c r="B291" s="44">
        <f t="shared" si="107"/>
        <v>2.4249999999999998</v>
      </c>
      <c r="C291" s="44">
        <f t="shared" si="99"/>
        <v>2.4249999999999998</v>
      </c>
      <c r="D291" s="45">
        <f t="shared" si="100"/>
        <v>835.04874999999981</v>
      </c>
      <c r="E291" s="43">
        <f t="shared" si="101"/>
        <v>1.4411518807585862E+17</v>
      </c>
      <c r="F291" s="29">
        <f t="shared" si="108"/>
        <v>57.000000000000036</v>
      </c>
      <c r="G291" s="29">
        <v>285</v>
      </c>
      <c r="H291" s="37">
        <f t="shared" si="102"/>
        <v>285</v>
      </c>
      <c r="I291" s="29">
        <v>1</v>
      </c>
      <c r="K291" s="30">
        <f t="shared" si="103"/>
        <v>3575065616362.0596</v>
      </c>
      <c r="L291" s="30">
        <f t="shared" si="109"/>
        <v>1018893700663187</v>
      </c>
      <c r="M291" s="30">
        <f t="shared" si="104"/>
        <v>1.4411518807585864E+18</v>
      </c>
      <c r="N291" s="35">
        <f t="shared" si="105"/>
        <v>1414.4280996344919</v>
      </c>
      <c r="O291" s="29">
        <v>271</v>
      </c>
      <c r="P291" s="29">
        <v>1</v>
      </c>
      <c r="R291" s="30">
        <f t="shared" si="115"/>
        <v>2127128944107.8474</v>
      </c>
      <c r="S291" s="30">
        <f t="shared" si="113"/>
        <v>576451943853226.62</v>
      </c>
      <c r="T291" s="30">
        <f>(10+$G291/20)*POWER($F$1,O291)</f>
        <v>5.0180791590200666E+17</v>
      </c>
      <c r="U291" s="35">
        <f t="shared" si="114"/>
        <v>870.51127375463329</v>
      </c>
      <c r="V291" s="29">
        <v>249</v>
      </c>
      <c r="W291" s="29">
        <v>1</v>
      </c>
      <c r="Y291" s="30">
        <f t="shared" si="92"/>
        <v>44315186335.580154</v>
      </c>
      <c r="Z291" s="30">
        <f t="shared" si="88"/>
        <v>11034481397559.459</v>
      </c>
      <c r="AA291" s="30">
        <f>(10+$G291/20)*POWER($F$1,V291)</f>
        <v>2.3768705354335228E+16</v>
      </c>
      <c r="AB291" s="35">
        <f t="shared" si="89"/>
        <v>2154.0391884291225</v>
      </c>
      <c r="AC291" s="29">
        <v>223</v>
      </c>
      <c r="AD291" s="29">
        <v>1</v>
      </c>
      <c r="AF291" s="30">
        <f t="shared" si="106"/>
        <v>3692932194.6316795</v>
      </c>
      <c r="AG291" s="30">
        <f t="shared" si="97"/>
        <v>823523879402.8645</v>
      </c>
      <c r="AH291" s="30">
        <f>(10+$G291/20)*POWER($F$1,AC291)</f>
        <v>646620619844878</v>
      </c>
      <c r="AI291" s="35">
        <f t="shared" si="98"/>
        <v>785.18745602585477</v>
      </c>
      <c r="AJ291" s="38">
        <v>190</v>
      </c>
      <c r="AK291" s="29">
        <v>4</v>
      </c>
      <c r="AM291" s="30">
        <f t="shared" si="87"/>
        <v>76936087.38815999</v>
      </c>
      <c r="AN291" s="30">
        <f t="shared" si="85"/>
        <v>14617856603.750399</v>
      </c>
      <c r="AO291" s="30">
        <f>(10+$G291/20)*POWER($F$1,AJ291)</f>
        <v>6665789243392.084</v>
      </c>
      <c r="AP291" s="35">
        <f t="shared" si="86"/>
        <v>456.00319007657322</v>
      </c>
      <c r="AQ291" s="29">
        <v>147</v>
      </c>
      <c r="AR291" s="29">
        <v>1</v>
      </c>
      <c r="AT291" s="30">
        <f t="shared" si="112"/>
        <v>100177.19712</v>
      </c>
      <c r="AU291" s="30">
        <f t="shared" si="110"/>
        <v>14726047.976639999</v>
      </c>
      <c r="AV291" s="30">
        <f>(10+$G291/20)*POWER($F$1,AQ291)</f>
        <v>17178831324.610735</v>
      </c>
      <c r="AW291" s="35">
        <f t="shared" si="111"/>
        <v>1166.5608690031161</v>
      </c>
      <c r="AX291" s="29">
        <v>105</v>
      </c>
      <c r="AY291" s="29">
        <v>1</v>
      </c>
      <c r="BA291" s="30">
        <f t="shared" si="96"/>
        <v>926.19450000000006</v>
      </c>
      <c r="BB291" s="30">
        <f t="shared" si="94"/>
        <v>97250.422500000001</v>
      </c>
      <c r="BC291" s="30">
        <f>(10+$G291/20)*POWER($F$1,AX291)</f>
        <v>50855936.000000358</v>
      </c>
      <c r="BD291" s="35">
        <f t="shared" si="95"/>
        <v>522.9379440485244</v>
      </c>
      <c r="BE291" s="29">
        <v>57</v>
      </c>
      <c r="BF291" s="29">
        <v>1</v>
      </c>
      <c r="BH291" s="30">
        <f t="shared" si="93"/>
        <v>13.612500000000001</v>
      </c>
      <c r="BI291" s="30">
        <f t="shared" si="90"/>
        <v>775.91250000000002</v>
      </c>
      <c r="BJ291" s="30">
        <f>(10+$G291/20)*POWER($F$1,BE291)</f>
        <v>65532.040880625282</v>
      </c>
      <c r="BK291" s="35">
        <f t="shared" si="91"/>
        <v>84.45802958532731</v>
      </c>
      <c r="BL291" s="29">
        <v>6</v>
      </c>
      <c r="BM291" s="29">
        <v>1</v>
      </c>
      <c r="BO291" s="30">
        <f t="shared" si="118"/>
        <v>1</v>
      </c>
      <c r="BP291" s="30">
        <f t="shared" si="116"/>
        <v>6</v>
      </c>
      <c r="BQ291" s="30">
        <f>(10+$G291/20)*POWER($F$1,BL291)</f>
        <v>55.711870217356214</v>
      </c>
      <c r="BR291" s="35">
        <f t="shared" si="117"/>
        <v>9.2853117028927024</v>
      </c>
    </row>
    <row r="292" spans="1:70">
      <c r="A292" s="44">
        <v>14.2</v>
      </c>
      <c r="B292" s="44">
        <f t="shared" si="107"/>
        <v>2.4299999999999997</v>
      </c>
      <c r="C292" s="44">
        <f t="shared" si="99"/>
        <v>2.4299999999999997</v>
      </c>
      <c r="D292" s="45">
        <f t="shared" si="100"/>
        <v>838.49579999999969</v>
      </c>
      <c r="E292" s="43">
        <f t="shared" si="101"/>
        <v>1.6554487947282707E+17</v>
      </c>
      <c r="F292" s="29">
        <f t="shared" si="108"/>
        <v>57.200000000000024</v>
      </c>
      <c r="G292" s="29">
        <v>286</v>
      </c>
      <c r="H292" s="37">
        <f t="shared" si="102"/>
        <v>286</v>
      </c>
      <c r="I292" s="29">
        <v>1</v>
      </c>
      <c r="K292" s="30">
        <f t="shared" si="103"/>
        <v>3575065616362.0596</v>
      </c>
      <c r="L292" s="30">
        <f t="shared" si="109"/>
        <v>1022468766279549</v>
      </c>
      <c r="M292" s="30">
        <f t="shared" si="104"/>
        <v>1.6554487947282708E+18</v>
      </c>
      <c r="N292" s="35">
        <f t="shared" si="105"/>
        <v>1619.070282950493</v>
      </c>
      <c r="O292" s="29">
        <v>272</v>
      </c>
      <c r="P292" s="29">
        <v>1</v>
      </c>
      <c r="R292" s="30">
        <f t="shared" si="115"/>
        <v>2127128944107.8474</v>
      </c>
      <c r="S292" s="30">
        <f t="shared" si="113"/>
        <v>578579072797334.5</v>
      </c>
      <c r="T292" s="30">
        <f>(10+$G292/20)*POWER($F$1,O292)</f>
        <v>5.7761443458817946E+17</v>
      </c>
      <c r="U292" s="35">
        <f t="shared" si="114"/>
        <v>998.33274611110426</v>
      </c>
      <c r="V292" s="38">
        <v>250</v>
      </c>
      <c r="W292" s="29">
        <v>4</v>
      </c>
      <c r="Y292" s="30">
        <f t="shared" si="92"/>
        <v>177260745342.32062</v>
      </c>
      <c r="Z292" s="30">
        <f t="shared" si="88"/>
        <v>44315186335580.156</v>
      </c>
      <c r="AA292" s="30">
        <f>(10+$G292/20)*POWER($F$1,V292)</f>
        <v>2.735936773627622E+16</v>
      </c>
      <c r="AB292" s="35">
        <f t="shared" si="89"/>
        <v>617.3813087255304</v>
      </c>
      <c r="AC292" s="29">
        <v>224</v>
      </c>
      <c r="AD292" s="29">
        <v>1</v>
      </c>
      <c r="AF292" s="30">
        <f t="shared" si="106"/>
        <v>3692932194.6316795</v>
      </c>
      <c r="AG292" s="30">
        <f t="shared" si="97"/>
        <v>827216811597.49622</v>
      </c>
      <c r="AH292" s="30">
        <f>(10+$G292/20)*POWER($F$1,AC292)</f>
        <v>744303531070032.12</v>
      </c>
      <c r="AI292" s="35">
        <f t="shared" si="98"/>
        <v>899.76838071346197</v>
      </c>
      <c r="AJ292" s="29">
        <v>191</v>
      </c>
      <c r="AK292" s="29">
        <v>1</v>
      </c>
      <c r="AM292" s="30">
        <f t="shared" si="87"/>
        <v>76936087.38815999</v>
      </c>
      <c r="AN292" s="30">
        <f t="shared" si="85"/>
        <v>14694792691.138557</v>
      </c>
      <c r="AO292" s="30">
        <f>(10+$G292/20)*POWER($F$1,AJ292)</f>
        <v>7672768728618</v>
      </c>
      <c r="AP292" s="35">
        <f t="shared" si="86"/>
        <v>522.14201927768136</v>
      </c>
      <c r="AQ292" s="29">
        <v>148</v>
      </c>
      <c r="AR292" s="29">
        <v>1</v>
      </c>
      <c r="AT292" s="30">
        <f t="shared" si="112"/>
        <v>100177.19712</v>
      </c>
      <c r="AU292" s="30">
        <f t="shared" si="110"/>
        <v>14826225.173759999</v>
      </c>
      <c r="AV292" s="30">
        <f>(10+$G292/20)*POWER($F$1,AQ292)</f>
        <v>19773982490.121685</v>
      </c>
      <c r="AW292" s="35">
        <f t="shared" si="111"/>
        <v>1333.7165905937009</v>
      </c>
      <c r="AX292" s="29">
        <v>106</v>
      </c>
      <c r="AY292" s="29">
        <v>1</v>
      </c>
      <c r="BA292" s="30">
        <f t="shared" si="96"/>
        <v>926.19450000000006</v>
      </c>
      <c r="BB292" s="30">
        <f t="shared" si="94"/>
        <v>98176.617000000013</v>
      </c>
      <c r="BC292" s="30">
        <f>(10+$G292/20)*POWER($F$1,AX292)</f>
        <v>58538579.777663842</v>
      </c>
      <c r="BD292" s="35">
        <f t="shared" si="95"/>
        <v>596.2578622734967</v>
      </c>
      <c r="BE292" s="29">
        <v>58</v>
      </c>
      <c r="BF292" s="29">
        <v>1</v>
      </c>
      <c r="BH292" s="30">
        <f t="shared" si="93"/>
        <v>13.612500000000001</v>
      </c>
      <c r="BI292" s="30">
        <f t="shared" si="90"/>
        <v>789.52500000000009</v>
      </c>
      <c r="BJ292" s="30">
        <f>(10+$G292/20)*POWER($F$1,BE292)</f>
        <v>75431.756935583355</v>
      </c>
      <c r="BK292" s="35">
        <f t="shared" si="91"/>
        <v>95.540681974077259</v>
      </c>
      <c r="BL292" s="29">
        <v>7</v>
      </c>
      <c r="BM292" s="29">
        <v>1</v>
      </c>
      <c r="BO292" s="30">
        <f t="shared" si="118"/>
        <v>1</v>
      </c>
      <c r="BP292" s="30">
        <f t="shared" si="116"/>
        <v>7</v>
      </c>
      <c r="BQ292" s="30">
        <f>(10+$G292/20)*POWER($F$1,BL292)</f>
        <v>64.128084463562686</v>
      </c>
      <c r="BR292" s="35">
        <f t="shared" si="117"/>
        <v>9.161154923366098</v>
      </c>
    </row>
    <row r="293" spans="1:70">
      <c r="A293" s="44">
        <v>14.2</v>
      </c>
      <c r="B293" s="44">
        <f t="shared" si="107"/>
        <v>2.4350000000000001</v>
      </c>
      <c r="C293" s="44">
        <f t="shared" si="99"/>
        <v>2.4350000000000001</v>
      </c>
      <c r="D293" s="45">
        <f t="shared" si="100"/>
        <v>841.94994999999994</v>
      </c>
      <c r="E293" s="43">
        <f t="shared" si="101"/>
        <v>1.9016113072861894E+17</v>
      </c>
      <c r="F293" s="29">
        <f t="shared" si="108"/>
        <v>57.400000000000027</v>
      </c>
      <c r="G293" s="29">
        <v>287</v>
      </c>
      <c r="H293" s="37">
        <f t="shared" si="102"/>
        <v>287</v>
      </c>
      <c r="I293" s="29">
        <v>1</v>
      </c>
      <c r="K293" s="30">
        <f t="shared" si="103"/>
        <v>3575065616362.0596</v>
      </c>
      <c r="L293" s="30">
        <f t="shared" si="109"/>
        <v>1026043831895911.1</v>
      </c>
      <c r="M293" s="30">
        <f t="shared" si="104"/>
        <v>1.9016113072861896E+18</v>
      </c>
      <c r="N293" s="35">
        <f t="shared" si="105"/>
        <v>1853.3431498461578</v>
      </c>
      <c r="O293" s="29">
        <v>273</v>
      </c>
      <c r="P293" s="29">
        <v>1</v>
      </c>
      <c r="R293" s="30">
        <f t="shared" si="115"/>
        <v>2127128944107.8474</v>
      </c>
      <c r="S293" s="30">
        <f t="shared" si="113"/>
        <v>580706201741442.37</v>
      </c>
      <c r="T293" s="30">
        <f>(10+$G293/20)*POWER($F$1,O293)</f>
        <v>6.6486998694681152E+17</v>
      </c>
      <c r="U293" s="35">
        <f t="shared" si="114"/>
        <v>1144.9335050202251</v>
      </c>
      <c r="V293" s="29">
        <v>251</v>
      </c>
      <c r="W293" s="29">
        <v>1</v>
      </c>
      <c r="Y293" s="30">
        <f t="shared" si="92"/>
        <v>177260745342.32062</v>
      </c>
      <c r="Z293" s="30">
        <f t="shared" si="88"/>
        <v>44492447080922.477</v>
      </c>
      <c r="AA293" s="30">
        <f>(10+$G293/20)*POWER($F$1,V293)</f>
        <v>3.1492326680963524E+16</v>
      </c>
      <c r="AB293" s="35">
        <f t="shared" si="89"/>
        <v>707.81287043361658</v>
      </c>
      <c r="AC293" s="29">
        <v>225</v>
      </c>
      <c r="AD293" s="29">
        <v>1</v>
      </c>
      <c r="AF293" s="30">
        <f t="shared" si="106"/>
        <v>3692932194.6316795</v>
      </c>
      <c r="AG293" s="30">
        <f t="shared" si="97"/>
        <v>830909743792.12793</v>
      </c>
      <c r="AH293" s="30">
        <f>(10+$G293/20)*POWER($F$1,AC293)</f>
        <v>856739460363072.37</v>
      </c>
      <c r="AI293" s="35">
        <f t="shared" si="98"/>
        <v>1031.0860677274791</v>
      </c>
      <c r="AJ293" s="29">
        <v>192</v>
      </c>
      <c r="AK293" s="29">
        <v>1</v>
      </c>
      <c r="AM293" s="30">
        <f t="shared" si="87"/>
        <v>76936087.38815999</v>
      </c>
      <c r="AN293" s="30">
        <f t="shared" si="85"/>
        <v>14771728778.526718</v>
      </c>
      <c r="AO293" s="30">
        <f>(10+$G293/20)*POWER($F$1,AJ293)</f>
        <v>8831831995471.6543</v>
      </c>
      <c r="AP293" s="35">
        <f t="shared" si="86"/>
        <v>597.88750036558088</v>
      </c>
      <c r="AQ293" s="29">
        <v>149</v>
      </c>
      <c r="AR293" s="29">
        <v>1</v>
      </c>
      <c r="AT293" s="30">
        <f t="shared" si="112"/>
        <v>100177.19712</v>
      </c>
      <c r="AU293" s="30">
        <f t="shared" si="110"/>
        <v>14926402.37088</v>
      </c>
      <c r="AV293" s="30">
        <f>(10+$G293/20)*POWER($F$1,AQ293)</f>
        <v>22761078485.628845</v>
      </c>
      <c r="AW293" s="35">
        <f t="shared" si="111"/>
        <v>1524.8871040776414</v>
      </c>
      <c r="AX293" s="29">
        <v>107</v>
      </c>
      <c r="AY293" s="29">
        <v>1</v>
      </c>
      <c r="BA293" s="30">
        <f t="shared" si="96"/>
        <v>926.19450000000006</v>
      </c>
      <c r="BB293" s="30">
        <f t="shared" si="94"/>
        <v>99102.811500000011</v>
      </c>
      <c r="BC293" s="30">
        <f>(10+$G293/20)*POWER($F$1,AX293)</f>
        <v>67381530.727169827</v>
      </c>
      <c r="BD293" s="35">
        <f t="shared" si="95"/>
        <v>679.91543032227514</v>
      </c>
      <c r="BE293" s="29">
        <v>59</v>
      </c>
      <c r="BF293" s="29">
        <v>1</v>
      </c>
      <c r="BH293" s="30">
        <f t="shared" si="93"/>
        <v>13.612500000000001</v>
      </c>
      <c r="BI293" s="30">
        <f t="shared" si="90"/>
        <v>803.13750000000005</v>
      </c>
      <c r="BJ293" s="30">
        <f>(10+$G293/20)*POWER($F$1,BE293)</f>
        <v>86826.623861803848</v>
      </c>
      <c r="BK293" s="35">
        <f t="shared" si="91"/>
        <v>108.10928871059295</v>
      </c>
      <c r="BL293" s="29">
        <v>8</v>
      </c>
      <c r="BM293" s="29">
        <v>1</v>
      </c>
      <c r="BO293" s="30">
        <f t="shared" si="118"/>
        <v>1</v>
      </c>
      <c r="BP293" s="30">
        <f t="shared" si="116"/>
        <v>8</v>
      </c>
      <c r="BQ293" s="30">
        <f>(10+$G293/20)*POWER($F$1,BL293)</f>
        <v>73.815396789056436</v>
      </c>
      <c r="BR293" s="35">
        <f t="shared" si="117"/>
        <v>9.2269245986320545</v>
      </c>
    </row>
    <row r="294" spans="1:70">
      <c r="A294" s="44">
        <v>14.2</v>
      </c>
      <c r="B294" s="44">
        <f t="shared" si="107"/>
        <v>2.44</v>
      </c>
      <c r="C294" s="44">
        <f t="shared" si="99"/>
        <v>2.44</v>
      </c>
      <c r="D294" s="45">
        <f t="shared" si="100"/>
        <v>845.41119999999989</v>
      </c>
      <c r="E294" s="43">
        <f t="shared" si="101"/>
        <v>2.1843777805234074E+17</v>
      </c>
      <c r="F294" s="29">
        <f t="shared" si="108"/>
        <v>57.60000000000003</v>
      </c>
      <c r="G294" s="29">
        <v>288</v>
      </c>
      <c r="H294" s="37">
        <f t="shared" si="102"/>
        <v>288</v>
      </c>
      <c r="I294" s="29">
        <v>1</v>
      </c>
      <c r="K294" s="30">
        <f t="shared" si="103"/>
        <v>3575065616362.0596</v>
      </c>
      <c r="L294" s="30">
        <f t="shared" si="109"/>
        <v>1029618897512273.1</v>
      </c>
      <c r="M294" s="30">
        <f t="shared" si="104"/>
        <v>2.1843777805234074E+18</v>
      </c>
      <c r="N294" s="35">
        <f t="shared" si="105"/>
        <v>2121.5401016834671</v>
      </c>
      <c r="O294" s="29">
        <v>274</v>
      </c>
      <c r="P294" s="29">
        <v>1</v>
      </c>
      <c r="R294" s="30">
        <f t="shared" si="115"/>
        <v>2127128944107.8474</v>
      </c>
      <c r="S294" s="30">
        <f t="shared" si="113"/>
        <v>582833330685550.25</v>
      </c>
      <c r="T294" s="30">
        <f>(10+$G294/20)*POWER($F$1,O294)</f>
        <v>7.6530330476968947E+17</v>
      </c>
      <c r="U294" s="35">
        <f t="shared" si="114"/>
        <v>1313.0740204399622</v>
      </c>
      <c r="V294" s="29">
        <v>252</v>
      </c>
      <c r="W294" s="29">
        <v>1</v>
      </c>
      <c r="Y294" s="30">
        <f t="shared" si="92"/>
        <v>177260745342.32062</v>
      </c>
      <c r="Z294" s="30">
        <f t="shared" si="88"/>
        <v>44669707826264.797</v>
      </c>
      <c r="AA294" s="30">
        <f>(10+$G294/20)*POWER($F$1,V294)</f>
        <v>3.6249465545142896E+16</v>
      </c>
      <c r="AB294" s="35">
        <f t="shared" si="89"/>
        <v>811.49994726021055</v>
      </c>
      <c r="AC294" s="29">
        <v>226</v>
      </c>
      <c r="AD294" s="29">
        <v>1</v>
      </c>
      <c r="AF294" s="30">
        <f t="shared" si="106"/>
        <v>3692932194.6316795</v>
      </c>
      <c r="AG294" s="30">
        <f t="shared" si="97"/>
        <v>834602675986.75952</v>
      </c>
      <c r="AH294" s="30">
        <f>(10+$G294/20)*POWER($F$1,AC294)</f>
        <v>986156020297110.75</v>
      </c>
      <c r="AI294" s="35">
        <f t="shared" si="98"/>
        <v>1181.5874171876674</v>
      </c>
      <c r="AJ294" s="29">
        <v>193</v>
      </c>
      <c r="AK294" s="29">
        <v>1</v>
      </c>
      <c r="AM294" s="30">
        <f t="shared" si="87"/>
        <v>76936087.38815999</v>
      </c>
      <c r="AN294" s="30">
        <f t="shared" si="85"/>
        <v>14848664865.914879</v>
      </c>
      <c r="AO294" s="30">
        <f>(10+$G294/20)*POWER($F$1,AJ294)</f>
        <v>10165942734674.607</v>
      </c>
      <c r="AP294" s="35">
        <f t="shared" si="86"/>
        <v>684.63682266885394</v>
      </c>
      <c r="AQ294" s="38">
        <v>150</v>
      </c>
      <c r="AR294" s="29">
        <v>4</v>
      </c>
      <c r="AT294" s="30">
        <f t="shared" si="112"/>
        <v>400708.78847999999</v>
      </c>
      <c r="AU294" s="30">
        <f t="shared" si="110"/>
        <v>60106318.272</v>
      </c>
      <c r="AV294" s="30">
        <f>(10+$G294/20)*POWER($F$1,AQ294)</f>
        <v>26199300505.600262</v>
      </c>
      <c r="AW294" s="35">
        <f t="shared" si="111"/>
        <v>435.88263694742017</v>
      </c>
      <c r="AX294" s="29">
        <v>108</v>
      </c>
      <c r="AY294" s="29">
        <v>1</v>
      </c>
      <c r="BA294" s="30">
        <f t="shared" si="96"/>
        <v>926.19450000000006</v>
      </c>
      <c r="BB294" s="30">
        <f t="shared" si="94"/>
        <v>100029.00600000001</v>
      </c>
      <c r="BC294" s="30">
        <f>(10+$G294/20)*POWER($F$1,AX294)</f>
        <v>77559987.904926673</v>
      </c>
      <c r="BD294" s="35">
        <f t="shared" si="95"/>
        <v>775.37497378437081</v>
      </c>
      <c r="BE294" s="38">
        <v>60</v>
      </c>
      <c r="BF294" s="29">
        <v>1.5</v>
      </c>
      <c r="BG294" s="29" t="s">
        <v>22</v>
      </c>
      <c r="BH294" s="30">
        <f t="shared" si="93"/>
        <v>20.418750000000003</v>
      </c>
      <c r="BI294" s="30">
        <f t="shared" si="90"/>
        <v>1225.1250000000002</v>
      </c>
      <c r="BJ294" s="30">
        <f>(10+$G294/20)*POWER($F$1,BE294)</f>
        <v>99942.400000000387</v>
      </c>
      <c r="BK294" s="35">
        <f t="shared" si="91"/>
        <v>81.577308437914795</v>
      </c>
      <c r="BL294" s="29">
        <v>9</v>
      </c>
      <c r="BM294" s="29">
        <v>1</v>
      </c>
      <c r="BO294" s="30">
        <f t="shared" si="118"/>
        <v>1</v>
      </c>
      <c r="BP294" s="30">
        <f t="shared" si="116"/>
        <v>9</v>
      </c>
      <c r="BQ294" s="30">
        <f>(10+$G294/20)*POWER($F$1,BL294)</f>
        <v>84.965734977701757</v>
      </c>
      <c r="BR294" s="35">
        <f t="shared" si="117"/>
        <v>9.4406372197446391</v>
      </c>
    </row>
    <row r="295" spans="1:70">
      <c r="A295" s="44">
        <v>14.2</v>
      </c>
      <c r="B295" s="44">
        <f t="shared" si="107"/>
        <v>2.4450000000000003</v>
      </c>
      <c r="C295" s="44">
        <f t="shared" si="99"/>
        <v>2.4450000000000003</v>
      </c>
      <c r="D295" s="45">
        <f t="shared" si="100"/>
        <v>848.87955000000022</v>
      </c>
      <c r="E295" s="43">
        <f t="shared" si="101"/>
        <v>2.5091911631793126E+17</v>
      </c>
      <c r="F295" s="29">
        <f t="shared" si="108"/>
        <v>57.800000000000033</v>
      </c>
      <c r="G295" s="29">
        <v>289</v>
      </c>
      <c r="H295" s="37">
        <f t="shared" si="102"/>
        <v>289</v>
      </c>
      <c r="I295" s="29">
        <v>1</v>
      </c>
      <c r="K295" s="30">
        <f t="shared" si="103"/>
        <v>3575065616362.0596</v>
      </c>
      <c r="L295" s="30">
        <f t="shared" si="109"/>
        <v>1033193963128635.2</v>
      </c>
      <c r="M295" s="30">
        <f t="shared" si="104"/>
        <v>2.5091911631793126E+18</v>
      </c>
      <c r="N295" s="35">
        <f t="shared" si="105"/>
        <v>2428.5770656084565</v>
      </c>
      <c r="O295" s="29">
        <v>275</v>
      </c>
      <c r="P295" s="29">
        <v>1</v>
      </c>
      <c r="R295" s="30">
        <f t="shared" si="115"/>
        <v>2127128944107.8474</v>
      </c>
      <c r="S295" s="30">
        <f t="shared" si="113"/>
        <v>584960459629658</v>
      </c>
      <c r="T295" s="30">
        <f>(10+$G295/20)*POWER($F$1,O295)</f>
        <v>8.8090408711368525E+17</v>
      </c>
      <c r="U295" s="35">
        <f t="shared" si="114"/>
        <v>1505.9207380809823</v>
      </c>
      <c r="V295" s="29">
        <v>253</v>
      </c>
      <c r="W295" s="29">
        <v>1</v>
      </c>
      <c r="Y295" s="30">
        <f t="shared" si="92"/>
        <v>177260745342.32062</v>
      </c>
      <c r="Z295" s="30">
        <f t="shared" si="88"/>
        <v>44846968571607.117</v>
      </c>
      <c r="AA295" s="30">
        <f>(10+$G295/20)*POWER($F$1,V295)</f>
        <v>4.172502869827904E+16</v>
      </c>
      <c r="AB295" s="35">
        <f t="shared" si="89"/>
        <v>930.38682495689136</v>
      </c>
      <c r="AC295" s="29">
        <v>227</v>
      </c>
      <c r="AD295" s="29">
        <v>1</v>
      </c>
      <c r="AF295" s="30">
        <f t="shared" si="106"/>
        <v>3692932194.6316795</v>
      </c>
      <c r="AG295" s="30">
        <f t="shared" si="97"/>
        <v>838295608181.39124</v>
      </c>
      <c r="AH295" s="30">
        <f>(10+$G295/20)*POWER($F$1,AC295)</f>
        <v>1135117101151053.5</v>
      </c>
      <c r="AI295" s="35">
        <f t="shared" si="98"/>
        <v>1354.0773565706618</v>
      </c>
      <c r="AJ295" s="29">
        <v>194</v>
      </c>
      <c r="AK295" s="29">
        <v>1</v>
      </c>
      <c r="AM295" s="30">
        <f t="shared" si="87"/>
        <v>76936087.38815999</v>
      </c>
      <c r="AN295" s="30">
        <f t="shared" ref="AN295:AN358" si="119">AJ295*AM295</f>
        <v>14925600953.303038</v>
      </c>
      <c r="AO295" s="30">
        <f>(10+$G295/20)*POWER($F$1,AJ295)</f>
        <v>11701531207987.559</v>
      </c>
      <c r="AP295" s="35">
        <f t="shared" ref="AP295:AP358" si="120">AO295/AN295</f>
        <v>783.99062420317546</v>
      </c>
      <c r="AQ295" s="29">
        <v>151</v>
      </c>
      <c r="AR295" s="29">
        <v>1</v>
      </c>
      <c r="AT295" s="30">
        <f t="shared" si="112"/>
        <v>400708.78847999999</v>
      </c>
      <c r="AU295" s="30">
        <f t="shared" si="110"/>
        <v>60507027.060479999</v>
      </c>
      <c r="AV295" s="30">
        <f>(10+$G295/20)*POWER($F$1,AQ295)</f>
        <v>30156763666.202026</v>
      </c>
      <c r="AW295" s="35">
        <f t="shared" si="111"/>
        <v>498.40101441537911</v>
      </c>
      <c r="AX295" s="29">
        <v>109</v>
      </c>
      <c r="AY295" s="29">
        <v>1</v>
      </c>
      <c r="BA295" s="30">
        <f t="shared" si="96"/>
        <v>926.19450000000006</v>
      </c>
      <c r="BB295" s="30">
        <f t="shared" si="94"/>
        <v>100955.20050000001</v>
      </c>
      <c r="BC295" s="30">
        <f>(10+$G295/20)*POWER($F$1,AX295)</f>
        <v>89275598.205470964</v>
      </c>
      <c r="BD295" s="35">
        <f t="shared" si="95"/>
        <v>884.30905751577359</v>
      </c>
      <c r="BE295" s="29">
        <v>61</v>
      </c>
      <c r="BF295" s="29">
        <v>1.5</v>
      </c>
      <c r="BG295" s="29" t="s">
        <v>94</v>
      </c>
      <c r="BH295" s="30">
        <f t="shared" si="93"/>
        <v>30.628125000000004</v>
      </c>
      <c r="BI295" s="30">
        <f t="shared" si="90"/>
        <v>1868.3156250000002</v>
      </c>
      <c r="BJ295" s="30">
        <f>(10+$G295/20)*POWER($F$1,BE295)</f>
        <v>115038.92389755952</v>
      </c>
      <c r="BK295" s="35">
        <f t="shared" si="91"/>
        <v>61.573602638772293</v>
      </c>
      <c r="BL295" s="38">
        <v>10</v>
      </c>
      <c r="BM295" s="29">
        <v>1.5</v>
      </c>
      <c r="BO295" s="30">
        <f t="shared" si="118"/>
        <v>1.5</v>
      </c>
      <c r="BP295" s="30">
        <f t="shared" si="116"/>
        <v>15</v>
      </c>
      <c r="BQ295" s="30">
        <f>(10+$G295/20)*POWER($F$1,BL295)</f>
        <v>97.800000000000068</v>
      </c>
      <c r="BR295" s="35">
        <f t="shared" si="117"/>
        <v>6.5200000000000049</v>
      </c>
    </row>
    <row r="296" spans="1:70">
      <c r="A296" s="44">
        <v>14.2</v>
      </c>
      <c r="B296" s="44">
        <f t="shared" si="107"/>
        <v>2.4500000000000002</v>
      </c>
      <c r="C296" s="44">
        <f t="shared" si="99"/>
        <v>2.4500000000000002</v>
      </c>
      <c r="D296" s="45">
        <f t="shared" si="100"/>
        <v>852.35500000000002</v>
      </c>
      <c r="E296" s="43">
        <f t="shared" si="101"/>
        <v>2.8823037615171731E+17</v>
      </c>
      <c r="F296" s="29">
        <f t="shared" si="108"/>
        <v>58.000000000000036</v>
      </c>
      <c r="G296" s="38">
        <v>290</v>
      </c>
      <c r="H296" s="37">
        <f t="shared" si="102"/>
        <v>290</v>
      </c>
      <c r="I296" s="29">
        <v>4</v>
      </c>
      <c r="K296" s="30">
        <f t="shared" si="103"/>
        <v>14300262465448.238</v>
      </c>
      <c r="L296" s="30">
        <f t="shared" si="109"/>
        <v>4147076114979989</v>
      </c>
      <c r="M296" s="30">
        <f t="shared" si="104"/>
        <v>2.8823037615171732E+18</v>
      </c>
      <c r="N296" s="35">
        <f t="shared" si="105"/>
        <v>695.02070413074182</v>
      </c>
      <c r="O296" s="29">
        <v>276</v>
      </c>
      <c r="P296" s="29">
        <v>1</v>
      </c>
      <c r="R296" s="30">
        <f t="shared" si="115"/>
        <v>2127128944107.8474</v>
      </c>
      <c r="S296" s="30">
        <f t="shared" si="113"/>
        <v>587087588573765.87</v>
      </c>
      <c r="T296" s="30">
        <f>(10+$G296/20)*POWER($F$1,O296)</f>
        <v>1.0139623867710655E+18</v>
      </c>
      <c r="U296" s="35">
        <f t="shared" si="114"/>
        <v>1727.105812668128</v>
      </c>
      <c r="V296" s="29">
        <v>254</v>
      </c>
      <c r="W296" s="29">
        <v>1</v>
      </c>
      <c r="Y296" s="30">
        <f t="shared" si="92"/>
        <v>177260745342.32062</v>
      </c>
      <c r="Z296" s="30">
        <f t="shared" si="88"/>
        <v>45024229316949.437</v>
      </c>
      <c r="AA296" s="30">
        <f>(10+$G296/20)*POWER($F$1,V296)</f>
        <v>4.8027487107728912E+16</v>
      </c>
      <c r="AB296" s="35">
        <f t="shared" si="89"/>
        <v>1066.7031470908241</v>
      </c>
      <c r="AC296" s="29">
        <v>228</v>
      </c>
      <c r="AD296" s="29">
        <v>1</v>
      </c>
      <c r="AF296" s="30">
        <f t="shared" si="106"/>
        <v>3692932194.6316795</v>
      </c>
      <c r="AG296" s="30">
        <f t="shared" si="97"/>
        <v>841988540376.02295</v>
      </c>
      <c r="AH296" s="30">
        <f>(10+$G296/20)*POWER($F$1,AC296)</f>
        <v>1306573623604083.5</v>
      </c>
      <c r="AI296" s="35">
        <f t="shared" si="98"/>
        <v>1551.7712664124645</v>
      </c>
      <c r="AJ296" s="29">
        <v>195</v>
      </c>
      <c r="AK296" s="29">
        <v>1</v>
      </c>
      <c r="AM296" s="30">
        <f t="shared" ref="AM296:AM359" si="121">AM295*AK296</f>
        <v>76936087.38815999</v>
      </c>
      <c r="AN296" s="30">
        <f t="shared" si="119"/>
        <v>15002537040.691198</v>
      </c>
      <c r="AO296" s="30">
        <f>(10+$G296/20)*POWER($F$1,AJ296)</f>
        <v>13469017440256.176</v>
      </c>
      <c r="AP296" s="35">
        <f t="shared" si="120"/>
        <v>897.78264860965339</v>
      </c>
      <c r="AQ296" s="29">
        <v>152</v>
      </c>
      <c r="AR296" s="29">
        <v>1</v>
      </c>
      <c r="AT296" s="30">
        <f t="shared" si="112"/>
        <v>400708.78847999999</v>
      </c>
      <c r="AU296" s="30">
        <f t="shared" si="110"/>
        <v>60907735.848959997</v>
      </c>
      <c r="AV296" s="30">
        <f>(10+$G296/20)*POWER($F$1,AQ296)</f>
        <v>34711865356.945412</v>
      </c>
      <c r="AW296" s="35">
        <f t="shared" si="111"/>
        <v>569.90897581588763</v>
      </c>
      <c r="AX296" s="38">
        <v>110</v>
      </c>
      <c r="AY296" s="29">
        <v>4</v>
      </c>
      <c r="BA296" s="30">
        <f t="shared" si="96"/>
        <v>3704.7780000000002</v>
      </c>
      <c r="BB296" s="30">
        <f t="shared" si="94"/>
        <v>407525.58</v>
      </c>
      <c r="BC296" s="30">
        <f>(10+$G296/20)*POWER($F$1,AX296)</f>
        <v>102760448.00000076</v>
      </c>
      <c r="BD296" s="35">
        <f t="shared" si="95"/>
        <v>252.15704987157065</v>
      </c>
      <c r="BE296" s="29">
        <v>62</v>
      </c>
      <c r="BF296" s="29">
        <v>1</v>
      </c>
      <c r="BH296" s="30">
        <f t="shared" si="93"/>
        <v>30.628125000000004</v>
      </c>
      <c r="BI296" s="30">
        <f t="shared" si="90"/>
        <v>1898.9437500000004</v>
      </c>
      <c r="BJ296" s="30">
        <f>(10+$G296/20)*POWER($F$1,BE296)</f>
        <v>132415.25786188201</v>
      </c>
      <c r="BK296" s="35">
        <f t="shared" si="91"/>
        <v>69.731005914146735</v>
      </c>
      <c r="BL296" s="29">
        <v>11</v>
      </c>
      <c r="BM296" s="29">
        <v>1</v>
      </c>
      <c r="BO296" s="30">
        <f t="shared" si="118"/>
        <v>1.5</v>
      </c>
      <c r="BP296" s="30">
        <f t="shared" si="116"/>
        <v>16.5</v>
      </c>
      <c r="BQ296" s="30">
        <f>(10+$G296/20)*POWER($F$1,BL296)</f>
        <v>112.57243878970951</v>
      </c>
      <c r="BR296" s="35">
        <f t="shared" si="117"/>
        <v>6.8225720478611827</v>
      </c>
    </row>
    <row r="297" spans="1:70">
      <c r="A297" s="44">
        <v>14.2</v>
      </c>
      <c r="B297" s="44">
        <f t="shared" si="107"/>
        <v>2.4550000000000001</v>
      </c>
      <c r="C297" s="44">
        <f t="shared" si="99"/>
        <v>2.4550000000000001</v>
      </c>
      <c r="D297" s="45">
        <f t="shared" si="100"/>
        <v>855.83754999999996</v>
      </c>
      <c r="E297" s="43">
        <f t="shared" si="101"/>
        <v>3.310897589456544E+17</v>
      </c>
      <c r="F297" s="29">
        <f t="shared" si="108"/>
        <v>58.200000000000024</v>
      </c>
      <c r="G297" s="29">
        <v>291</v>
      </c>
      <c r="H297" s="37">
        <f t="shared" si="102"/>
        <v>291</v>
      </c>
      <c r="I297" s="29">
        <v>1</v>
      </c>
      <c r="K297" s="30">
        <f t="shared" si="103"/>
        <v>14300262465448.238</v>
      </c>
      <c r="L297" s="30">
        <f t="shared" si="109"/>
        <v>4161376377445437.5</v>
      </c>
      <c r="M297" s="30">
        <f t="shared" si="104"/>
        <v>3.3108975894565437E+18</v>
      </c>
      <c r="N297" s="35">
        <f t="shared" si="105"/>
        <v>795.62560296192657</v>
      </c>
      <c r="O297" s="29">
        <v>277</v>
      </c>
      <c r="P297" s="29">
        <v>1</v>
      </c>
      <c r="R297" s="30">
        <f t="shared" si="115"/>
        <v>2127128944107.8474</v>
      </c>
      <c r="S297" s="30">
        <f t="shared" si="113"/>
        <v>589214717517873.75</v>
      </c>
      <c r="T297" s="30">
        <f>(10+$G297/20)*POWER($F$1,O297)</f>
        <v>1.1671139398468979E+18</v>
      </c>
      <c r="U297" s="35">
        <f t="shared" si="114"/>
        <v>1980.795633828501</v>
      </c>
      <c r="V297" s="29">
        <v>255</v>
      </c>
      <c r="W297" s="29">
        <v>1</v>
      </c>
      <c r="Y297" s="30">
        <f t="shared" si="92"/>
        <v>177260745342.32062</v>
      </c>
      <c r="Z297" s="30">
        <f t="shared" si="88"/>
        <v>45201490062291.758</v>
      </c>
      <c r="AA297" s="30">
        <f>(10+$G297/20)*POWER($F$1,V297)</f>
        <v>5.5281685425973784E+16</v>
      </c>
      <c r="AB297" s="35">
        <f t="shared" si="89"/>
        <v>1223.0058201574905</v>
      </c>
      <c r="AC297" s="29">
        <v>229</v>
      </c>
      <c r="AD297" s="29">
        <v>1</v>
      </c>
      <c r="AF297" s="30">
        <f t="shared" si="106"/>
        <v>3692932194.6316795</v>
      </c>
      <c r="AG297" s="30">
        <f t="shared" si="97"/>
        <v>845681472570.65466</v>
      </c>
      <c r="AH297" s="30">
        <f>(10+$G297/20)*POWER($F$1,AC297)</f>
        <v>1503921949610641.5</v>
      </c>
      <c r="AI297" s="35">
        <f t="shared" si="98"/>
        <v>1778.3550880440891</v>
      </c>
      <c r="AJ297" s="29">
        <v>196</v>
      </c>
      <c r="AK297" s="29">
        <v>1</v>
      </c>
      <c r="AM297" s="30">
        <f t="shared" si="121"/>
        <v>76936087.38815999</v>
      </c>
      <c r="AN297" s="30">
        <f t="shared" si="119"/>
        <v>15079473128.079357</v>
      </c>
      <c r="AO297" s="30">
        <f>(10+$G297/20)*POWER($F$1,AJ297)</f>
        <v>15503413357001.809</v>
      </c>
      <c r="AP297" s="35">
        <f t="shared" si="120"/>
        <v>1028.1137295263345</v>
      </c>
      <c r="AQ297" s="29">
        <v>153</v>
      </c>
      <c r="AR297" s="29">
        <v>1</v>
      </c>
      <c r="AT297" s="30">
        <f t="shared" si="112"/>
        <v>400708.78847999999</v>
      </c>
      <c r="AU297" s="30">
        <f t="shared" si="110"/>
        <v>61308444.637439996</v>
      </c>
      <c r="AV297" s="30">
        <f>(10+$G297/20)*POWER($F$1,AQ297)</f>
        <v>39954837047.941368</v>
      </c>
      <c r="AW297" s="35">
        <f t="shared" si="111"/>
        <v>651.70201730320275</v>
      </c>
      <c r="AX297" s="29">
        <v>111</v>
      </c>
      <c r="AY297" s="29">
        <v>1</v>
      </c>
      <c r="BA297" s="30">
        <f t="shared" si="96"/>
        <v>3704.7780000000002</v>
      </c>
      <c r="BB297" s="30">
        <f t="shared" si="94"/>
        <v>411230.35800000001</v>
      </c>
      <c r="BC297" s="30">
        <f>(10+$G297/20)*POWER($F$1,AX297)</f>
        <v>118281657.08161709</v>
      </c>
      <c r="BD297" s="35">
        <f t="shared" si="95"/>
        <v>287.62870926376763</v>
      </c>
      <c r="BE297" s="29">
        <v>63</v>
      </c>
      <c r="BF297" s="29">
        <v>1</v>
      </c>
      <c r="BH297" s="30">
        <f t="shared" si="93"/>
        <v>30.628125000000004</v>
      </c>
      <c r="BI297" s="30">
        <f t="shared" si="90"/>
        <v>1929.5718750000003</v>
      </c>
      <c r="BJ297" s="30">
        <f>(10+$G297/20)*POWER($F$1,BE297)</f>
        <v>152415.60763527345</v>
      </c>
      <c r="BK297" s="35">
        <f t="shared" si="91"/>
        <v>78.989339350353788</v>
      </c>
      <c r="BL297" s="29">
        <v>12</v>
      </c>
      <c r="BM297" s="29">
        <v>1</v>
      </c>
      <c r="BO297" s="30">
        <f t="shared" si="118"/>
        <v>1.5</v>
      </c>
      <c r="BP297" s="30">
        <f t="shared" si="116"/>
        <v>18</v>
      </c>
      <c r="BQ297" s="30">
        <f>(10+$G297/20)*POWER($F$1,BL297)</f>
        <v>129.57567683789833</v>
      </c>
      <c r="BR297" s="35">
        <f t="shared" si="117"/>
        <v>7.1986487132165742</v>
      </c>
    </row>
    <row r="298" spans="1:70">
      <c r="A298" s="44">
        <v>14.2</v>
      </c>
      <c r="B298" s="44">
        <f t="shared" si="107"/>
        <v>2.46</v>
      </c>
      <c r="C298" s="44">
        <f t="shared" si="99"/>
        <v>2.46</v>
      </c>
      <c r="D298" s="45">
        <f t="shared" si="100"/>
        <v>859.32719999999995</v>
      </c>
      <c r="E298" s="43">
        <f t="shared" si="101"/>
        <v>3.8032226145723802E+17</v>
      </c>
      <c r="F298" s="29">
        <f t="shared" si="108"/>
        <v>58.400000000000027</v>
      </c>
      <c r="G298" s="29">
        <v>292</v>
      </c>
      <c r="H298" s="37">
        <f t="shared" si="102"/>
        <v>292</v>
      </c>
      <c r="I298" s="29">
        <v>1</v>
      </c>
      <c r="K298" s="30">
        <f t="shared" si="103"/>
        <v>14300262465448.238</v>
      </c>
      <c r="L298" s="30">
        <f t="shared" si="109"/>
        <v>4175676639910885.5</v>
      </c>
      <c r="M298" s="30">
        <f t="shared" si="104"/>
        <v>3.8032226145723802E+18</v>
      </c>
      <c r="N298" s="35">
        <f t="shared" si="105"/>
        <v>910.80391096891685</v>
      </c>
      <c r="O298" s="29">
        <v>278</v>
      </c>
      <c r="P298" s="29">
        <v>1</v>
      </c>
      <c r="R298" s="30">
        <f t="shared" si="115"/>
        <v>2127128944107.8474</v>
      </c>
      <c r="S298" s="30">
        <f t="shared" si="113"/>
        <v>591341846461981.62</v>
      </c>
      <c r="T298" s="30">
        <f>(10+$G298/20)*POWER($F$1,O298)</f>
        <v>1.3433923350218944E+18</v>
      </c>
      <c r="U298" s="35">
        <f t="shared" si="114"/>
        <v>2271.7694393851143</v>
      </c>
      <c r="V298" s="29">
        <v>256</v>
      </c>
      <c r="W298" s="29">
        <v>1</v>
      </c>
      <c r="Y298" s="30">
        <f t="shared" si="92"/>
        <v>177260745342.32062</v>
      </c>
      <c r="Z298" s="30">
        <f t="shared" si="88"/>
        <v>45378750807634.078</v>
      </c>
      <c r="AA298" s="30">
        <f>(10+$G298/20)*POWER($F$1,V298)</f>
        <v>6.36313130473678E+16</v>
      </c>
      <c r="AB298" s="35">
        <f t="shared" si="89"/>
        <v>1402.2270757762483</v>
      </c>
      <c r="AC298" s="38">
        <v>230</v>
      </c>
      <c r="AD298" s="29">
        <v>3</v>
      </c>
      <c r="AF298" s="30">
        <f t="shared" si="106"/>
        <v>11078796583.895039</v>
      </c>
      <c r="AG298" s="30">
        <f t="shared" si="97"/>
        <v>2548123214295.8589</v>
      </c>
      <c r="AH298" s="30">
        <f>(10+$G298/20)*POWER($F$1,AC298)</f>
        <v>1731071106770561</v>
      </c>
      <c r="AI298" s="35">
        <f t="shared" si="98"/>
        <v>679.35141325138795</v>
      </c>
      <c r="AJ298" s="29">
        <v>197</v>
      </c>
      <c r="AK298" s="29">
        <v>1</v>
      </c>
      <c r="AM298" s="30">
        <f t="shared" si="121"/>
        <v>76936087.38815999</v>
      </c>
      <c r="AN298" s="30">
        <f t="shared" si="119"/>
        <v>15156409215.467518</v>
      </c>
      <c r="AO298" s="30">
        <f>(10+$G298/20)*POWER($F$1,AJ298)</f>
        <v>17845015777297.965</v>
      </c>
      <c r="AP298" s="35">
        <f t="shared" si="120"/>
        <v>1177.3907344152897</v>
      </c>
      <c r="AQ298" s="29">
        <v>154</v>
      </c>
      <c r="AR298" s="29">
        <v>1</v>
      </c>
      <c r="AT298" s="30">
        <f t="shared" si="112"/>
        <v>400708.78847999999</v>
      </c>
      <c r="AU298" s="30">
        <f t="shared" si="110"/>
        <v>61709153.425919995</v>
      </c>
      <c r="AV298" s="30">
        <f>(10+$G298/20)*POWER($F$1,AQ298)</f>
        <v>45989530246.116615</v>
      </c>
      <c r="AW298" s="35">
        <f t="shared" si="111"/>
        <v>745.26269917680338</v>
      </c>
      <c r="AX298" s="29">
        <v>112</v>
      </c>
      <c r="AY298" s="29">
        <v>1</v>
      </c>
      <c r="BA298" s="30">
        <f t="shared" si="96"/>
        <v>3704.7780000000002</v>
      </c>
      <c r="BB298" s="30">
        <f t="shared" si="94"/>
        <v>414935.13600000006</v>
      </c>
      <c r="BC298" s="30">
        <f>(10+$G298/20)*POWER($F$1,AX298)</f>
        <v>136146665.78138632</v>
      </c>
      <c r="BD298" s="35">
        <f t="shared" si="95"/>
        <v>328.115538958326</v>
      </c>
      <c r="BE298" s="29">
        <v>64</v>
      </c>
      <c r="BF298" s="29">
        <v>1</v>
      </c>
      <c r="BH298" s="30">
        <f t="shared" si="93"/>
        <v>30.628125000000004</v>
      </c>
      <c r="BI298" s="30">
        <f t="shared" si="90"/>
        <v>1960.2000000000003</v>
      </c>
      <c r="BJ298" s="30">
        <f>(10+$G298/20)*POWER($F$1,BE298)</f>
        <v>175436.13527723824</v>
      </c>
      <c r="BK298" s="35">
        <f t="shared" si="91"/>
        <v>89.499099723108969</v>
      </c>
      <c r="BL298" s="29">
        <v>13</v>
      </c>
      <c r="BM298" s="29">
        <v>1</v>
      </c>
      <c r="BO298" s="30">
        <f t="shared" si="118"/>
        <v>1.5</v>
      </c>
      <c r="BP298" s="30">
        <f t="shared" si="116"/>
        <v>19.5</v>
      </c>
      <c r="BQ298" s="30">
        <f>(10+$G298/20)*POWER($F$1,BL298)</f>
        <v>149.14651014462331</v>
      </c>
      <c r="BR298" s="35">
        <f t="shared" si="117"/>
        <v>7.6485389817755545</v>
      </c>
    </row>
    <row r="299" spans="1:70">
      <c r="A299" s="44">
        <v>14.2</v>
      </c>
      <c r="B299" s="44">
        <f t="shared" si="107"/>
        <v>2.4649999999999999</v>
      </c>
      <c r="C299" s="44">
        <f t="shared" si="99"/>
        <v>2.4649999999999999</v>
      </c>
      <c r="D299" s="45">
        <f t="shared" si="100"/>
        <v>862.82394999999974</v>
      </c>
      <c r="E299" s="43">
        <f t="shared" si="101"/>
        <v>4.3687555610468154E+17</v>
      </c>
      <c r="F299" s="29">
        <f t="shared" si="108"/>
        <v>58.60000000000003</v>
      </c>
      <c r="G299" s="29">
        <v>293</v>
      </c>
      <c r="H299" s="37">
        <f t="shared" si="102"/>
        <v>293</v>
      </c>
      <c r="I299" s="29">
        <v>1</v>
      </c>
      <c r="K299" s="30">
        <f t="shared" si="103"/>
        <v>14300262465448.238</v>
      </c>
      <c r="L299" s="30">
        <f t="shared" si="109"/>
        <v>4189976902376334</v>
      </c>
      <c r="M299" s="30">
        <f t="shared" si="104"/>
        <v>4.3687555610468152E+18</v>
      </c>
      <c r="N299" s="35">
        <f t="shared" si="105"/>
        <v>1042.6681728410215</v>
      </c>
      <c r="O299" s="29">
        <v>279</v>
      </c>
      <c r="P299" s="29">
        <v>1</v>
      </c>
      <c r="R299" s="30">
        <f t="shared" si="115"/>
        <v>2127128944107.8474</v>
      </c>
      <c r="S299" s="30">
        <f t="shared" si="113"/>
        <v>593468975406089.37</v>
      </c>
      <c r="T299" s="30">
        <f>(10+$G299/20)*POWER($F$1,O299)</f>
        <v>1.54628905430925E+18</v>
      </c>
      <c r="U299" s="35">
        <f t="shared" si="114"/>
        <v>2605.5095015728166</v>
      </c>
      <c r="V299" s="29">
        <v>257</v>
      </c>
      <c r="W299" s="29">
        <v>1</v>
      </c>
      <c r="Y299" s="30">
        <f t="shared" si="92"/>
        <v>177260745342.32062</v>
      </c>
      <c r="Z299" s="30">
        <f t="shared" si="88"/>
        <v>45556011552976.398</v>
      </c>
      <c r="AA299" s="30">
        <f>(10+$G299/20)*POWER($F$1,V299)</f>
        <v>7.3241748007194496E+16</v>
      </c>
      <c r="AB299" s="35">
        <f t="shared" si="89"/>
        <v>1607.7295950727112</v>
      </c>
      <c r="AC299" s="29">
        <v>231</v>
      </c>
      <c r="AD299" s="29">
        <v>1</v>
      </c>
      <c r="AF299" s="30">
        <f t="shared" si="106"/>
        <v>11078796583.895039</v>
      </c>
      <c r="AG299" s="30">
        <f t="shared" si="97"/>
        <v>2559202010879.7539</v>
      </c>
      <c r="AH299" s="30">
        <f>(10+$G299/20)*POWER($F$1,AC299)</f>
        <v>1992520155764245</v>
      </c>
      <c r="AI299" s="35">
        <f t="shared" si="98"/>
        <v>778.57087767733276</v>
      </c>
      <c r="AJ299" s="29">
        <v>198</v>
      </c>
      <c r="AK299" s="29">
        <v>1</v>
      </c>
      <c r="AM299" s="30">
        <f t="shared" si="121"/>
        <v>76936087.38815999</v>
      </c>
      <c r="AN299" s="30">
        <f t="shared" si="119"/>
        <v>15233345302.855679</v>
      </c>
      <c r="AO299" s="30">
        <f>(10+$G299/20)*POWER($F$1,AJ299)</f>
        <v>20540203968010.582</v>
      </c>
      <c r="AP299" s="35">
        <f t="shared" si="120"/>
        <v>1348.3711922528314</v>
      </c>
      <c r="AQ299" s="29">
        <v>155</v>
      </c>
      <c r="AR299" s="29">
        <v>1</v>
      </c>
      <c r="AT299" s="30">
        <f t="shared" si="112"/>
        <v>400708.78847999999</v>
      </c>
      <c r="AU299" s="30">
        <f t="shared" si="110"/>
        <v>62109862.214400001</v>
      </c>
      <c r="AV299" s="30">
        <f>(10+$G299/20)*POWER($F$1,AQ299)</f>
        <v>52935471923.200539</v>
      </c>
      <c r="AW299" s="35">
        <f t="shared" si="111"/>
        <v>852.28770497783512</v>
      </c>
      <c r="AX299" s="29">
        <v>113</v>
      </c>
      <c r="AY299" s="29">
        <v>1</v>
      </c>
      <c r="BA299" s="30">
        <f t="shared" si="96"/>
        <v>3704.7780000000002</v>
      </c>
      <c r="BB299" s="30">
        <f t="shared" si="94"/>
        <v>418639.91400000005</v>
      </c>
      <c r="BC299" s="30">
        <f>(10+$G299/20)*POWER($F$1,AX299)</f>
        <v>156709319.82429859</v>
      </c>
      <c r="BD299" s="35">
        <f t="shared" si="95"/>
        <v>374.32961976076314</v>
      </c>
      <c r="BE299" s="29">
        <v>65</v>
      </c>
      <c r="BF299" s="29">
        <v>1</v>
      </c>
      <c r="BH299" s="30">
        <f t="shared" si="93"/>
        <v>30.628125000000004</v>
      </c>
      <c r="BI299" s="30">
        <f t="shared" si="90"/>
        <v>1990.8281250000002</v>
      </c>
      <c r="BJ299" s="30">
        <f>(10+$G299/20)*POWER($F$1,BE299)</f>
        <v>201932.80000000089</v>
      </c>
      <c r="BK299" s="35">
        <f t="shared" si="91"/>
        <v>101.43155878913498</v>
      </c>
      <c r="BL299" s="29">
        <v>14</v>
      </c>
      <c r="BM299" s="29">
        <v>1</v>
      </c>
      <c r="BO299" s="30">
        <f t="shared" si="118"/>
        <v>1.5</v>
      </c>
      <c r="BP299" s="30">
        <f t="shared" si="116"/>
        <v>21</v>
      </c>
      <c r="BQ299" s="30">
        <f>(10+$G299/20)*POWER($F$1,BL299)</f>
        <v>171.67257108199581</v>
      </c>
      <c r="BR299" s="35">
        <f t="shared" si="117"/>
        <v>8.174884337237895</v>
      </c>
    </row>
    <row r="300" spans="1:70">
      <c r="A300" s="44">
        <v>14.2</v>
      </c>
      <c r="B300" s="44">
        <f t="shared" si="107"/>
        <v>2.4699999999999998</v>
      </c>
      <c r="C300" s="44">
        <f t="shared" si="99"/>
        <v>2.4699999999999998</v>
      </c>
      <c r="D300" s="45">
        <f t="shared" si="100"/>
        <v>866.3277999999998</v>
      </c>
      <c r="E300" s="43">
        <f t="shared" si="101"/>
        <v>5.0183823263586259E+17</v>
      </c>
      <c r="F300" s="29">
        <f t="shared" si="108"/>
        <v>58.800000000000033</v>
      </c>
      <c r="G300" s="29">
        <v>294</v>
      </c>
      <c r="H300" s="37">
        <f t="shared" si="102"/>
        <v>294</v>
      </c>
      <c r="I300" s="29">
        <v>1</v>
      </c>
      <c r="K300" s="30">
        <f t="shared" si="103"/>
        <v>14300262465448.238</v>
      </c>
      <c r="L300" s="30">
        <f t="shared" si="109"/>
        <v>4204277164841782</v>
      </c>
      <c r="M300" s="30">
        <f t="shared" si="104"/>
        <v>5.0183823263586263E+18</v>
      </c>
      <c r="N300" s="35">
        <f t="shared" si="105"/>
        <v>1193.637367280347</v>
      </c>
      <c r="O300" s="38">
        <v>280</v>
      </c>
      <c r="P300" s="29">
        <v>4</v>
      </c>
      <c r="R300" s="30">
        <f t="shared" si="115"/>
        <v>8508515776431.3896</v>
      </c>
      <c r="S300" s="30">
        <f t="shared" si="113"/>
        <v>2382384417400789</v>
      </c>
      <c r="T300" s="30">
        <f>(10+$G300/20)*POWER($F$1,O300)</f>
        <v>1.7798225727368532E+18</v>
      </c>
      <c r="U300" s="35">
        <f t="shared" si="114"/>
        <v>747.07614763475567</v>
      </c>
      <c r="V300" s="29">
        <v>258</v>
      </c>
      <c r="W300" s="29">
        <v>1</v>
      </c>
      <c r="Y300" s="30">
        <f t="shared" si="92"/>
        <v>177260745342.32062</v>
      </c>
      <c r="Z300" s="30">
        <f t="shared" ref="Z300:Z342" si="122">V300*Y300</f>
        <v>45733272298318.719</v>
      </c>
      <c r="AA300" s="30">
        <f>(10+$G300/20)*POWER($F$1,V300)</f>
        <v>8.4303329967075072E+16</v>
      </c>
      <c r="AB300" s="35">
        <f t="shared" ref="AB300:AB342" si="123">AA300/Z300</f>
        <v>1843.3697334658971</v>
      </c>
      <c r="AC300" s="29">
        <v>232</v>
      </c>
      <c r="AD300" s="29">
        <v>1</v>
      </c>
      <c r="AF300" s="30">
        <f t="shared" si="106"/>
        <v>11078796583.895039</v>
      </c>
      <c r="AG300" s="30">
        <f t="shared" si="97"/>
        <v>2570280807463.6489</v>
      </c>
      <c r="AH300" s="30">
        <f>(10+$G300/20)*POWER($F$1,AC300)</f>
        <v>2293447230955503.5</v>
      </c>
      <c r="AI300" s="35">
        <f t="shared" si="98"/>
        <v>892.29442335472891</v>
      </c>
      <c r="AJ300" s="29">
        <v>199</v>
      </c>
      <c r="AK300" s="29">
        <v>1</v>
      </c>
      <c r="AM300" s="30">
        <f t="shared" si="121"/>
        <v>76936087.38815999</v>
      </c>
      <c r="AN300" s="30">
        <f t="shared" si="119"/>
        <v>15310281390.243837</v>
      </c>
      <c r="AO300" s="30">
        <f>(10+$G300/20)*POWER($F$1,AJ300)</f>
        <v>23642357532702.883</v>
      </c>
      <c r="AP300" s="35">
        <f t="shared" si="120"/>
        <v>1544.2144353903573</v>
      </c>
      <c r="AQ300" s="29">
        <v>156</v>
      </c>
      <c r="AR300" s="29">
        <v>1</v>
      </c>
      <c r="AT300" s="30">
        <f t="shared" si="112"/>
        <v>400708.78847999999</v>
      </c>
      <c r="AU300" s="30">
        <f t="shared" si="110"/>
        <v>62510571.00288</v>
      </c>
      <c r="AV300" s="30">
        <f>(10+$G300/20)*POWER($F$1,AQ300)</f>
        <v>60930230065.864243</v>
      </c>
      <c r="AW300" s="35">
        <f t="shared" si="111"/>
        <v>974.71882096640991</v>
      </c>
      <c r="AX300" s="29">
        <v>114</v>
      </c>
      <c r="AY300" s="29">
        <v>1</v>
      </c>
      <c r="BA300" s="30">
        <f t="shared" si="96"/>
        <v>3704.7780000000002</v>
      </c>
      <c r="BB300" s="30">
        <f t="shared" si="94"/>
        <v>422344.69200000004</v>
      </c>
      <c r="BC300" s="30">
        <f>(10+$G300/20)*POWER($F$1,AX300)</f>
        <v>180376873.2658596</v>
      </c>
      <c r="BD300" s="35">
        <f t="shared" si="95"/>
        <v>427.08450391951317</v>
      </c>
      <c r="BE300" s="29">
        <v>66</v>
      </c>
      <c r="BF300" s="29">
        <v>1</v>
      </c>
      <c r="BH300" s="30">
        <f t="shared" si="93"/>
        <v>30.628125000000004</v>
      </c>
      <c r="BI300" s="30">
        <f t="shared" ref="BI300:BI363" si="124">BE300*BH300</f>
        <v>2021.4562500000002</v>
      </c>
      <c r="BJ300" s="30">
        <f>(10+$G300/20)*POWER($F$1,BE300)</f>
        <v>232430.38202615309</v>
      </c>
      <c r="BK300" s="35">
        <f t="shared" ref="BK300:BK363" si="125">BJ300/BI300</f>
        <v>114.9816534620292</v>
      </c>
      <c r="BL300" s="29">
        <v>15</v>
      </c>
      <c r="BM300" s="29">
        <v>1</v>
      </c>
      <c r="BO300" s="30">
        <f t="shared" si="118"/>
        <v>1.5</v>
      </c>
      <c r="BP300" s="30">
        <f t="shared" si="116"/>
        <v>22.5</v>
      </c>
      <c r="BQ300" s="30">
        <f>(10+$G300/20)*POWER($F$1,BL300)</f>
        <v>197.60000000000016</v>
      </c>
      <c r="BR300" s="35">
        <f t="shared" si="117"/>
        <v>8.782222222222229</v>
      </c>
    </row>
    <row r="301" spans="1:70">
      <c r="A301" s="44">
        <v>14.2</v>
      </c>
      <c r="B301" s="44">
        <f t="shared" si="107"/>
        <v>2.4750000000000001</v>
      </c>
      <c r="C301" s="44">
        <f t="shared" si="99"/>
        <v>2.4750000000000001</v>
      </c>
      <c r="D301" s="45">
        <f t="shared" si="100"/>
        <v>869.83875</v>
      </c>
      <c r="E301" s="43">
        <f t="shared" si="101"/>
        <v>5.7646075230343488E+17</v>
      </c>
      <c r="F301" s="29">
        <f t="shared" si="108"/>
        <v>59.000000000000028</v>
      </c>
      <c r="G301" s="29">
        <v>295</v>
      </c>
      <c r="H301" s="37">
        <f t="shared" si="102"/>
        <v>295</v>
      </c>
      <c r="I301" s="29">
        <v>1</v>
      </c>
      <c r="K301" s="30">
        <f t="shared" si="103"/>
        <v>14300262465448.238</v>
      </c>
      <c r="L301" s="30">
        <f t="shared" si="109"/>
        <v>4218577427307230.5</v>
      </c>
      <c r="M301" s="30">
        <f t="shared" si="104"/>
        <v>5.7646075230343485E+18</v>
      </c>
      <c r="N301" s="35">
        <f t="shared" si="105"/>
        <v>1366.4813843926454</v>
      </c>
      <c r="O301" s="29">
        <v>281</v>
      </c>
      <c r="P301" s="29">
        <v>1</v>
      </c>
      <c r="R301" s="30">
        <f t="shared" si="115"/>
        <v>8508515776431.3896</v>
      </c>
      <c r="S301" s="30">
        <f t="shared" si="113"/>
        <v>2390892933177220.5</v>
      </c>
      <c r="T301" s="30">
        <f>(10+$G301/20)*POWER($F$1,O301)</f>
        <v>2.048617883476235E+18</v>
      </c>
      <c r="U301" s="35">
        <f t="shared" si="114"/>
        <v>856.84216764732264</v>
      </c>
      <c r="V301" s="29">
        <v>259</v>
      </c>
      <c r="W301" s="29">
        <v>1</v>
      </c>
      <c r="Y301" s="30">
        <f t="shared" ref="Y301:Y342" si="126">Y300*W301</f>
        <v>177260745342.32062</v>
      </c>
      <c r="Z301" s="30">
        <f t="shared" si="122"/>
        <v>45910533043661.039</v>
      </c>
      <c r="AA301" s="30">
        <f>(10+$G301/20)*POWER($F$1,V301)</f>
        <v>9.7035127013574784E+16</v>
      </c>
      <c r="AB301" s="35">
        <f t="shared" si="123"/>
        <v>2113.5700367777067</v>
      </c>
      <c r="AC301" s="29">
        <v>233</v>
      </c>
      <c r="AD301" s="29">
        <v>1</v>
      </c>
      <c r="AF301" s="30">
        <f t="shared" si="106"/>
        <v>11078796583.895039</v>
      </c>
      <c r="AG301" s="30">
        <f t="shared" si="97"/>
        <v>2581359604047.5439</v>
      </c>
      <c r="AH301" s="30">
        <f>(10+$G301/20)*POWER($F$1,AC301)</f>
        <v>2639812015036823.5</v>
      </c>
      <c r="AI301" s="35">
        <f t="shared" si="98"/>
        <v>1022.6440403334842</v>
      </c>
      <c r="AJ301" s="38">
        <v>200</v>
      </c>
      <c r="AK301" s="29">
        <v>3</v>
      </c>
      <c r="AM301" s="30">
        <f t="shared" si="121"/>
        <v>230808262.16447997</v>
      </c>
      <c r="AN301" s="30">
        <f t="shared" si="119"/>
        <v>46161652432.895996</v>
      </c>
      <c r="AO301" s="30">
        <f>(10+$G301/20)*POWER($F$1,AJ301)</f>
        <v>27212912787456.363</v>
      </c>
      <c r="AP301" s="35">
        <f t="shared" si="120"/>
        <v>589.51340242888989</v>
      </c>
      <c r="AQ301" s="29">
        <v>157</v>
      </c>
      <c r="AR301" s="29">
        <v>1</v>
      </c>
      <c r="AT301" s="30">
        <f t="shared" si="112"/>
        <v>400708.78847999999</v>
      </c>
      <c r="AU301" s="30">
        <f t="shared" si="110"/>
        <v>62911279.791359998</v>
      </c>
      <c r="AV301" s="30">
        <f>(10+$G301/20)*POWER($F$1,AQ301)</f>
        <v>70132136129.338715</v>
      </c>
      <c r="AW301" s="35">
        <f t="shared" si="111"/>
        <v>1114.7784047936409</v>
      </c>
      <c r="AX301" s="29">
        <v>115</v>
      </c>
      <c r="AY301" s="29">
        <v>1</v>
      </c>
      <c r="BA301" s="30">
        <f t="shared" si="96"/>
        <v>3704.7780000000002</v>
      </c>
      <c r="BB301" s="30">
        <f t="shared" si="94"/>
        <v>426049.47000000003</v>
      </c>
      <c r="BC301" s="30">
        <f>(10+$G301/20)*POWER($F$1,AX301)</f>
        <v>207618048.00000161</v>
      </c>
      <c r="BD301" s="35">
        <f t="shared" si="95"/>
        <v>487.30972015996542</v>
      </c>
      <c r="BE301" s="29">
        <v>67</v>
      </c>
      <c r="BF301" s="29">
        <v>1</v>
      </c>
      <c r="BH301" s="30">
        <f t="shared" ref="BH301:BH364" si="127">BH300*BF301</f>
        <v>30.628125000000004</v>
      </c>
      <c r="BI301" s="30">
        <f t="shared" si="124"/>
        <v>2052.0843750000004</v>
      </c>
      <c r="BJ301" s="30">
        <f>(10+$G301/20)*POWER($F$1,BE301)</f>
        <v>267532.86792502704</v>
      </c>
      <c r="BK301" s="35">
        <f t="shared" si="125"/>
        <v>130.37128062778947</v>
      </c>
      <c r="BL301" s="29">
        <v>16</v>
      </c>
      <c r="BM301" s="29">
        <v>1</v>
      </c>
      <c r="BO301" s="30">
        <f t="shared" si="118"/>
        <v>1.5</v>
      </c>
      <c r="BP301" s="30">
        <f t="shared" si="116"/>
        <v>24</v>
      </c>
      <c r="BQ301" s="30">
        <f>(10+$G301/20)*POWER($F$1,BL301)</f>
        <v>227.44227428941318</v>
      </c>
      <c r="BR301" s="35">
        <f t="shared" si="117"/>
        <v>9.4767614287255491</v>
      </c>
    </row>
    <row r="302" spans="1:70">
      <c r="A302" s="44">
        <v>14.2</v>
      </c>
      <c r="B302" s="44">
        <f t="shared" si="107"/>
        <v>2.48</v>
      </c>
      <c r="C302" s="44">
        <f t="shared" si="99"/>
        <v>2.48</v>
      </c>
      <c r="D302" s="45">
        <f t="shared" si="100"/>
        <v>873.35680000000002</v>
      </c>
      <c r="E302" s="43">
        <f t="shared" si="101"/>
        <v>6.6217951789130893E+17</v>
      </c>
      <c r="F302" s="29">
        <f t="shared" si="108"/>
        <v>59.200000000000031</v>
      </c>
      <c r="G302" s="29">
        <v>296</v>
      </c>
      <c r="H302" s="37">
        <f t="shared" si="102"/>
        <v>296</v>
      </c>
      <c r="I302" s="29">
        <v>1</v>
      </c>
      <c r="K302" s="30">
        <f t="shared" si="103"/>
        <v>14300262465448.238</v>
      </c>
      <c r="L302" s="30">
        <f t="shared" si="109"/>
        <v>4232877689772678.5</v>
      </c>
      <c r="M302" s="30">
        <f t="shared" si="104"/>
        <v>6.6217951789130895E+18</v>
      </c>
      <c r="N302" s="35">
        <f t="shared" si="105"/>
        <v>1564.3719625805452</v>
      </c>
      <c r="O302" s="29">
        <v>282</v>
      </c>
      <c r="P302" s="29">
        <v>1</v>
      </c>
      <c r="R302" s="30">
        <f t="shared" si="115"/>
        <v>8508515776431.3896</v>
      </c>
      <c r="S302" s="30">
        <f t="shared" si="113"/>
        <v>2399401448953652</v>
      </c>
      <c r="T302" s="30">
        <f>(10+$G302/20)*POWER($F$1,O302)</f>
        <v>2.3579980210348739E+18</v>
      </c>
      <c r="U302" s="35">
        <f t="shared" si="114"/>
        <v>982.74426818537029</v>
      </c>
      <c r="V302" s="38">
        <v>260</v>
      </c>
      <c r="W302" s="29">
        <v>3</v>
      </c>
      <c r="Y302" s="30">
        <f t="shared" si="126"/>
        <v>531782236026.96185</v>
      </c>
      <c r="Z302" s="30">
        <f t="shared" si="122"/>
        <v>138263381367010.08</v>
      </c>
      <c r="AA302" s="30">
        <f>(10+$G302/20)*POWER($F$1,V302)</f>
        <v>1.1168927075879024E+17</v>
      </c>
      <c r="AB302" s="35">
        <f t="shared" si="123"/>
        <v>807.80080491680735</v>
      </c>
      <c r="AC302" s="29">
        <v>234</v>
      </c>
      <c r="AD302" s="29">
        <v>1</v>
      </c>
      <c r="AF302" s="30">
        <f t="shared" si="106"/>
        <v>11078796583.895039</v>
      </c>
      <c r="AG302" s="30">
        <f t="shared" si="97"/>
        <v>2592438400631.439</v>
      </c>
      <c r="AH302" s="30">
        <f>(10+$G302/20)*POWER($F$1,AC302)</f>
        <v>3038473674162437.5</v>
      </c>
      <c r="AI302" s="35">
        <f t="shared" si="98"/>
        <v>1172.0524095856465</v>
      </c>
      <c r="AJ302" s="29">
        <v>201</v>
      </c>
      <c r="AK302" s="29">
        <v>1</v>
      </c>
      <c r="AM302" s="30">
        <f t="shared" si="121"/>
        <v>230808262.16447997</v>
      </c>
      <c r="AN302" s="30">
        <f t="shared" si="119"/>
        <v>46392460695.060471</v>
      </c>
      <c r="AO302" s="30">
        <f>(10+$G302/20)*POWER($F$1,AJ302)</f>
        <v>31322578513535.227</v>
      </c>
      <c r="AP302" s="35">
        <f t="shared" si="120"/>
        <v>675.16527565588319</v>
      </c>
      <c r="AQ302" s="29">
        <v>158</v>
      </c>
      <c r="AR302" s="29">
        <v>1</v>
      </c>
      <c r="AT302" s="30">
        <f t="shared" si="112"/>
        <v>400708.78847999999</v>
      </c>
      <c r="AU302" s="30">
        <f t="shared" si="110"/>
        <v>63311988.579839997</v>
      </c>
      <c r="AV302" s="30">
        <f>(10+$G302/20)*POWER($F$1,AQ302)</f>
        <v>80723418231.278687</v>
      </c>
      <c r="AW302" s="35">
        <f t="shared" si="111"/>
        <v>1275.0099948208369</v>
      </c>
      <c r="AX302" s="29">
        <v>116</v>
      </c>
      <c r="AY302" s="29">
        <v>1</v>
      </c>
      <c r="BA302" s="30">
        <f t="shared" si="96"/>
        <v>3704.7780000000002</v>
      </c>
      <c r="BB302" s="30">
        <f t="shared" si="94"/>
        <v>429754.24800000002</v>
      </c>
      <c r="BC302" s="30">
        <f>(10+$G302/20)*POWER($F$1,AX302)</f>
        <v>238972309.21581307</v>
      </c>
      <c r="BD302" s="35">
        <f t="shared" si="95"/>
        <v>556.06735786312242</v>
      </c>
      <c r="BE302" s="29">
        <v>68</v>
      </c>
      <c r="BF302" s="29">
        <v>1</v>
      </c>
      <c r="BH302" s="30">
        <f t="shared" si="127"/>
        <v>30.628125000000004</v>
      </c>
      <c r="BI302" s="30">
        <f t="shared" si="124"/>
        <v>2082.7125000000001</v>
      </c>
      <c r="BJ302" s="30">
        <f>(10+$G302/20)*POWER($F$1,BE302)</f>
        <v>307935.40279876033</v>
      </c>
      <c r="BK302" s="35">
        <f t="shared" si="125"/>
        <v>147.85305355336385</v>
      </c>
      <c r="BL302" s="29">
        <v>17</v>
      </c>
      <c r="BM302" s="29">
        <v>1</v>
      </c>
      <c r="BO302" s="30">
        <f t="shared" si="118"/>
        <v>1.5</v>
      </c>
      <c r="BP302" s="30">
        <f t="shared" si="116"/>
        <v>25.5</v>
      </c>
      <c r="BQ302" s="30">
        <f>(10+$G302/20)*POWER($F$1,BL302)</f>
        <v>261.79036949734251</v>
      </c>
      <c r="BR302" s="35">
        <f t="shared" si="117"/>
        <v>10.266288999895785</v>
      </c>
    </row>
    <row r="303" spans="1:70">
      <c r="A303" s="44">
        <v>14.2</v>
      </c>
      <c r="B303" s="44">
        <f t="shared" si="107"/>
        <v>2.4850000000000003</v>
      </c>
      <c r="C303" s="44">
        <f t="shared" si="99"/>
        <v>2.4850000000000003</v>
      </c>
      <c r="D303" s="45">
        <f t="shared" si="100"/>
        <v>876.88195000000019</v>
      </c>
      <c r="E303" s="43">
        <f t="shared" si="101"/>
        <v>7.6064452291447629E+17</v>
      </c>
      <c r="F303" s="29">
        <f t="shared" si="108"/>
        <v>59.400000000000034</v>
      </c>
      <c r="G303" s="29">
        <v>297</v>
      </c>
      <c r="H303" s="37">
        <f t="shared" si="102"/>
        <v>297</v>
      </c>
      <c r="I303" s="29">
        <v>1</v>
      </c>
      <c r="K303" s="30">
        <f t="shared" si="103"/>
        <v>14300262465448.238</v>
      </c>
      <c r="L303" s="30">
        <f t="shared" si="109"/>
        <v>4247177952238127</v>
      </c>
      <c r="M303" s="30">
        <f t="shared" si="104"/>
        <v>7.6064452291447624E+18</v>
      </c>
      <c r="N303" s="35">
        <f t="shared" si="105"/>
        <v>1790.9410235887124</v>
      </c>
      <c r="O303" s="29">
        <v>283</v>
      </c>
      <c r="P303" s="29">
        <v>1</v>
      </c>
      <c r="R303" s="30">
        <f t="shared" si="115"/>
        <v>8508515776431.3896</v>
      </c>
      <c r="S303" s="30">
        <f t="shared" si="113"/>
        <v>2407909964730083.5</v>
      </c>
      <c r="T303" s="30">
        <f>(10+$G303/20)*POWER($F$1,O303)</f>
        <v>2.714089392300332E+18</v>
      </c>
      <c r="U303" s="35">
        <f t="shared" si="114"/>
        <v>1127.1556794294715</v>
      </c>
      <c r="V303" s="29">
        <v>261</v>
      </c>
      <c r="W303" s="29">
        <v>1</v>
      </c>
      <c r="Y303" s="30">
        <f t="shared" si="126"/>
        <v>531782236026.96185</v>
      </c>
      <c r="Z303" s="30">
        <f t="shared" si="122"/>
        <v>138795163603037.05</v>
      </c>
      <c r="AA303" s="30">
        <f>(10+$G303/20)*POWER($F$1,V303)</f>
        <v>1.2855594546561709E+17</v>
      </c>
      <c r="AB303" s="35">
        <f t="shared" si="123"/>
        <v>926.22784633400647</v>
      </c>
      <c r="AC303" s="29">
        <v>235</v>
      </c>
      <c r="AD303" s="29">
        <v>1</v>
      </c>
      <c r="AF303" s="30">
        <f t="shared" si="106"/>
        <v>11078796583.895039</v>
      </c>
      <c r="AG303" s="30">
        <f t="shared" si="97"/>
        <v>2603517197215.334</v>
      </c>
      <c r="AH303" s="30">
        <f>(10+$G303/20)*POWER($F$1,AC303)</f>
        <v>3497326585629956</v>
      </c>
      <c r="AI303" s="35">
        <f t="shared" si="98"/>
        <v>1343.308424991631</v>
      </c>
      <c r="AJ303" s="29">
        <v>202</v>
      </c>
      <c r="AK303" s="29">
        <v>1</v>
      </c>
      <c r="AM303" s="30">
        <f t="shared" si="121"/>
        <v>230808262.16447997</v>
      </c>
      <c r="AN303" s="30">
        <f t="shared" si="119"/>
        <v>46623268957.224953</v>
      </c>
      <c r="AO303" s="30">
        <f>(10+$G303/20)*POWER($F$1,AJ303)</f>
        <v>36052735127305.258</v>
      </c>
      <c r="AP303" s="35">
        <f t="shared" si="120"/>
        <v>773.27772019551549</v>
      </c>
      <c r="AQ303" s="29">
        <v>159</v>
      </c>
      <c r="AR303" s="29">
        <v>1</v>
      </c>
      <c r="AT303" s="30">
        <f t="shared" si="112"/>
        <v>400708.78847999999</v>
      </c>
      <c r="AU303" s="30">
        <f t="shared" si="110"/>
        <v>63712697.368319996</v>
      </c>
      <c r="AV303" s="30">
        <f>(10+$G303/20)*POWER($F$1,AQ303)</f>
        <v>92913807041.95108</v>
      </c>
      <c r="AW303" s="35">
        <f t="shared" si="111"/>
        <v>1458.324806197121</v>
      </c>
      <c r="AX303" s="29">
        <v>117</v>
      </c>
      <c r="AY303" s="29">
        <v>1</v>
      </c>
      <c r="BA303" s="30">
        <f t="shared" si="96"/>
        <v>3704.7780000000002</v>
      </c>
      <c r="BB303" s="30">
        <f t="shared" si="94"/>
        <v>433459.02600000001</v>
      </c>
      <c r="BC303" s="30">
        <f>(10+$G303/20)*POWER($F$1,AX303)</f>
        <v>275060540.2168659</v>
      </c>
      <c r="BD303" s="35">
        <f t="shared" si="95"/>
        <v>634.57102913544099</v>
      </c>
      <c r="BE303" s="29">
        <v>69</v>
      </c>
      <c r="BF303" s="29">
        <v>1</v>
      </c>
      <c r="BH303" s="30">
        <f t="shared" si="127"/>
        <v>30.628125000000004</v>
      </c>
      <c r="BI303" s="30">
        <f t="shared" si="124"/>
        <v>2113.3406250000003</v>
      </c>
      <c r="BJ303" s="30">
        <f>(10+$G303/20)*POWER($F$1,BE303)</f>
        <v>354438.04566173756</v>
      </c>
      <c r="BK303" s="35">
        <f t="shared" si="125"/>
        <v>167.71458489411168</v>
      </c>
      <c r="BL303" s="29">
        <v>18</v>
      </c>
      <c r="BM303" s="29">
        <v>1</v>
      </c>
      <c r="BO303" s="30">
        <f t="shared" si="118"/>
        <v>1.5</v>
      </c>
      <c r="BP303" s="30">
        <f t="shared" si="116"/>
        <v>27</v>
      </c>
      <c r="BQ303" s="30">
        <f>(10+$G303/20)*POWER($F$1,BL303)</f>
        <v>301.32445342226748</v>
      </c>
      <c r="BR303" s="35">
        <f t="shared" si="117"/>
        <v>11.160164941565462</v>
      </c>
    </row>
    <row r="304" spans="1:70">
      <c r="A304" s="44">
        <v>14.2</v>
      </c>
      <c r="B304" s="44">
        <f t="shared" si="107"/>
        <v>2.4900000000000002</v>
      </c>
      <c r="C304" s="44">
        <f t="shared" si="99"/>
        <v>2.4900000000000002</v>
      </c>
      <c r="D304" s="45">
        <f t="shared" si="100"/>
        <v>880.41420000000016</v>
      </c>
      <c r="E304" s="43">
        <f t="shared" si="101"/>
        <v>8.7375111220936346E+17</v>
      </c>
      <c r="F304" s="29">
        <f t="shared" si="108"/>
        <v>59.600000000000037</v>
      </c>
      <c r="G304" s="29">
        <v>298</v>
      </c>
      <c r="H304" s="37">
        <f t="shared" si="102"/>
        <v>298</v>
      </c>
      <c r="I304" s="29">
        <v>1</v>
      </c>
      <c r="K304" s="30">
        <f t="shared" si="103"/>
        <v>14300262465448.238</v>
      </c>
      <c r="L304" s="30">
        <f t="shared" si="109"/>
        <v>4261478214703575</v>
      </c>
      <c r="M304" s="30">
        <f t="shared" si="104"/>
        <v>8.7375111220936346E+18</v>
      </c>
      <c r="N304" s="35">
        <f t="shared" si="105"/>
        <v>2050.347480821607</v>
      </c>
      <c r="O304" s="29">
        <v>284</v>
      </c>
      <c r="P304" s="29">
        <v>1</v>
      </c>
      <c r="R304" s="30">
        <f t="shared" si="115"/>
        <v>8508515776431.3896</v>
      </c>
      <c r="S304" s="30">
        <f t="shared" si="113"/>
        <v>2416418480506514.5</v>
      </c>
      <c r="T304" s="30">
        <f>(10+$G304/20)*POWER($F$1,O304)</f>
        <v>3.1239429981582428E+18</v>
      </c>
      <c r="U304" s="35">
        <f t="shared" si="114"/>
        <v>1292.7988356981202</v>
      </c>
      <c r="V304" s="29">
        <v>262</v>
      </c>
      <c r="W304" s="29">
        <v>1</v>
      </c>
      <c r="Y304" s="30">
        <f t="shared" si="126"/>
        <v>531782236026.96185</v>
      </c>
      <c r="Z304" s="30">
        <f t="shared" si="122"/>
        <v>139326945839064</v>
      </c>
      <c r="AA304" s="30">
        <f>(10+$G304/20)*POWER($F$1,V304)</f>
        <v>1.4796912984820634E+17</v>
      </c>
      <c r="AB304" s="35">
        <f t="shared" si="123"/>
        <v>1062.0280876545223</v>
      </c>
      <c r="AC304" s="29">
        <v>236</v>
      </c>
      <c r="AD304" s="29">
        <v>1</v>
      </c>
      <c r="AF304" s="30">
        <f t="shared" si="106"/>
        <v>11078796583.895039</v>
      </c>
      <c r="AG304" s="30">
        <f t="shared" si="97"/>
        <v>2614595993799.229</v>
      </c>
      <c r="AH304" s="30">
        <f>(10+$G304/20)*POWER($F$1,AC304)</f>
        <v>4025456541868537</v>
      </c>
      <c r="AI304" s="35">
        <f t="shared" si="98"/>
        <v>1539.6093895253041</v>
      </c>
      <c r="AJ304" s="29">
        <v>203</v>
      </c>
      <c r="AK304" s="29">
        <v>1</v>
      </c>
      <c r="AM304" s="30">
        <f t="shared" si="121"/>
        <v>230808262.16447997</v>
      </c>
      <c r="AN304" s="30">
        <f t="shared" si="119"/>
        <v>46854077219.389435</v>
      </c>
      <c r="AO304" s="30">
        <f>(10+$G304/20)*POWER($F$1,AJ304)</f>
        <v>41497044933343.906</v>
      </c>
      <c r="AP304" s="35">
        <f t="shared" si="120"/>
        <v>885.66561110654743</v>
      </c>
      <c r="AQ304" s="38">
        <v>160</v>
      </c>
      <c r="AR304" s="29">
        <v>4</v>
      </c>
      <c r="AT304" s="30">
        <f t="shared" si="112"/>
        <v>1602835.15392</v>
      </c>
      <c r="AU304" s="30">
        <f t="shared" si="110"/>
        <v>256453624.62720001</v>
      </c>
      <c r="AV304" s="30">
        <f>(10+$G304/20)*POWER($F$1,AQ304)</f>
        <v>106944685670.40114</v>
      </c>
      <c r="AW304" s="35">
        <f t="shared" si="111"/>
        <v>417.01374205907155</v>
      </c>
      <c r="AX304" s="29">
        <v>118</v>
      </c>
      <c r="AY304" s="29">
        <v>1</v>
      </c>
      <c r="BA304" s="30">
        <f t="shared" si="96"/>
        <v>3704.7780000000002</v>
      </c>
      <c r="BB304" s="30">
        <f t="shared" si="94"/>
        <v>437163.804</v>
      </c>
      <c r="BC304" s="30">
        <f>(10+$G304/20)*POWER($F$1,AX304)</f>
        <v>316597327.67748767</v>
      </c>
      <c r="BD304" s="35">
        <f t="shared" si="95"/>
        <v>724.20755053519406</v>
      </c>
      <c r="BE304" s="38">
        <v>70</v>
      </c>
      <c r="BF304" s="29">
        <v>3</v>
      </c>
      <c r="BH304" s="30">
        <f t="shared" si="127"/>
        <v>91.884375000000006</v>
      </c>
      <c r="BI304" s="30">
        <f t="shared" si="124"/>
        <v>6431.90625</v>
      </c>
      <c r="BJ304" s="30">
        <f>(10+$G304/20)*POWER($F$1,BE304)</f>
        <v>407961.6000000019</v>
      </c>
      <c r="BK304" s="35">
        <f t="shared" si="125"/>
        <v>63.427790167184405</v>
      </c>
      <c r="BL304" s="29">
        <v>19</v>
      </c>
      <c r="BM304" s="29">
        <v>1</v>
      </c>
      <c r="BO304" s="30">
        <f t="shared" si="118"/>
        <v>1.5</v>
      </c>
      <c r="BP304" s="30">
        <f t="shared" si="116"/>
        <v>28.5</v>
      </c>
      <c r="BQ304" s="30">
        <f>(10+$G304/20)*POWER($F$1,BL304)</f>
        <v>346.82734441717628</v>
      </c>
      <c r="BR304" s="35">
        <f t="shared" si="117"/>
        <v>12.169380505865835</v>
      </c>
    </row>
    <row r="305" spans="1:70">
      <c r="A305" s="44">
        <v>14.2</v>
      </c>
      <c r="B305" s="44">
        <f t="shared" si="107"/>
        <v>2.4950000000000001</v>
      </c>
      <c r="C305" s="44">
        <f t="shared" si="99"/>
        <v>2.4950000000000001</v>
      </c>
      <c r="D305" s="45">
        <f t="shared" si="100"/>
        <v>883.95355000000006</v>
      </c>
      <c r="E305" s="43">
        <f t="shared" si="101"/>
        <v>1.0036764652717257E+18</v>
      </c>
      <c r="F305" s="29">
        <f t="shared" si="108"/>
        <v>59.800000000000026</v>
      </c>
      <c r="G305" s="29">
        <v>299</v>
      </c>
      <c r="H305" s="37">
        <f t="shared" si="102"/>
        <v>299</v>
      </c>
      <c r="I305" s="29">
        <v>1</v>
      </c>
      <c r="K305" s="30">
        <f t="shared" si="103"/>
        <v>14300262465448.238</v>
      </c>
      <c r="L305" s="30">
        <f t="shared" si="109"/>
        <v>4275778477169023</v>
      </c>
      <c r="M305" s="30">
        <f t="shared" si="104"/>
        <v>1.0036764652717257E+19</v>
      </c>
      <c r="N305" s="35">
        <f t="shared" si="105"/>
        <v>2347.3537523774057</v>
      </c>
      <c r="O305" s="29">
        <v>285</v>
      </c>
      <c r="P305" s="29">
        <v>1</v>
      </c>
      <c r="R305" s="30">
        <f t="shared" si="115"/>
        <v>8508515776431.3896</v>
      </c>
      <c r="S305" s="30">
        <f t="shared" si="113"/>
        <v>2424926996282946</v>
      </c>
      <c r="T305" s="30">
        <f>(10+$G305/20)*POWER($F$1,O305)</f>
        <v>3.5956739424926725E+18</v>
      </c>
      <c r="U305" s="35">
        <f t="shared" si="114"/>
        <v>1482.796780275987</v>
      </c>
      <c r="V305" s="29">
        <v>263</v>
      </c>
      <c r="W305" s="29">
        <v>1</v>
      </c>
      <c r="Y305" s="30">
        <f t="shared" si="126"/>
        <v>531782236026.96185</v>
      </c>
      <c r="Z305" s="30">
        <f t="shared" si="122"/>
        <v>139858728075090.97</v>
      </c>
      <c r="AA305" s="30">
        <f>(10+$G305/20)*POWER($F$1,V305)</f>
        <v>1.7031320507518413E+17</v>
      </c>
      <c r="AB305" s="35">
        <f t="shared" si="123"/>
        <v>1217.7517085937029</v>
      </c>
      <c r="AC305" s="29">
        <v>237</v>
      </c>
      <c r="AD305" s="29">
        <v>1</v>
      </c>
      <c r="AF305" s="30">
        <f t="shared" si="106"/>
        <v>11078796583.895039</v>
      </c>
      <c r="AG305" s="30">
        <f t="shared" si="97"/>
        <v>2625674790383.124</v>
      </c>
      <c r="AH305" s="30">
        <f>(10+$G305/20)*POWER($F$1,AC305)</f>
        <v>4633320519217799</v>
      </c>
      <c r="AI305" s="35">
        <f t="shared" si="98"/>
        <v>1764.6208647727201</v>
      </c>
      <c r="AJ305" s="29">
        <v>204</v>
      </c>
      <c r="AK305" s="29">
        <v>1</v>
      </c>
      <c r="AM305" s="30">
        <f t="shared" si="121"/>
        <v>230808262.16447997</v>
      </c>
      <c r="AN305" s="30">
        <f t="shared" si="119"/>
        <v>47084885481.553917</v>
      </c>
      <c r="AO305" s="30">
        <f>(10+$G305/20)*POWER($F$1,AJ305)</f>
        <v>47763305298861.305</v>
      </c>
      <c r="AP305" s="35">
        <f t="shared" si="120"/>
        <v>1014.4084414853927</v>
      </c>
      <c r="AQ305" s="29">
        <v>161</v>
      </c>
      <c r="AR305" s="29">
        <v>1</v>
      </c>
      <c r="AT305" s="30">
        <f t="shared" si="112"/>
        <v>1602835.15392</v>
      </c>
      <c r="AU305" s="30">
        <f t="shared" si="110"/>
        <v>258056459.78112</v>
      </c>
      <c r="AV305" s="30">
        <f>(10+$G305/20)*POWER($F$1,AQ305)</f>
        <v>123093865598.64886</v>
      </c>
      <c r="AW305" s="35">
        <f t="shared" si="111"/>
        <v>477.00362045986145</v>
      </c>
      <c r="AX305" s="29">
        <v>119</v>
      </c>
      <c r="AY305" s="29">
        <v>1</v>
      </c>
      <c r="BA305" s="30">
        <f t="shared" si="96"/>
        <v>3704.7780000000002</v>
      </c>
      <c r="BB305" s="30">
        <f t="shared" si="94"/>
        <v>440868.58200000005</v>
      </c>
      <c r="BC305" s="30">
        <f>(10+$G305/20)*POWER($F$1,AX305)</f>
        <v>364405100.24155456</v>
      </c>
      <c r="BD305" s="35">
        <f t="shared" si="95"/>
        <v>826.56173544603939</v>
      </c>
      <c r="BE305" s="29">
        <v>71</v>
      </c>
      <c r="BF305" s="29">
        <v>1</v>
      </c>
      <c r="BH305" s="30">
        <f t="shared" si="127"/>
        <v>91.884375000000006</v>
      </c>
      <c r="BI305" s="30">
        <f t="shared" si="124"/>
        <v>6523.7906250000005</v>
      </c>
      <c r="BJ305" s="30">
        <f>(10+$G305/20)*POWER($F$1,BE305)</f>
        <v>469565.83251437417</v>
      </c>
      <c r="BK305" s="35">
        <f t="shared" si="125"/>
        <v>71.97745291133927</v>
      </c>
      <c r="BL305" s="38">
        <v>20</v>
      </c>
      <c r="BM305" s="29">
        <v>1.21</v>
      </c>
      <c r="BN305" s="29" t="s">
        <v>31</v>
      </c>
      <c r="BO305" s="30">
        <f t="shared" si="118"/>
        <v>1.8149999999999999</v>
      </c>
      <c r="BP305" s="30">
        <f t="shared" si="116"/>
        <v>36.299999999999997</v>
      </c>
      <c r="BQ305" s="30">
        <f>(10+$G305/20)*POWER($F$1,BL305)</f>
        <v>399.2000000000005</v>
      </c>
      <c r="BR305" s="35">
        <f t="shared" si="117"/>
        <v>10.997245179063375</v>
      </c>
    </row>
    <row r="306" spans="1:70">
      <c r="A306" s="44">
        <v>14.2</v>
      </c>
      <c r="B306" s="44">
        <f t="shared" si="107"/>
        <v>2.5</v>
      </c>
      <c r="C306" s="44">
        <f t="shared" si="99"/>
        <v>2.5</v>
      </c>
      <c r="D306" s="45">
        <f t="shared" si="100"/>
        <v>887.5</v>
      </c>
      <c r="E306" s="43">
        <f t="shared" si="101"/>
        <v>1.15292150460687E+18</v>
      </c>
      <c r="F306" s="29">
        <f t="shared" si="108"/>
        <v>60.000000000000028</v>
      </c>
      <c r="G306" s="38">
        <v>300</v>
      </c>
      <c r="H306" s="37">
        <f t="shared" si="102"/>
        <v>300</v>
      </c>
      <c r="I306" s="29">
        <v>3</v>
      </c>
      <c r="K306" s="30">
        <f t="shared" si="103"/>
        <v>42900787396344.719</v>
      </c>
      <c r="L306" s="30">
        <f t="shared" si="109"/>
        <v>1.2870236218903416E+16</v>
      </c>
      <c r="M306" s="30">
        <f t="shared" si="104"/>
        <v>1.1529215046068699E+19</v>
      </c>
      <c r="N306" s="35">
        <f t="shared" si="105"/>
        <v>895.8044631018455</v>
      </c>
      <c r="O306" s="29">
        <v>286</v>
      </c>
      <c r="P306" s="29">
        <v>1</v>
      </c>
      <c r="R306" s="30">
        <f t="shared" si="115"/>
        <v>8508515776431.3896</v>
      </c>
      <c r="S306" s="30">
        <f t="shared" si="113"/>
        <v>2433435512059377.5</v>
      </c>
      <c r="T306" s="30">
        <f>(10+$G306/20)*POWER($F$1,O306)</f>
        <v>4.1386219868206766E+18</v>
      </c>
      <c r="U306" s="35">
        <f t="shared" si="114"/>
        <v>1700.7321403468084</v>
      </c>
      <c r="V306" s="29">
        <v>264</v>
      </c>
      <c r="W306" s="29">
        <v>1</v>
      </c>
      <c r="Y306" s="30">
        <f t="shared" si="126"/>
        <v>531782236026.96185</v>
      </c>
      <c r="Z306" s="30">
        <f t="shared" si="122"/>
        <v>140390510311117.92</v>
      </c>
      <c r="AA306" s="30">
        <f>(10+$G306/20)*POWER($F$1,V306)</f>
        <v>1.9603055962338346E+17</v>
      </c>
      <c r="AB306" s="35">
        <f t="shared" si="123"/>
        <v>1396.3234351735186</v>
      </c>
      <c r="AC306" s="29">
        <v>238</v>
      </c>
      <c r="AD306" s="29">
        <v>1</v>
      </c>
      <c r="AF306" s="30">
        <f t="shared" si="106"/>
        <v>11078796583.895039</v>
      </c>
      <c r="AG306" s="30">
        <f t="shared" si="97"/>
        <v>2636753586967.019</v>
      </c>
      <c r="AH306" s="30">
        <f>(10+$G306/20)*POWER($F$1,AC306)</f>
        <v>5332953565730957</v>
      </c>
      <c r="AI306" s="35">
        <f t="shared" si="98"/>
        <v>2022.545296644613</v>
      </c>
      <c r="AJ306" s="29">
        <v>205</v>
      </c>
      <c r="AK306" s="29">
        <v>1</v>
      </c>
      <c r="AM306" s="30">
        <f t="shared" si="121"/>
        <v>230808262.16447997</v>
      </c>
      <c r="AN306" s="30">
        <f t="shared" si="119"/>
        <v>47315693743.718391</v>
      </c>
      <c r="AO306" s="30">
        <f>(10+$G306/20)*POWER($F$1,AJ306)</f>
        <v>54975581388800.758</v>
      </c>
      <c r="AP306" s="35">
        <f t="shared" si="120"/>
        <v>1161.8889429492785</v>
      </c>
      <c r="AQ306" s="29">
        <v>162</v>
      </c>
      <c r="AR306" s="29">
        <v>1</v>
      </c>
      <c r="AT306" s="30">
        <f t="shared" si="112"/>
        <v>1602835.15392</v>
      </c>
      <c r="AU306" s="30">
        <f t="shared" si="110"/>
        <v>259659294.93504</v>
      </c>
      <c r="AV306" s="30">
        <f>(10+$G306/20)*POWER($F$1,AQ306)</f>
        <v>141681083089.57321</v>
      </c>
      <c r="AW306" s="35">
        <f t="shared" si="111"/>
        <v>545.64225449744879</v>
      </c>
      <c r="AX306" s="38">
        <v>120</v>
      </c>
      <c r="AY306" s="29">
        <v>2</v>
      </c>
      <c r="AZ306" s="29" t="s">
        <v>22</v>
      </c>
      <c r="BA306" s="30">
        <f t="shared" si="96"/>
        <v>7409.5560000000005</v>
      </c>
      <c r="BB306" s="30">
        <f t="shared" si="94"/>
        <v>889146.72000000009</v>
      </c>
      <c r="BC306" s="30">
        <f>(10+$G306/20)*POWER($F$1,AX306)</f>
        <v>419430400.00000334</v>
      </c>
      <c r="BD306" s="35">
        <f t="shared" si="95"/>
        <v>471.72237220872086</v>
      </c>
      <c r="BE306" s="29">
        <v>72</v>
      </c>
      <c r="BF306" s="29">
        <v>1</v>
      </c>
      <c r="BH306" s="30">
        <f t="shared" si="127"/>
        <v>91.884375000000006</v>
      </c>
      <c r="BI306" s="30">
        <f t="shared" si="124"/>
        <v>6615.6750000000002</v>
      </c>
      <c r="BJ306" s="30">
        <f>(10+$G306/20)*POWER($F$1,BE306)</f>
        <v>540470.4402525801</v>
      </c>
      <c r="BK306" s="35">
        <f t="shared" si="125"/>
        <v>81.695433988607377</v>
      </c>
      <c r="BL306" s="29">
        <v>21</v>
      </c>
      <c r="BM306" s="29">
        <v>1</v>
      </c>
      <c r="BO306" s="30">
        <f t="shared" si="118"/>
        <v>1.8149999999999999</v>
      </c>
      <c r="BP306" s="30">
        <f t="shared" si="116"/>
        <v>38.115000000000002</v>
      </c>
      <c r="BQ306" s="30">
        <f>(10+$G306/20)*POWER($F$1,BL306)</f>
        <v>459.47934199881456</v>
      </c>
      <c r="BR306" s="35">
        <f t="shared" si="117"/>
        <v>12.055079155157143</v>
      </c>
    </row>
    <row r="307" spans="1:70">
      <c r="A307" s="44">
        <v>14.2</v>
      </c>
      <c r="B307" s="44">
        <f t="shared" si="107"/>
        <v>2.5049999999999999</v>
      </c>
      <c r="C307" s="44">
        <f t="shared" si="99"/>
        <v>2.5049999999999999</v>
      </c>
      <c r="D307" s="45">
        <f t="shared" si="100"/>
        <v>891.05354999999986</v>
      </c>
      <c r="E307" s="43">
        <f t="shared" si="101"/>
        <v>1.3243590357826181E+18</v>
      </c>
      <c r="F307" s="29">
        <f t="shared" si="108"/>
        <v>60.200000000000031</v>
      </c>
      <c r="G307" s="29">
        <v>301</v>
      </c>
      <c r="H307" s="37">
        <f t="shared" si="102"/>
        <v>301</v>
      </c>
      <c r="L307" s="30">
        <f t="shared" si="109"/>
        <v>0</v>
      </c>
      <c r="O307" s="29">
        <v>287</v>
      </c>
      <c r="P307" s="29">
        <v>1</v>
      </c>
      <c r="R307" s="30">
        <f t="shared" si="115"/>
        <v>8508515776431.3896</v>
      </c>
      <c r="S307" s="30">
        <f t="shared" si="113"/>
        <v>2441944027835809</v>
      </c>
      <c r="T307" s="30">
        <f>(10+$G307/20)*POWER($F$1,O307)</f>
        <v>4.7635363247519048E+18</v>
      </c>
      <c r="U307" s="35">
        <f t="shared" si="114"/>
        <v>1950.7147872564565</v>
      </c>
      <c r="V307" s="29">
        <v>265</v>
      </c>
      <c r="W307" s="29">
        <v>1</v>
      </c>
      <c r="Y307" s="30">
        <f t="shared" si="126"/>
        <v>531782236026.96185</v>
      </c>
      <c r="Z307" s="30">
        <f t="shared" si="122"/>
        <v>140922292547144.91</v>
      </c>
      <c r="AA307" s="30">
        <f>(10+$G307/20)*POWER($F$1,V307)</f>
        <v>2.2563034133126586E+17</v>
      </c>
      <c r="AB307" s="35">
        <f t="shared" si="123"/>
        <v>1601.0975783393692</v>
      </c>
      <c r="AC307" s="29">
        <v>239</v>
      </c>
      <c r="AD307" s="29">
        <v>1</v>
      </c>
      <c r="AF307" s="30">
        <f t="shared" si="106"/>
        <v>11078796583.895039</v>
      </c>
      <c r="AG307" s="30">
        <f t="shared" si="97"/>
        <v>2647832383550.9141</v>
      </c>
      <c r="AH307" s="30">
        <f>(10+$G307/20)*POWER($F$1,AC307)</f>
        <v>6138206898207183</v>
      </c>
      <c r="AI307" s="35">
        <f t="shared" si="98"/>
        <v>2318.2007049764425</v>
      </c>
      <c r="AJ307" s="29">
        <v>206</v>
      </c>
      <c r="AK307" s="29">
        <v>1</v>
      </c>
      <c r="AM307" s="30">
        <f t="shared" si="121"/>
        <v>230808262.16447997</v>
      </c>
      <c r="AN307" s="30">
        <f t="shared" si="119"/>
        <v>47546502005.882874</v>
      </c>
      <c r="AO307" s="30">
        <f>(10+$G307/20)*POWER($F$1,AJ307)</f>
        <v>63276660626133.68</v>
      </c>
      <c r="AP307" s="35">
        <f t="shared" si="120"/>
        <v>1330.8373477885825</v>
      </c>
      <c r="AQ307" s="29">
        <v>163</v>
      </c>
      <c r="AR307" s="29">
        <v>1</v>
      </c>
      <c r="AT307" s="30">
        <f t="shared" si="112"/>
        <v>1602835.15392</v>
      </c>
      <c r="AU307" s="30">
        <f t="shared" si="110"/>
        <v>261262130.08895999</v>
      </c>
      <c r="AV307" s="30">
        <f>(10+$G307/20)*POWER($F$1,AQ307)</f>
        <v>163074324733.3494</v>
      </c>
      <c r="AW307" s="35">
        <f t="shared" si="111"/>
        <v>624.17896033314298</v>
      </c>
      <c r="AX307" s="29">
        <v>121</v>
      </c>
      <c r="AY307" s="29">
        <v>2</v>
      </c>
      <c r="AZ307" s="29" t="s">
        <v>94</v>
      </c>
      <c r="BA307" s="30">
        <f t="shared" si="96"/>
        <v>14819.112000000001</v>
      </c>
      <c r="BB307" s="30">
        <f t="shared" si="94"/>
        <v>1793112.5520000001</v>
      </c>
      <c r="BC307" s="30">
        <f>(10+$G307/20)*POWER($F$1,AX307)</f>
        <v>482762608.53678393</v>
      </c>
      <c r="BD307" s="35">
        <f t="shared" si="95"/>
        <v>269.23162631276028</v>
      </c>
      <c r="BE307" s="29">
        <v>73</v>
      </c>
      <c r="BF307" s="29">
        <v>1</v>
      </c>
      <c r="BH307" s="30">
        <f t="shared" si="127"/>
        <v>91.884375000000006</v>
      </c>
      <c r="BI307" s="30">
        <f t="shared" si="124"/>
        <v>6707.5593750000007</v>
      </c>
      <c r="BJ307" s="30">
        <f>(10+$G307/20)*POWER($F$1,BE307)</f>
        <v>622079.18065394741</v>
      </c>
      <c r="BK307" s="35">
        <f t="shared" si="125"/>
        <v>92.74300022934159</v>
      </c>
      <c r="BL307" s="29">
        <v>22</v>
      </c>
      <c r="BM307" s="29">
        <v>1</v>
      </c>
      <c r="BO307" s="30">
        <f t="shared" si="118"/>
        <v>1.8149999999999999</v>
      </c>
      <c r="BP307" s="30">
        <f t="shared" si="116"/>
        <v>39.93</v>
      </c>
      <c r="BQ307" s="30">
        <f>(10+$G307/20)*POWER($F$1,BL307)</f>
        <v>528.85877063777673</v>
      </c>
      <c r="BR307" s="35">
        <f t="shared" si="117"/>
        <v>13.24464739889248</v>
      </c>
    </row>
    <row r="308" spans="1:70">
      <c r="A308" s="44">
        <v>14.2</v>
      </c>
      <c r="B308" s="44">
        <f t="shared" si="107"/>
        <v>2.5099999999999998</v>
      </c>
      <c r="C308" s="44">
        <f t="shared" si="99"/>
        <v>2.5099999999999998</v>
      </c>
      <c r="D308" s="45">
        <f t="shared" si="100"/>
        <v>894.61419999999976</v>
      </c>
      <c r="E308" s="43">
        <f t="shared" si="101"/>
        <v>1.5212890458289531E+18</v>
      </c>
      <c r="F308" s="29">
        <f t="shared" si="108"/>
        <v>60.400000000000034</v>
      </c>
      <c r="G308" s="29">
        <v>302</v>
      </c>
      <c r="H308" s="37">
        <f t="shared" si="102"/>
        <v>302</v>
      </c>
      <c r="L308" s="30">
        <f t="shared" si="109"/>
        <v>0</v>
      </c>
      <c r="O308" s="29">
        <v>288</v>
      </c>
      <c r="P308" s="29">
        <v>1</v>
      </c>
      <c r="R308" s="30">
        <f t="shared" si="115"/>
        <v>8508515776431.3896</v>
      </c>
      <c r="S308" s="30">
        <f t="shared" si="113"/>
        <v>2450452543612240</v>
      </c>
      <c r="T308" s="30">
        <f>(10+$G308/20)*POWER($F$1,O308)</f>
        <v>5.4827882291137526E+18</v>
      </c>
      <c r="U308" s="35">
        <f t="shared" si="114"/>
        <v>2237.459461684376</v>
      </c>
      <c r="V308" s="29">
        <v>266</v>
      </c>
      <c r="W308" s="29">
        <v>1</v>
      </c>
      <c r="Y308" s="30">
        <f t="shared" si="126"/>
        <v>531782236026.96185</v>
      </c>
      <c r="Z308" s="30">
        <f t="shared" si="122"/>
        <v>141454074783171.84</v>
      </c>
      <c r="AA308" s="30">
        <f>(10+$G308/20)*POWER($F$1,V308)</f>
        <v>2.5969852967299718E+17</v>
      </c>
      <c r="AB308" s="35">
        <f t="shared" si="123"/>
        <v>1835.9211643148251</v>
      </c>
      <c r="AC308" s="38">
        <v>240</v>
      </c>
      <c r="AD308" s="29">
        <v>4</v>
      </c>
      <c r="AF308" s="30">
        <f t="shared" si="106"/>
        <v>44315186335.580154</v>
      </c>
      <c r="AG308" s="30">
        <f t="shared" si="97"/>
        <v>10635644720539.236</v>
      </c>
      <c r="AH308" s="30">
        <f>(10+$G308/20)*POWER($F$1,AC308)</f>
        <v>7065021915437581</v>
      </c>
      <c r="AI308" s="35">
        <f t="shared" si="98"/>
        <v>664.27772843839205</v>
      </c>
      <c r="AJ308" s="29">
        <v>207</v>
      </c>
      <c r="AK308" s="29">
        <v>1</v>
      </c>
      <c r="AM308" s="30">
        <f t="shared" si="121"/>
        <v>230808262.16447997</v>
      </c>
      <c r="AN308" s="30">
        <f t="shared" si="119"/>
        <v>47777310268.047356</v>
      </c>
      <c r="AO308" s="30">
        <f>(10+$G308/20)*POWER($F$1,AJ308)</f>
        <v>72830877400029.141</v>
      </c>
      <c r="AP308" s="35">
        <f t="shared" si="120"/>
        <v>1524.3821176081815</v>
      </c>
      <c r="AQ308" s="29">
        <v>164</v>
      </c>
      <c r="AR308" s="29">
        <v>1</v>
      </c>
      <c r="AT308" s="30">
        <f t="shared" si="112"/>
        <v>1602835.15392</v>
      </c>
      <c r="AU308" s="30">
        <f t="shared" si="110"/>
        <v>262864965.24287999</v>
      </c>
      <c r="AV308" s="30">
        <f>(10+$G308/20)*POWER($F$1,AQ308)</f>
        <v>187697107183.33786</v>
      </c>
      <c r="AW308" s="35">
        <f t="shared" si="111"/>
        <v>714.04383239094227</v>
      </c>
      <c r="AX308" s="29">
        <v>122</v>
      </c>
      <c r="AY308" s="29">
        <v>1</v>
      </c>
      <c r="BA308" s="30">
        <f t="shared" si="96"/>
        <v>14819.112000000001</v>
      </c>
      <c r="BB308" s="30">
        <f t="shared" si="94"/>
        <v>1807931.6640000001</v>
      </c>
      <c r="BC308" s="30">
        <f>(10+$G308/20)*POWER($F$1,AX308)</f>
        <v>555655497.74191844</v>
      </c>
      <c r="BD308" s="35">
        <f t="shared" si="95"/>
        <v>307.34319709437779</v>
      </c>
      <c r="BE308" s="29">
        <v>74</v>
      </c>
      <c r="BF308" s="29">
        <v>1</v>
      </c>
      <c r="BH308" s="30">
        <f t="shared" si="127"/>
        <v>91.884375000000006</v>
      </c>
      <c r="BI308" s="30">
        <f t="shared" si="124"/>
        <v>6799.4437500000004</v>
      </c>
      <c r="BJ308" s="30">
        <f>(10+$G308/20)*POWER($F$1,BE308)</f>
        <v>716007.64153799717</v>
      </c>
      <c r="BK308" s="35">
        <f t="shared" si="125"/>
        <v>105.30385541287802</v>
      </c>
      <c r="BL308" s="29">
        <v>23</v>
      </c>
      <c r="BM308" s="29">
        <v>1</v>
      </c>
      <c r="BO308" s="30">
        <f t="shared" si="118"/>
        <v>1.8149999999999999</v>
      </c>
      <c r="BP308" s="30">
        <f t="shared" si="116"/>
        <v>41.744999999999997</v>
      </c>
      <c r="BQ308" s="30">
        <f>(10+$G308/20)*POWER($F$1,BL308)</f>
        <v>608.71177311057681</v>
      </c>
      <c r="BR308" s="35">
        <f t="shared" si="117"/>
        <v>14.581669016902069</v>
      </c>
    </row>
    <row r="309" spans="1:70">
      <c r="A309" s="44">
        <v>14.2</v>
      </c>
      <c r="B309" s="44">
        <f t="shared" si="107"/>
        <v>2.5150000000000001</v>
      </c>
      <c r="C309" s="44">
        <f t="shared" si="99"/>
        <v>2.5150000000000001</v>
      </c>
      <c r="D309" s="45">
        <f t="shared" si="100"/>
        <v>898.18195000000003</v>
      </c>
      <c r="E309" s="43">
        <f t="shared" si="101"/>
        <v>1.7475022244187272E+18</v>
      </c>
      <c r="F309" s="29">
        <f t="shared" si="108"/>
        <v>60.60000000000003</v>
      </c>
      <c r="G309" s="29">
        <v>303</v>
      </c>
      <c r="O309" s="29">
        <v>289</v>
      </c>
      <c r="P309" s="29">
        <v>1</v>
      </c>
      <c r="R309" s="30">
        <f t="shared" si="115"/>
        <v>8508515776431.3896</v>
      </c>
      <c r="S309" s="30">
        <f t="shared" si="113"/>
        <v>2458961059388671.5</v>
      </c>
      <c r="T309" s="30">
        <f>(10+$G309/20)*POWER($F$1,O309)</f>
        <v>6.3106157753959711E+18</v>
      </c>
      <c r="U309" s="35">
        <f t="shared" si="114"/>
        <v>2566.3748318832136</v>
      </c>
      <c r="V309" s="29">
        <v>267</v>
      </c>
      <c r="W309" s="29">
        <v>1</v>
      </c>
      <c r="Y309" s="30">
        <f t="shared" si="126"/>
        <v>531782236026.96185</v>
      </c>
      <c r="Z309" s="30">
        <f t="shared" si="122"/>
        <v>141985857019198.81</v>
      </c>
      <c r="AA309" s="30">
        <f>(10+$G309/20)*POWER($F$1,V309)</f>
        <v>2.9890952736404749E+17</v>
      </c>
      <c r="AB309" s="35">
        <f t="shared" si="123"/>
        <v>2105.2063468802389</v>
      </c>
      <c r="AC309" s="29">
        <v>241</v>
      </c>
      <c r="AD309" s="29">
        <v>1</v>
      </c>
      <c r="AF309" s="30">
        <f t="shared" si="106"/>
        <v>44315186335.580154</v>
      </c>
      <c r="AG309" s="30">
        <f t="shared" si="97"/>
        <v>10679959906874.816</v>
      </c>
      <c r="AH309" s="30">
        <f>(10+$G309/20)*POWER($F$1,AC309)</f>
        <v>8131745544417167</v>
      </c>
      <c r="AI309" s="35">
        <f t="shared" si="98"/>
        <v>761.40225387762609</v>
      </c>
      <c r="AJ309" s="29">
        <v>208</v>
      </c>
      <c r="AK309" s="29">
        <v>1</v>
      </c>
      <c r="AM309" s="30">
        <f t="shared" si="121"/>
        <v>230808262.16447997</v>
      </c>
      <c r="AN309" s="30">
        <f t="shared" si="119"/>
        <v>48008118530.211838</v>
      </c>
      <c r="AO309" s="30">
        <f>(10+$G309/20)*POWER($F$1,AJ309)</f>
        <v>83827363861333.297</v>
      </c>
      <c r="AP309" s="35">
        <f t="shared" si="120"/>
        <v>1746.1080839604276</v>
      </c>
      <c r="AQ309" s="29">
        <v>165</v>
      </c>
      <c r="AR309" s="29">
        <v>1</v>
      </c>
      <c r="AT309" s="30">
        <f t="shared" si="112"/>
        <v>1602835.15392</v>
      </c>
      <c r="AU309" s="30">
        <f t="shared" si="110"/>
        <v>264467800.39679998</v>
      </c>
      <c r="AV309" s="30">
        <f>(10+$G309/20)*POWER($F$1,AQ309)</f>
        <v>216036854988.80234</v>
      </c>
      <c r="AW309" s="35">
        <f t="shared" si="111"/>
        <v>816.87394331055339</v>
      </c>
      <c r="AX309" s="29">
        <v>123</v>
      </c>
      <c r="AY309" s="29">
        <v>1</v>
      </c>
      <c r="BA309" s="30">
        <f t="shared" si="96"/>
        <v>14819.112000000001</v>
      </c>
      <c r="BB309" s="30">
        <f t="shared" si="94"/>
        <v>1822750.7760000001</v>
      </c>
      <c r="BC309" s="30">
        <f>(10+$G309/20)*POWER($F$1,AX309)</f>
        <v>639552031.41275656</v>
      </c>
      <c r="BD309" s="35">
        <f t="shared" si="95"/>
        <v>350.87190187143642</v>
      </c>
      <c r="BE309" s="29">
        <v>75</v>
      </c>
      <c r="BF309" s="29">
        <v>1</v>
      </c>
      <c r="BH309" s="30">
        <f t="shared" si="127"/>
        <v>91.884375000000006</v>
      </c>
      <c r="BI309" s="30">
        <f t="shared" si="124"/>
        <v>6891.328125</v>
      </c>
      <c r="BJ309" s="30">
        <f>(10+$G309/20)*POWER($F$1,BE309)</f>
        <v>824115.20000000403</v>
      </c>
      <c r="BK309" s="35">
        <f t="shared" si="125"/>
        <v>119.58728202337689</v>
      </c>
      <c r="BL309" s="29">
        <v>24</v>
      </c>
      <c r="BM309" s="29">
        <v>1</v>
      </c>
      <c r="BO309" s="30">
        <f t="shared" si="118"/>
        <v>1.8149999999999999</v>
      </c>
      <c r="BP309" s="30">
        <f t="shared" si="116"/>
        <v>43.56</v>
      </c>
      <c r="BQ309" s="30">
        <f>(10+$G309/20)*POWER($F$1,BL309)</f>
        <v>700.61909334072175</v>
      </c>
      <c r="BR309" s="35">
        <f t="shared" si="117"/>
        <v>16.084001224534475</v>
      </c>
    </row>
    <row r="310" spans="1:70">
      <c r="A310" s="44">
        <v>14.2</v>
      </c>
      <c r="B310" s="44">
        <f t="shared" si="107"/>
        <v>2.52</v>
      </c>
      <c r="C310" s="44">
        <f t="shared" si="99"/>
        <v>2.52</v>
      </c>
      <c r="D310" s="45">
        <f t="shared" si="100"/>
        <v>901.7568</v>
      </c>
      <c r="E310" s="43">
        <f t="shared" si="101"/>
        <v>2.0073529305434519E+18</v>
      </c>
      <c r="F310" s="29">
        <f t="shared" si="108"/>
        <v>60.800000000000033</v>
      </c>
      <c r="G310" s="29">
        <v>304</v>
      </c>
      <c r="O310" s="38">
        <v>290</v>
      </c>
      <c r="P310" s="29">
        <v>3</v>
      </c>
      <c r="R310" s="30">
        <f t="shared" si="115"/>
        <v>25525547329294.168</v>
      </c>
      <c r="S310" s="30">
        <f t="shared" si="113"/>
        <v>7402408725495309</v>
      </c>
      <c r="T310" s="30">
        <f>(10+$G310/20)*POWER($F$1,O310)</f>
        <v>7.263405479023276E+18</v>
      </c>
      <c r="U310" s="35">
        <f t="shared" si="114"/>
        <v>981.22188984333172</v>
      </c>
      <c r="V310" s="29">
        <v>268</v>
      </c>
      <c r="W310" s="29">
        <v>1</v>
      </c>
      <c r="Y310" s="30">
        <f t="shared" si="126"/>
        <v>531782236026.96185</v>
      </c>
      <c r="Z310" s="30">
        <f t="shared" si="122"/>
        <v>142517639255225.78</v>
      </c>
      <c r="AA310" s="30">
        <f>(10+$G310/20)*POWER($F$1,V310)</f>
        <v>3.4403950043243622E+17</v>
      </c>
      <c r="AB310" s="35">
        <f t="shared" si="123"/>
        <v>2414.013466896668</v>
      </c>
      <c r="AC310" s="29">
        <v>242</v>
      </c>
      <c r="AD310" s="29">
        <v>1</v>
      </c>
      <c r="AF310" s="30">
        <f t="shared" si="106"/>
        <v>44315186335.580154</v>
      </c>
      <c r="AG310" s="30">
        <f t="shared" si="97"/>
        <v>10724275093210.396</v>
      </c>
      <c r="AH310" s="30">
        <f>(10+$G310/20)*POWER($F$1,AC310)</f>
        <v>9359493153049186</v>
      </c>
      <c r="AI310" s="35">
        <f t="shared" si="98"/>
        <v>872.73900302825484</v>
      </c>
      <c r="AJ310" s="29">
        <v>209</v>
      </c>
      <c r="AK310" s="29">
        <v>1</v>
      </c>
      <c r="AM310" s="30">
        <f t="shared" si="121"/>
        <v>230808262.16447997</v>
      </c>
      <c r="AN310" s="30">
        <f t="shared" si="119"/>
        <v>48238926792.376312</v>
      </c>
      <c r="AO310" s="30">
        <f>(10+$G310/20)*POWER($F$1,AJ310)</f>
        <v>96483791064633.687</v>
      </c>
      <c r="AP310" s="35">
        <f t="shared" si="120"/>
        <v>2000.1230848253863</v>
      </c>
      <c r="AQ310" s="29">
        <v>166</v>
      </c>
      <c r="AR310" s="29">
        <v>1</v>
      </c>
      <c r="AT310" s="30">
        <f t="shared" si="112"/>
        <v>1602835.15392</v>
      </c>
      <c r="AU310" s="30">
        <f t="shared" si="110"/>
        <v>266070635.55072001</v>
      </c>
      <c r="AV310" s="30">
        <f>(10+$G310/20)*POWER($F$1,AQ310)</f>
        <v>248654542131.13843</v>
      </c>
      <c r="AW310" s="35">
        <f t="shared" si="111"/>
        <v>934.54334641801677</v>
      </c>
      <c r="AX310" s="29">
        <v>124</v>
      </c>
      <c r="AY310" s="29">
        <v>1</v>
      </c>
      <c r="BA310" s="30">
        <f t="shared" si="96"/>
        <v>14819.112000000001</v>
      </c>
      <c r="BB310" s="30">
        <f t="shared" si="94"/>
        <v>1837569.888</v>
      </c>
      <c r="BC310" s="30">
        <f>(10+$G310/20)*POWER($F$1,AX310)</f>
        <v>736112907.9027797</v>
      </c>
      <c r="BD310" s="35">
        <f t="shared" si="95"/>
        <v>400.59042799398532</v>
      </c>
      <c r="BE310" s="29">
        <v>76</v>
      </c>
      <c r="BF310" s="29">
        <v>1</v>
      </c>
      <c r="BH310" s="30">
        <f t="shared" si="127"/>
        <v>91.884375000000006</v>
      </c>
      <c r="BI310" s="30">
        <f t="shared" si="124"/>
        <v>6983.2125000000005</v>
      </c>
      <c r="BJ310" s="30">
        <f>(10+$G310/20)*POWER($F$1,BE310)</f>
        <v>948541.80195288442</v>
      </c>
      <c r="BK310" s="35">
        <f t="shared" si="125"/>
        <v>135.83172529160245</v>
      </c>
      <c r="BL310" s="29">
        <v>25</v>
      </c>
      <c r="BM310" s="29">
        <v>1</v>
      </c>
      <c r="BO310" s="30">
        <f t="shared" si="118"/>
        <v>1.8149999999999999</v>
      </c>
      <c r="BP310" s="30">
        <f t="shared" si="116"/>
        <v>45.375</v>
      </c>
      <c r="BQ310" s="30">
        <f>(10+$G310/20)*POWER($F$1,BL310)</f>
        <v>806.40000000000146</v>
      </c>
      <c r="BR310" s="35">
        <f t="shared" si="117"/>
        <v>17.771900826446313</v>
      </c>
    </row>
    <row r="311" spans="1:70">
      <c r="A311" s="44">
        <v>14.2</v>
      </c>
      <c r="B311" s="44">
        <f t="shared" si="107"/>
        <v>2.5250000000000004</v>
      </c>
      <c r="C311" s="44">
        <f t="shared" si="99"/>
        <v>2.5250000000000004</v>
      </c>
      <c r="D311" s="45">
        <f t="shared" si="100"/>
        <v>905.33875000000023</v>
      </c>
      <c r="E311" s="43">
        <f t="shared" si="101"/>
        <v>2.3058430092137411E+18</v>
      </c>
      <c r="F311" s="29">
        <f t="shared" si="108"/>
        <v>61.000000000000036</v>
      </c>
      <c r="G311" s="29">
        <v>305</v>
      </c>
      <c r="O311" s="29">
        <v>291</v>
      </c>
      <c r="P311" s="29">
        <v>1</v>
      </c>
      <c r="R311" s="30">
        <f t="shared" si="115"/>
        <v>25525547329294.168</v>
      </c>
      <c r="S311" s="30">
        <f t="shared" si="113"/>
        <v>7427934272824603</v>
      </c>
      <c r="T311" s="30">
        <f>(10+$G311/20)*POWER($F$1,O311)</f>
        <v>8.3600164133777736E+18</v>
      </c>
      <c r="U311" s="35">
        <f t="shared" si="114"/>
        <v>1125.4833586725761</v>
      </c>
      <c r="V311" s="29">
        <v>269</v>
      </c>
      <c r="W311" s="29">
        <v>1</v>
      </c>
      <c r="Y311" s="30">
        <f t="shared" si="126"/>
        <v>531782236026.96185</v>
      </c>
      <c r="Z311" s="30">
        <f t="shared" si="122"/>
        <v>143049421491252.75</v>
      </c>
      <c r="AA311" s="30">
        <f>(10+$G311/20)*POWER($F$1,V311)</f>
        <v>3.9598173043923475E+17</v>
      </c>
      <c r="AB311" s="35">
        <f t="shared" si="123"/>
        <v>2768.1463253135103</v>
      </c>
      <c r="AC311" s="29">
        <v>243</v>
      </c>
      <c r="AD311" s="29">
        <v>1</v>
      </c>
      <c r="AF311" s="30">
        <f t="shared" si="106"/>
        <v>44315186335.580154</v>
      </c>
      <c r="AG311" s="30">
        <f t="shared" si="97"/>
        <v>10768590279545.977</v>
      </c>
      <c r="AH311" s="30">
        <f>(10+$G311/20)*POWER($F$1,AC311)</f>
        <v>1.0772566202776538E+16</v>
      </c>
      <c r="AI311" s="35">
        <f t="shared" si="98"/>
        <v>1000.3692148301077</v>
      </c>
      <c r="AJ311" s="38">
        <v>210</v>
      </c>
      <c r="AK311" s="29">
        <v>4</v>
      </c>
      <c r="AM311" s="30">
        <f t="shared" si="121"/>
        <v>923233048.65791988</v>
      </c>
      <c r="AN311" s="30">
        <f t="shared" si="119"/>
        <v>193878940218.16318</v>
      </c>
      <c r="AO311" s="30">
        <f>(10+$G311/20)*POWER($F$1,AJ311)</f>
        <v>111050674405377.55</v>
      </c>
      <c r="AP311" s="35">
        <f t="shared" si="120"/>
        <v>572.7835848515432</v>
      </c>
      <c r="AQ311" s="29">
        <v>167</v>
      </c>
      <c r="AR311" s="29">
        <v>1</v>
      </c>
      <c r="AT311" s="30">
        <f t="shared" si="112"/>
        <v>1602835.15392</v>
      </c>
      <c r="AU311" s="30">
        <f t="shared" si="110"/>
        <v>267673470.70464</v>
      </c>
      <c r="AV311" s="30">
        <f>(10+$G311/20)*POWER($F$1,AQ311)</f>
        <v>286195787840.93799</v>
      </c>
      <c r="AW311" s="35">
        <f t="shared" si="111"/>
        <v>1069.1974333038636</v>
      </c>
      <c r="AX311" s="29">
        <v>125</v>
      </c>
      <c r="AY311" s="29">
        <v>1</v>
      </c>
      <c r="BA311" s="30">
        <f t="shared" si="96"/>
        <v>14819.112000000001</v>
      </c>
      <c r="BB311" s="30">
        <f t="shared" si="94"/>
        <v>1852389.0000000002</v>
      </c>
      <c r="BC311" s="30">
        <f>(10+$G311/20)*POWER($F$1,AX311)</f>
        <v>847249408.00000691</v>
      </c>
      <c r="BD311" s="35">
        <f t="shared" si="95"/>
        <v>457.38201209357584</v>
      </c>
      <c r="BE311" s="29">
        <v>77</v>
      </c>
      <c r="BF311" s="29">
        <v>1</v>
      </c>
      <c r="BH311" s="30">
        <f t="shared" si="127"/>
        <v>91.884375000000006</v>
      </c>
      <c r="BI311" s="30">
        <f t="shared" si="124"/>
        <v>7075.0968750000002</v>
      </c>
      <c r="BJ311" s="30">
        <f>(10+$G311/20)*POWER($F$1,BE311)</f>
        <v>1091750.2893102122</v>
      </c>
      <c r="BK311" s="35">
        <f t="shared" si="125"/>
        <v>154.30888206887093</v>
      </c>
      <c r="BL311" s="29">
        <v>26</v>
      </c>
      <c r="BM311" s="29">
        <v>1</v>
      </c>
      <c r="BO311" s="30">
        <f t="shared" si="118"/>
        <v>1.8149999999999999</v>
      </c>
      <c r="BP311" s="30">
        <f t="shared" si="116"/>
        <v>47.19</v>
      </c>
      <c r="BQ311" s="30">
        <f>(10+$G311/20)*POWER($F$1,BL311)</f>
        <v>928.14827083760576</v>
      </c>
      <c r="BR311" s="35">
        <f t="shared" si="117"/>
        <v>19.668325298529474</v>
      </c>
    </row>
    <row r="312" spans="1:70">
      <c r="A312" s="44">
        <v>14.2</v>
      </c>
      <c r="B312" s="44">
        <f t="shared" si="107"/>
        <v>2.5300000000000002</v>
      </c>
      <c r="C312" s="44">
        <f t="shared" si="99"/>
        <v>2.5300000000000002</v>
      </c>
      <c r="D312" s="45">
        <f t="shared" si="100"/>
        <v>908.92780000000016</v>
      </c>
      <c r="E312" s="43">
        <f t="shared" si="101"/>
        <v>2.6487180715652372E+18</v>
      </c>
      <c r="F312" s="29">
        <f t="shared" si="108"/>
        <v>61.200000000000038</v>
      </c>
      <c r="G312" s="29">
        <v>306</v>
      </c>
      <c r="O312" s="29">
        <v>292</v>
      </c>
      <c r="P312" s="29">
        <v>1</v>
      </c>
      <c r="R312" s="30">
        <f t="shared" si="115"/>
        <v>25525547329294.168</v>
      </c>
      <c r="S312" s="30">
        <f t="shared" si="113"/>
        <v>7453459820153897</v>
      </c>
      <c r="T312" s="30">
        <f>(10+$G312/20)*POWER($F$1,O312)</f>
        <v>9.6221532148681216E+18</v>
      </c>
      <c r="U312" s="35">
        <f t="shared" si="114"/>
        <v>1290.9646589695369</v>
      </c>
      <c r="V312" s="38">
        <v>270</v>
      </c>
      <c r="W312" s="29">
        <v>4</v>
      </c>
      <c r="Y312" s="30">
        <f t="shared" si="126"/>
        <v>2127128944107.8474</v>
      </c>
      <c r="Z312" s="30">
        <f t="shared" si="122"/>
        <v>574324814909118.75</v>
      </c>
      <c r="AA312" s="30">
        <f>(10+$G312/20)*POWER($F$1,V312)</f>
        <v>4.5576428228990234E+17</v>
      </c>
      <c r="AB312" s="35">
        <f t="shared" si="123"/>
        <v>793.56536659838139</v>
      </c>
      <c r="AC312" s="29">
        <v>244</v>
      </c>
      <c r="AD312" s="29">
        <v>1</v>
      </c>
      <c r="AF312" s="30">
        <f t="shared" si="106"/>
        <v>44315186335.580154</v>
      </c>
      <c r="AG312" s="30">
        <f t="shared" si="97"/>
        <v>10812905465881.559</v>
      </c>
      <c r="AH312" s="30">
        <f>(10+$G312/20)*POWER($F$1,AC312)</f>
        <v>1.239893289617899E+16</v>
      </c>
      <c r="AI312" s="35">
        <f t="shared" si="98"/>
        <v>1146.6791174029861</v>
      </c>
      <c r="AJ312" s="29">
        <v>211</v>
      </c>
      <c r="AK312" s="29">
        <v>1</v>
      </c>
      <c r="AM312" s="30">
        <f t="shared" si="121"/>
        <v>923233048.65791988</v>
      </c>
      <c r="AN312" s="30">
        <f t="shared" si="119"/>
        <v>194802173266.82111</v>
      </c>
      <c r="AO312" s="30">
        <f>(10+$G312/20)*POWER($F$1,AJ312)</f>
        <v>127816328450393.83</v>
      </c>
      <c r="AP312" s="35">
        <f t="shared" si="120"/>
        <v>656.13399638680335</v>
      </c>
      <c r="AQ312" s="29">
        <v>168</v>
      </c>
      <c r="AR312" s="29">
        <v>1</v>
      </c>
      <c r="AT312" s="30">
        <f t="shared" si="112"/>
        <v>1602835.15392</v>
      </c>
      <c r="AU312" s="30">
        <f t="shared" si="110"/>
        <v>269276305.85855997</v>
      </c>
      <c r="AV312" s="30">
        <f>(10+$G312/20)*POWER($F$1,AQ312)</f>
        <v>329403626008.28265</v>
      </c>
      <c r="AW312" s="35">
        <f t="shared" si="111"/>
        <v>1223.2922794971244</v>
      </c>
      <c r="AX312" s="29">
        <v>126</v>
      </c>
      <c r="AY312" s="29">
        <v>1</v>
      </c>
      <c r="BA312" s="30">
        <f t="shared" si="96"/>
        <v>14819.112000000001</v>
      </c>
      <c r="BB312" s="30">
        <f t="shared" si="94"/>
        <v>1867208.1120000002</v>
      </c>
      <c r="BC312" s="30">
        <f>(10+$G312/20)*POWER($F$1,AX312)</f>
        <v>975161197.28388298</v>
      </c>
      <c r="BD312" s="35">
        <f t="shared" si="95"/>
        <v>522.25629859725188</v>
      </c>
      <c r="BE312" s="29">
        <v>78</v>
      </c>
      <c r="BF312" s="29">
        <v>1</v>
      </c>
      <c r="BH312" s="30">
        <f t="shared" si="127"/>
        <v>91.884375000000006</v>
      </c>
      <c r="BI312" s="30">
        <f t="shared" si="124"/>
        <v>7166.9812500000007</v>
      </c>
      <c r="BJ312" s="30">
        <f>(10+$G312/20)*POWER($F$1,BE312)</f>
        <v>1256575.1114207483</v>
      </c>
      <c r="BK312" s="35">
        <f t="shared" si="125"/>
        <v>175.32836595892422</v>
      </c>
      <c r="BL312" s="29">
        <v>27</v>
      </c>
      <c r="BM312" s="29">
        <v>1</v>
      </c>
      <c r="BO312" s="30">
        <f t="shared" si="118"/>
        <v>1.8149999999999999</v>
      </c>
      <c r="BP312" s="30">
        <f t="shared" si="116"/>
        <v>49.004999999999995</v>
      </c>
      <c r="BQ312" s="30">
        <f>(10+$G312/20)*POWER($F$1,BL312)</f>
        <v>1068.2736045617369</v>
      </c>
      <c r="BR312" s="35">
        <f t="shared" si="117"/>
        <v>21.799277717819344</v>
      </c>
    </row>
    <row r="313" spans="1:70">
      <c r="A313" s="44">
        <v>14.2</v>
      </c>
      <c r="B313" s="44">
        <f t="shared" si="107"/>
        <v>2.5350000000000001</v>
      </c>
      <c r="C313" s="44">
        <f t="shared" si="99"/>
        <v>2.5350000000000001</v>
      </c>
      <c r="D313" s="45">
        <f t="shared" si="100"/>
        <v>912.52395000000001</v>
      </c>
      <c r="E313" s="43">
        <f t="shared" si="101"/>
        <v>3.0425780916579072E+18</v>
      </c>
      <c r="F313" s="29">
        <f t="shared" si="108"/>
        <v>61.400000000000027</v>
      </c>
      <c r="G313" s="29">
        <v>307</v>
      </c>
      <c r="O313" s="29">
        <v>293</v>
      </c>
      <c r="P313" s="29">
        <v>1</v>
      </c>
      <c r="R313" s="30">
        <f t="shared" si="115"/>
        <v>25525547329294.168</v>
      </c>
      <c r="S313" s="30">
        <f t="shared" si="113"/>
        <v>7478985367483191</v>
      </c>
      <c r="T313" s="30">
        <f>(10+$G313/20)*POWER($F$1,O313)</f>
        <v>1.1074795347253678E+19</v>
      </c>
      <c r="U313" s="35">
        <f t="shared" si="114"/>
        <v>1480.7884763893501</v>
      </c>
      <c r="V313" s="29">
        <v>271</v>
      </c>
      <c r="W313" s="29">
        <v>1</v>
      </c>
      <c r="Y313" s="30">
        <f t="shared" si="126"/>
        <v>2127128944107.8474</v>
      </c>
      <c r="Z313" s="30">
        <f t="shared" si="122"/>
        <v>576451943853226.62</v>
      </c>
      <c r="AA313" s="30">
        <f>(10+$G313/20)*POWER($F$1,V313)</f>
        <v>5.2457033682952038E+17</v>
      </c>
      <c r="AB313" s="35">
        <f t="shared" si="123"/>
        <v>909.99838307958578</v>
      </c>
      <c r="AC313" s="29">
        <v>245</v>
      </c>
      <c r="AD313" s="29">
        <v>1</v>
      </c>
      <c r="AF313" s="30">
        <f t="shared" si="106"/>
        <v>44315186335.580154</v>
      </c>
      <c r="AG313" s="30">
        <f t="shared" si="97"/>
        <v>10857220652217.139</v>
      </c>
      <c r="AH313" s="30">
        <f>(10+$G313/20)*POWER($F$1,AC313)</f>
        <v>1.4270781319230492E+16</v>
      </c>
      <c r="AI313" s="35">
        <f t="shared" si="98"/>
        <v>1314.4046507258074</v>
      </c>
      <c r="AJ313" s="29">
        <v>212</v>
      </c>
      <c r="AK313" s="29">
        <v>1</v>
      </c>
      <c r="AM313" s="30">
        <f t="shared" si="121"/>
        <v>923233048.65791988</v>
      </c>
      <c r="AN313" s="30">
        <f t="shared" si="119"/>
        <v>195725406315.479</v>
      </c>
      <c r="AO313" s="30">
        <f>(10+$G313/20)*POWER($F$1,AJ313)</f>
        <v>147112569090895.59</v>
      </c>
      <c r="AP313" s="35">
        <f t="shared" si="120"/>
        <v>751.62735313867711</v>
      </c>
      <c r="AQ313" s="29">
        <v>169</v>
      </c>
      <c r="AR313" s="29">
        <v>1</v>
      </c>
      <c r="AT313" s="30">
        <f t="shared" si="112"/>
        <v>1602835.15392</v>
      </c>
      <c r="AU313" s="30">
        <f t="shared" si="110"/>
        <v>270879141.01248002</v>
      </c>
      <c r="AV313" s="30">
        <f>(10+$G313/20)*POWER($F$1,AQ313)</f>
        <v>379133200565.54718</v>
      </c>
      <c r="AW313" s="35">
        <f t="shared" si="111"/>
        <v>1399.6397033320468</v>
      </c>
      <c r="AX313" s="29">
        <v>127</v>
      </c>
      <c r="AY313" s="29">
        <v>1</v>
      </c>
      <c r="BA313" s="30">
        <f t="shared" si="96"/>
        <v>14819.112000000001</v>
      </c>
      <c r="BB313" s="30">
        <f t="shared" si="94"/>
        <v>1882027.2240000002</v>
      </c>
      <c r="BC313" s="30">
        <f>(10+$G313/20)*POWER($F$1,AX313)</f>
        <v>1122379830.1002102</v>
      </c>
      <c r="BD313" s="35">
        <f t="shared" si="95"/>
        <v>596.36747852921076</v>
      </c>
      <c r="BE313" s="29">
        <v>79</v>
      </c>
      <c r="BF313" s="29">
        <v>1</v>
      </c>
      <c r="BH313" s="30">
        <f t="shared" si="127"/>
        <v>91.884375000000006</v>
      </c>
      <c r="BI313" s="30">
        <f t="shared" si="124"/>
        <v>7258.8656250000004</v>
      </c>
      <c r="BJ313" s="30">
        <f>(10+$G313/20)*POWER($F$1,BE313)</f>
        <v>1446278.3835050387</v>
      </c>
      <c r="BK313" s="35">
        <f t="shared" si="125"/>
        <v>199.24303027789395</v>
      </c>
      <c r="BL313" s="29">
        <v>28</v>
      </c>
      <c r="BM313" s="29">
        <v>1</v>
      </c>
      <c r="BO313" s="30">
        <f t="shared" si="118"/>
        <v>1.8149999999999999</v>
      </c>
      <c r="BP313" s="30">
        <f t="shared" si="116"/>
        <v>50.82</v>
      </c>
      <c r="BQ313" s="30">
        <f>(10+$G313/20)*POWER($F$1,BL313)</f>
        <v>1229.5492787532373</v>
      </c>
      <c r="BR313" s="35">
        <f t="shared" si="117"/>
        <v>24.194200683849612</v>
      </c>
    </row>
    <row r="314" spans="1:70">
      <c r="A314" s="44">
        <v>14.2</v>
      </c>
      <c r="B314" s="44">
        <f t="shared" si="107"/>
        <v>2.54</v>
      </c>
      <c r="C314" s="44">
        <f t="shared" si="99"/>
        <v>2.54</v>
      </c>
      <c r="D314" s="45">
        <f t="shared" si="100"/>
        <v>916.1271999999999</v>
      </c>
      <c r="E314" s="43">
        <f t="shared" si="101"/>
        <v>3.4950044488374564E+18</v>
      </c>
      <c r="F314" s="29">
        <f t="shared" si="108"/>
        <v>61.60000000000003</v>
      </c>
      <c r="G314" s="29">
        <v>308</v>
      </c>
      <c r="O314" s="29">
        <v>294</v>
      </c>
      <c r="P314" s="29">
        <v>1</v>
      </c>
      <c r="R314" s="30">
        <f t="shared" si="115"/>
        <v>25525547329294.168</v>
      </c>
      <c r="S314" s="30">
        <f t="shared" si="113"/>
        <v>7504510914812485</v>
      </c>
      <c r="T314" s="30">
        <f>(10+$G314/20)*POWER($F$1,O314)</f>
        <v>1.2746691108950909E+19</v>
      </c>
      <c r="U314" s="35">
        <f t="shared" si="114"/>
        <v>1698.5372202992405</v>
      </c>
      <c r="V314" s="29">
        <v>272</v>
      </c>
      <c r="W314" s="29">
        <v>1</v>
      </c>
      <c r="Y314" s="30">
        <f t="shared" si="126"/>
        <v>2127128944107.8474</v>
      </c>
      <c r="Z314" s="30">
        <f t="shared" si="122"/>
        <v>578579072797334.5</v>
      </c>
      <c r="AA314" s="30">
        <f>(10+$G314/20)*POWER($F$1,V314)</f>
        <v>6.0376159006336448E+17</v>
      </c>
      <c r="AB314" s="35">
        <f t="shared" si="123"/>
        <v>1043.5247634247755</v>
      </c>
      <c r="AC314" s="29">
        <v>246</v>
      </c>
      <c r="AD314" s="29">
        <v>1</v>
      </c>
      <c r="AF314" s="30">
        <f t="shared" si="106"/>
        <v>44315186335.580154</v>
      </c>
      <c r="AG314" s="30">
        <f t="shared" si="97"/>
        <v>10901535838552.719</v>
      </c>
      <c r="AH314" s="30">
        <f>(10+$G314/20)*POWER($F$1,AC314)</f>
        <v>1.6425156010194518E+16</v>
      </c>
      <c r="AI314" s="35">
        <f t="shared" si="98"/>
        <v>1506.6827512604052</v>
      </c>
      <c r="AJ314" s="29">
        <v>213</v>
      </c>
      <c r="AK314" s="29">
        <v>1</v>
      </c>
      <c r="AM314" s="30">
        <f t="shared" si="121"/>
        <v>923233048.65791988</v>
      </c>
      <c r="AN314" s="30">
        <f t="shared" si="119"/>
        <v>196648639364.13693</v>
      </c>
      <c r="AO314" s="30">
        <f>(10+$G314/20)*POWER($F$1,AJ314)</f>
        <v>169321275711957.59</v>
      </c>
      <c r="AP314" s="35">
        <f t="shared" si="120"/>
        <v>861.03456530112624</v>
      </c>
      <c r="AQ314" s="38">
        <v>170</v>
      </c>
      <c r="AR314" s="29">
        <v>3</v>
      </c>
      <c r="AT314" s="30">
        <f t="shared" si="112"/>
        <v>4808505.4617599994</v>
      </c>
      <c r="AU314" s="30">
        <f t="shared" si="110"/>
        <v>817445928.49919987</v>
      </c>
      <c r="AV314" s="30">
        <f>(10+$G314/20)*POWER($F$1,AQ314)</f>
        <v>436368677273.60492</v>
      </c>
      <c r="AW314" s="35">
        <f t="shared" si="111"/>
        <v>533.81962287678334</v>
      </c>
      <c r="AX314" s="29">
        <v>128</v>
      </c>
      <c r="AY314" s="29">
        <v>1</v>
      </c>
      <c r="BA314" s="30">
        <f t="shared" si="96"/>
        <v>14819.112000000001</v>
      </c>
      <c r="BB314" s="30">
        <f t="shared" si="94"/>
        <v>1896846.3360000001</v>
      </c>
      <c r="BC314" s="30">
        <f>(10+$G314/20)*POWER($F$1,AX314)</f>
        <v>1291818814.9410753</v>
      </c>
      <c r="BD314" s="35">
        <f t="shared" si="95"/>
        <v>681.03503716870148</v>
      </c>
      <c r="BE314" s="38">
        <v>80</v>
      </c>
      <c r="BF314" s="29">
        <v>1.44</v>
      </c>
      <c r="BG314" s="29" t="s">
        <v>95</v>
      </c>
      <c r="BH314" s="30">
        <f t="shared" si="127"/>
        <v>132.3135</v>
      </c>
      <c r="BI314" s="30">
        <f t="shared" si="124"/>
        <v>10585.08</v>
      </c>
      <c r="BJ314" s="30">
        <f>(10+$G314/20)*POWER($F$1,BE314)</f>
        <v>1664614.4000000088</v>
      </c>
      <c r="BK314" s="35">
        <f t="shared" si="125"/>
        <v>157.2604458350819</v>
      </c>
      <c r="BL314" s="29">
        <v>29</v>
      </c>
      <c r="BM314" s="29">
        <v>1</v>
      </c>
      <c r="BO314" s="30">
        <f t="shared" si="118"/>
        <v>1.8149999999999999</v>
      </c>
      <c r="BP314" s="30">
        <f t="shared" si="116"/>
        <v>52.634999999999998</v>
      </c>
      <c r="BQ314" s="30">
        <f>(10+$G314/20)*POWER($F$1,BL314)</f>
        <v>1415.1669956941821</v>
      </c>
      <c r="BR314" s="35">
        <f t="shared" si="117"/>
        <v>26.886425300544925</v>
      </c>
    </row>
    <row r="315" spans="1:70">
      <c r="A315" s="44">
        <v>14.2</v>
      </c>
      <c r="B315" s="44">
        <f t="shared" si="107"/>
        <v>2.5449999999999999</v>
      </c>
      <c r="C315" s="44">
        <f t="shared" si="99"/>
        <v>2.5449999999999999</v>
      </c>
      <c r="D315" s="45">
        <f t="shared" si="100"/>
        <v>919.73754999999983</v>
      </c>
      <c r="E315" s="43">
        <f t="shared" si="101"/>
        <v>4.0147058610869048E+18</v>
      </c>
      <c r="F315" s="29">
        <f t="shared" si="108"/>
        <v>61.800000000000033</v>
      </c>
      <c r="G315" s="29">
        <v>309</v>
      </c>
      <c r="O315" s="29">
        <v>295</v>
      </c>
      <c r="P315" s="29">
        <v>1</v>
      </c>
      <c r="R315" s="30">
        <f t="shared" si="115"/>
        <v>25525547329294.168</v>
      </c>
      <c r="S315" s="30">
        <f t="shared" si="113"/>
        <v>7530036462141780</v>
      </c>
      <c r="T315" s="30">
        <f>(10+$G315/20)*POWER($F$1,O315)</f>
        <v>1.4670926146122418E+19</v>
      </c>
      <c r="U315" s="35">
        <f t="shared" si="114"/>
        <v>1948.3207312318305</v>
      </c>
      <c r="V315" s="29">
        <v>273</v>
      </c>
      <c r="W315" s="29">
        <v>1</v>
      </c>
      <c r="Y315" s="30">
        <f t="shared" si="126"/>
        <v>2127128944107.8474</v>
      </c>
      <c r="Z315" s="30">
        <f t="shared" si="122"/>
        <v>580706201741442.37</v>
      </c>
      <c r="AA315" s="30">
        <f>(10+$G315/20)*POWER($F$1,V315)</f>
        <v>6.9490518142900826E+17</v>
      </c>
      <c r="AB315" s="35">
        <f t="shared" si="123"/>
        <v>1196.6553471361283</v>
      </c>
      <c r="AC315" s="29">
        <v>247</v>
      </c>
      <c r="AD315" s="29">
        <v>1</v>
      </c>
      <c r="AF315" s="30">
        <f t="shared" si="106"/>
        <v>44315186335.580154</v>
      </c>
      <c r="AG315" s="30">
        <f t="shared" si="97"/>
        <v>10945851024888.299</v>
      </c>
      <c r="AH315" s="30">
        <f>(10+$G315/20)*POWER($F$1,AC315)</f>
        <v>1.8904690535325548E+16</v>
      </c>
      <c r="AI315" s="35">
        <f t="shared" si="98"/>
        <v>1727.1101618632224</v>
      </c>
      <c r="AJ315" s="29">
        <v>214</v>
      </c>
      <c r="AK315" s="29">
        <v>1</v>
      </c>
      <c r="AM315" s="30">
        <f t="shared" si="121"/>
        <v>923233048.65791988</v>
      </c>
      <c r="AN315" s="30">
        <f t="shared" si="119"/>
        <v>197571872412.79486</v>
      </c>
      <c r="AO315" s="30">
        <f>(10+$G315/20)*POWER($F$1,AJ315)</f>
        <v>194881943063089.53</v>
      </c>
      <c r="AP315" s="35">
        <f t="shared" si="120"/>
        <v>986.3850591845121</v>
      </c>
      <c r="AQ315" s="29">
        <v>171</v>
      </c>
      <c r="AR315" s="29">
        <v>1</v>
      </c>
      <c r="AT315" s="30">
        <f t="shared" si="112"/>
        <v>4808505.4617599994</v>
      </c>
      <c r="AU315" s="30">
        <f t="shared" si="110"/>
        <v>822254433.96095991</v>
      </c>
      <c r="AV315" s="30">
        <f>(10+$G315/20)*POWER($F$1,AQ315)</f>
        <v>502242706129.95837</v>
      </c>
      <c r="AW315" s="35">
        <f t="shared" si="111"/>
        <v>610.81179424057018</v>
      </c>
      <c r="AX315" s="29">
        <v>129</v>
      </c>
      <c r="AY315" s="29">
        <v>1</v>
      </c>
      <c r="BA315" s="30">
        <f t="shared" si="96"/>
        <v>14819.112000000001</v>
      </c>
      <c r="BB315" s="30">
        <f t="shared" si="94"/>
        <v>1911665.4480000001</v>
      </c>
      <c r="BC315" s="30">
        <f>(10+$G315/20)*POWER($F$1,AX315)</f>
        <v>1486831230.6449008</v>
      </c>
      <c r="BD315" s="35">
        <f t="shared" si="95"/>
        <v>777.76748656541122</v>
      </c>
      <c r="BE315" s="29">
        <v>81</v>
      </c>
      <c r="BF315" s="29">
        <v>1</v>
      </c>
      <c r="BH315" s="30">
        <f t="shared" si="127"/>
        <v>132.3135</v>
      </c>
      <c r="BI315" s="30">
        <f t="shared" si="124"/>
        <v>10717.3935</v>
      </c>
      <c r="BJ315" s="30">
        <f>(10+$G315/20)*POWER($F$1,BE315)</f>
        <v>1915903.8777540412</v>
      </c>
      <c r="BK315" s="35">
        <f t="shared" si="125"/>
        <v>178.76584243678664</v>
      </c>
      <c r="BL315" s="38">
        <v>30</v>
      </c>
      <c r="BM315" s="29">
        <v>2</v>
      </c>
      <c r="BO315" s="30">
        <f t="shared" si="118"/>
        <v>3.63</v>
      </c>
      <c r="BP315" s="30">
        <f t="shared" si="116"/>
        <v>108.89999999999999</v>
      </c>
      <c r="BQ315" s="30">
        <f>(10+$G315/20)*POWER($F$1,BL315)</f>
        <v>1628.8000000000029</v>
      </c>
      <c r="BR315" s="35">
        <f t="shared" si="117"/>
        <v>14.956841138659348</v>
      </c>
    </row>
    <row r="316" spans="1:70">
      <c r="A316" s="44">
        <v>14.2</v>
      </c>
      <c r="B316" s="44">
        <f t="shared" si="107"/>
        <v>2.5499999999999998</v>
      </c>
      <c r="C316" s="44">
        <f t="shared" si="99"/>
        <v>2.5499999999999998</v>
      </c>
      <c r="D316" s="45">
        <f t="shared" si="100"/>
        <v>923.35499999999979</v>
      </c>
      <c r="E316" s="43">
        <f t="shared" si="101"/>
        <v>4.6116860184274821E+18</v>
      </c>
      <c r="F316" s="29">
        <f t="shared" si="108"/>
        <v>62.000000000000036</v>
      </c>
      <c r="G316" s="29">
        <v>310</v>
      </c>
      <c r="O316" s="29">
        <v>296</v>
      </c>
      <c r="P316" s="29">
        <v>1</v>
      </c>
      <c r="R316" s="30">
        <f t="shared" si="115"/>
        <v>25525547329294.168</v>
      </c>
      <c r="S316" s="30">
        <f t="shared" si="113"/>
        <v>7555562009471074</v>
      </c>
      <c r="T316" s="30">
        <f>(10+$G316/20)*POWER($F$1,O316)</f>
        <v>1.6885577706228378E+19</v>
      </c>
      <c r="U316" s="35">
        <f t="shared" si="114"/>
        <v>2234.8539638827542</v>
      </c>
      <c r="V316" s="29">
        <v>274</v>
      </c>
      <c r="W316" s="29">
        <v>1</v>
      </c>
      <c r="Y316" s="30">
        <f t="shared" si="126"/>
        <v>2127128944107.8474</v>
      </c>
      <c r="Z316" s="30">
        <f t="shared" si="122"/>
        <v>582833330685550.25</v>
      </c>
      <c r="AA316" s="30">
        <f>(10+$G316/20)*POWER($F$1,V316)</f>
        <v>7.9980468326340493E+17</v>
      </c>
      <c r="AB316" s="35">
        <f t="shared" si="123"/>
        <v>1372.2699803778294</v>
      </c>
      <c r="AC316" s="29">
        <v>248</v>
      </c>
      <c r="AD316" s="29">
        <v>1</v>
      </c>
      <c r="AF316" s="30">
        <f t="shared" si="106"/>
        <v>44315186335.580154</v>
      </c>
      <c r="AG316" s="30">
        <f t="shared" si="97"/>
        <v>10990166211223.879</v>
      </c>
      <c r="AH316" s="30">
        <f>(10+$G316/20)*POWER($F$1,AC316)</f>
        <v>2.175845054818232E+16</v>
      </c>
      <c r="AI316" s="35">
        <f t="shared" si="98"/>
        <v>1979.8108718284136</v>
      </c>
      <c r="AJ316" s="29">
        <v>215</v>
      </c>
      <c r="AK316" s="29">
        <v>1</v>
      </c>
      <c r="AM316" s="30">
        <f t="shared" si="121"/>
        <v>923233048.65791988</v>
      </c>
      <c r="AN316" s="30">
        <f t="shared" si="119"/>
        <v>198495105461.45279</v>
      </c>
      <c r="AO316" s="30">
        <f>(10+$G316/20)*POWER($F$1,AJ316)</f>
        <v>224300372066307.25</v>
      </c>
      <c r="AP316" s="35">
        <f t="shared" si="120"/>
        <v>1130.0045487009038</v>
      </c>
      <c r="AQ316" s="29">
        <v>172</v>
      </c>
      <c r="AR316" s="29">
        <v>1</v>
      </c>
      <c r="AT316" s="30">
        <f t="shared" si="112"/>
        <v>4808505.4617599994</v>
      </c>
      <c r="AU316" s="30">
        <f t="shared" si="110"/>
        <v>827062939.42271996</v>
      </c>
      <c r="AV316" s="30">
        <f>(10+$G316/20)*POWER($F$1,AQ316)</f>
        <v>578058819005.45911</v>
      </c>
      <c r="AW316" s="35">
        <f t="shared" si="111"/>
        <v>698.92965994696522</v>
      </c>
      <c r="AX316" s="38">
        <v>130</v>
      </c>
      <c r="AY316" s="29">
        <v>4</v>
      </c>
      <c r="BA316" s="30">
        <f t="shared" si="96"/>
        <v>59276.448000000004</v>
      </c>
      <c r="BB316" s="30">
        <f t="shared" ref="BB316:BB379" si="128">AX316*BA316</f>
        <v>7705938.2400000002</v>
      </c>
      <c r="BC316" s="30">
        <f>(10+$G316/20)*POWER($F$1,AX316)</f>
        <v>1711276032.0000148</v>
      </c>
      <c r="BD316" s="35">
        <f t="shared" ref="BD316:BD379" si="129">BC316/BB316</f>
        <v>222.07237830133644</v>
      </c>
      <c r="BE316" s="29">
        <v>82</v>
      </c>
      <c r="BF316" s="29">
        <v>1</v>
      </c>
      <c r="BH316" s="30">
        <f t="shared" si="127"/>
        <v>132.3135</v>
      </c>
      <c r="BI316" s="30">
        <f t="shared" si="124"/>
        <v>10849.707</v>
      </c>
      <c r="BJ316" s="30">
        <f>(10+$G316/20)*POWER($F$1,BE316)</f>
        <v>2205119.3962305281</v>
      </c>
      <c r="BK316" s="35">
        <f t="shared" si="125"/>
        <v>203.24229919116968</v>
      </c>
      <c r="BL316" s="29">
        <v>31</v>
      </c>
      <c r="BM316" s="29">
        <v>1</v>
      </c>
      <c r="BO316" s="30">
        <f t="shared" si="118"/>
        <v>3.63</v>
      </c>
      <c r="BP316" s="30">
        <f t="shared" si="116"/>
        <v>112.53</v>
      </c>
      <c r="BQ316" s="30">
        <f>(10+$G316/20)*POWER($F$1,BL316)</f>
        <v>1874.6757153551648</v>
      </c>
      <c r="BR316" s="35">
        <f t="shared" si="117"/>
        <v>16.659341645384917</v>
      </c>
    </row>
    <row r="317" spans="1:70">
      <c r="A317" s="44">
        <v>14.2</v>
      </c>
      <c r="B317" s="44">
        <f t="shared" si="107"/>
        <v>2.5549999999999997</v>
      </c>
      <c r="C317" s="44">
        <f t="shared" si="99"/>
        <v>2.5549999999999997</v>
      </c>
      <c r="D317" s="45">
        <f t="shared" si="100"/>
        <v>926.97954999999968</v>
      </c>
      <c r="E317" s="43">
        <f t="shared" si="101"/>
        <v>5.2974361431304776E+18</v>
      </c>
      <c r="F317" s="29">
        <f t="shared" si="108"/>
        <v>62.200000000000031</v>
      </c>
      <c r="G317" s="29">
        <v>311</v>
      </c>
      <c r="O317" s="29">
        <v>297</v>
      </c>
      <c r="P317" s="29">
        <v>1</v>
      </c>
      <c r="R317" s="30">
        <f t="shared" si="115"/>
        <v>25525547329294.168</v>
      </c>
      <c r="S317" s="30">
        <f t="shared" si="113"/>
        <v>7581087556800368</v>
      </c>
      <c r="T317" s="30">
        <f>(10+$G317/20)*POWER($F$1,O317)</f>
        <v>1.9434467560464871E+19</v>
      </c>
      <c r="U317" s="35">
        <f t="shared" si="114"/>
        <v>2563.5461158909602</v>
      </c>
      <c r="V317" s="29">
        <v>275</v>
      </c>
      <c r="W317" s="29">
        <v>1</v>
      </c>
      <c r="Y317" s="30">
        <f t="shared" si="126"/>
        <v>2127128944107.8474</v>
      </c>
      <c r="Z317" s="30">
        <f t="shared" si="122"/>
        <v>584960459629658</v>
      </c>
      <c r="AA317" s="30">
        <f>(10+$G317/20)*POWER($F$1,V317)</f>
        <v>9.2053576383454643E+17</v>
      </c>
      <c r="AB317" s="35">
        <f t="shared" si="123"/>
        <v>1573.6717733320697</v>
      </c>
      <c r="AC317" s="29">
        <v>249</v>
      </c>
      <c r="AD317" s="29">
        <v>1</v>
      </c>
      <c r="AF317" s="30">
        <f t="shared" si="106"/>
        <v>44315186335.580154</v>
      </c>
      <c r="AG317" s="30">
        <f t="shared" si="97"/>
        <v>11034481397559.459</v>
      </c>
      <c r="AH317" s="30">
        <f>(10+$G317/20)*POWER($F$1,AC317)</f>
        <v>2.504290399188722E+16</v>
      </c>
      <c r="AI317" s="35">
        <f t="shared" si="98"/>
        <v>2269.5134542005808</v>
      </c>
      <c r="AJ317" s="29">
        <v>216</v>
      </c>
      <c r="AK317" s="29">
        <v>1</v>
      </c>
      <c r="AM317" s="30">
        <f t="shared" si="121"/>
        <v>923233048.65791988</v>
      </c>
      <c r="AN317" s="30">
        <f t="shared" si="119"/>
        <v>199418338510.11069</v>
      </c>
      <c r="AO317" s="30">
        <f>(10+$G317/20)*POWER($F$1,AJ317)</f>
        <v>258158671297040.59</v>
      </c>
      <c r="AP317" s="35">
        <f t="shared" si="120"/>
        <v>1294.5583301204354</v>
      </c>
      <c r="AQ317" s="29">
        <v>173</v>
      </c>
      <c r="AR317" s="29">
        <v>1</v>
      </c>
      <c r="AT317" s="30">
        <f t="shared" si="112"/>
        <v>4808505.4617599994</v>
      </c>
      <c r="AU317" s="30">
        <f t="shared" si="110"/>
        <v>831871444.88447988</v>
      </c>
      <c r="AV317" s="30">
        <f>(10+$G317/20)*POWER($F$1,AQ317)</f>
        <v>665317205099.73315</v>
      </c>
      <c r="AW317" s="35">
        <f t="shared" si="111"/>
        <v>799.78367954693317</v>
      </c>
      <c r="AX317" s="29">
        <v>131</v>
      </c>
      <c r="AY317" s="29">
        <v>1</v>
      </c>
      <c r="BA317" s="30">
        <f t="shared" ref="BA317:BA380" si="130">BA316*AY317</f>
        <v>59276.448000000004</v>
      </c>
      <c r="BB317" s="30">
        <f t="shared" si="128"/>
        <v>7765214.6880000001</v>
      </c>
      <c r="BC317" s="30">
        <f>(10+$G317/20)*POWER($F$1,AX317)</f>
        <v>1969594354.9883969</v>
      </c>
      <c r="BD317" s="35">
        <f t="shared" si="129"/>
        <v>253.64325831610503</v>
      </c>
      <c r="BE317" s="29">
        <v>83</v>
      </c>
      <c r="BF317" s="29">
        <v>1</v>
      </c>
      <c r="BH317" s="30">
        <f t="shared" si="127"/>
        <v>132.3135</v>
      </c>
      <c r="BI317" s="30">
        <f t="shared" si="124"/>
        <v>10982.020500000001</v>
      </c>
      <c r="BJ317" s="30">
        <f>(10+$G317/20)*POWER($F$1,BE317)</f>
        <v>2537983.7230672045</v>
      </c>
      <c r="BK317" s="35">
        <f t="shared" si="125"/>
        <v>231.10353172872007</v>
      </c>
      <c r="BL317" s="29">
        <v>32</v>
      </c>
      <c r="BM317" s="29">
        <v>1</v>
      </c>
      <c r="BO317" s="30">
        <f t="shared" si="118"/>
        <v>3.63</v>
      </c>
      <c r="BP317" s="30">
        <f t="shared" si="116"/>
        <v>116.16</v>
      </c>
      <c r="BQ317" s="30">
        <f>(10+$G317/20)*POWER($F$1,BL317)</f>
        <v>2157.6593356958415</v>
      </c>
      <c r="BR317" s="35">
        <f t="shared" si="117"/>
        <v>18.574890975342988</v>
      </c>
    </row>
    <row r="318" spans="1:70">
      <c r="A318" s="44">
        <v>14.2</v>
      </c>
      <c r="B318" s="44">
        <f t="shared" si="107"/>
        <v>2.56</v>
      </c>
      <c r="C318" s="44">
        <f t="shared" si="99"/>
        <v>2.56</v>
      </c>
      <c r="D318" s="45">
        <f t="shared" si="100"/>
        <v>930.61119999999983</v>
      </c>
      <c r="E318" s="43">
        <f t="shared" si="101"/>
        <v>6.0851561833158164E+18</v>
      </c>
      <c r="F318" s="29">
        <f t="shared" si="108"/>
        <v>62.400000000000027</v>
      </c>
      <c r="G318" s="29">
        <v>312</v>
      </c>
      <c r="O318" s="29">
        <v>298</v>
      </c>
      <c r="P318" s="29">
        <v>1</v>
      </c>
      <c r="R318" s="30">
        <f t="shared" si="115"/>
        <v>25525547329294.168</v>
      </c>
      <c r="S318" s="30">
        <f t="shared" si="113"/>
        <v>7606613104129662</v>
      </c>
      <c r="T318" s="30">
        <f>(10+$G318/20)*POWER($F$1,O318)</f>
        <v>2.2368028472559706E+19</v>
      </c>
      <c r="U318" s="35">
        <f t="shared" si="114"/>
        <v>2940.6028894010674</v>
      </c>
      <c r="V318" s="29">
        <v>276</v>
      </c>
      <c r="W318" s="29">
        <v>1</v>
      </c>
      <c r="Y318" s="30">
        <f t="shared" si="126"/>
        <v>2127128944107.8474</v>
      </c>
      <c r="Z318" s="30">
        <f t="shared" si="122"/>
        <v>587087588573765.87</v>
      </c>
      <c r="AA318" s="30">
        <f>(10+$G318/20)*POWER($F$1,V318)</f>
        <v>1.0594872286260929E+18</v>
      </c>
      <c r="AB318" s="35">
        <f t="shared" si="123"/>
        <v>1804.6493389511868</v>
      </c>
      <c r="AC318" s="38">
        <v>250</v>
      </c>
      <c r="AD318" s="29">
        <v>4</v>
      </c>
      <c r="AF318" s="30">
        <f t="shared" si="106"/>
        <v>177260745342.32062</v>
      </c>
      <c r="AG318" s="30">
        <f t="shared" si="97"/>
        <v>44315186335580.156</v>
      </c>
      <c r="AH318" s="30">
        <f>(10+$G318/20)*POWER($F$1,AC318)</f>
        <v>2.8823037615171656E+16</v>
      </c>
      <c r="AI318" s="35">
        <f t="shared" si="98"/>
        <v>650.4099384104353</v>
      </c>
      <c r="AJ318" s="29">
        <v>217</v>
      </c>
      <c r="AK318" s="29">
        <v>1</v>
      </c>
      <c r="AM318" s="30">
        <f t="shared" si="121"/>
        <v>923233048.65791988</v>
      </c>
      <c r="AN318" s="30">
        <f t="shared" si="119"/>
        <v>200341571558.76862</v>
      </c>
      <c r="AO318" s="30">
        <f>(10+$G318/20)*POWER($F$1,AJ318)</f>
        <v>297126766763465.81</v>
      </c>
      <c r="AP318" s="35">
        <f t="shared" si="120"/>
        <v>1483.1009083719102</v>
      </c>
      <c r="AQ318" s="29">
        <v>174</v>
      </c>
      <c r="AR318" s="29">
        <v>1</v>
      </c>
      <c r="AT318" s="30">
        <f t="shared" si="112"/>
        <v>4808505.4617599994</v>
      </c>
      <c r="AU318" s="30">
        <f t="shared" si="110"/>
        <v>836679950.34623992</v>
      </c>
      <c r="AV318" s="30">
        <f>(10+$G318/20)*POWER($F$1,AQ318)</f>
        <v>765744373528.83704</v>
      </c>
      <c r="AW318" s="35">
        <f t="shared" si="111"/>
        <v>915.21778813027856</v>
      </c>
      <c r="AX318" s="29">
        <v>132</v>
      </c>
      <c r="AY318" s="29">
        <v>1</v>
      </c>
      <c r="BA318" s="30">
        <f t="shared" si="130"/>
        <v>59276.448000000004</v>
      </c>
      <c r="BB318" s="30">
        <f t="shared" si="128"/>
        <v>7824491.1360000009</v>
      </c>
      <c r="BC318" s="30">
        <f>(10+$G318/20)*POWER($F$1,AX318)</f>
        <v>2266897329.433167</v>
      </c>
      <c r="BD318" s="35">
        <f t="shared" si="129"/>
        <v>289.71817975527023</v>
      </c>
      <c r="BE318" s="29">
        <v>84</v>
      </c>
      <c r="BF318" s="29">
        <v>1</v>
      </c>
      <c r="BH318" s="30">
        <f t="shared" si="127"/>
        <v>132.3135</v>
      </c>
      <c r="BI318" s="30">
        <f t="shared" si="124"/>
        <v>11114.334000000001</v>
      </c>
      <c r="BJ318" s="30">
        <f>(10+$G318/20)*POWER($F$1,BE318)</f>
        <v>2921082.967868166</v>
      </c>
      <c r="BK318" s="35">
        <f t="shared" si="125"/>
        <v>262.82123318123837</v>
      </c>
      <c r="BL318" s="29">
        <v>33</v>
      </c>
      <c r="BM318" s="29">
        <v>1</v>
      </c>
      <c r="BO318" s="30">
        <f t="shared" si="118"/>
        <v>3.63</v>
      </c>
      <c r="BP318" s="30">
        <f t="shared" si="116"/>
        <v>119.78999999999999</v>
      </c>
      <c r="BQ318" s="30">
        <f>(10+$G318/20)*POWER($F$1,BL318)</f>
        <v>2483.3500225706421</v>
      </c>
      <c r="BR318" s="35">
        <f t="shared" si="117"/>
        <v>20.730862530851009</v>
      </c>
    </row>
    <row r="319" spans="1:70">
      <c r="A319" s="44">
        <v>14.2</v>
      </c>
      <c r="B319" s="44">
        <f t="shared" si="107"/>
        <v>2.5649999999999999</v>
      </c>
      <c r="C319" s="44">
        <f t="shared" si="99"/>
        <v>2.5649999999999999</v>
      </c>
      <c r="D319" s="45">
        <f t="shared" si="100"/>
        <v>934.24994999999979</v>
      </c>
      <c r="E319" s="43">
        <f t="shared" si="101"/>
        <v>6.9900088976749158E+18</v>
      </c>
      <c r="F319" s="29">
        <f t="shared" si="108"/>
        <v>62.60000000000003</v>
      </c>
      <c r="G319" s="29">
        <v>313</v>
      </c>
      <c r="O319" s="29">
        <v>299</v>
      </c>
      <c r="P319" s="29">
        <v>1</v>
      </c>
      <c r="R319" s="30">
        <f t="shared" si="115"/>
        <v>25525547329294.168</v>
      </c>
      <c r="S319" s="30">
        <f t="shared" si="113"/>
        <v>7632138651458956</v>
      </c>
      <c r="T319" s="30">
        <f>(10+$G319/20)*POWER($F$1,O319)</f>
        <v>2.5744301334219764E+19</v>
      </c>
      <c r="U319" s="35">
        <f t="shared" si="114"/>
        <v>3373.1438211357045</v>
      </c>
      <c r="V319" s="29">
        <v>277</v>
      </c>
      <c r="W319" s="29">
        <v>1</v>
      </c>
      <c r="Y319" s="30">
        <f t="shared" si="126"/>
        <v>2127128944107.8474</v>
      </c>
      <c r="Z319" s="30">
        <f t="shared" si="122"/>
        <v>589214717517873.75</v>
      </c>
      <c r="AA319" s="30">
        <f>(10+$G319/20)*POWER($F$1,V319)</f>
        <v>1.219408250797268E+18</v>
      </c>
      <c r="AB319" s="35">
        <f t="shared" si="123"/>
        <v>2069.5481876863969</v>
      </c>
      <c r="AC319" s="29">
        <v>251</v>
      </c>
      <c r="AD319" s="29">
        <v>1</v>
      </c>
      <c r="AF319" s="30">
        <f t="shared" si="106"/>
        <v>177260745342.32062</v>
      </c>
      <c r="AG319" s="30">
        <f t="shared" si="97"/>
        <v>44492447080922.477</v>
      </c>
      <c r="AH319" s="30">
        <f>(10+$G319/20)*POWER($F$1,AC319)</f>
        <v>3.3173641863109416E+16</v>
      </c>
      <c r="AI319" s="35">
        <f t="shared" si="98"/>
        <v>745.60164791056525</v>
      </c>
      <c r="AJ319" s="29">
        <v>218</v>
      </c>
      <c r="AK319" s="29">
        <v>1</v>
      </c>
      <c r="AM319" s="30">
        <f t="shared" si="121"/>
        <v>923233048.65791988</v>
      </c>
      <c r="AN319" s="30">
        <f t="shared" si="119"/>
        <v>201264804607.42654</v>
      </c>
      <c r="AO319" s="30">
        <f>(10+$G319/20)*POWER($F$1,AJ319)</f>
        <v>341975647402497.12</v>
      </c>
      <c r="AP319" s="35">
        <f t="shared" si="120"/>
        <v>1699.132881526562</v>
      </c>
      <c r="AQ319" s="29">
        <v>175</v>
      </c>
      <c r="AR319" s="29">
        <v>1</v>
      </c>
      <c r="AT319" s="30">
        <f t="shared" si="112"/>
        <v>4808505.4617599994</v>
      </c>
      <c r="AU319" s="30">
        <f t="shared" si="110"/>
        <v>841488455.80799985</v>
      </c>
      <c r="AV319" s="30">
        <f>(10+$G319/20)*POWER($F$1,AQ319)</f>
        <v>881327289139.21008</v>
      </c>
      <c r="AW319" s="35">
        <f t="shared" si="111"/>
        <v>1047.343291587948</v>
      </c>
      <c r="AX319" s="29">
        <v>133</v>
      </c>
      <c r="AY319" s="29">
        <v>1</v>
      </c>
      <c r="BA319" s="30">
        <f t="shared" si="130"/>
        <v>59276.448000000004</v>
      </c>
      <c r="BB319" s="30">
        <f t="shared" si="128"/>
        <v>7883767.5840000007</v>
      </c>
      <c r="BC319" s="30">
        <f>(10+$G319/20)*POWER($F$1,AX319)</f>
        <v>2609067134.1132751</v>
      </c>
      <c r="BD319" s="35">
        <f t="shared" si="129"/>
        <v>330.94166035644446</v>
      </c>
      <c r="BE319" s="29">
        <v>85</v>
      </c>
      <c r="BF319" s="29">
        <v>1</v>
      </c>
      <c r="BH319" s="30">
        <f t="shared" si="127"/>
        <v>132.3135</v>
      </c>
      <c r="BI319" s="30">
        <f t="shared" si="124"/>
        <v>11246.647500000001</v>
      </c>
      <c r="BJ319" s="30">
        <f>(10+$G319/20)*POWER($F$1,BE319)</f>
        <v>3361996.8000000184</v>
      </c>
      <c r="BK319" s="35">
        <f t="shared" si="125"/>
        <v>298.93324210614924</v>
      </c>
      <c r="BL319" s="29">
        <v>34</v>
      </c>
      <c r="BM319" s="29">
        <v>1</v>
      </c>
      <c r="BO319" s="30">
        <f t="shared" si="118"/>
        <v>3.63</v>
      </c>
      <c r="BP319" s="30">
        <f t="shared" si="116"/>
        <v>123.42</v>
      </c>
      <c r="BQ319" s="30">
        <f>(10+$G319/20)*POWER($F$1,BL319)</f>
        <v>2858.191609413841</v>
      </c>
      <c r="BR319" s="35">
        <f t="shared" si="117"/>
        <v>23.158253195704432</v>
      </c>
    </row>
    <row r="320" spans="1:70">
      <c r="A320" s="44">
        <v>14.2</v>
      </c>
      <c r="B320" s="44">
        <f t="shared" si="107"/>
        <v>2.5700000000000003</v>
      </c>
      <c r="C320" s="44">
        <f t="shared" si="99"/>
        <v>2.5700000000000003</v>
      </c>
      <c r="D320" s="45">
        <f t="shared" si="100"/>
        <v>937.89580000000012</v>
      </c>
      <c r="E320" s="43">
        <f t="shared" si="101"/>
        <v>8.0294117221738127E+18</v>
      </c>
      <c r="F320" s="29">
        <f t="shared" si="108"/>
        <v>62.800000000000033</v>
      </c>
      <c r="G320" s="29">
        <v>314</v>
      </c>
      <c r="O320" s="38">
        <v>300</v>
      </c>
      <c r="P320" s="29">
        <v>4</v>
      </c>
      <c r="R320" s="30">
        <f t="shared" si="115"/>
        <v>102102189317176.67</v>
      </c>
      <c r="S320" s="30">
        <f t="shared" si="113"/>
        <v>3.0630656795153E+16</v>
      </c>
      <c r="T320" s="30">
        <f>(10+$G320/20)*POWER($F$1,O320)</f>
        <v>2.963008266839656E+19</v>
      </c>
      <c r="U320" s="35">
        <f t="shared" si="114"/>
        <v>967.33422552941238</v>
      </c>
      <c r="V320" s="29">
        <v>278</v>
      </c>
      <c r="W320" s="29">
        <v>1</v>
      </c>
      <c r="Y320" s="30">
        <f t="shared" si="126"/>
        <v>2127128944107.8474</v>
      </c>
      <c r="Z320" s="30">
        <f t="shared" si="122"/>
        <v>591341846461981.62</v>
      </c>
      <c r="AA320" s="30">
        <f>(10+$G320/20)*POWER($F$1,V320)</f>
        <v>1.4034627239862879E+18</v>
      </c>
      <c r="AB320" s="35">
        <f t="shared" si="123"/>
        <v>2373.3526256990826</v>
      </c>
      <c r="AC320" s="29">
        <v>252</v>
      </c>
      <c r="AD320" s="29">
        <v>1</v>
      </c>
      <c r="AF320" s="30">
        <f t="shared" si="106"/>
        <v>177260745342.32062</v>
      </c>
      <c r="AG320" s="30">
        <f t="shared" si="97"/>
        <v>44669707826264.797</v>
      </c>
      <c r="AH320" s="30">
        <f>(10+$G320/20)*POWER($F$1,AC320)</f>
        <v>3.8180789529105432E+16</v>
      </c>
      <c r="AI320" s="35">
        <f t="shared" si="98"/>
        <v>854.73560018800868</v>
      </c>
      <c r="AJ320" s="29">
        <v>219</v>
      </c>
      <c r="AK320" s="29">
        <v>1</v>
      </c>
      <c r="AM320" s="30">
        <f t="shared" si="121"/>
        <v>923233048.65791988</v>
      </c>
      <c r="AN320" s="30">
        <f t="shared" si="119"/>
        <v>202188037656.08444</v>
      </c>
      <c r="AO320" s="30">
        <f>(10+$G320/20)*POWER($F$1,AJ320)</f>
        <v>393592607993823.37</v>
      </c>
      <c r="AP320" s="35">
        <f t="shared" si="120"/>
        <v>1946.6661458147794</v>
      </c>
      <c r="AQ320" s="29">
        <v>176</v>
      </c>
      <c r="AR320" s="29">
        <v>1</v>
      </c>
      <c r="AT320" s="30">
        <f t="shared" si="112"/>
        <v>4808505.4617599994</v>
      </c>
      <c r="AU320" s="30">
        <f t="shared" si="110"/>
        <v>846296961.26975989</v>
      </c>
      <c r="AV320" s="30">
        <f>(10+$G320/20)*POWER($F$1,AQ320)</f>
        <v>1014352655995.2795</v>
      </c>
      <c r="AW320" s="35">
        <f t="shared" si="111"/>
        <v>1198.5776889395581</v>
      </c>
      <c r="AX320" s="29">
        <v>134</v>
      </c>
      <c r="AY320" s="29">
        <v>1</v>
      </c>
      <c r="BA320" s="30">
        <f t="shared" si="130"/>
        <v>59276.448000000004</v>
      </c>
      <c r="BB320" s="30">
        <f t="shared" si="128"/>
        <v>7943044.0320000006</v>
      </c>
      <c r="BC320" s="30">
        <f>(10+$G320/20)*POWER($F$1,AX320)</f>
        <v>3002873290.9684844</v>
      </c>
      <c r="BD320" s="35">
        <f t="shared" si="129"/>
        <v>378.05069175883477</v>
      </c>
      <c r="BE320" s="29">
        <v>86</v>
      </c>
      <c r="BF320" s="29">
        <v>1</v>
      </c>
      <c r="BH320" s="30">
        <f t="shared" si="127"/>
        <v>132.3135</v>
      </c>
      <c r="BI320" s="30">
        <f t="shared" si="124"/>
        <v>11378.961000000001</v>
      </c>
      <c r="BJ320" s="30">
        <f>(10+$G320/20)*POWER($F$1,BE320)</f>
        <v>3869448.3032046263</v>
      </c>
      <c r="BK320" s="35">
        <f t="shared" si="125"/>
        <v>340.05286626824943</v>
      </c>
      <c r="BL320" s="29">
        <v>35</v>
      </c>
      <c r="BM320" s="29">
        <v>1</v>
      </c>
      <c r="BO320" s="30">
        <f t="shared" si="118"/>
        <v>3.63</v>
      </c>
      <c r="BP320" s="30">
        <f t="shared" si="116"/>
        <v>127.05</v>
      </c>
      <c r="BQ320" s="30">
        <f>(10+$G320/20)*POWER($F$1,BL320)</f>
        <v>3289.6000000000081</v>
      </c>
      <c r="BR320" s="35">
        <f t="shared" si="117"/>
        <v>25.892168437623049</v>
      </c>
    </row>
    <row r="321" spans="1:70">
      <c r="A321" s="44">
        <v>14.2</v>
      </c>
      <c r="B321" s="44">
        <f t="shared" si="107"/>
        <v>2.5750000000000002</v>
      </c>
      <c r="C321" s="44">
        <f t="shared" si="99"/>
        <v>2.5750000000000002</v>
      </c>
      <c r="D321" s="45">
        <f t="shared" si="100"/>
        <v>941.54875000000004</v>
      </c>
      <c r="E321" s="43">
        <f t="shared" si="101"/>
        <v>9.2233720368549683E+18</v>
      </c>
      <c r="F321" s="29">
        <f t="shared" si="108"/>
        <v>63.000000000000028</v>
      </c>
      <c r="G321" s="29">
        <v>315</v>
      </c>
      <c r="O321" s="29">
        <v>301</v>
      </c>
      <c r="R321" s="30"/>
      <c r="U321" s="35"/>
      <c r="V321" s="29">
        <v>279</v>
      </c>
      <c r="W321" s="29">
        <v>1</v>
      </c>
      <c r="Y321" s="30">
        <f t="shared" si="126"/>
        <v>2127128944107.8474</v>
      </c>
      <c r="Z321" s="30">
        <f t="shared" si="122"/>
        <v>593468975406089.37</v>
      </c>
      <c r="AA321" s="30">
        <f>(10+$G321/20)*POWER($F$1,V321)</f>
        <v>1.6152918112966812E+18</v>
      </c>
      <c r="AB321" s="35">
        <f t="shared" si="123"/>
        <v>2721.7797024543625</v>
      </c>
      <c r="AC321" s="29">
        <v>253</v>
      </c>
      <c r="AD321" s="29">
        <v>1</v>
      </c>
      <c r="AF321" s="30">
        <f t="shared" si="106"/>
        <v>177260745342.32062</v>
      </c>
      <c r="AG321" s="30">
        <f t="shared" si="97"/>
        <v>44846968571607.117</v>
      </c>
      <c r="AH321" s="30">
        <f>(10+$G321/20)*POWER($F$1,AC321)</f>
        <v>4.3943537381623128E+16</v>
      </c>
      <c r="AI321" s="35">
        <f t="shared" si="98"/>
        <v>979.85524509774882</v>
      </c>
      <c r="AJ321" s="38">
        <v>220</v>
      </c>
      <c r="AK321" s="29">
        <v>4</v>
      </c>
      <c r="AM321" s="30">
        <f t="shared" si="121"/>
        <v>3692932194.6316795</v>
      </c>
      <c r="AN321" s="30">
        <f t="shared" si="119"/>
        <v>812445082818.96948</v>
      </c>
      <c r="AO321" s="30">
        <f>(10+$G321/20)*POWER($F$1,AJ321)</f>
        <v>452998790643718.62</v>
      </c>
      <c r="AP321" s="35">
        <f t="shared" si="120"/>
        <v>557.57465978122809</v>
      </c>
      <c r="AQ321" s="29">
        <v>177</v>
      </c>
      <c r="AR321" s="29">
        <v>1</v>
      </c>
      <c r="AT321" s="30">
        <f t="shared" si="112"/>
        <v>4808505.4617599994</v>
      </c>
      <c r="AU321" s="30">
        <f t="shared" si="110"/>
        <v>851105466.73151994</v>
      </c>
      <c r="AV321" s="30">
        <f>(10+$G321/20)*POWER($F$1,AQ321)</f>
        <v>1167452124658.0845</v>
      </c>
      <c r="AW321" s="35">
        <f t="shared" si="111"/>
        <v>1371.6891387637575</v>
      </c>
      <c r="AX321" s="29">
        <v>135</v>
      </c>
      <c r="AY321" s="29">
        <v>1</v>
      </c>
      <c r="BA321" s="30">
        <f t="shared" si="130"/>
        <v>59276.448000000004</v>
      </c>
      <c r="BB321" s="30">
        <f t="shared" si="128"/>
        <v>8002320.4800000004</v>
      </c>
      <c r="BC321" s="30">
        <f>(10+$G321/20)*POWER($F$1,AX321)</f>
        <v>3456106496.0000315</v>
      </c>
      <c r="BD321" s="35">
        <f t="shared" si="129"/>
        <v>431.8880385555405</v>
      </c>
      <c r="BE321" s="29">
        <v>87</v>
      </c>
      <c r="BF321" s="29">
        <v>1</v>
      </c>
      <c r="BH321" s="30">
        <f t="shared" si="127"/>
        <v>132.3135</v>
      </c>
      <c r="BI321" s="30">
        <f t="shared" si="124"/>
        <v>11511.2745</v>
      </c>
      <c r="BJ321" s="30">
        <f>(10+$G321/20)*POWER($F$1,BE321)</f>
        <v>4453476.4276812645</v>
      </c>
      <c r="BK321" s="35">
        <f t="shared" si="125"/>
        <v>386.87952647478477</v>
      </c>
      <c r="BL321" s="29">
        <v>36</v>
      </c>
      <c r="BM321" s="29">
        <v>1</v>
      </c>
      <c r="BO321" s="30">
        <f t="shared" si="118"/>
        <v>3.63</v>
      </c>
      <c r="BP321" s="30">
        <f t="shared" si="116"/>
        <v>130.68</v>
      </c>
      <c r="BQ321" s="30">
        <f>(10+$G321/20)*POWER($F$1,BL321)</f>
        <v>3786.1097780702366</v>
      </c>
      <c r="BR321" s="35">
        <f t="shared" si="117"/>
        <v>28.972373569561039</v>
      </c>
    </row>
    <row r="322" spans="1:70">
      <c r="A322" s="44">
        <v>14.2</v>
      </c>
      <c r="B322" s="44">
        <f t="shared" si="107"/>
        <v>2.58</v>
      </c>
      <c r="C322" s="44">
        <f t="shared" si="99"/>
        <v>2.58</v>
      </c>
      <c r="D322" s="45">
        <f t="shared" si="100"/>
        <v>945.20879999999988</v>
      </c>
      <c r="E322" s="43">
        <f t="shared" si="101"/>
        <v>1.0594872286260957E+19</v>
      </c>
      <c r="F322" s="29">
        <f t="shared" si="108"/>
        <v>63.200000000000031</v>
      </c>
      <c r="G322" s="29">
        <v>316</v>
      </c>
      <c r="U322" s="29"/>
      <c r="V322" s="38">
        <v>280</v>
      </c>
      <c r="W322" s="29">
        <v>4</v>
      </c>
      <c r="Y322" s="30">
        <f t="shared" si="126"/>
        <v>8508515776431.3896</v>
      </c>
      <c r="Z322" s="30">
        <f t="shared" si="122"/>
        <v>2382384417400789</v>
      </c>
      <c r="AA322" s="30">
        <f>(10+$G322/20)*POWER($F$1,V322)</f>
        <v>1.8590859261785754E+18</v>
      </c>
      <c r="AB322" s="35">
        <f t="shared" si="123"/>
        <v>780.34674530270024</v>
      </c>
      <c r="AC322" s="29">
        <v>254</v>
      </c>
      <c r="AD322" s="29">
        <v>1</v>
      </c>
      <c r="AF322" s="30">
        <f t="shared" si="106"/>
        <v>177260745342.32062</v>
      </c>
      <c r="AG322" s="30">
        <f t="shared" si="97"/>
        <v>45024229316949.437</v>
      </c>
      <c r="AH322" s="30">
        <f>(10+$G322/20)*POWER($F$1,AC322)</f>
        <v>5.0575884382832896E+16</v>
      </c>
      <c r="AI322" s="35">
        <f t="shared" si="98"/>
        <v>1123.3037222425821</v>
      </c>
      <c r="AJ322" s="29">
        <v>221</v>
      </c>
      <c r="AK322" s="29">
        <v>1</v>
      </c>
      <c r="AM322" s="30">
        <f t="shared" si="121"/>
        <v>3692932194.6316795</v>
      </c>
      <c r="AN322" s="30">
        <f t="shared" si="119"/>
        <v>816138015013.6012</v>
      </c>
      <c r="AO322" s="30">
        <f>(10+$G322/20)*POWER($F$1,AJ322)</f>
        <v>521369371386587.06</v>
      </c>
      <c r="AP322" s="35">
        <f t="shared" si="120"/>
        <v>638.82500483438241</v>
      </c>
      <c r="AQ322" s="29">
        <v>178</v>
      </c>
      <c r="AR322" s="29">
        <v>1</v>
      </c>
      <c r="AT322" s="30">
        <f t="shared" si="112"/>
        <v>4808505.4617599994</v>
      </c>
      <c r="AU322" s="30">
        <f t="shared" si="110"/>
        <v>855913972.19327986</v>
      </c>
      <c r="AV322" s="30">
        <f>(10+$G322/20)*POWER($F$1,AQ322)</f>
        <v>1343654316365.8022</v>
      </c>
      <c r="AW322" s="35">
        <f t="shared" si="111"/>
        <v>1569.8473912310224</v>
      </c>
      <c r="AX322" s="29">
        <v>136</v>
      </c>
      <c r="AY322" s="29">
        <v>1</v>
      </c>
      <c r="BA322" s="30">
        <f t="shared" si="130"/>
        <v>59276.448000000004</v>
      </c>
      <c r="BB322" s="30">
        <f t="shared" si="128"/>
        <v>8061596.9280000003</v>
      </c>
      <c r="BC322" s="30">
        <f>(10+$G322/20)*POWER($F$1,AX322)</f>
        <v>3977732630.8180552</v>
      </c>
      <c r="BD322" s="35">
        <f t="shared" si="129"/>
        <v>493.41745392930352</v>
      </c>
      <c r="BE322" s="29">
        <v>88</v>
      </c>
      <c r="BF322" s="29">
        <v>1</v>
      </c>
      <c r="BH322" s="30">
        <f t="shared" si="127"/>
        <v>132.3135</v>
      </c>
      <c r="BI322" s="30">
        <f t="shared" si="124"/>
        <v>11643.588</v>
      </c>
      <c r="BJ322" s="30">
        <f>(10+$G322/20)*POWER($F$1,BE322)</f>
        <v>5125634.4465858229</v>
      </c>
      <c r="BK322" s="35">
        <f t="shared" si="125"/>
        <v>440.21090806251675</v>
      </c>
      <c r="BL322" s="29">
        <v>37</v>
      </c>
      <c r="BM322" s="29">
        <v>1</v>
      </c>
      <c r="BO322" s="30">
        <f t="shared" si="118"/>
        <v>3.63</v>
      </c>
      <c r="BP322" s="30">
        <f t="shared" si="116"/>
        <v>134.31</v>
      </c>
      <c r="BQ322" s="30">
        <f>(10+$G322/20)*POWER($F$1,BL322)</f>
        <v>4357.5429245364157</v>
      </c>
      <c r="BR322" s="35">
        <f t="shared" si="117"/>
        <v>32.443920218423166</v>
      </c>
    </row>
    <row r="323" spans="1:70">
      <c r="A323" s="44">
        <v>14.2</v>
      </c>
      <c r="B323" s="44">
        <f t="shared" si="107"/>
        <v>2.585</v>
      </c>
      <c r="C323" s="44">
        <f t="shared" si="99"/>
        <v>2.585</v>
      </c>
      <c r="D323" s="45">
        <f t="shared" si="100"/>
        <v>948.8759500000001</v>
      </c>
      <c r="E323" s="43">
        <f t="shared" si="101"/>
        <v>1.2170312366631635E+19</v>
      </c>
      <c r="F323" s="29">
        <f t="shared" si="108"/>
        <v>63.400000000000034</v>
      </c>
      <c r="G323" s="29">
        <v>317</v>
      </c>
      <c r="U323" s="29"/>
      <c r="V323" s="29">
        <v>281</v>
      </c>
      <c r="W323" s="29">
        <v>1</v>
      </c>
      <c r="Y323" s="30">
        <f t="shared" si="126"/>
        <v>8508515776431.3896</v>
      </c>
      <c r="Z323" s="30">
        <f t="shared" si="122"/>
        <v>2390892933177220.5</v>
      </c>
      <c r="AA323" s="30">
        <f>(10+$G323/20)*POWER($F$1,V323)</f>
        <v>2.1396675671862899E+18</v>
      </c>
      <c r="AB323" s="35">
        <f t="shared" si="123"/>
        <v>894.92404176498144</v>
      </c>
      <c r="AC323" s="29">
        <v>255</v>
      </c>
      <c r="AD323" s="29">
        <v>1</v>
      </c>
      <c r="AF323" s="30">
        <f t="shared" si="106"/>
        <v>177260745342.32062</v>
      </c>
      <c r="AG323" s="30">
        <f t="shared" si="97"/>
        <v>45201490062291.758</v>
      </c>
      <c r="AH323" s="30">
        <f>(10+$G323/20)*POWER($F$1,AC323)</f>
        <v>5.8209025183764656E+16</v>
      </c>
      <c r="AI323" s="35">
        <f t="shared" si="98"/>
        <v>1287.7678391475001</v>
      </c>
      <c r="AJ323" s="29">
        <v>222</v>
      </c>
      <c r="AK323" s="29">
        <v>1</v>
      </c>
      <c r="AM323" s="30">
        <f t="shared" si="121"/>
        <v>3692932194.6316795</v>
      </c>
      <c r="AN323" s="30">
        <f t="shared" si="119"/>
        <v>819830947208.23291</v>
      </c>
      <c r="AO323" s="30">
        <f>(10+$G323/20)*POWER($F$1,AJ323)</f>
        <v>600056790690280.62</v>
      </c>
      <c r="AP323" s="35">
        <f t="shared" si="120"/>
        <v>731.9274696004727</v>
      </c>
      <c r="AQ323" s="29">
        <v>179</v>
      </c>
      <c r="AR323" s="29">
        <v>1</v>
      </c>
      <c r="AT323" s="30">
        <f t="shared" si="112"/>
        <v>4808505.4617599994</v>
      </c>
      <c r="AU323" s="30">
        <f t="shared" si="110"/>
        <v>860722477.65503991</v>
      </c>
      <c r="AV323" s="30">
        <f>(10+$G323/20)*POWER($F$1,AQ323)</f>
        <v>1546444691853.1599</v>
      </c>
      <c r="AW323" s="35">
        <f t="shared" si="111"/>
        <v>1796.6821269340005</v>
      </c>
      <c r="AX323" s="29">
        <v>137</v>
      </c>
      <c r="AY323" s="29">
        <v>1</v>
      </c>
      <c r="BA323" s="30">
        <f t="shared" si="130"/>
        <v>59276.448000000004</v>
      </c>
      <c r="BB323" s="30">
        <f t="shared" si="128"/>
        <v>8120873.3760000002</v>
      </c>
      <c r="BC323" s="30">
        <f>(10+$G323/20)*POWER($F$1,AX323)</f>
        <v>4578069997.3318272</v>
      </c>
      <c r="BD323" s="35">
        <f t="shared" si="129"/>
        <v>563.74108859542287</v>
      </c>
      <c r="BE323" s="29">
        <v>89</v>
      </c>
      <c r="BF323" s="29">
        <v>1</v>
      </c>
      <c r="BH323" s="30">
        <f t="shared" si="127"/>
        <v>132.3135</v>
      </c>
      <c r="BI323" s="30">
        <f t="shared" si="124"/>
        <v>11775.9015</v>
      </c>
      <c r="BJ323" s="30">
        <f>(10+$G323/20)*POWER($F$1,BE323)</f>
        <v>5899218.3374525094</v>
      </c>
      <c r="BK323" s="35">
        <f t="shared" si="125"/>
        <v>500.95683438355098</v>
      </c>
      <c r="BL323" s="29">
        <v>38</v>
      </c>
      <c r="BM323" s="29">
        <v>1</v>
      </c>
      <c r="BO323" s="30">
        <f t="shared" si="118"/>
        <v>3.63</v>
      </c>
      <c r="BP323" s="30">
        <f t="shared" si="116"/>
        <v>137.94</v>
      </c>
      <c r="BQ323" s="30">
        <f>(10+$G323/20)*POWER($F$1,BL323)</f>
        <v>5015.202975269618</v>
      </c>
      <c r="BR323" s="35">
        <f t="shared" si="117"/>
        <v>36.35785830991459</v>
      </c>
    </row>
    <row r="324" spans="1:70">
      <c r="A324" s="44">
        <v>14.2</v>
      </c>
      <c r="B324" s="44">
        <f t="shared" si="107"/>
        <v>2.59</v>
      </c>
      <c r="C324" s="44">
        <f t="shared" si="99"/>
        <v>2.59</v>
      </c>
      <c r="D324" s="45">
        <f t="shared" si="100"/>
        <v>952.5501999999999</v>
      </c>
      <c r="E324" s="43">
        <f t="shared" si="101"/>
        <v>1.3980017795349832E+19</v>
      </c>
      <c r="F324" s="29">
        <f t="shared" si="108"/>
        <v>63.600000000000037</v>
      </c>
      <c r="G324" s="29">
        <v>318</v>
      </c>
      <c r="V324" s="29">
        <v>282</v>
      </c>
      <c r="W324" s="29">
        <v>1</v>
      </c>
      <c r="Y324" s="30">
        <f t="shared" si="126"/>
        <v>8508515776431.3896</v>
      </c>
      <c r="Z324" s="30">
        <f t="shared" si="122"/>
        <v>2399401448953652</v>
      </c>
      <c r="AA324" s="30">
        <f>(10+$G324/20)*POWER($F$1,V324)</f>
        <v>2.462586642935614E+18</v>
      </c>
      <c r="AB324" s="35">
        <f t="shared" si="123"/>
        <v>1026.3337316935922</v>
      </c>
      <c r="AC324" s="29">
        <v>256</v>
      </c>
      <c r="AD324" s="29">
        <v>1</v>
      </c>
      <c r="AF324" s="30">
        <f t="shared" si="106"/>
        <v>177260745342.32062</v>
      </c>
      <c r="AG324" s="30">
        <f t="shared" si="97"/>
        <v>45378750807634.078</v>
      </c>
      <c r="AH324" s="30">
        <f>(10+$G324/20)*POWER($F$1,AC324)</f>
        <v>6.6993943411659584E+16</v>
      </c>
      <c r="AI324" s="35">
        <f t="shared" si="98"/>
        <v>1476.3285066099522</v>
      </c>
      <c r="AJ324" s="29">
        <v>223</v>
      </c>
      <c r="AK324" s="29">
        <v>1</v>
      </c>
      <c r="AM324" s="30">
        <f t="shared" si="121"/>
        <v>3692932194.6316795</v>
      </c>
      <c r="AN324" s="30">
        <f t="shared" si="119"/>
        <v>823523879402.8645</v>
      </c>
      <c r="AO324" s="30">
        <f>(10+$G324/20)*POWER($F$1,AJ324)</f>
        <v>690617486762158.25</v>
      </c>
      <c r="AP324" s="35">
        <f t="shared" si="120"/>
        <v>838.61258189977877</v>
      </c>
      <c r="AQ324" s="38">
        <v>180</v>
      </c>
      <c r="AR324" s="29">
        <v>4</v>
      </c>
      <c r="AT324" s="30">
        <f t="shared" si="112"/>
        <v>19234021.847039998</v>
      </c>
      <c r="AU324" s="30">
        <f t="shared" si="110"/>
        <v>3462123932.4671993</v>
      </c>
      <c r="AV324" s="30">
        <f>(10+$G324/20)*POWER($F$1,AQ324)</f>
        <v>1779834447462.4211</v>
      </c>
      <c r="AW324" s="35">
        <f t="shared" si="111"/>
        <v>514.08744521576523</v>
      </c>
      <c r="AX324" s="29">
        <v>138</v>
      </c>
      <c r="AY324" s="29">
        <v>1</v>
      </c>
      <c r="BA324" s="30">
        <f t="shared" si="130"/>
        <v>59276.448000000004</v>
      </c>
      <c r="BB324" s="30">
        <f t="shared" si="128"/>
        <v>8180149.824000001</v>
      </c>
      <c r="BC324" s="30">
        <f>(10+$G324/20)*POWER($F$1,AX324)</f>
        <v>5268993276.6887999</v>
      </c>
      <c r="BD324" s="35">
        <f t="shared" si="129"/>
        <v>644.11940979735277</v>
      </c>
      <c r="BE324" s="38">
        <v>90</v>
      </c>
      <c r="BF324" s="29">
        <v>3.5</v>
      </c>
      <c r="BH324" s="30">
        <f t="shared" si="127"/>
        <v>463.09725000000003</v>
      </c>
      <c r="BI324" s="30">
        <f t="shared" si="124"/>
        <v>41678.752500000002</v>
      </c>
      <c r="BJ324" s="30">
        <f>(10+$G324/20)*POWER($F$1,BE324)</f>
        <v>6789529.6000000406</v>
      </c>
      <c r="BK324" s="35">
        <f t="shared" si="125"/>
        <v>162.9014592027446</v>
      </c>
      <c r="BL324" s="29">
        <v>39</v>
      </c>
      <c r="BM324" s="29">
        <v>1</v>
      </c>
      <c r="BO324" s="30">
        <f t="shared" si="118"/>
        <v>3.63</v>
      </c>
      <c r="BP324" s="30">
        <f t="shared" si="116"/>
        <v>141.57</v>
      </c>
      <c r="BQ324" s="30">
        <f>(10+$G324/20)*POWER($F$1,BL324)</f>
        <v>5772.0984548786364</v>
      </c>
      <c r="BR324" s="35">
        <f t="shared" si="117"/>
        <v>40.772045312415315</v>
      </c>
    </row>
    <row r="325" spans="1:70">
      <c r="A325" s="44">
        <v>14.2</v>
      </c>
      <c r="B325" s="44">
        <f t="shared" si="107"/>
        <v>2.5949999999999998</v>
      </c>
      <c r="C325" s="44">
        <f t="shared" si="99"/>
        <v>2.5949999999999998</v>
      </c>
      <c r="D325" s="45">
        <f t="shared" si="100"/>
        <v>956.23154999999986</v>
      </c>
      <c r="E325" s="43">
        <f t="shared" si="101"/>
        <v>1.6058823444347632E+19</v>
      </c>
      <c r="F325" s="29">
        <f t="shared" si="108"/>
        <v>63.800000000000026</v>
      </c>
      <c r="G325" s="29">
        <v>319</v>
      </c>
      <c r="V325" s="29">
        <v>283</v>
      </c>
      <c r="W325" s="29">
        <v>1</v>
      </c>
      <c r="Y325" s="30">
        <f t="shared" si="126"/>
        <v>8508515776431.3896</v>
      </c>
      <c r="Z325" s="30">
        <f t="shared" si="122"/>
        <v>2407909964730083.5</v>
      </c>
      <c r="AA325" s="30">
        <f>(10+$G325/20)*POWER($F$1,V325)</f>
        <v>2.8342301702291195E+18</v>
      </c>
      <c r="AB325" s="35">
        <f t="shared" si="123"/>
        <v>1177.0498946154844</v>
      </c>
      <c r="AC325" s="29">
        <v>257</v>
      </c>
      <c r="AD325" s="29">
        <v>1</v>
      </c>
      <c r="AF325" s="30">
        <f t="shared" si="106"/>
        <v>177260745342.32062</v>
      </c>
      <c r="AG325" s="30">
        <f t="shared" si="97"/>
        <v>45556011552976.398</v>
      </c>
      <c r="AH325" s="30">
        <f>(10+$G325/20)*POWER($F$1,AC325)</f>
        <v>7.7104395975119552E+16</v>
      </c>
      <c r="AI325" s="35">
        <f t="shared" si="98"/>
        <v>1692.5185798027119</v>
      </c>
      <c r="AJ325" s="29">
        <v>224</v>
      </c>
      <c r="AK325" s="29">
        <v>1</v>
      </c>
      <c r="AM325" s="30">
        <f t="shared" si="121"/>
        <v>3692932194.6316795</v>
      </c>
      <c r="AN325" s="30">
        <f t="shared" si="119"/>
        <v>827216811597.49622</v>
      </c>
      <c r="AO325" s="30">
        <f>(10+$G325/20)*POWER($F$1,AJ325)</f>
        <v>794842659722935.5</v>
      </c>
      <c r="AP325" s="35">
        <f t="shared" si="120"/>
        <v>960.86376458906739</v>
      </c>
      <c r="AQ325" s="29">
        <v>181</v>
      </c>
      <c r="AR325" s="29">
        <v>1</v>
      </c>
      <c r="AT325" s="30">
        <f t="shared" si="112"/>
        <v>19234021.847039998</v>
      </c>
      <c r="AU325" s="30">
        <f t="shared" si="110"/>
        <v>3481357954.3142395</v>
      </c>
      <c r="AV325" s="30">
        <f>(10+$G325/20)*POWER($F$1,AQ325)</f>
        <v>2048439799461.2852</v>
      </c>
      <c r="AW325" s="35">
        <f t="shared" si="111"/>
        <v>588.40252175814783</v>
      </c>
      <c r="AX325" s="29">
        <v>139</v>
      </c>
      <c r="AY325" s="29">
        <v>1</v>
      </c>
      <c r="BA325" s="30">
        <f t="shared" si="130"/>
        <v>59276.448000000004</v>
      </c>
      <c r="BB325" s="30">
        <f t="shared" si="128"/>
        <v>8239426.2720000008</v>
      </c>
      <c r="BC325" s="30">
        <f>(10+$G325/20)*POWER($F$1,AX325)</f>
        <v>6064168241.2943344</v>
      </c>
      <c r="BD325" s="35">
        <f t="shared" si="129"/>
        <v>735.99399291940574</v>
      </c>
      <c r="BE325" s="29">
        <v>91</v>
      </c>
      <c r="BF325" s="29">
        <v>1</v>
      </c>
      <c r="BH325" s="30">
        <f t="shared" si="127"/>
        <v>463.09725000000003</v>
      </c>
      <c r="BI325" s="30">
        <f t="shared" si="124"/>
        <v>42141.849750000001</v>
      </c>
      <c r="BJ325" s="30">
        <f>(10+$G325/20)*POWER($F$1,BE325)</f>
        <v>7814177.7018023403</v>
      </c>
      <c r="BK325" s="35">
        <f t="shared" si="125"/>
        <v>185.42559826297943</v>
      </c>
      <c r="BL325" s="38">
        <v>40</v>
      </c>
      <c r="BM325" s="29">
        <v>1.5</v>
      </c>
      <c r="BN325" s="29" t="s">
        <v>32</v>
      </c>
      <c r="BO325" s="30">
        <f t="shared" si="118"/>
        <v>5.4450000000000003</v>
      </c>
      <c r="BP325" s="30">
        <f t="shared" si="116"/>
        <v>217.8</v>
      </c>
      <c r="BQ325" s="30">
        <f>(10+$G325/20)*POWER($F$1,BL325)</f>
        <v>6643.2000000000171</v>
      </c>
      <c r="BR325" s="35">
        <f t="shared" si="117"/>
        <v>30.501377410468397</v>
      </c>
    </row>
    <row r="326" spans="1:70">
      <c r="A326" s="44">
        <v>14.2</v>
      </c>
      <c r="B326" s="44">
        <f t="shared" si="107"/>
        <v>2.6</v>
      </c>
      <c r="C326" s="44">
        <f t="shared" si="99"/>
        <v>2.6</v>
      </c>
      <c r="D326" s="45">
        <f t="shared" si="100"/>
        <v>959.92000000000007</v>
      </c>
      <c r="E326" s="43">
        <f t="shared" si="101"/>
        <v>1.8446744073709945E+19</v>
      </c>
      <c r="F326" s="29">
        <f t="shared" si="108"/>
        <v>64.000000000000028</v>
      </c>
      <c r="G326" s="29">
        <v>320</v>
      </c>
      <c r="V326" s="29">
        <v>284</v>
      </c>
      <c r="W326" s="29">
        <v>1</v>
      </c>
      <c r="Y326" s="30">
        <f t="shared" si="126"/>
        <v>8508515776431.3896</v>
      </c>
      <c r="Z326" s="30">
        <f t="shared" si="122"/>
        <v>2416418480506514.5</v>
      </c>
      <c r="AA326" s="30">
        <f>(10+$G326/20)*POWER($F$1,V326)</f>
        <v>3.2619485121331052E+18</v>
      </c>
      <c r="AB326" s="35">
        <f t="shared" si="123"/>
        <v>1349.9104308494429</v>
      </c>
      <c r="AC326" s="29">
        <v>258</v>
      </c>
      <c r="AD326" s="29">
        <v>1</v>
      </c>
      <c r="AF326" s="30">
        <f t="shared" si="106"/>
        <v>177260745342.32062</v>
      </c>
      <c r="AG326" s="30">
        <f t="shared" ref="AG326:AG368" si="131">AC326*AF326</f>
        <v>45733272298318.719</v>
      </c>
      <c r="AH326" s="30">
        <f>(10+$G326/20)*POWER($F$1,AC326)</f>
        <v>8.8740347333763248E+16</v>
      </c>
      <c r="AI326" s="35">
        <f t="shared" ref="AI326:AI368" si="132">AH326/AG326</f>
        <v>1940.3891931219973</v>
      </c>
      <c r="AJ326" s="29">
        <v>225</v>
      </c>
      <c r="AK326" s="29">
        <v>1</v>
      </c>
      <c r="AM326" s="30">
        <f t="shared" si="121"/>
        <v>3692932194.6316795</v>
      </c>
      <c r="AN326" s="30">
        <f t="shared" si="119"/>
        <v>830909743792.12793</v>
      </c>
      <c r="AO326" s="30">
        <f>(10+$G326/20)*POWER($F$1,AJ326)</f>
        <v>914793674309646</v>
      </c>
      <c r="AP326" s="35">
        <f t="shared" si="120"/>
        <v>1100.9543228301625</v>
      </c>
      <c r="AQ326" s="29">
        <v>182</v>
      </c>
      <c r="AR326" s="29">
        <v>1</v>
      </c>
      <c r="AT326" s="30">
        <f t="shared" si="112"/>
        <v>19234021.847039998</v>
      </c>
      <c r="AU326" s="30">
        <f t="shared" si="110"/>
        <v>3500591976.1612797</v>
      </c>
      <c r="AV326" s="30">
        <f>(10+$G326/20)*POWER($F$1,AQ326)</f>
        <v>2357573222610.501</v>
      </c>
      <c r="AW326" s="35">
        <f t="shared" si="111"/>
        <v>673.47843983685198</v>
      </c>
      <c r="AX326" s="38">
        <v>140</v>
      </c>
      <c r="AY326" s="29">
        <v>1.69</v>
      </c>
      <c r="AZ326" s="29" t="s">
        <v>34</v>
      </c>
      <c r="BA326" s="30">
        <f t="shared" si="130"/>
        <v>100177.19712</v>
      </c>
      <c r="BB326" s="30">
        <f t="shared" si="128"/>
        <v>14024807.596799999</v>
      </c>
      <c r="BC326" s="30">
        <f>(10+$G326/20)*POWER($F$1,AX326)</f>
        <v>6979321856.0000648</v>
      </c>
      <c r="BD326" s="35">
        <f t="shared" si="129"/>
        <v>497.64118386854142</v>
      </c>
      <c r="BE326" s="29">
        <v>92</v>
      </c>
      <c r="BF326" s="29">
        <v>1</v>
      </c>
      <c r="BH326" s="30">
        <f t="shared" si="127"/>
        <v>463.09725000000003</v>
      </c>
      <c r="BI326" s="30">
        <f t="shared" si="124"/>
        <v>42604.947</v>
      </c>
      <c r="BJ326" s="30">
        <f>(10+$G326/20)*POWER($F$1,BE326)</f>
        <v>8993428.1258029453</v>
      </c>
      <c r="BK326" s="35">
        <f t="shared" si="125"/>
        <v>211.08882322522183</v>
      </c>
      <c r="BL326" s="29">
        <v>41</v>
      </c>
      <c r="BM326" s="29">
        <v>1</v>
      </c>
      <c r="BO326" s="30">
        <f t="shared" si="118"/>
        <v>5.4450000000000003</v>
      </c>
      <c r="BP326" s="30">
        <f t="shared" si="116"/>
        <v>223.245</v>
      </c>
      <c r="BQ326" s="30">
        <f>(10+$G326/20)*POWER($F$1,BL326)</f>
        <v>7645.7362508602864</v>
      </c>
      <c r="BR326" s="35">
        <f t="shared" si="117"/>
        <v>34.248185853480642</v>
      </c>
    </row>
    <row r="327" spans="1:70">
      <c r="A327" s="44">
        <v>14.2</v>
      </c>
      <c r="B327" s="44">
        <f t="shared" si="107"/>
        <v>2.605</v>
      </c>
      <c r="C327" s="44">
        <f t="shared" ref="C327:C390" si="133">(100%+G327*0.5%)</f>
        <v>2.605</v>
      </c>
      <c r="D327" s="45">
        <f t="shared" ref="D327:D390" si="134">A327*B327*C327*10</f>
        <v>963.61554999999998</v>
      </c>
      <c r="E327" s="43">
        <f t="shared" ref="E327:E390" si="135">POWER($F$1,G327)</f>
        <v>2.1189744572521923E+19</v>
      </c>
      <c r="F327" s="29">
        <f t="shared" si="108"/>
        <v>64.200000000000031</v>
      </c>
      <c r="G327" s="29">
        <v>321</v>
      </c>
      <c r="V327" s="29">
        <v>285</v>
      </c>
      <c r="W327" s="29">
        <v>1</v>
      </c>
      <c r="Y327" s="30">
        <f t="shared" si="126"/>
        <v>8508515776431.3896</v>
      </c>
      <c r="Z327" s="30">
        <f t="shared" si="122"/>
        <v>2424926996282946</v>
      </c>
      <c r="AA327" s="30">
        <f>(10+$G327/20)*POWER($F$1,V327)</f>
        <v>3.7542006493761172E+18</v>
      </c>
      <c r="AB327" s="35">
        <f t="shared" si="123"/>
        <v>1548.1705862200185</v>
      </c>
      <c r="AC327" s="29">
        <v>259</v>
      </c>
      <c r="AD327" s="29">
        <v>1</v>
      </c>
      <c r="AF327" s="30">
        <f t="shared" ref="AF327:AF368" si="136">AF326*AD327</f>
        <v>177260745342.32062</v>
      </c>
      <c r="AG327" s="30">
        <f t="shared" si="131"/>
        <v>45910533043661.039</v>
      </c>
      <c r="AH327" s="30">
        <f>(10+$G327/20)*POWER($F$1,AC327)</f>
        <v>1.0213192156378275E+17</v>
      </c>
      <c r="AI327" s="35">
        <f t="shared" si="132"/>
        <v>2224.585836689263</v>
      </c>
      <c r="AJ327" s="29">
        <v>226</v>
      </c>
      <c r="AK327" s="29">
        <v>1</v>
      </c>
      <c r="AM327" s="30">
        <f t="shared" si="121"/>
        <v>3692932194.6316795</v>
      </c>
      <c r="AN327" s="30">
        <f t="shared" si="119"/>
        <v>834602675986.75952</v>
      </c>
      <c r="AO327" s="30">
        <f>(10+$G327/20)*POWER($F$1,AJ327)</f>
        <v>1052842800358185.9</v>
      </c>
      <c r="AP327" s="35">
        <f t="shared" si="120"/>
        <v>1261.4898449892924</v>
      </c>
      <c r="AQ327" s="29">
        <v>183</v>
      </c>
      <c r="AR327" s="29">
        <v>1</v>
      </c>
      <c r="AT327" s="30">
        <f t="shared" si="112"/>
        <v>19234021.847039998</v>
      </c>
      <c r="AU327" s="30">
        <f t="shared" si="110"/>
        <v>3519825998.0083194</v>
      </c>
      <c r="AV327" s="30">
        <f>(10+$G327/20)*POWER($F$1,AQ327)</f>
        <v>2713348445064.2764</v>
      </c>
      <c r="AW327" s="35">
        <f t="shared" si="111"/>
        <v>770.87573266394838</v>
      </c>
      <c r="AX327" s="29">
        <v>141</v>
      </c>
      <c r="AY327" s="29">
        <v>1</v>
      </c>
      <c r="BA327" s="30">
        <f t="shared" si="130"/>
        <v>100177.19712</v>
      </c>
      <c r="BB327" s="30">
        <f t="shared" si="128"/>
        <v>14124984.793919999</v>
      </c>
      <c r="BC327" s="30">
        <f>(10+$G327/20)*POWER($F$1,AX327)</f>
        <v>8032553103.3186321</v>
      </c>
      <c r="BD327" s="35">
        <f t="shared" si="129"/>
        <v>568.67693810022286</v>
      </c>
      <c r="BE327" s="29">
        <v>93</v>
      </c>
      <c r="BF327" s="29">
        <v>1</v>
      </c>
      <c r="BH327" s="30">
        <f t="shared" si="127"/>
        <v>463.09725000000003</v>
      </c>
      <c r="BI327" s="30">
        <f t="shared" si="124"/>
        <v>43068.044250000006</v>
      </c>
      <c r="BJ327" s="30">
        <f>(10+$G327/20)*POWER($F$1,BE327)</f>
        <v>10350602.894074477</v>
      </c>
      <c r="BK327" s="35">
        <f t="shared" si="125"/>
        <v>240.33138895259856</v>
      </c>
      <c r="BL327" s="29">
        <v>42</v>
      </c>
      <c r="BM327" s="29">
        <v>1</v>
      </c>
      <c r="BO327" s="30">
        <f t="shared" si="118"/>
        <v>5.4450000000000003</v>
      </c>
      <c r="BP327" s="30">
        <f t="shared" si="116"/>
        <v>228.69</v>
      </c>
      <c r="BQ327" s="30">
        <f>(10+$G327/20)*POWER($F$1,BL327)</f>
        <v>8799.5343553623024</v>
      </c>
      <c r="BR327" s="35">
        <f t="shared" si="117"/>
        <v>38.47800234099568</v>
      </c>
    </row>
    <row r="328" spans="1:70">
      <c r="A328" s="44">
        <v>14.2</v>
      </c>
      <c r="B328" s="44">
        <f t="shared" ref="B328:B391" si="137">(100%+G328*0.5%)</f>
        <v>2.6100000000000003</v>
      </c>
      <c r="C328" s="44">
        <f t="shared" si="133"/>
        <v>2.6100000000000003</v>
      </c>
      <c r="D328" s="45">
        <f t="shared" si="134"/>
        <v>967.31820000000027</v>
      </c>
      <c r="E328" s="43">
        <f t="shared" si="135"/>
        <v>2.4340624733263286E+19</v>
      </c>
      <c r="F328" s="29">
        <f t="shared" ref="F328:F391" si="138">LOG(E328,2)</f>
        <v>64.400000000000034</v>
      </c>
      <c r="G328" s="29">
        <v>322</v>
      </c>
      <c r="V328" s="29">
        <v>286</v>
      </c>
      <c r="W328" s="29">
        <v>1</v>
      </c>
      <c r="Y328" s="30">
        <f t="shared" si="126"/>
        <v>8508515776431.3896</v>
      </c>
      <c r="Z328" s="30">
        <f t="shared" si="122"/>
        <v>2433435512059377.5</v>
      </c>
      <c r="AA328" s="30">
        <f>(10+$G328/20)*POWER($F$1,V328)</f>
        <v>4.3207213542407869E+18</v>
      </c>
      <c r="AB328" s="35">
        <f t="shared" si="123"/>
        <v>1775.564354522068</v>
      </c>
      <c r="AC328" s="38">
        <v>260</v>
      </c>
      <c r="AD328" s="29">
        <v>3</v>
      </c>
      <c r="AF328" s="30">
        <f t="shared" si="136"/>
        <v>531782236026.96185</v>
      </c>
      <c r="AG328" s="30">
        <f t="shared" si="131"/>
        <v>138263381367010.08</v>
      </c>
      <c r="AH328" s="30">
        <f>(10+$G328/20)*POWER($F$1,AC328)</f>
        <v>1.1754395027437198E+17</v>
      </c>
      <c r="AI328" s="35">
        <f t="shared" si="132"/>
        <v>850.14520194873671</v>
      </c>
      <c r="AJ328" s="29">
        <v>227</v>
      </c>
      <c r="AK328" s="29">
        <v>1</v>
      </c>
      <c r="AM328" s="30">
        <f t="shared" si="121"/>
        <v>3692932194.6316795</v>
      </c>
      <c r="AN328" s="30">
        <f t="shared" si="119"/>
        <v>838295608181.39124</v>
      </c>
      <c r="AO328" s="30">
        <f>(10+$G328/20)*POWER($F$1,AJ328)</f>
        <v>1211720095707259.7</v>
      </c>
      <c r="AP328" s="35">
        <f t="shared" si="120"/>
        <v>1445.4568100815657</v>
      </c>
      <c r="AQ328" s="29">
        <v>184</v>
      </c>
      <c r="AR328" s="29">
        <v>1</v>
      </c>
      <c r="AT328" s="30">
        <f t="shared" si="112"/>
        <v>19234021.847039998</v>
      </c>
      <c r="AU328" s="30">
        <f t="shared" si="110"/>
        <v>3539060019.8553596</v>
      </c>
      <c r="AV328" s="30">
        <f>(10+$G328/20)*POWER($F$1,AQ328)</f>
        <v>3122801273297.291</v>
      </c>
      <c r="AW328" s="35">
        <f t="shared" si="111"/>
        <v>882.38155210063917</v>
      </c>
      <c r="AX328" s="29">
        <v>142</v>
      </c>
      <c r="AY328" s="29">
        <v>1</v>
      </c>
      <c r="BA328" s="30">
        <f t="shared" si="130"/>
        <v>100177.19712</v>
      </c>
      <c r="BB328" s="30">
        <f t="shared" si="128"/>
        <v>14225161.991039999</v>
      </c>
      <c r="BC328" s="30">
        <f>(10+$G328/20)*POWER($F$1,AX328)</f>
        <v>9244690671.5946388</v>
      </c>
      <c r="BD328" s="35">
        <f t="shared" si="129"/>
        <v>649.88298041298867</v>
      </c>
      <c r="BE328" s="29">
        <v>94</v>
      </c>
      <c r="BF328" s="29">
        <v>1</v>
      </c>
      <c r="BH328" s="30">
        <f t="shared" si="127"/>
        <v>463.09725000000003</v>
      </c>
      <c r="BI328" s="30">
        <f t="shared" si="124"/>
        <v>43531.141500000005</v>
      </c>
      <c r="BJ328" s="30">
        <f>(10+$G328/20)*POWER($F$1,BE328)</f>
        <v>11912541.47833737</v>
      </c>
      <c r="BK328" s="35">
        <f t="shared" si="125"/>
        <v>273.6556191235502</v>
      </c>
      <c r="BL328" s="29">
        <v>43</v>
      </c>
      <c r="BM328" s="29">
        <v>1</v>
      </c>
      <c r="BO328" s="30">
        <f t="shared" si="118"/>
        <v>5.4450000000000003</v>
      </c>
      <c r="BP328" s="30">
        <f t="shared" si="116"/>
        <v>234.13500000000002</v>
      </c>
      <c r="BQ328" s="30">
        <f>(10+$G328/20)*POWER($F$1,BL328)</f>
        <v>10127.411810795906</v>
      </c>
      <c r="BR328" s="35">
        <f t="shared" si="117"/>
        <v>43.25458308580906</v>
      </c>
    </row>
    <row r="329" spans="1:70">
      <c r="A329" s="44">
        <v>14.2</v>
      </c>
      <c r="B329" s="44">
        <f t="shared" si="137"/>
        <v>2.6150000000000002</v>
      </c>
      <c r="C329" s="44">
        <f t="shared" si="133"/>
        <v>2.6150000000000002</v>
      </c>
      <c r="D329" s="45">
        <f t="shared" si="134"/>
        <v>971.02795000000015</v>
      </c>
      <c r="E329" s="43">
        <f t="shared" si="135"/>
        <v>2.796003559069968E+19</v>
      </c>
      <c r="F329" s="29">
        <f t="shared" si="138"/>
        <v>64.600000000000023</v>
      </c>
      <c r="G329" s="29">
        <v>323</v>
      </c>
      <c r="V329" s="29">
        <v>287</v>
      </c>
      <c r="W329" s="29">
        <v>1</v>
      </c>
      <c r="Y329" s="30">
        <f t="shared" si="126"/>
        <v>8508515776431.3896</v>
      </c>
      <c r="Z329" s="30">
        <f t="shared" si="122"/>
        <v>2441944027835809</v>
      </c>
      <c r="AA329" s="30">
        <f>(10+$G329/20)*POWER($F$1,V329)</f>
        <v>4.972713568553385E+18</v>
      </c>
      <c r="AB329" s="35">
        <f t="shared" si="123"/>
        <v>2036.3749176349834</v>
      </c>
      <c r="AC329" s="29">
        <v>261</v>
      </c>
      <c r="AD329" s="29">
        <v>1</v>
      </c>
      <c r="AF329" s="30">
        <f t="shared" si="136"/>
        <v>531782236026.96185</v>
      </c>
      <c r="AG329" s="30">
        <f t="shared" si="131"/>
        <v>138795163603037.05</v>
      </c>
      <c r="AH329" s="30">
        <f>(10+$G329/20)*POWER($F$1,AC329)</f>
        <v>1.3528120619420066E+17</v>
      </c>
      <c r="AI329" s="35">
        <f t="shared" si="132"/>
        <v>974.68242179614754</v>
      </c>
      <c r="AJ329" s="29">
        <v>228</v>
      </c>
      <c r="AK329" s="29">
        <v>1</v>
      </c>
      <c r="AM329" s="30">
        <f t="shared" si="121"/>
        <v>3692932194.6316795</v>
      </c>
      <c r="AN329" s="30">
        <f t="shared" si="119"/>
        <v>841988540376.02295</v>
      </c>
      <c r="AO329" s="30">
        <f>(10+$G329/20)*POWER($F$1,AJ329)</f>
        <v>1394567357438644.2</v>
      </c>
      <c r="AP329" s="35">
        <f t="shared" si="120"/>
        <v>1656.2783108851406</v>
      </c>
      <c r="AQ329" s="29">
        <v>185</v>
      </c>
      <c r="AR329" s="29">
        <v>1</v>
      </c>
      <c r="AT329" s="30">
        <f t="shared" si="112"/>
        <v>19234021.847039998</v>
      </c>
      <c r="AU329" s="30">
        <f t="shared" si="110"/>
        <v>3558294041.7023997</v>
      </c>
      <c r="AV329" s="30">
        <f>(10+$G329/20)*POWER($F$1,AQ329)</f>
        <v>3594028633292.8452</v>
      </c>
      <c r="AW329" s="35">
        <f t="shared" si="111"/>
        <v>1010.042619067352</v>
      </c>
      <c r="AX329" s="29">
        <v>143</v>
      </c>
      <c r="AY329" s="29">
        <v>1</v>
      </c>
      <c r="BA329" s="30">
        <f t="shared" si="130"/>
        <v>100177.19712</v>
      </c>
      <c r="BB329" s="30">
        <f t="shared" si="128"/>
        <v>14325339.18816</v>
      </c>
      <c r="BC329" s="30">
        <f>(10+$G329/20)*POWER($F$1,AX329)</f>
        <v>10639704570.302095</v>
      </c>
      <c r="BD329" s="35">
        <f t="shared" si="129"/>
        <v>742.71920759097213</v>
      </c>
      <c r="BE329" s="29">
        <v>95</v>
      </c>
      <c r="BF329" s="29">
        <v>1</v>
      </c>
      <c r="BH329" s="30">
        <f t="shared" si="127"/>
        <v>463.09725000000003</v>
      </c>
      <c r="BI329" s="30">
        <f t="shared" si="124"/>
        <v>43994.238750000004</v>
      </c>
      <c r="BJ329" s="30">
        <f>(10+$G329/20)*POWER($F$1,BE329)</f>
        <v>13710131.200000087</v>
      </c>
      <c r="BK329" s="35">
        <f t="shared" si="125"/>
        <v>311.63469557704497</v>
      </c>
      <c r="BL329" s="29">
        <v>44</v>
      </c>
      <c r="BM329" s="29">
        <v>1</v>
      </c>
      <c r="BO329" s="30">
        <f t="shared" si="118"/>
        <v>5.4450000000000003</v>
      </c>
      <c r="BP329" s="30">
        <f t="shared" si="116"/>
        <v>239.58</v>
      </c>
      <c r="BQ329" s="30">
        <f>(10+$G329/20)*POWER($F$1,BL329)</f>
        <v>11655.62738185918</v>
      </c>
      <c r="BR329" s="35">
        <f t="shared" si="117"/>
        <v>48.650252032136152</v>
      </c>
    </row>
    <row r="330" spans="1:70">
      <c r="A330" s="44">
        <v>14.2</v>
      </c>
      <c r="B330" s="44">
        <f t="shared" si="137"/>
        <v>2.62</v>
      </c>
      <c r="C330" s="44">
        <f t="shared" si="133"/>
        <v>2.62</v>
      </c>
      <c r="D330" s="45">
        <f t="shared" si="134"/>
        <v>974.74479999999994</v>
      </c>
      <c r="E330" s="43">
        <f t="shared" si="135"/>
        <v>3.2117646888695276E+19</v>
      </c>
      <c r="F330" s="29">
        <f t="shared" si="138"/>
        <v>64.800000000000026</v>
      </c>
      <c r="G330" s="29">
        <v>324</v>
      </c>
      <c r="V330" s="29">
        <v>288</v>
      </c>
      <c r="W330" s="29">
        <v>1</v>
      </c>
      <c r="Y330" s="30">
        <f t="shared" si="126"/>
        <v>8508515776431.3896</v>
      </c>
      <c r="Z330" s="30">
        <f t="shared" si="122"/>
        <v>2450452543612240</v>
      </c>
      <c r="AA330" s="30">
        <f>(10+$G330/20)*POWER($F$1,V330)</f>
        <v>5.7230697849713275E+18</v>
      </c>
      <c r="AB330" s="35">
        <f t="shared" si="123"/>
        <v>2335.5154540291096</v>
      </c>
      <c r="AC330" s="29">
        <v>262</v>
      </c>
      <c r="AD330" s="29">
        <v>1</v>
      </c>
      <c r="AF330" s="30">
        <f t="shared" si="136"/>
        <v>531782236026.96185</v>
      </c>
      <c r="AG330" s="30">
        <f t="shared" si="131"/>
        <v>139326945839064</v>
      </c>
      <c r="AH330" s="30">
        <f>(10+$G330/20)*POWER($F$1,AC330)</f>
        <v>1.5569442578405648E+17</v>
      </c>
      <c r="AI330" s="35">
        <f t="shared" si="132"/>
        <v>1117.4753372107825</v>
      </c>
      <c r="AJ330" s="29">
        <v>229</v>
      </c>
      <c r="AK330" s="29">
        <v>1</v>
      </c>
      <c r="AM330" s="30">
        <f t="shared" si="121"/>
        <v>3692932194.6316795</v>
      </c>
      <c r="AN330" s="30">
        <f t="shared" si="119"/>
        <v>845681472570.65466</v>
      </c>
      <c r="AO330" s="30">
        <f>(10+$G330/20)*POWER($F$1,AJ330)</f>
        <v>1605000206916448.2</v>
      </c>
      <c r="AP330" s="35">
        <f t="shared" si="120"/>
        <v>1897.8779351020421</v>
      </c>
      <c r="AQ330" s="29">
        <v>186</v>
      </c>
      <c r="AR330" s="29">
        <v>1</v>
      </c>
      <c r="AT330" s="30">
        <f t="shared" si="112"/>
        <v>19234021.847039998</v>
      </c>
      <c r="AU330" s="30">
        <f t="shared" si="110"/>
        <v>3577528063.5494394</v>
      </c>
      <c r="AV330" s="30">
        <f>(10+$G330/20)*POWER($F$1,AQ330)</f>
        <v>4136348573864.022</v>
      </c>
      <c r="AW330" s="35">
        <f t="shared" si="111"/>
        <v>1156.2029704276169</v>
      </c>
      <c r="AX330" s="29">
        <v>144</v>
      </c>
      <c r="AY330" s="29">
        <v>1</v>
      </c>
      <c r="BA330" s="30">
        <f t="shared" si="130"/>
        <v>100177.19712</v>
      </c>
      <c r="BB330" s="30">
        <f t="shared" si="128"/>
        <v>14425516.38528</v>
      </c>
      <c r="BC330" s="30">
        <f>(10+$G330/20)*POWER($F$1,AX330)</f>
        <v>12245179801.3034</v>
      </c>
      <c r="BD330" s="35">
        <f t="shared" si="129"/>
        <v>848.85556081711945</v>
      </c>
      <c r="BE330" s="29">
        <v>96</v>
      </c>
      <c r="BF330" s="29">
        <v>1</v>
      </c>
      <c r="BH330" s="30">
        <f t="shared" si="127"/>
        <v>463.09725000000003</v>
      </c>
      <c r="BI330" s="30">
        <f t="shared" si="124"/>
        <v>44457.336000000003</v>
      </c>
      <c r="BJ330" s="30">
        <f>(10+$G330/20)*POWER($F$1,BE330)</f>
        <v>15778917.594390862</v>
      </c>
      <c r="BK330" s="35">
        <f t="shared" si="125"/>
        <v>354.92269699630361</v>
      </c>
      <c r="BL330" s="29">
        <v>45</v>
      </c>
      <c r="BM330" s="29">
        <v>1</v>
      </c>
      <c r="BO330" s="30">
        <f t="shared" si="118"/>
        <v>5.4450000000000003</v>
      </c>
      <c r="BP330" s="30">
        <f t="shared" si="116"/>
        <v>245.02500000000001</v>
      </c>
      <c r="BQ330" s="30">
        <f>(10+$G330/20)*POWER($F$1,BL330)</f>
        <v>13414.400000000038</v>
      </c>
      <c r="BR330" s="35">
        <f t="shared" si="117"/>
        <v>54.747066625854657</v>
      </c>
    </row>
    <row r="331" spans="1:70">
      <c r="A331" s="44">
        <v>14.2</v>
      </c>
      <c r="B331" s="44">
        <f t="shared" si="137"/>
        <v>2.625</v>
      </c>
      <c r="C331" s="44">
        <f t="shared" si="133"/>
        <v>2.625</v>
      </c>
      <c r="D331" s="45">
        <f t="shared" si="134"/>
        <v>978.46875</v>
      </c>
      <c r="E331" s="43">
        <f t="shared" si="135"/>
        <v>3.6893488147419906E+19</v>
      </c>
      <c r="F331" s="29">
        <f t="shared" si="138"/>
        <v>65.000000000000028</v>
      </c>
      <c r="G331" s="29">
        <v>325</v>
      </c>
      <c r="V331" s="29">
        <v>289</v>
      </c>
      <c r="W331" s="29">
        <v>1</v>
      </c>
      <c r="Y331" s="30">
        <f t="shared" si="126"/>
        <v>8508515776431.3896</v>
      </c>
      <c r="Z331" s="30">
        <f t="shared" si="122"/>
        <v>2458961059388671.5</v>
      </c>
      <c r="AA331" s="30">
        <f>(10+$G331/20)*POWER($F$1,V331)</f>
        <v>6.5866268033456957E+18</v>
      </c>
      <c r="AB331" s="35">
        <f t="shared" si="123"/>
        <v>2678.6218424228377</v>
      </c>
      <c r="AC331" s="29">
        <v>263</v>
      </c>
      <c r="AD331" s="29">
        <v>1</v>
      </c>
      <c r="AF331" s="30">
        <f t="shared" si="136"/>
        <v>531782236026.96185</v>
      </c>
      <c r="AG331" s="30">
        <f t="shared" si="131"/>
        <v>139858728075090.97</v>
      </c>
      <c r="AH331" s="30">
        <f>(10+$G331/20)*POWER($F$1,AC331)</f>
        <v>1.7918723980856045E+17</v>
      </c>
      <c r="AI331" s="35">
        <f t="shared" si="132"/>
        <v>1281.2016974182245</v>
      </c>
      <c r="AJ331" s="38">
        <v>230</v>
      </c>
      <c r="AK331" s="29">
        <v>3</v>
      </c>
      <c r="AM331" s="30">
        <f t="shared" si="121"/>
        <v>11078796583.895039</v>
      </c>
      <c r="AN331" s="30">
        <f t="shared" si="119"/>
        <v>2548123214295.8589</v>
      </c>
      <c r="AO331" s="30">
        <f>(10+$G331/20)*POWER($F$1,AJ331)</f>
        <v>1847179534663708.3</v>
      </c>
      <c r="AP331" s="35">
        <f t="shared" si="120"/>
        <v>724.91766657922494</v>
      </c>
      <c r="AQ331" s="29">
        <v>187</v>
      </c>
      <c r="AR331" s="29">
        <v>1</v>
      </c>
      <c r="AT331" s="30">
        <f t="shared" si="112"/>
        <v>19234021.847039998</v>
      </c>
      <c r="AU331" s="30">
        <f t="shared" si="110"/>
        <v>3596762085.3964796</v>
      </c>
      <c r="AV331" s="30">
        <f>(10+$G331/20)*POWER($F$1,AQ331)</f>
        <v>4760484391809.667</v>
      </c>
      <c r="AW331" s="35">
        <f t="shared" si="111"/>
        <v>1323.5472012836533</v>
      </c>
      <c r="AX331" s="29">
        <v>145</v>
      </c>
      <c r="AY331" s="29">
        <v>1</v>
      </c>
      <c r="BA331" s="30">
        <f t="shared" si="130"/>
        <v>100177.19712</v>
      </c>
      <c r="BB331" s="30">
        <f t="shared" si="128"/>
        <v>14525693.5824</v>
      </c>
      <c r="BC331" s="30">
        <f>(10+$G331/20)*POWER($F$1,AX331)</f>
        <v>14092861440.000137</v>
      </c>
      <c r="BD331" s="35">
        <f t="shared" si="129"/>
        <v>970.20230807262089</v>
      </c>
      <c r="BE331" s="29">
        <v>97</v>
      </c>
      <c r="BF331" s="29">
        <v>1</v>
      </c>
      <c r="BH331" s="30">
        <f t="shared" si="127"/>
        <v>463.09725000000003</v>
      </c>
      <c r="BI331" s="30">
        <f t="shared" si="124"/>
        <v>44920.433250000002</v>
      </c>
      <c r="BJ331" s="30">
        <f>(10+$G331/20)*POWER($F$1,BE331)</f>
        <v>18159806.792486724</v>
      </c>
      <c r="BK331" s="35">
        <f t="shared" si="125"/>
        <v>404.26606509826399</v>
      </c>
      <c r="BL331" s="29">
        <v>46</v>
      </c>
      <c r="BM331" s="29">
        <v>1</v>
      </c>
      <c r="BO331" s="30">
        <f t="shared" si="118"/>
        <v>5.4450000000000003</v>
      </c>
      <c r="BP331" s="30">
        <f t="shared" si="116"/>
        <v>250.47000000000003</v>
      </c>
      <c r="BQ331" s="30">
        <f>(10+$G331/20)*POWER($F$1,BL331)</f>
        <v>15438.505891160197</v>
      </c>
      <c r="BR331" s="35">
        <f t="shared" si="117"/>
        <v>61.638143854194894</v>
      </c>
    </row>
    <row r="332" spans="1:70">
      <c r="A332" s="44">
        <v>14.2</v>
      </c>
      <c r="B332" s="44">
        <f t="shared" si="137"/>
        <v>2.63</v>
      </c>
      <c r="C332" s="44">
        <f t="shared" si="133"/>
        <v>2.63</v>
      </c>
      <c r="D332" s="45">
        <f t="shared" si="134"/>
        <v>982.19979999999987</v>
      </c>
      <c r="E332" s="43">
        <f t="shared" si="135"/>
        <v>4.2379489145043853E+19</v>
      </c>
      <c r="F332" s="29">
        <f t="shared" si="138"/>
        <v>65.200000000000031</v>
      </c>
      <c r="G332" s="29">
        <v>326</v>
      </c>
      <c r="V332" s="38">
        <v>290</v>
      </c>
      <c r="W332" s="29">
        <v>3</v>
      </c>
      <c r="Y332" s="30">
        <f t="shared" si="126"/>
        <v>25525547329294.168</v>
      </c>
      <c r="Z332" s="30">
        <f t="shared" si="122"/>
        <v>7402408725495309</v>
      </c>
      <c r="AA332" s="30">
        <f>(10+$G332/20)*POWER($F$1,V332)</f>
        <v>7.5804588927901655E+18</v>
      </c>
      <c r="AB332" s="35">
        <f t="shared" si="123"/>
        <v>1024.0530040825249</v>
      </c>
      <c r="AC332" s="29">
        <v>264</v>
      </c>
      <c r="AD332" s="29">
        <v>1</v>
      </c>
      <c r="AF332" s="30">
        <f t="shared" si="136"/>
        <v>531782236026.96185</v>
      </c>
      <c r="AG332" s="30">
        <f t="shared" si="131"/>
        <v>140390510311117.92</v>
      </c>
      <c r="AH332" s="30">
        <f>(10+$G332/20)*POWER($F$1,AC332)</f>
        <v>2.0622414872379939E+17</v>
      </c>
      <c r="AI332" s="35">
        <f t="shared" si="132"/>
        <v>1468.9322538025415</v>
      </c>
      <c r="AJ332" s="29">
        <v>231</v>
      </c>
      <c r="AK332" s="29">
        <v>1</v>
      </c>
      <c r="AM332" s="30">
        <f t="shared" si="121"/>
        <v>11078796583.895039</v>
      </c>
      <c r="AN332" s="30">
        <f t="shared" si="119"/>
        <v>2559202010879.7539</v>
      </c>
      <c r="AO332" s="30">
        <f>(10+$G332/20)*POWER($F$1,AJ332)</f>
        <v>2125893715886395.5</v>
      </c>
      <c r="AP332" s="35">
        <f t="shared" si="120"/>
        <v>830.68616969224558</v>
      </c>
      <c r="AQ332" s="29">
        <v>188</v>
      </c>
      <c r="AR332" s="29">
        <v>1</v>
      </c>
      <c r="AT332" s="30">
        <f t="shared" si="112"/>
        <v>19234021.847039998</v>
      </c>
      <c r="AU332" s="30">
        <f t="shared" si="110"/>
        <v>3615996107.2435198</v>
      </c>
      <c r="AV332" s="30">
        <f>(10+$G332/20)*POWER($F$1,AQ332)</f>
        <v>5478776514793.8945</v>
      </c>
      <c r="AW332" s="35">
        <f t="shared" si="111"/>
        <v>1515.1500035685535</v>
      </c>
      <c r="AX332" s="29">
        <v>146</v>
      </c>
      <c r="AY332" s="29">
        <v>1</v>
      </c>
      <c r="BA332" s="30">
        <f t="shared" si="130"/>
        <v>100177.19712</v>
      </c>
      <c r="BB332" s="30">
        <f t="shared" si="128"/>
        <v>14625870.779519999</v>
      </c>
      <c r="BC332" s="30">
        <f>(10+$G332/20)*POWER($F$1,AX332)</f>
        <v>16219281890.002312</v>
      </c>
      <c r="BD332" s="35">
        <f t="shared" si="129"/>
        <v>1108.9447004217691</v>
      </c>
      <c r="BE332" s="29">
        <v>98</v>
      </c>
      <c r="BF332" s="29">
        <v>1</v>
      </c>
      <c r="BH332" s="30">
        <f t="shared" si="127"/>
        <v>463.09725000000003</v>
      </c>
      <c r="BI332" s="30">
        <f t="shared" si="124"/>
        <v>45383.530500000001</v>
      </c>
      <c r="BJ332" s="30">
        <f>(10+$G332/20)*POWER($F$1,BE332)</f>
        <v>20899873.78995461</v>
      </c>
      <c r="BK332" s="35">
        <f t="shared" si="125"/>
        <v>460.51670197748518</v>
      </c>
      <c r="BL332" s="29">
        <v>47</v>
      </c>
      <c r="BM332" s="29">
        <v>1</v>
      </c>
      <c r="BO332" s="30">
        <f t="shared" si="118"/>
        <v>5.4450000000000003</v>
      </c>
      <c r="BP332" s="30">
        <f t="shared" si="116"/>
        <v>255.91500000000002</v>
      </c>
      <c r="BQ332" s="30">
        <f>(10+$G332/20)*POWER($F$1,BL332)</f>
        <v>17767.96572330354</v>
      </c>
      <c r="BR332" s="35">
        <f t="shared" si="117"/>
        <v>69.42916876034441</v>
      </c>
    </row>
    <row r="333" spans="1:70">
      <c r="A333" s="44">
        <v>14.2</v>
      </c>
      <c r="B333" s="44">
        <f t="shared" si="137"/>
        <v>2.6349999999999998</v>
      </c>
      <c r="C333" s="44">
        <f t="shared" si="133"/>
        <v>2.6349999999999998</v>
      </c>
      <c r="D333" s="45">
        <f t="shared" si="134"/>
        <v>985.93794999999977</v>
      </c>
      <c r="E333" s="43">
        <f t="shared" si="135"/>
        <v>4.8681249466526581E+19</v>
      </c>
      <c r="F333" s="29">
        <f t="shared" si="138"/>
        <v>65.400000000000034</v>
      </c>
      <c r="G333" s="29">
        <v>327</v>
      </c>
      <c r="V333" s="29">
        <v>291</v>
      </c>
      <c r="W333" s="29">
        <v>1</v>
      </c>
      <c r="Y333" s="30">
        <f t="shared" si="126"/>
        <v>25525547329294.168</v>
      </c>
      <c r="Z333" s="30">
        <f t="shared" si="122"/>
        <v>7427934272824603</v>
      </c>
      <c r="AA333" s="30">
        <f>(10+$G333/20)*POWER($F$1,V333)</f>
        <v>8.7242151482179942E+18</v>
      </c>
      <c r="AB333" s="35">
        <f t="shared" si="123"/>
        <v>1174.5143168721736</v>
      </c>
      <c r="AC333" s="29">
        <v>265</v>
      </c>
      <c r="AD333" s="29">
        <v>1</v>
      </c>
      <c r="AF333" s="30">
        <f t="shared" si="136"/>
        <v>531782236026.96185</v>
      </c>
      <c r="AG333" s="30">
        <f t="shared" si="131"/>
        <v>140922292547144.91</v>
      </c>
      <c r="AH333" s="30">
        <f>(10+$G333/20)*POWER($F$1,AC333)</f>
        <v>2.3733970036242938E+17</v>
      </c>
      <c r="AI333" s="35">
        <f t="shared" si="132"/>
        <v>1684.1884706284386</v>
      </c>
      <c r="AJ333" s="29">
        <v>232</v>
      </c>
      <c r="AK333" s="29">
        <v>1</v>
      </c>
      <c r="AM333" s="30">
        <f t="shared" si="121"/>
        <v>11078796583.895039</v>
      </c>
      <c r="AN333" s="30">
        <f t="shared" si="119"/>
        <v>2570280807463.6489</v>
      </c>
      <c r="AO333" s="30">
        <f>(10+$G333/20)*POWER($F$1,AJ333)</f>
        <v>2446653220067916</v>
      </c>
      <c r="AP333" s="35">
        <f t="shared" si="120"/>
        <v>951.90113584603682</v>
      </c>
      <c r="AQ333" s="29">
        <v>189</v>
      </c>
      <c r="AR333" s="29">
        <v>1</v>
      </c>
      <c r="AT333" s="30">
        <f t="shared" si="112"/>
        <v>19234021.847039998</v>
      </c>
      <c r="AU333" s="30">
        <f t="shared" si="110"/>
        <v>3635230129.0905595</v>
      </c>
      <c r="AV333" s="30">
        <f>(10+$G333/20)*POWER($F$1,AQ333)</f>
        <v>6305426325776.5234</v>
      </c>
      <c r="AW333" s="35">
        <f t="shared" si="111"/>
        <v>1734.5329186501813</v>
      </c>
      <c r="AX333" s="29">
        <v>147</v>
      </c>
      <c r="AY333" s="29">
        <v>1</v>
      </c>
      <c r="BA333" s="30">
        <f t="shared" si="130"/>
        <v>100177.19712</v>
      </c>
      <c r="BB333" s="30">
        <f t="shared" si="128"/>
        <v>14726047.976639999</v>
      </c>
      <c r="BC333" s="30">
        <f>(10+$G333/20)*POWER($F$1,AX333)</f>
        <v>18666482697.051254</v>
      </c>
      <c r="BD333" s="35">
        <f t="shared" si="129"/>
        <v>1267.5826349786437</v>
      </c>
      <c r="BE333" s="29">
        <v>99</v>
      </c>
      <c r="BF333" s="29">
        <v>1</v>
      </c>
      <c r="BH333" s="30">
        <f t="shared" si="127"/>
        <v>463.09725000000003</v>
      </c>
      <c r="BI333" s="30">
        <f t="shared" si="124"/>
        <v>45846.62775</v>
      </c>
      <c r="BJ333" s="30">
        <f>(10+$G333/20)*POWER($F$1,BE333)</f>
        <v>24053292.563539457</v>
      </c>
      <c r="BK333" s="35">
        <f t="shared" si="125"/>
        <v>524.64693138830603</v>
      </c>
      <c r="BL333" s="29">
        <v>48</v>
      </c>
      <c r="BM333" s="29">
        <v>1</v>
      </c>
      <c r="BO333" s="30">
        <f t="shared" si="118"/>
        <v>5.4450000000000003</v>
      </c>
      <c r="BP333" s="30">
        <f t="shared" si="116"/>
        <v>261.36</v>
      </c>
      <c r="BQ333" s="30">
        <f>(10+$G333/20)*POWER($F$1,BL333)</f>
        <v>20448.835342105147</v>
      </c>
      <c r="BR333" s="35">
        <f t="shared" si="117"/>
        <v>78.240110736551671</v>
      </c>
    </row>
    <row r="334" spans="1:70">
      <c r="A334" s="44">
        <v>14.2</v>
      </c>
      <c r="B334" s="44">
        <f t="shared" si="137"/>
        <v>2.64</v>
      </c>
      <c r="C334" s="44">
        <f t="shared" si="133"/>
        <v>2.64</v>
      </c>
      <c r="D334" s="45">
        <f t="shared" si="134"/>
        <v>989.68320000000006</v>
      </c>
      <c r="E334" s="43">
        <f t="shared" si="135"/>
        <v>5.5920071181399376E+19</v>
      </c>
      <c r="F334" s="29">
        <f t="shared" si="138"/>
        <v>65.600000000000037</v>
      </c>
      <c r="G334" s="29">
        <v>328</v>
      </c>
      <c r="U334" s="29"/>
      <c r="V334" s="29">
        <v>292</v>
      </c>
      <c r="W334" s="29">
        <v>1</v>
      </c>
      <c r="Y334" s="30">
        <f t="shared" si="126"/>
        <v>25525547329294.168</v>
      </c>
      <c r="Z334" s="30">
        <f t="shared" si="122"/>
        <v>7453459820153897</v>
      </c>
      <c r="AA334" s="30">
        <f>(10+$G334/20)*POWER($F$1,V334)</f>
        <v>1.0040507702471084E+19</v>
      </c>
      <c r="AB334" s="35">
        <f t="shared" si="123"/>
        <v>1347.0935571856039</v>
      </c>
      <c r="AC334" s="29">
        <v>266</v>
      </c>
      <c r="AD334" s="29">
        <v>1</v>
      </c>
      <c r="AF334" s="30">
        <f t="shared" si="136"/>
        <v>531782236026.96185</v>
      </c>
      <c r="AG334" s="30">
        <f t="shared" si="131"/>
        <v>141454074783171.84</v>
      </c>
      <c r="AH334" s="30">
        <f>(10+$G334/20)*POWER($F$1,AC334)</f>
        <v>2.7314905113016435E+17</v>
      </c>
      <c r="AI334" s="35">
        <f t="shared" si="132"/>
        <v>1931.0087146578239</v>
      </c>
      <c r="AJ334" s="29">
        <v>233</v>
      </c>
      <c r="AK334" s="29">
        <v>1</v>
      </c>
      <c r="AM334" s="30">
        <f t="shared" si="121"/>
        <v>11078796583.895039</v>
      </c>
      <c r="AN334" s="30">
        <f t="shared" si="119"/>
        <v>2581359604047.5439</v>
      </c>
      <c r="AO334" s="30">
        <f>(10+$G334/20)*POWER($F$1,AJ334)</f>
        <v>2815799482705944.5</v>
      </c>
      <c r="AP334" s="35">
        <f t="shared" si="120"/>
        <v>1090.8203096890497</v>
      </c>
      <c r="AQ334" s="38">
        <v>190</v>
      </c>
      <c r="AR334" s="29">
        <v>4</v>
      </c>
      <c r="AT334" s="30">
        <f t="shared" si="112"/>
        <v>76936087.38815999</v>
      </c>
      <c r="AU334" s="30">
        <f t="shared" si="110"/>
        <v>14617856603.750399</v>
      </c>
      <c r="AV334" s="30">
        <f>(10+$G334/20)*POWER($F$1,AQ334)</f>
        <v>7256776743321.6914</v>
      </c>
      <c r="AW334" s="35">
        <f t="shared" si="111"/>
        <v>496.43233888748591</v>
      </c>
      <c r="AX334" s="29">
        <v>148</v>
      </c>
      <c r="AY334" s="29">
        <v>1</v>
      </c>
      <c r="BA334" s="30">
        <f t="shared" si="130"/>
        <v>100177.19712</v>
      </c>
      <c r="BB334" s="30">
        <f t="shared" si="128"/>
        <v>14826225.173759999</v>
      </c>
      <c r="BC334" s="30">
        <f>(10+$G334/20)*POWER($F$1,AX334)</f>
        <v>21482845174.453186</v>
      </c>
      <c r="BD334" s="35">
        <f t="shared" si="129"/>
        <v>1448.9760490400699</v>
      </c>
      <c r="BE334" s="38">
        <v>100</v>
      </c>
      <c r="BF334" s="29">
        <v>2</v>
      </c>
      <c r="BG334" s="29" t="s">
        <v>33</v>
      </c>
      <c r="BH334" s="30">
        <f t="shared" si="127"/>
        <v>926.19450000000006</v>
      </c>
      <c r="BI334" s="30">
        <f t="shared" si="124"/>
        <v>92619.450000000012</v>
      </c>
      <c r="BJ334" s="30">
        <f>(10+$G334/20)*POWER($F$1,BE334)</f>
        <v>27682406.400000185</v>
      </c>
      <c r="BK334" s="35">
        <f t="shared" si="125"/>
        <v>298.88329503144513</v>
      </c>
      <c r="BL334" s="29">
        <v>49</v>
      </c>
      <c r="BM334" s="29">
        <v>1</v>
      </c>
      <c r="BO334" s="30">
        <f t="shared" si="118"/>
        <v>5.4450000000000003</v>
      </c>
      <c r="BP334" s="30">
        <f t="shared" si="116"/>
        <v>266.80500000000001</v>
      </c>
      <c r="BQ334" s="30">
        <f>(10+$G334/20)*POWER($F$1,BL334)</f>
        <v>23534.115707922178</v>
      </c>
      <c r="BR334" s="35">
        <f t="shared" si="117"/>
        <v>88.207176431934101</v>
      </c>
    </row>
    <row r="335" spans="1:70">
      <c r="A335" s="44">
        <v>14.2</v>
      </c>
      <c r="B335" s="44">
        <f t="shared" si="137"/>
        <v>2.645</v>
      </c>
      <c r="C335" s="44">
        <f t="shared" si="133"/>
        <v>2.645</v>
      </c>
      <c r="D335" s="45">
        <f t="shared" si="134"/>
        <v>993.43554999999992</v>
      </c>
      <c r="E335" s="43">
        <f t="shared" si="135"/>
        <v>6.4235293777390576E+19</v>
      </c>
      <c r="F335" s="29">
        <f t="shared" si="138"/>
        <v>65.80000000000004</v>
      </c>
      <c r="G335" s="29">
        <v>329</v>
      </c>
      <c r="U335" s="29"/>
      <c r="V335" s="29">
        <v>293</v>
      </c>
      <c r="W335" s="29">
        <v>1</v>
      </c>
      <c r="Y335" s="30">
        <f t="shared" si="126"/>
        <v>25525547329294.168</v>
      </c>
      <c r="Z335" s="30">
        <f t="shared" si="122"/>
        <v>7478985367483191</v>
      </c>
      <c r="AA335" s="30">
        <f>(10+$G335/20)*POWER($F$1,V335)</f>
        <v>1.1555358458968826E+19</v>
      </c>
      <c r="AB335" s="35">
        <f t="shared" si="123"/>
        <v>1545.0435976527931</v>
      </c>
      <c r="AC335" s="29">
        <v>267</v>
      </c>
      <c r="AD335" s="29">
        <v>1</v>
      </c>
      <c r="AF335" s="30">
        <f t="shared" si="136"/>
        <v>531782236026.96185</v>
      </c>
      <c r="AG335" s="30">
        <f t="shared" si="131"/>
        <v>141985857019198.81</v>
      </c>
      <c r="AH335" s="30">
        <f>(10+$G335/20)*POWER($F$1,AC335)</f>
        <v>3.1436011923574778E+17</v>
      </c>
      <c r="AI335" s="35">
        <f t="shared" si="132"/>
        <v>2214.0241699794165</v>
      </c>
      <c r="AJ335" s="29">
        <v>234</v>
      </c>
      <c r="AK335" s="29">
        <v>1</v>
      </c>
      <c r="AM335" s="30">
        <f t="shared" si="121"/>
        <v>11078796583.895039</v>
      </c>
      <c r="AN335" s="30">
        <f t="shared" si="119"/>
        <v>2592438400631.439</v>
      </c>
      <c r="AO335" s="30">
        <f>(10+$G335/20)*POWER($F$1,AJ335)</f>
        <v>3240630188774051.5</v>
      </c>
      <c r="AP335" s="35">
        <f t="shared" si="120"/>
        <v>1250.0317029653368</v>
      </c>
      <c r="AQ335" s="29">
        <v>191</v>
      </c>
      <c r="AR335" s="29">
        <v>1</v>
      </c>
      <c r="AT335" s="30">
        <f t="shared" si="112"/>
        <v>76936087.38815999</v>
      </c>
      <c r="AU335" s="30">
        <f t="shared" si="110"/>
        <v>14694792691.138557</v>
      </c>
      <c r="AV335" s="30">
        <f>(10+$G335/20)*POWER($F$1,AQ335)</f>
        <v>8351635097610.9502</v>
      </c>
      <c r="AW335" s="35">
        <f t="shared" si="111"/>
        <v>568.33976995451326</v>
      </c>
      <c r="AX335" s="29">
        <v>149</v>
      </c>
      <c r="AY335" s="29">
        <v>1</v>
      </c>
      <c r="BA335" s="30">
        <f t="shared" si="130"/>
        <v>100177.19712</v>
      </c>
      <c r="BB335" s="30">
        <f t="shared" si="128"/>
        <v>14926402.37088</v>
      </c>
      <c r="BC335" s="30">
        <f>(10+$G335/20)*POWER($F$1,AX335)</f>
        <v>24724046240.036259</v>
      </c>
      <c r="BD335" s="35">
        <f t="shared" si="129"/>
        <v>1656.396874860518</v>
      </c>
      <c r="BE335" s="29">
        <v>101</v>
      </c>
      <c r="BF335" s="29">
        <v>1</v>
      </c>
      <c r="BH335" s="30">
        <f t="shared" si="127"/>
        <v>926.19450000000006</v>
      </c>
      <c r="BI335" s="30">
        <f t="shared" si="124"/>
        <v>93545.644500000009</v>
      </c>
      <c r="BJ335" s="30">
        <f>(10+$G335/20)*POWER($F$1,BE335)</f>
        <v>31858959.570354074</v>
      </c>
      <c r="BK335" s="35">
        <f t="shared" si="125"/>
        <v>340.57127662800025</v>
      </c>
      <c r="BL335" s="38">
        <v>50</v>
      </c>
      <c r="BM335" s="29">
        <v>2.5</v>
      </c>
      <c r="BO335" s="30">
        <f t="shared" si="118"/>
        <v>13.612500000000001</v>
      </c>
      <c r="BP335" s="30">
        <f t="shared" si="116"/>
        <v>680.625</v>
      </c>
      <c r="BQ335" s="30">
        <f>(10+$G335/20)*POWER($F$1,BL335)</f>
        <v>27084.80000000009</v>
      </c>
      <c r="BR335" s="35">
        <f t="shared" si="117"/>
        <v>39.79401285583117</v>
      </c>
    </row>
    <row r="336" spans="1:70">
      <c r="A336" s="44">
        <v>14.2</v>
      </c>
      <c r="B336" s="44">
        <f t="shared" si="137"/>
        <v>2.6500000000000004</v>
      </c>
      <c r="C336" s="44">
        <f t="shared" si="133"/>
        <v>2.6500000000000004</v>
      </c>
      <c r="D336" s="45">
        <f t="shared" si="134"/>
        <v>997.19500000000028</v>
      </c>
      <c r="E336" s="43">
        <f t="shared" si="135"/>
        <v>7.3786976294839828E+19</v>
      </c>
      <c r="F336" s="29">
        <f t="shared" si="138"/>
        <v>66.000000000000043</v>
      </c>
      <c r="G336" s="29">
        <v>330</v>
      </c>
      <c r="V336" s="29">
        <v>294</v>
      </c>
      <c r="W336" s="29">
        <v>1</v>
      </c>
      <c r="Y336" s="30">
        <f t="shared" si="126"/>
        <v>25525547329294.168</v>
      </c>
      <c r="Z336" s="30">
        <f t="shared" si="122"/>
        <v>7504510914812485</v>
      </c>
      <c r="AA336" s="30">
        <f>(10+$G336/20)*POWER($F$1,V336)</f>
        <v>1.3298713164850358E+19</v>
      </c>
      <c r="AB336" s="35">
        <f t="shared" si="123"/>
        <v>1772.0959188161369</v>
      </c>
      <c r="AC336" s="29">
        <v>268</v>
      </c>
      <c r="AD336" s="29">
        <v>1</v>
      </c>
      <c r="AF336" s="30">
        <f t="shared" si="136"/>
        <v>531782236026.96185</v>
      </c>
      <c r="AG336" s="30">
        <f t="shared" si="131"/>
        <v>142517639255225.78</v>
      </c>
      <c r="AH336" s="30">
        <f>(10+$G336/20)*POWER($F$1,AC336)</f>
        <v>3.6178756989918886E+17</v>
      </c>
      <c r="AI336" s="35">
        <f t="shared" si="132"/>
        <v>2538.5459076492734</v>
      </c>
      <c r="AJ336" s="29">
        <v>235</v>
      </c>
      <c r="AK336" s="29">
        <v>1</v>
      </c>
      <c r="AM336" s="30">
        <f t="shared" si="121"/>
        <v>11078796583.895039</v>
      </c>
      <c r="AN336" s="30">
        <f t="shared" si="119"/>
        <v>2603517197215.334</v>
      </c>
      <c r="AO336" s="30">
        <f>(10+$G336/20)*POWER($F$1,AJ336)</f>
        <v>3729543441416251</v>
      </c>
      <c r="AP336" s="35">
        <f t="shared" si="120"/>
        <v>1432.5019421439929</v>
      </c>
      <c r="AQ336" s="29">
        <v>192</v>
      </c>
      <c r="AR336" s="29">
        <v>1</v>
      </c>
      <c r="AT336" s="30">
        <f t="shared" si="112"/>
        <v>76936087.38815999</v>
      </c>
      <c r="AU336" s="30">
        <f t="shared" si="110"/>
        <v>14771728778.526718</v>
      </c>
      <c r="AV336" s="30">
        <f>(10+$G336/20)*POWER($F$1,AQ336)</f>
        <v>9611644676796.666</v>
      </c>
      <c r="AW336" s="35">
        <f t="shared" si="111"/>
        <v>650.67838848820907</v>
      </c>
      <c r="AX336" s="38">
        <v>150</v>
      </c>
      <c r="AY336" s="29">
        <v>4</v>
      </c>
      <c r="BA336" s="30">
        <f t="shared" si="130"/>
        <v>400708.78847999999</v>
      </c>
      <c r="BB336" s="30">
        <f t="shared" si="128"/>
        <v>60106318.272</v>
      </c>
      <c r="BC336" s="30">
        <f>(10+$G336/20)*POWER($F$1,AX336)</f>
        <v>28454158336.000286</v>
      </c>
      <c r="BD336" s="35">
        <f t="shared" si="129"/>
        <v>473.39712619289486</v>
      </c>
      <c r="BE336" s="29">
        <v>102</v>
      </c>
      <c r="BF336" s="29">
        <v>1</v>
      </c>
      <c r="BH336" s="30">
        <f t="shared" si="127"/>
        <v>926.19450000000006</v>
      </c>
      <c r="BI336" s="30">
        <f t="shared" si="124"/>
        <v>94471.839000000007</v>
      </c>
      <c r="BJ336" s="30">
        <f>(10+$G336/20)*POWER($F$1,BE336)</f>
        <v>36665514.666735105</v>
      </c>
      <c r="BK336" s="35">
        <f t="shared" si="125"/>
        <v>388.11052113355282</v>
      </c>
      <c r="BL336" s="29">
        <v>51</v>
      </c>
      <c r="BM336" s="29">
        <v>1</v>
      </c>
      <c r="BO336" s="30">
        <f t="shared" si="118"/>
        <v>13.612500000000001</v>
      </c>
      <c r="BP336" s="30">
        <f t="shared" si="116"/>
        <v>694.23750000000007</v>
      </c>
      <c r="BQ336" s="30">
        <f>(10+$G336/20)*POWER($F$1,BL336)</f>
        <v>31171.078561199647</v>
      </c>
      <c r="BR336" s="35">
        <f t="shared" si="117"/>
        <v>44.899733248635577</v>
      </c>
    </row>
    <row r="337" spans="1:77">
      <c r="A337" s="44">
        <v>14.2</v>
      </c>
      <c r="B337" s="44">
        <f t="shared" si="137"/>
        <v>2.6550000000000002</v>
      </c>
      <c r="C337" s="44">
        <f t="shared" si="133"/>
        <v>2.6550000000000002</v>
      </c>
      <c r="D337" s="45">
        <f t="shared" si="134"/>
        <v>1000.9615500000001</v>
      </c>
      <c r="E337" s="43">
        <f t="shared" si="135"/>
        <v>8.4758978290087723E+19</v>
      </c>
      <c r="F337" s="29">
        <f t="shared" si="138"/>
        <v>66.200000000000045</v>
      </c>
      <c r="G337" s="29">
        <v>331</v>
      </c>
      <c r="V337" s="29">
        <v>295</v>
      </c>
      <c r="W337" s="29">
        <v>1</v>
      </c>
      <c r="Y337" s="30">
        <f t="shared" si="126"/>
        <v>25525547329294.168</v>
      </c>
      <c r="Z337" s="30">
        <f t="shared" si="122"/>
        <v>7530036462141780</v>
      </c>
      <c r="AA337" s="30">
        <f>(10+$G337/20)*POWER($F$1,V337)</f>
        <v>1.5305032973656197E+19</v>
      </c>
      <c r="AB337" s="35">
        <f t="shared" si="123"/>
        <v>2032.5310575326168</v>
      </c>
      <c r="AC337" s="29">
        <v>269</v>
      </c>
      <c r="AD337" s="29">
        <v>1</v>
      </c>
      <c r="AF337" s="30">
        <f t="shared" si="136"/>
        <v>531782236026.96185</v>
      </c>
      <c r="AG337" s="30">
        <f t="shared" si="131"/>
        <v>143049421491252.75</v>
      </c>
      <c r="AH337" s="30">
        <f>(10+$G337/20)*POWER($F$1,AC337)</f>
        <v>4.1636890864006662E+17</v>
      </c>
      <c r="AI337" s="35">
        <f t="shared" si="132"/>
        <v>2910.6647499831165</v>
      </c>
      <c r="AJ337" s="29">
        <v>236</v>
      </c>
      <c r="AK337" s="29">
        <v>1</v>
      </c>
      <c r="AM337" s="30">
        <f t="shared" si="121"/>
        <v>11078796583.895039</v>
      </c>
      <c r="AN337" s="30">
        <f t="shared" si="119"/>
        <v>2614595993799.229</v>
      </c>
      <c r="AO337" s="30">
        <f>(10+$G337/20)*POWER($F$1,AJ337)</f>
        <v>4292203662112838</v>
      </c>
      <c r="AP337" s="35">
        <f t="shared" si="120"/>
        <v>1641.6316984697521</v>
      </c>
      <c r="AQ337" s="29">
        <v>193</v>
      </c>
      <c r="AR337" s="29">
        <v>1</v>
      </c>
      <c r="AT337" s="30">
        <f t="shared" si="112"/>
        <v>76936087.38815999</v>
      </c>
      <c r="AU337" s="30">
        <f t="shared" si="110"/>
        <v>14848664865.914879</v>
      </c>
      <c r="AV337" s="30">
        <f>(10+$G337/20)*POWER($F$1,AQ337)</f>
        <v>11061712278918.477</v>
      </c>
      <c r="AW337" s="35">
        <f t="shared" si="111"/>
        <v>744.96342794500299</v>
      </c>
      <c r="AX337" s="29">
        <v>151</v>
      </c>
      <c r="AY337" s="29">
        <v>1</v>
      </c>
      <c r="BA337" s="30">
        <f t="shared" si="130"/>
        <v>400708.78847999999</v>
      </c>
      <c r="BB337" s="30">
        <f t="shared" si="128"/>
        <v>60507027.060479999</v>
      </c>
      <c r="BC337" s="30">
        <f>(10+$G337/20)*POWER($F$1,AX337)</f>
        <v>32746915146.734718</v>
      </c>
      <c r="BD337" s="35">
        <f t="shared" si="129"/>
        <v>541.20846350627062</v>
      </c>
      <c r="BE337" s="29">
        <v>103</v>
      </c>
      <c r="BF337" s="29">
        <v>1</v>
      </c>
      <c r="BH337" s="30">
        <f t="shared" si="127"/>
        <v>926.19450000000006</v>
      </c>
      <c r="BI337" s="30">
        <f t="shared" si="124"/>
        <v>95398.033500000005</v>
      </c>
      <c r="BJ337" s="30">
        <f>(10+$G337/20)*POWER($F$1,BE337)</f>
        <v>42197083.583520547</v>
      </c>
      <c r="BK337" s="35">
        <f t="shared" si="125"/>
        <v>442.32655575149295</v>
      </c>
      <c r="BL337" s="29">
        <v>52</v>
      </c>
      <c r="BM337" s="29">
        <v>1</v>
      </c>
      <c r="BO337" s="30">
        <f t="shared" si="118"/>
        <v>13.612500000000001</v>
      </c>
      <c r="BP337" s="30">
        <f t="shared" si="116"/>
        <v>707.85</v>
      </c>
      <c r="BQ337" s="30">
        <f>(10+$G337/20)*POWER($F$1,BL337)</f>
        <v>35873.725471764956</v>
      </c>
      <c r="BR337" s="35">
        <f t="shared" si="117"/>
        <v>50.679841028134426</v>
      </c>
    </row>
    <row r="338" spans="1:77">
      <c r="A338" s="44">
        <v>14.2</v>
      </c>
      <c r="B338" s="44">
        <f t="shared" si="137"/>
        <v>2.66</v>
      </c>
      <c r="C338" s="44">
        <f t="shared" si="133"/>
        <v>2.66</v>
      </c>
      <c r="D338" s="45">
        <f t="shared" si="134"/>
        <v>1004.7352000000001</v>
      </c>
      <c r="E338" s="43">
        <f t="shared" si="135"/>
        <v>9.7362498933053194E+19</v>
      </c>
      <c r="F338" s="29">
        <f t="shared" si="138"/>
        <v>66.400000000000034</v>
      </c>
      <c r="G338" s="29">
        <v>332</v>
      </c>
      <c r="V338" s="29">
        <v>296</v>
      </c>
      <c r="W338" s="29">
        <v>1</v>
      </c>
      <c r="Y338" s="30">
        <f t="shared" si="126"/>
        <v>25525547329294.168</v>
      </c>
      <c r="Z338" s="30">
        <f t="shared" si="122"/>
        <v>7555562009471074</v>
      </c>
      <c r="AA338" s="30">
        <f>(10+$G338/20)*POWER($F$1,V338)</f>
        <v>1.7613975175908819E+19</v>
      </c>
      <c r="AB338" s="35">
        <f t="shared" si="123"/>
        <v>2331.2594289914223</v>
      </c>
      <c r="AC338" s="38">
        <v>270</v>
      </c>
      <c r="AD338" s="29">
        <v>4</v>
      </c>
      <c r="AF338" s="30">
        <f t="shared" si="136"/>
        <v>2127128944107.8474</v>
      </c>
      <c r="AG338" s="30">
        <f t="shared" si="131"/>
        <v>574324814909118.75</v>
      </c>
      <c r="AH338" s="30">
        <f>(10+$G338/20)*POWER($F$1,AC338)</f>
        <v>4.7918300035222931E+17</v>
      </c>
      <c r="AI338" s="35">
        <f t="shared" si="132"/>
        <v>834.34145262912818</v>
      </c>
      <c r="AJ338" s="29">
        <v>237</v>
      </c>
      <c r="AK338" s="29">
        <v>1</v>
      </c>
      <c r="AM338" s="30">
        <f t="shared" si="121"/>
        <v>11078796583.895039</v>
      </c>
      <c r="AN338" s="30">
        <f t="shared" si="119"/>
        <v>2625674790383.124</v>
      </c>
      <c r="AO338" s="30">
        <f>(10+$G338/20)*POWER($F$1,AJ338)</f>
        <v>4939732497442624</v>
      </c>
      <c r="AP338" s="35">
        <f t="shared" si="120"/>
        <v>1881.3192385953653</v>
      </c>
      <c r="AQ338" s="29">
        <v>194</v>
      </c>
      <c r="AR338" s="29">
        <v>1</v>
      </c>
      <c r="AT338" s="30">
        <f t="shared" si="112"/>
        <v>76936087.38815999</v>
      </c>
      <c r="AU338" s="30">
        <f t="shared" ref="AU338:AU401" si="139">AQ338*AT338</f>
        <v>14925600953.303038</v>
      </c>
      <c r="AV338" s="30">
        <f>(10+$G338/20)*POWER($F$1,AQ338)</f>
        <v>12730500209916.936</v>
      </c>
      <c r="AW338" s="35">
        <f t="shared" ref="AW338:AW401" si="140">AV338/AU338</f>
        <v>852.93049504312751</v>
      </c>
      <c r="AX338" s="29">
        <v>152</v>
      </c>
      <c r="AY338" s="29">
        <v>1</v>
      </c>
      <c r="BA338" s="30">
        <f t="shared" si="130"/>
        <v>400708.78847999999</v>
      </c>
      <c r="BB338" s="30">
        <f t="shared" si="128"/>
        <v>60907735.848959997</v>
      </c>
      <c r="BC338" s="30">
        <f>(10+$G338/20)*POWER($F$1,AX338)</f>
        <v>37687168101.826447</v>
      </c>
      <c r="BD338" s="35">
        <f t="shared" si="129"/>
        <v>618.75831660010647</v>
      </c>
      <c r="BE338" s="29">
        <v>104</v>
      </c>
      <c r="BF338" s="29">
        <v>1</v>
      </c>
      <c r="BH338" s="30">
        <f t="shared" si="127"/>
        <v>926.19450000000006</v>
      </c>
      <c r="BI338" s="30">
        <f t="shared" si="124"/>
        <v>96324.228000000003</v>
      </c>
      <c r="BJ338" s="30">
        <f>(10+$G338/20)*POWER($F$1,BE338)</f>
        <v>48563004.340808325</v>
      </c>
      <c r="BK338" s="35">
        <f t="shared" si="125"/>
        <v>504.16188480439547</v>
      </c>
      <c r="BL338" s="29">
        <v>53</v>
      </c>
      <c r="BM338" s="29">
        <v>1</v>
      </c>
      <c r="BO338" s="30">
        <f t="shared" si="118"/>
        <v>13.612500000000001</v>
      </c>
      <c r="BP338" s="30">
        <f t="shared" si="116"/>
        <v>721.46250000000009</v>
      </c>
      <c r="BQ338" s="30">
        <f>(10+$G338/20)*POWER($F$1,BL338)</f>
        <v>41285.694125236972</v>
      </c>
      <c r="BR338" s="35">
        <f t="shared" si="117"/>
        <v>57.225003552141608</v>
      </c>
    </row>
    <row r="339" spans="1:77">
      <c r="A339" s="44">
        <v>14.2</v>
      </c>
      <c r="B339" s="44">
        <f t="shared" si="137"/>
        <v>2.665</v>
      </c>
      <c r="C339" s="44">
        <f t="shared" si="133"/>
        <v>2.665</v>
      </c>
      <c r="D339" s="45">
        <f t="shared" si="134"/>
        <v>1008.5159499999999</v>
      </c>
      <c r="E339" s="43">
        <f t="shared" si="135"/>
        <v>1.1184014236279878E+20</v>
      </c>
      <c r="F339" s="29">
        <f t="shared" si="138"/>
        <v>66.600000000000037</v>
      </c>
      <c r="G339" s="29">
        <v>333</v>
      </c>
      <c r="V339" s="29">
        <v>297</v>
      </c>
      <c r="W339" s="29">
        <v>1</v>
      </c>
      <c r="Y339" s="30">
        <f t="shared" si="126"/>
        <v>25525547329294.168</v>
      </c>
      <c r="Z339" s="30">
        <f t="shared" si="122"/>
        <v>7581087556800368</v>
      </c>
      <c r="AA339" s="30">
        <f>(10+$G339/20)*POWER($F$1,V339)</f>
        <v>2.0271176535670792E+19</v>
      </c>
      <c r="AB339" s="35">
        <f t="shared" si="123"/>
        <v>2673.9140504302964</v>
      </c>
      <c r="AC339" s="29">
        <v>271</v>
      </c>
      <c r="AD339" s="29">
        <v>1</v>
      </c>
      <c r="AF339" s="30">
        <f t="shared" si="136"/>
        <v>2127128944107.8474</v>
      </c>
      <c r="AG339" s="30">
        <f t="shared" si="131"/>
        <v>576451943853226.62</v>
      </c>
      <c r="AH339" s="30">
        <f>(10+$G339/20)*POWER($F$1,AC339)</f>
        <v>5.5147137974385472E+17</v>
      </c>
      <c r="AI339" s="35">
        <f t="shared" si="132"/>
        <v>956.66496682725676</v>
      </c>
      <c r="AJ339" s="29">
        <v>238</v>
      </c>
      <c r="AK339" s="29">
        <v>1</v>
      </c>
      <c r="AM339" s="30">
        <f t="shared" si="121"/>
        <v>11078796583.895039</v>
      </c>
      <c r="AN339" s="30">
        <f t="shared" si="119"/>
        <v>2636753586967.019</v>
      </c>
      <c r="AO339" s="30">
        <f>(10+$G339/20)*POWER($F$1,AJ339)</f>
        <v>5684928501069200</v>
      </c>
      <c r="AP339" s="35">
        <f t="shared" si="120"/>
        <v>2156.0332862231576</v>
      </c>
      <c r="AQ339" s="29">
        <v>195</v>
      </c>
      <c r="AR339" s="29">
        <v>1</v>
      </c>
      <c r="AT339" s="30">
        <f t="shared" ref="AT339:AT402" si="141">AT338*AR339</f>
        <v>76936087.38815999</v>
      </c>
      <c r="AU339" s="30">
        <f t="shared" si="139"/>
        <v>15002537040.691198</v>
      </c>
      <c r="AV339" s="30">
        <f>(10+$G339/20)*POWER($F$1,AQ339)</f>
        <v>14650992440115.391</v>
      </c>
      <c r="AW339" s="35">
        <f t="shared" si="140"/>
        <v>976.56765654886783</v>
      </c>
      <c r="AX339" s="29">
        <v>153</v>
      </c>
      <c r="AY339" s="29">
        <v>1</v>
      </c>
      <c r="BA339" s="30">
        <f t="shared" si="130"/>
        <v>400708.78847999999</v>
      </c>
      <c r="BB339" s="30">
        <f t="shared" si="128"/>
        <v>61308444.637439996</v>
      </c>
      <c r="BC339" s="30">
        <f>(10+$G339/20)*POWER($F$1,AX339)</f>
        <v>43372562416.60437</v>
      </c>
      <c r="BD339" s="35">
        <f t="shared" si="129"/>
        <v>707.44842204196948</v>
      </c>
      <c r="BE339" s="29">
        <v>105</v>
      </c>
      <c r="BF339" s="29">
        <v>1</v>
      </c>
      <c r="BH339" s="30">
        <f t="shared" si="127"/>
        <v>926.19450000000006</v>
      </c>
      <c r="BI339" s="30">
        <f t="shared" si="124"/>
        <v>97250.422500000001</v>
      </c>
      <c r="BJ339" s="30">
        <f>(10+$G339/20)*POWER($F$1,BE339)</f>
        <v>55889100.800000392</v>
      </c>
      <c r="BK339" s="35">
        <f t="shared" si="125"/>
        <v>574.69262717085257</v>
      </c>
      <c r="BL339" s="29">
        <v>54</v>
      </c>
      <c r="BM339" s="29">
        <v>1</v>
      </c>
      <c r="BO339" s="30">
        <f t="shared" si="118"/>
        <v>13.612500000000001</v>
      </c>
      <c r="BP339" s="30">
        <f t="shared" si="116"/>
        <v>735.07500000000005</v>
      </c>
      <c r="BQ339" s="30">
        <f>(10+$G339/20)*POWER($F$1,BL339)</f>
        <v>47513.953304251976</v>
      </c>
      <c r="BR339" s="35">
        <f t="shared" si="117"/>
        <v>64.638238688911983</v>
      </c>
    </row>
    <row r="340" spans="1:77">
      <c r="A340" s="44">
        <v>14.2</v>
      </c>
      <c r="B340" s="44">
        <f t="shared" si="137"/>
        <v>2.67</v>
      </c>
      <c r="C340" s="44">
        <f t="shared" si="133"/>
        <v>2.67</v>
      </c>
      <c r="D340" s="45">
        <f t="shared" si="134"/>
        <v>1012.3037999999998</v>
      </c>
      <c r="E340" s="43">
        <f t="shared" si="135"/>
        <v>1.2847058755478117E+20</v>
      </c>
      <c r="F340" s="29">
        <f t="shared" si="138"/>
        <v>66.80000000000004</v>
      </c>
      <c r="G340" s="29">
        <v>334</v>
      </c>
      <c r="V340" s="29">
        <v>298</v>
      </c>
      <c r="W340" s="29">
        <v>1</v>
      </c>
      <c r="Y340" s="30">
        <f t="shared" si="126"/>
        <v>25525547329294.168</v>
      </c>
      <c r="Z340" s="30">
        <f t="shared" si="122"/>
        <v>7606613104129662</v>
      </c>
      <c r="AA340" s="30">
        <f>(10+$G340/20)*POWER($F$1,V340)</f>
        <v>2.3329154695990002E+19</v>
      </c>
      <c r="AB340" s="35">
        <f t="shared" si="123"/>
        <v>3066.956919805019</v>
      </c>
      <c r="AC340" s="29">
        <v>272</v>
      </c>
      <c r="AD340" s="29">
        <v>1</v>
      </c>
      <c r="AF340" s="30">
        <f t="shared" si="136"/>
        <v>2127128944107.8474</v>
      </c>
      <c r="AG340" s="30">
        <f t="shared" si="131"/>
        <v>578579072797334.5</v>
      </c>
      <c r="AH340" s="30">
        <f>(10+$G340/20)*POWER($F$1,AC340)</f>
        <v>6.3466277380676506E+17</v>
      </c>
      <c r="AI340" s="35">
        <f t="shared" si="132"/>
        <v>1096.9335111591145</v>
      </c>
      <c r="AJ340" s="29">
        <v>239</v>
      </c>
      <c r="AK340" s="29">
        <v>1</v>
      </c>
      <c r="AM340" s="30">
        <f t="shared" si="121"/>
        <v>11078796583.895039</v>
      </c>
      <c r="AN340" s="30">
        <f t="shared" si="119"/>
        <v>2647832383550.9141</v>
      </c>
      <c r="AO340" s="30">
        <f>(10+$G340/20)*POWER($F$1,AJ340)</f>
        <v>6542519927430411</v>
      </c>
      <c r="AP340" s="35">
        <f t="shared" si="120"/>
        <v>2470.8965597952501</v>
      </c>
      <c r="AQ340" s="29">
        <v>196</v>
      </c>
      <c r="AR340" s="29">
        <v>1</v>
      </c>
      <c r="AT340" s="30">
        <f t="shared" si="141"/>
        <v>76936087.38815999</v>
      </c>
      <c r="AU340" s="30">
        <f t="shared" si="139"/>
        <v>15079473128.079357</v>
      </c>
      <c r="AV340" s="30">
        <f>(10+$G340/20)*POWER($F$1,AQ340)</f>
        <v>16861146094987.709</v>
      </c>
      <c r="AW340" s="35">
        <f t="shared" si="140"/>
        <v>1118.1522027842414</v>
      </c>
      <c r="AX340" s="29">
        <v>154</v>
      </c>
      <c r="AY340" s="29">
        <v>1</v>
      </c>
      <c r="BA340" s="30">
        <f t="shared" si="130"/>
        <v>400708.78847999999</v>
      </c>
      <c r="BB340" s="30">
        <f t="shared" si="128"/>
        <v>61709153.425919995</v>
      </c>
      <c r="BC340" s="30">
        <f>(10+$G340/20)*POWER($F$1,AX340)</f>
        <v>49915465754.931442</v>
      </c>
      <c r="BD340" s="35">
        <f t="shared" si="129"/>
        <v>808.8826856918962</v>
      </c>
      <c r="BE340" s="29">
        <v>106</v>
      </c>
      <c r="BF340" s="29">
        <v>1</v>
      </c>
      <c r="BH340" s="30">
        <f t="shared" si="127"/>
        <v>926.19450000000006</v>
      </c>
      <c r="BI340" s="30">
        <f t="shared" si="124"/>
        <v>98176.617000000013</v>
      </c>
      <c r="BJ340" s="30">
        <f>(10+$G340/20)*POWER($F$1,BE340)</f>
        <v>64320167.903852858</v>
      </c>
      <c r="BK340" s="35">
        <f t="shared" si="125"/>
        <v>655.14752768322467</v>
      </c>
      <c r="BL340" s="29">
        <v>55</v>
      </c>
      <c r="BM340" s="29">
        <v>1</v>
      </c>
      <c r="BO340" s="30">
        <f t="shared" si="118"/>
        <v>13.612500000000001</v>
      </c>
      <c r="BP340" s="30">
        <f t="shared" si="116"/>
        <v>748.6875</v>
      </c>
      <c r="BQ340" s="30">
        <f>(10+$G340/20)*POWER($F$1,BL340)</f>
        <v>54681.600000000202</v>
      </c>
      <c r="BR340" s="35">
        <f t="shared" si="117"/>
        <v>73.036614074630876</v>
      </c>
      <c r="BT340" s="29" t="s">
        <v>36</v>
      </c>
      <c r="BV340" s="30"/>
      <c r="BW340" s="30"/>
      <c r="BX340" s="30"/>
      <c r="BY340" s="29" t="s">
        <v>36</v>
      </c>
    </row>
    <row r="341" spans="1:77">
      <c r="A341" s="44">
        <v>14.2</v>
      </c>
      <c r="B341" s="44">
        <f t="shared" si="137"/>
        <v>2.6749999999999998</v>
      </c>
      <c r="C341" s="44">
        <f t="shared" si="133"/>
        <v>2.6749999999999998</v>
      </c>
      <c r="D341" s="45">
        <f t="shared" si="134"/>
        <v>1016.0987499999998</v>
      </c>
      <c r="E341" s="43">
        <f t="shared" si="135"/>
        <v>1.4757395258967969E+20</v>
      </c>
      <c r="F341" s="29">
        <f t="shared" si="138"/>
        <v>67.000000000000043</v>
      </c>
      <c r="G341" s="29">
        <v>335</v>
      </c>
      <c r="V341" s="29">
        <v>299</v>
      </c>
      <c r="W341" s="29">
        <v>1</v>
      </c>
      <c r="Y341" s="30">
        <f t="shared" si="126"/>
        <v>25525547329294.168</v>
      </c>
      <c r="Z341" s="30">
        <f t="shared" si="122"/>
        <v>7632138651458956</v>
      </c>
      <c r="AA341" s="30">
        <f>(10+$G341/20)*POWER($F$1,V341)</f>
        <v>2.6848345446018662E+19</v>
      </c>
      <c r="AB341" s="35">
        <f t="shared" si="123"/>
        <v>3517.8010610284637</v>
      </c>
      <c r="AC341" s="29">
        <v>273</v>
      </c>
      <c r="AD341" s="29">
        <v>1</v>
      </c>
      <c r="AF341" s="30">
        <f t="shared" si="136"/>
        <v>2127128944107.8474</v>
      </c>
      <c r="AG341" s="30">
        <f t="shared" si="131"/>
        <v>580706201741442.37</v>
      </c>
      <c r="AH341" s="30">
        <f>(10+$G341/20)*POWER($F$1,AC341)</f>
        <v>7.3040132036251354E+17</v>
      </c>
      <c r="AI341" s="35">
        <f t="shared" si="132"/>
        <v>1257.7811605458321</v>
      </c>
      <c r="AJ341" s="38">
        <v>240</v>
      </c>
      <c r="AK341" s="29">
        <v>4</v>
      </c>
      <c r="AM341" s="30">
        <f t="shared" si="121"/>
        <v>44315186335.580154</v>
      </c>
      <c r="AN341" s="30">
        <f t="shared" si="119"/>
        <v>10635644720539.236</v>
      </c>
      <c r="AO341" s="30">
        <f>(10+$G341/20)*POWER($F$1,AJ341)</f>
        <v>7529455627010170</v>
      </c>
      <c r="AP341" s="35">
        <f t="shared" si="120"/>
        <v>707.94538787756915</v>
      </c>
      <c r="AQ341" s="29">
        <v>197</v>
      </c>
      <c r="AR341" s="29">
        <v>1</v>
      </c>
      <c r="AT341" s="30">
        <f t="shared" si="141"/>
        <v>76936087.38815999</v>
      </c>
      <c r="AU341" s="30">
        <f t="shared" si="139"/>
        <v>15156409215.467518</v>
      </c>
      <c r="AV341" s="30">
        <f>(10+$G341/20)*POWER($F$1,AQ341)</f>
        <v>19404641139947.988</v>
      </c>
      <c r="AW341" s="35">
        <f t="shared" si="140"/>
        <v>1280.2927701467072</v>
      </c>
      <c r="AX341" s="29">
        <v>155</v>
      </c>
      <c r="AY341" s="29">
        <v>1</v>
      </c>
      <c r="BA341" s="30">
        <f t="shared" si="130"/>
        <v>400708.78847999999</v>
      </c>
      <c r="BB341" s="30">
        <f t="shared" si="128"/>
        <v>62109862.214400001</v>
      </c>
      <c r="BC341" s="30">
        <f>(10+$G341/20)*POWER($F$1,AX341)</f>
        <v>57445187584.000587</v>
      </c>
      <c r="BD341" s="35">
        <f t="shared" si="129"/>
        <v>924.89639384004431</v>
      </c>
      <c r="BE341" s="29">
        <v>107</v>
      </c>
      <c r="BF341" s="29">
        <v>1</v>
      </c>
      <c r="BH341" s="30">
        <f t="shared" si="127"/>
        <v>926.19450000000006</v>
      </c>
      <c r="BI341" s="30">
        <f t="shared" si="124"/>
        <v>99102.811500000011</v>
      </c>
      <c r="BJ341" s="30">
        <f>(10+$G341/20)*POWER($F$1,BE341)</f>
        <v>74022831.496993542</v>
      </c>
      <c r="BK341" s="35">
        <f t="shared" si="125"/>
        <v>746.92968218155477</v>
      </c>
      <c r="BL341" s="29">
        <v>56</v>
      </c>
      <c r="BM341" s="29">
        <v>1</v>
      </c>
      <c r="BO341" s="30">
        <f t="shared" si="118"/>
        <v>13.612500000000001</v>
      </c>
      <c r="BP341" s="30">
        <f t="shared" si="116"/>
        <v>762.30000000000007</v>
      </c>
      <c r="BQ341" s="30">
        <f>(10+$G341/20)*POWER($F$1,BL341)</f>
        <v>62930.290680157799</v>
      </c>
      <c r="BR341" s="35">
        <f t="shared" si="117"/>
        <v>82.553182054516327</v>
      </c>
      <c r="BT341" s="32">
        <v>1</v>
      </c>
      <c r="BV341" s="30"/>
      <c r="BW341" s="30"/>
      <c r="BX341" s="30"/>
      <c r="BY341" s="40">
        <f>10+$G346/20</f>
        <v>27</v>
      </c>
    </row>
    <row r="342" spans="1:77">
      <c r="A342" s="44">
        <v>14.2</v>
      </c>
      <c r="B342" s="44">
        <f t="shared" si="137"/>
        <v>2.6799999999999997</v>
      </c>
      <c r="C342" s="44">
        <f t="shared" si="133"/>
        <v>2.6799999999999997</v>
      </c>
      <c r="D342" s="45">
        <f t="shared" si="134"/>
        <v>1019.9007999999998</v>
      </c>
      <c r="E342" s="43">
        <f t="shared" si="135"/>
        <v>1.6951795658017554E+20</v>
      </c>
      <c r="F342" s="29">
        <f t="shared" si="138"/>
        <v>67.200000000000031</v>
      </c>
      <c r="G342" s="29">
        <v>336</v>
      </c>
      <c r="V342" s="38">
        <v>300</v>
      </c>
      <c r="W342" s="29">
        <v>4</v>
      </c>
      <c r="Y342" s="30">
        <f t="shared" si="126"/>
        <v>102102189317176.67</v>
      </c>
      <c r="Z342" s="30">
        <f t="shared" si="122"/>
        <v>3.0630656795153E+16</v>
      </c>
      <c r="AA342" s="30">
        <f>(10+$G342/20)*POWER($F$1,V342)</f>
        <v>3.0898296323464118E+19</v>
      </c>
      <c r="AB342" s="35">
        <f t="shared" si="123"/>
        <v>1008.7376359606324</v>
      </c>
      <c r="AC342" s="29">
        <v>274</v>
      </c>
      <c r="AD342" s="29">
        <v>1</v>
      </c>
      <c r="AF342" s="30">
        <f t="shared" si="136"/>
        <v>2127128944107.8474</v>
      </c>
      <c r="AG342" s="30">
        <f t="shared" si="131"/>
        <v>582833330685550.25</v>
      </c>
      <c r="AH342" s="30">
        <f>(10+$G342/20)*POWER($F$1,AC342)</f>
        <v>8.405790396650688E+17</v>
      </c>
      <c r="AI342" s="35">
        <f t="shared" si="132"/>
        <v>1442.2288421225815</v>
      </c>
      <c r="AJ342" s="29">
        <v>241</v>
      </c>
      <c r="AK342" s="29">
        <v>1</v>
      </c>
      <c r="AM342" s="30">
        <f t="shared" si="121"/>
        <v>44315186335.580154</v>
      </c>
      <c r="AN342" s="30">
        <f t="shared" si="119"/>
        <v>10679959906874.816</v>
      </c>
      <c r="AO342" s="30">
        <f>(10+$G342/20)*POWER($F$1,AJ342)</f>
        <v>8665239784905769</v>
      </c>
      <c r="AP342" s="35">
        <f t="shared" si="120"/>
        <v>811.35508564295753</v>
      </c>
      <c r="AQ342" s="29">
        <v>198</v>
      </c>
      <c r="AR342" s="29">
        <v>1</v>
      </c>
      <c r="AT342" s="30">
        <f t="shared" si="141"/>
        <v>76936087.38815999</v>
      </c>
      <c r="AU342" s="30">
        <f t="shared" si="139"/>
        <v>15233345302.855679</v>
      </c>
      <c r="AV342" s="30">
        <f>(10+$G342/20)*POWER($F$1,AQ342)</f>
        <v>22331743056498.324</v>
      </c>
      <c r="AW342" s="35">
        <f t="shared" si="140"/>
        <v>1465.9776045588596</v>
      </c>
      <c r="AX342" s="29">
        <v>156</v>
      </c>
      <c r="AY342" s="29">
        <v>1</v>
      </c>
      <c r="BA342" s="30">
        <f t="shared" si="130"/>
        <v>400708.78847999999</v>
      </c>
      <c r="BB342" s="30">
        <f t="shared" si="128"/>
        <v>62510571.00288</v>
      </c>
      <c r="BC342" s="30">
        <f>(10+$G342/20)*POWER($F$1,AX342)</f>
        <v>66110533026.929626</v>
      </c>
      <c r="BD342" s="35">
        <f t="shared" si="129"/>
        <v>1057.5896518987768</v>
      </c>
      <c r="BE342" s="29">
        <v>108</v>
      </c>
      <c r="BF342" s="29">
        <v>1</v>
      </c>
      <c r="BH342" s="30">
        <f t="shared" si="127"/>
        <v>926.19450000000006</v>
      </c>
      <c r="BI342" s="30">
        <f t="shared" si="124"/>
        <v>100029.00600000001</v>
      </c>
      <c r="BJ342" s="30">
        <f>(10+$G342/20)*POWER($F$1,BE342)</f>
        <v>85188839.174263731</v>
      </c>
      <c r="BK342" s="35">
        <f t="shared" si="125"/>
        <v>851.64136464840726</v>
      </c>
      <c r="BL342" s="29">
        <v>57</v>
      </c>
      <c r="BM342" s="29">
        <v>1</v>
      </c>
      <c r="BO342" s="30">
        <f t="shared" si="118"/>
        <v>13.612500000000001</v>
      </c>
      <c r="BP342" s="30">
        <f t="shared" si="116"/>
        <v>775.91250000000002</v>
      </c>
      <c r="BQ342" s="30">
        <f>(10+$G342/20)*POWER($F$1,BL342)</f>
        <v>72423.038993845679</v>
      </c>
      <c r="BR342" s="35">
        <f t="shared" si="117"/>
        <v>93.339183211825656</v>
      </c>
      <c r="BT342" s="30" t="s">
        <v>1</v>
      </c>
      <c r="BV342" s="30"/>
      <c r="BW342" s="30"/>
      <c r="BX342" s="30"/>
      <c r="BY342" s="34" t="s">
        <v>3</v>
      </c>
    </row>
    <row r="343" spans="1:77">
      <c r="A343" s="44">
        <v>14.2</v>
      </c>
      <c r="B343" s="44">
        <f t="shared" si="137"/>
        <v>2.6850000000000001</v>
      </c>
      <c r="C343" s="44">
        <f t="shared" si="133"/>
        <v>2.6850000000000001</v>
      </c>
      <c r="D343" s="45">
        <f t="shared" si="134"/>
        <v>1023.7099499999999</v>
      </c>
      <c r="E343" s="43">
        <f t="shared" si="135"/>
        <v>1.9472499786610645E+20</v>
      </c>
      <c r="F343" s="29">
        <f t="shared" si="138"/>
        <v>67.400000000000034</v>
      </c>
      <c r="G343" s="29">
        <v>337</v>
      </c>
      <c r="V343" s="29">
        <v>301</v>
      </c>
      <c r="Y343" s="30"/>
      <c r="Z343" s="30"/>
      <c r="AB343" s="35"/>
      <c r="AC343" s="29">
        <v>275</v>
      </c>
      <c r="AD343" s="29">
        <v>1</v>
      </c>
      <c r="AF343" s="30">
        <f t="shared" si="136"/>
        <v>2127128944107.8474</v>
      </c>
      <c r="AG343" s="30">
        <f t="shared" si="131"/>
        <v>584960459629658</v>
      </c>
      <c r="AH343" s="30">
        <f>(10+$G343/20)*POWER($F$1,AC343)</f>
        <v>9.6737319995920038E+17</v>
      </c>
      <c r="AI343" s="35">
        <f t="shared" si="132"/>
        <v>1653.7411786288089</v>
      </c>
      <c r="AJ343" s="29">
        <v>242</v>
      </c>
      <c r="AK343" s="29">
        <v>1</v>
      </c>
      <c r="AM343" s="30">
        <f t="shared" si="121"/>
        <v>44315186335.580154</v>
      </c>
      <c r="AN343" s="30">
        <f t="shared" si="119"/>
        <v>10724275093210.396</v>
      </c>
      <c r="AO343" s="30">
        <f>(10+$G343/20)*POWER($F$1,AJ343)</f>
        <v>9972317109498836</v>
      </c>
      <c r="AP343" s="35">
        <f t="shared" si="120"/>
        <v>929.88262822653348</v>
      </c>
      <c r="AQ343" s="29">
        <v>199</v>
      </c>
      <c r="AR343" s="29">
        <v>1</v>
      </c>
      <c r="AT343" s="30">
        <f t="shared" si="141"/>
        <v>76936087.38815999</v>
      </c>
      <c r="AU343" s="30">
        <f t="shared" si="139"/>
        <v>15310281390.243837</v>
      </c>
      <c r="AV343" s="30">
        <f>(10+$G343/20)*POWER($F$1,AQ343)</f>
        <v>25700295536561.637</v>
      </c>
      <c r="AW343" s="35">
        <f t="shared" si="140"/>
        <v>1678.629861952676</v>
      </c>
      <c r="AX343" s="29">
        <v>157</v>
      </c>
      <c r="AY343" s="29">
        <v>1</v>
      </c>
      <c r="BA343" s="30">
        <f t="shared" si="130"/>
        <v>400708.78847999999</v>
      </c>
      <c r="BB343" s="30">
        <f t="shared" si="128"/>
        <v>62911279.791359998</v>
      </c>
      <c r="BC343" s="30">
        <f>(10+$G343/20)*POWER($F$1,AX343)</f>
        <v>76082741619.1008</v>
      </c>
      <c r="BD343" s="35">
        <f t="shared" si="129"/>
        <v>1209.3656633821925</v>
      </c>
      <c r="BE343" s="29">
        <v>109</v>
      </c>
      <c r="BF343" s="29">
        <v>1</v>
      </c>
      <c r="BH343" s="30">
        <f t="shared" si="127"/>
        <v>926.19450000000006</v>
      </c>
      <c r="BI343" s="30">
        <f t="shared" si="124"/>
        <v>100955.20050000001</v>
      </c>
      <c r="BJ343" s="30">
        <f>(10+$G343/20)*POWER($F$1,BE343)</f>
        <v>98038847.109075472</v>
      </c>
      <c r="BK343" s="35">
        <f t="shared" si="125"/>
        <v>971.11240058480655</v>
      </c>
      <c r="BL343" s="29">
        <v>58</v>
      </c>
      <c r="BM343" s="29">
        <v>1</v>
      </c>
      <c r="BO343" s="30">
        <f t="shared" si="118"/>
        <v>13.612500000000001</v>
      </c>
      <c r="BP343" s="30">
        <f t="shared" si="116"/>
        <v>789.52500000000009</v>
      </c>
      <c r="BQ343" s="30">
        <f>(10+$G343/20)*POWER($F$1,BL343)</f>
        <v>83347.435132527302</v>
      </c>
      <c r="BR343" s="35">
        <f t="shared" si="117"/>
        <v>105.56655600839403</v>
      </c>
      <c r="BT343" s="30">
        <f>$E346*BT341</f>
        <v>2.9514790517935951E+20</v>
      </c>
      <c r="BV343" s="30"/>
      <c r="BW343" s="30"/>
      <c r="BX343" s="30"/>
      <c r="BY343" s="34">
        <f>$E346*BY341</f>
        <v>7.9689934398427067E+21</v>
      </c>
    </row>
    <row r="344" spans="1:77">
      <c r="A344" s="44">
        <v>14.2</v>
      </c>
      <c r="B344" s="44">
        <f t="shared" si="137"/>
        <v>2.69</v>
      </c>
      <c r="C344" s="44">
        <f t="shared" si="133"/>
        <v>2.69</v>
      </c>
      <c r="D344" s="45">
        <f t="shared" si="134"/>
        <v>1027.5262</v>
      </c>
      <c r="E344" s="43">
        <f t="shared" si="135"/>
        <v>2.2368028472559767E+20</v>
      </c>
      <c r="F344" s="29">
        <f t="shared" si="138"/>
        <v>67.600000000000037</v>
      </c>
      <c r="G344" s="29">
        <v>338</v>
      </c>
      <c r="Z344" s="30"/>
      <c r="AB344" s="29"/>
      <c r="AC344" s="29">
        <v>276</v>
      </c>
      <c r="AD344" s="29">
        <v>1</v>
      </c>
      <c r="AF344" s="30">
        <f t="shared" si="136"/>
        <v>2127128944107.8474</v>
      </c>
      <c r="AG344" s="30">
        <f t="shared" si="131"/>
        <v>587087588573765.87</v>
      </c>
      <c r="AH344" s="30">
        <f>(10+$G344/20)*POWER($F$1,AC344)</f>
        <v>1.1132893144547616E+18</v>
      </c>
      <c r="AI344" s="35">
        <f t="shared" si="132"/>
        <v>1896.2916881948015</v>
      </c>
      <c r="AJ344" s="29">
        <v>243</v>
      </c>
      <c r="AK344" s="29">
        <v>1</v>
      </c>
      <c r="AM344" s="30">
        <f t="shared" si="121"/>
        <v>44315186335.580154</v>
      </c>
      <c r="AN344" s="30">
        <f t="shared" si="119"/>
        <v>10768590279545.977</v>
      </c>
      <c r="AO344" s="30">
        <f>(10+$G344/20)*POWER($F$1,AJ344)</f>
        <v>1.1476516073453024E+16</v>
      </c>
      <c r="AP344" s="35">
        <f t="shared" si="120"/>
        <v>1065.7398763932631</v>
      </c>
      <c r="AQ344" s="38">
        <v>200</v>
      </c>
      <c r="AR344" s="29">
        <v>3</v>
      </c>
      <c r="AT344" s="30">
        <f t="shared" si="141"/>
        <v>230808262.16447997</v>
      </c>
      <c r="AU344" s="30">
        <f t="shared" si="139"/>
        <v>46161652432.895996</v>
      </c>
      <c r="AV344" s="30">
        <f>(10+$G344/20)*POWER($F$1,AQ344)</f>
        <v>29576862787174.793</v>
      </c>
      <c r="AW344" s="35">
        <f t="shared" si="140"/>
        <v>640.72365758937929</v>
      </c>
      <c r="AX344" s="29">
        <v>158</v>
      </c>
      <c r="AY344" s="29">
        <v>1</v>
      </c>
      <c r="BA344" s="30">
        <f t="shared" si="130"/>
        <v>400708.78847999999</v>
      </c>
      <c r="BB344" s="30">
        <f t="shared" si="128"/>
        <v>63311988.579839997</v>
      </c>
      <c r="BC344" s="30">
        <f>(10+$G344/20)*POWER($F$1,AX344)</f>
        <v>87558868968.604706</v>
      </c>
      <c r="BD344" s="35">
        <f t="shared" si="129"/>
        <v>1382.9745508338917</v>
      </c>
      <c r="BE344" s="38">
        <v>110</v>
      </c>
      <c r="BF344" s="29">
        <v>4</v>
      </c>
      <c r="BH344" s="30">
        <f t="shared" si="127"/>
        <v>3704.7780000000002</v>
      </c>
      <c r="BI344" s="30">
        <f t="shared" si="124"/>
        <v>407525.58</v>
      </c>
      <c r="BJ344" s="30">
        <f>(10+$G344/20)*POWER($F$1,BE344)</f>
        <v>112826777.60000081</v>
      </c>
      <c r="BK344" s="35">
        <f t="shared" si="125"/>
        <v>276.85814863449997</v>
      </c>
      <c r="BL344" s="29">
        <v>59</v>
      </c>
      <c r="BM344" s="29">
        <v>1</v>
      </c>
      <c r="BO344" s="30">
        <f t="shared" si="118"/>
        <v>13.612500000000001</v>
      </c>
      <c r="BP344" s="30">
        <f t="shared" si="116"/>
        <v>803.13750000000005</v>
      </c>
      <c r="BQ344" s="30">
        <f>(10+$G344/20)*POWER($F$1,BL344)</f>
        <v>95919.350385319223</v>
      </c>
      <c r="BR344" s="35">
        <f t="shared" si="117"/>
        <v>119.43079533120944</v>
      </c>
      <c r="BS344" s="29" t="s">
        <v>91</v>
      </c>
      <c r="BT344" s="32" t="s">
        <v>92</v>
      </c>
      <c r="BV344" s="30" t="s">
        <v>15</v>
      </c>
      <c r="BW344" s="30" t="s">
        <v>1</v>
      </c>
      <c r="BX344" s="30" t="s">
        <v>93</v>
      </c>
      <c r="BY344" s="36" t="s">
        <v>12</v>
      </c>
    </row>
    <row r="345" spans="1:77">
      <c r="A345" s="44">
        <v>14.2</v>
      </c>
      <c r="B345" s="44">
        <f t="shared" si="137"/>
        <v>2.6950000000000003</v>
      </c>
      <c r="C345" s="44">
        <f t="shared" si="133"/>
        <v>2.6950000000000003</v>
      </c>
      <c r="D345" s="45">
        <f t="shared" si="134"/>
        <v>1031.3495500000001</v>
      </c>
      <c r="E345" s="43">
        <f t="shared" si="135"/>
        <v>2.5694117510956243E+20</v>
      </c>
      <c r="F345" s="29">
        <f t="shared" si="138"/>
        <v>67.80000000000004</v>
      </c>
      <c r="G345" s="29">
        <v>339</v>
      </c>
      <c r="Z345" s="30"/>
      <c r="AB345" s="29"/>
      <c r="AC345" s="29">
        <v>277</v>
      </c>
      <c r="AD345" s="29">
        <v>1</v>
      </c>
      <c r="AF345" s="30">
        <f t="shared" si="136"/>
        <v>2127128944107.8474</v>
      </c>
      <c r="AG345" s="30">
        <f t="shared" si="131"/>
        <v>589214717517873.75</v>
      </c>
      <c r="AH345" s="30">
        <f>(10+$G345/20)*POWER($F$1,AC345)</f>
        <v>1.2812106182840691E+18</v>
      </c>
      <c r="AI345" s="35">
        <f t="shared" si="132"/>
        <v>2174.4375695184563</v>
      </c>
      <c r="AJ345" s="29">
        <v>244</v>
      </c>
      <c r="AK345" s="29">
        <v>1</v>
      </c>
      <c r="AM345" s="30">
        <f t="shared" si="121"/>
        <v>44315186335.580154</v>
      </c>
      <c r="AN345" s="30">
        <f t="shared" si="119"/>
        <v>10812905465881.559</v>
      </c>
      <c r="AO345" s="30">
        <f>(10+$G345/20)*POWER($F$1,AJ345)</f>
        <v>1.3207558954625444E+16</v>
      </c>
      <c r="AP345" s="35">
        <f t="shared" si="120"/>
        <v>1221.4625381031806</v>
      </c>
      <c r="AQ345" s="29">
        <v>201</v>
      </c>
      <c r="AR345" s="29">
        <v>1</v>
      </c>
      <c r="AT345" s="30">
        <f t="shared" si="141"/>
        <v>230808262.16447997</v>
      </c>
      <c r="AU345" s="30">
        <f t="shared" si="139"/>
        <v>46392460695.060471</v>
      </c>
      <c r="AV345" s="30">
        <f>(10+$G345/20)*POWER($F$1,AQ345)</f>
        <v>34038043989507.027</v>
      </c>
      <c r="AW345" s="35">
        <f t="shared" si="140"/>
        <v>733.69774915024391</v>
      </c>
      <c r="AX345" s="29">
        <v>159</v>
      </c>
      <c r="AY345" s="29">
        <v>1</v>
      </c>
      <c r="BA345" s="30">
        <f t="shared" si="130"/>
        <v>400708.78847999999</v>
      </c>
      <c r="BB345" s="30">
        <f t="shared" si="128"/>
        <v>63712697.368319996</v>
      </c>
      <c r="BC345" s="30">
        <f>(10+$G345/20)*POWER($F$1,AX345)</f>
        <v>100765678059.58073</v>
      </c>
      <c r="BD345" s="35">
        <f t="shared" si="129"/>
        <v>1581.5635222137789</v>
      </c>
      <c r="BE345" s="29">
        <v>111</v>
      </c>
      <c r="BF345" s="29">
        <v>1</v>
      </c>
      <c r="BH345" s="30">
        <f t="shared" si="127"/>
        <v>3704.7780000000002</v>
      </c>
      <c r="BI345" s="30">
        <f t="shared" si="124"/>
        <v>411230.35800000001</v>
      </c>
      <c r="BJ345" s="30">
        <f>(10+$G345/20)*POWER($F$1,BE345)</f>
        <v>129844833.33399513</v>
      </c>
      <c r="BK345" s="35">
        <f t="shared" si="125"/>
        <v>315.74719815309726</v>
      </c>
      <c r="BL345" s="38">
        <v>60</v>
      </c>
      <c r="BM345" s="29">
        <v>1.5</v>
      </c>
      <c r="BN345" s="29" t="s">
        <v>22</v>
      </c>
      <c r="BO345" s="30">
        <f t="shared" si="118"/>
        <v>20.418750000000003</v>
      </c>
      <c r="BP345" s="30">
        <f t="shared" si="116"/>
        <v>1225.1250000000002</v>
      </c>
      <c r="BQ345" s="30">
        <f>(10+$G345/20)*POWER($F$1,BL345)</f>
        <v>110387.20000000043</v>
      </c>
      <c r="BR345" s="35">
        <f t="shared" si="117"/>
        <v>90.10280583613951</v>
      </c>
      <c r="BV345" s="30">
        <v>1</v>
      </c>
      <c r="BW345" s="30"/>
      <c r="BX345" s="30" t="s">
        <v>85</v>
      </c>
      <c r="BY345" s="35"/>
    </row>
    <row r="346" spans="1:77">
      <c r="A346" s="44">
        <v>16.899999999999999</v>
      </c>
      <c r="B346" s="44">
        <f t="shared" si="137"/>
        <v>2.7</v>
      </c>
      <c r="C346" s="44">
        <f t="shared" si="133"/>
        <v>2.7</v>
      </c>
      <c r="D346" s="45">
        <f t="shared" si="134"/>
        <v>1232.0100000000002</v>
      </c>
      <c r="E346" s="43">
        <f t="shared" si="135"/>
        <v>2.9514790517935951E+20</v>
      </c>
      <c r="F346" s="29">
        <f t="shared" si="138"/>
        <v>68.000000000000028</v>
      </c>
      <c r="G346" s="29">
        <v>340</v>
      </c>
      <c r="W346" s="37"/>
      <c r="Z346" s="30"/>
      <c r="AC346" s="29">
        <v>278</v>
      </c>
      <c r="AD346" s="29">
        <v>1</v>
      </c>
      <c r="AF346" s="30">
        <f t="shared" si="136"/>
        <v>2127128944107.8474</v>
      </c>
      <c r="AG346" s="30">
        <f t="shared" si="131"/>
        <v>591341846461981.62</v>
      </c>
      <c r="AH346" s="30">
        <f>(10+$G346/20)*POWER($F$1,AC346)</f>
        <v>1.4744550018532987E+18</v>
      </c>
      <c r="AI346" s="35">
        <f t="shared" si="132"/>
        <v>2493.4054822519547</v>
      </c>
      <c r="AJ346" s="29">
        <v>245</v>
      </c>
      <c r="AK346" s="29">
        <v>1</v>
      </c>
      <c r="AM346" s="30">
        <f t="shared" si="121"/>
        <v>44315186335.580154</v>
      </c>
      <c r="AN346" s="30">
        <f t="shared" si="119"/>
        <v>10857220652217.139</v>
      </c>
      <c r="AO346" s="30">
        <f>(10+$G346/20)*POWER($F$1,AJ346)</f>
        <v>1.519964874237567E+16</v>
      </c>
      <c r="AP346" s="35">
        <f t="shared" si="120"/>
        <v>1399.9576161576647</v>
      </c>
      <c r="AQ346" s="29">
        <v>202</v>
      </c>
      <c r="AR346" s="29">
        <v>1</v>
      </c>
      <c r="AT346" s="30">
        <f t="shared" si="141"/>
        <v>230808262.16447997</v>
      </c>
      <c r="AU346" s="30">
        <f t="shared" si="139"/>
        <v>46623268957.224953</v>
      </c>
      <c r="AV346" s="30">
        <f>(10+$G346/20)*POWER($F$1,AQ346)</f>
        <v>39171985852605.305</v>
      </c>
      <c r="AW346" s="35">
        <f t="shared" si="140"/>
        <v>840.18102395488586</v>
      </c>
      <c r="AX346" s="38">
        <v>160</v>
      </c>
      <c r="AY346" s="29">
        <v>4</v>
      </c>
      <c r="BA346" s="30">
        <f t="shared" si="130"/>
        <v>1602835.15392</v>
      </c>
      <c r="BB346" s="30">
        <f t="shared" si="128"/>
        <v>256453624.62720001</v>
      </c>
      <c r="BC346" s="30">
        <f>(10+$G346/20)*POWER($F$1,AX346)</f>
        <v>115964116992.00124</v>
      </c>
      <c r="BD346" s="35">
        <f t="shared" si="129"/>
        <v>452.18357572670408</v>
      </c>
      <c r="BE346" s="29">
        <v>112</v>
      </c>
      <c r="BF346" s="29">
        <v>1</v>
      </c>
      <c r="BH346" s="30">
        <f t="shared" si="127"/>
        <v>3704.7780000000002</v>
      </c>
      <c r="BI346" s="30">
        <f t="shared" si="124"/>
        <v>414935.13600000006</v>
      </c>
      <c r="BJ346" s="30">
        <f>(10+$G346/20)*POWER($F$1,BE346)</f>
        <v>149429267.32103375</v>
      </c>
      <c r="BK346" s="35">
        <f t="shared" si="125"/>
        <v>360.12681105182116</v>
      </c>
      <c r="BL346" s="29">
        <v>61</v>
      </c>
      <c r="BM346" s="29">
        <v>1.5</v>
      </c>
      <c r="BN346" s="29" t="s">
        <v>94</v>
      </c>
      <c r="BO346" s="30">
        <f t="shared" si="118"/>
        <v>30.628125000000004</v>
      </c>
      <c r="BP346" s="30">
        <f t="shared" si="116"/>
        <v>1868.3156250000002</v>
      </c>
      <c r="BQ346" s="30">
        <f>(10+$G346/20)*POWER($F$1,BL346)</f>
        <v>127036.84847583259</v>
      </c>
      <c r="BR346" s="35">
        <f t="shared" si="117"/>
        <v>67.995389417049154</v>
      </c>
      <c r="BS346" s="29">
        <v>1</v>
      </c>
      <c r="BT346" s="29">
        <v>1</v>
      </c>
      <c r="BV346" s="30">
        <f>BV345*BT346</f>
        <v>1</v>
      </c>
      <c r="BW346" s="30">
        <f>BS346*BV346</f>
        <v>1</v>
      </c>
      <c r="BX346" s="30">
        <f>(10+$G346/20)*POWER($F$1,BS346)</f>
        <v>31.014855584919946</v>
      </c>
      <c r="BY346" s="35">
        <f>BX346/BW346</f>
        <v>31.014855584919946</v>
      </c>
    </row>
    <row r="347" spans="1:77">
      <c r="A347" s="44">
        <v>16.899999999999999</v>
      </c>
      <c r="B347" s="44">
        <f t="shared" si="137"/>
        <v>2.7050000000000001</v>
      </c>
      <c r="C347" s="44">
        <f t="shared" si="133"/>
        <v>2.7050000000000001</v>
      </c>
      <c r="D347" s="45">
        <f t="shared" si="134"/>
        <v>1236.577225</v>
      </c>
      <c r="E347" s="43">
        <f t="shared" si="135"/>
        <v>3.3903591316035115E+20</v>
      </c>
      <c r="F347" s="29">
        <f t="shared" si="138"/>
        <v>68.200000000000031</v>
      </c>
      <c r="G347" s="29">
        <v>341</v>
      </c>
      <c r="V347" s="38"/>
      <c r="W347" s="37"/>
      <c r="Z347" s="30"/>
      <c r="AC347" s="29">
        <v>279</v>
      </c>
      <c r="AD347" s="29">
        <v>1</v>
      </c>
      <c r="AF347" s="30">
        <f t="shared" si="136"/>
        <v>2127128944107.8474</v>
      </c>
      <c r="AG347" s="30">
        <f t="shared" si="131"/>
        <v>593468975406089.37</v>
      </c>
      <c r="AH347" s="30">
        <f>(10+$G347/20)*POWER($F$1,AC347)</f>
        <v>1.696840524100009E+18</v>
      </c>
      <c r="AI347" s="35">
        <f t="shared" si="132"/>
        <v>2859.1899398598257</v>
      </c>
      <c r="AJ347" s="29">
        <v>246</v>
      </c>
      <c r="AK347" s="29">
        <v>1</v>
      </c>
      <c r="AM347" s="30">
        <f t="shared" si="121"/>
        <v>44315186335.580154</v>
      </c>
      <c r="AN347" s="30">
        <f t="shared" si="119"/>
        <v>10901535838552.719</v>
      </c>
      <c r="AO347" s="30">
        <f>(10+$G347/20)*POWER($F$1,AJ347)</f>
        <v>1.7492144491171724E+16</v>
      </c>
      <c r="AP347" s="35">
        <f t="shared" si="120"/>
        <v>1604.5578118737783</v>
      </c>
      <c r="AQ347" s="29">
        <v>203</v>
      </c>
      <c r="AR347" s="29">
        <v>1</v>
      </c>
      <c r="AT347" s="30">
        <f t="shared" si="141"/>
        <v>230808262.16447997</v>
      </c>
      <c r="AU347" s="30">
        <f t="shared" si="139"/>
        <v>46854077219.389435</v>
      </c>
      <c r="AV347" s="30">
        <f>(10+$G347/20)*POWER($F$1,AQ347)</f>
        <v>45080123110319.383</v>
      </c>
      <c r="AW347" s="35">
        <f t="shared" si="140"/>
        <v>962.13874620209265</v>
      </c>
      <c r="AX347" s="29">
        <v>161</v>
      </c>
      <c r="AY347" s="29">
        <v>1</v>
      </c>
      <c r="BA347" s="30">
        <f t="shared" si="130"/>
        <v>1602835.15392</v>
      </c>
      <c r="BB347" s="30">
        <f t="shared" si="128"/>
        <v>258056459.78112</v>
      </c>
      <c r="BC347" s="30">
        <f>(10+$G347/20)*POWER($F$1,AX347)</f>
        <v>133454471520.77963</v>
      </c>
      <c r="BD347" s="35">
        <f t="shared" si="129"/>
        <v>517.15222178113231</v>
      </c>
      <c r="BE347" s="29">
        <v>113</v>
      </c>
      <c r="BF347" s="29">
        <v>1</v>
      </c>
      <c r="BH347" s="30">
        <f t="shared" si="127"/>
        <v>3704.7780000000002</v>
      </c>
      <c r="BI347" s="30">
        <f t="shared" si="124"/>
        <v>418639.91400000005</v>
      </c>
      <c r="BJ347" s="30">
        <f>(10+$G347/20)*POWER($F$1,BE347)</f>
        <v>171967022.36297271</v>
      </c>
      <c r="BK347" s="35">
        <f t="shared" si="125"/>
        <v>410.77550566039122</v>
      </c>
      <c r="BL347" s="29">
        <v>62</v>
      </c>
      <c r="BM347" s="29">
        <v>1</v>
      </c>
      <c r="BO347" s="30">
        <f t="shared" si="118"/>
        <v>30.628125000000004</v>
      </c>
      <c r="BP347" s="30">
        <f t="shared" si="116"/>
        <v>1898.9437500000004</v>
      </c>
      <c r="BQ347" s="30">
        <f>(10+$G347/20)*POWER($F$1,BL347)</f>
        <v>146197.25408832281</v>
      </c>
      <c r="BR347" s="35">
        <f t="shared" si="117"/>
        <v>76.988722856231405</v>
      </c>
      <c r="BS347" s="29">
        <v>2</v>
      </c>
      <c r="BT347" s="29">
        <v>1</v>
      </c>
      <c r="BV347" s="30">
        <f>BV346*BT347</f>
        <v>1</v>
      </c>
      <c r="BW347" s="30">
        <f t="shared" ref="BW347:BW410" si="142">BS347*BV347</f>
        <v>2</v>
      </c>
      <c r="BX347" s="30">
        <f>(10+$G347/20)*POWER($F$1,BS347)</f>
        <v>35.692688986406793</v>
      </c>
      <c r="BY347" s="35">
        <f t="shared" ref="BY347:BY410" si="143">BX347/BW347</f>
        <v>17.846344493203397</v>
      </c>
    </row>
    <row r="348" spans="1:77">
      <c r="A348" s="44">
        <v>16.899999999999999</v>
      </c>
      <c r="B348" s="44">
        <f t="shared" si="137"/>
        <v>2.71</v>
      </c>
      <c r="C348" s="44">
        <f t="shared" si="133"/>
        <v>2.71</v>
      </c>
      <c r="D348" s="45">
        <f t="shared" si="134"/>
        <v>1241.1528999999998</v>
      </c>
      <c r="E348" s="43">
        <f t="shared" si="135"/>
        <v>3.8944999573221304E+20</v>
      </c>
      <c r="F348" s="29">
        <f t="shared" si="138"/>
        <v>68.400000000000034</v>
      </c>
      <c r="G348" s="29">
        <v>342</v>
      </c>
      <c r="W348" s="37"/>
      <c r="Z348" s="30"/>
      <c r="AC348" s="38">
        <v>280</v>
      </c>
      <c r="AD348" s="29">
        <v>4</v>
      </c>
      <c r="AF348" s="30">
        <f t="shared" si="136"/>
        <v>8508515776431.3896</v>
      </c>
      <c r="AG348" s="30">
        <f t="shared" si="131"/>
        <v>2382384417400789</v>
      </c>
      <c r="AH348" s="30">
        <f>(10+$G348/20)*POWER($F$1,AC348)</f>
        <v>1.9527607984278835E+18</v>
      </c>
      <c r="AI348" s="35">
        <f t="shared" si="132"/>
        <v>819.66654254663479</v>
      </c>
      <c r="AJ348" s="29">
        <v>247</v>
      </c>
      <c r="AK348" s="29">
        <v>1</v>
      </c>
      <c r="AM348" s="30">
        <f t="shared" si="121"/>
        <v>44315186335.580154</v>
      </c>
      <c r="AN348" s="30">
        <f t="shared" si="119"/>
        <v>10945851024888.299</v>
      </c>
      <c r="AO348" s="30">
        <f>(10+$G348/20)*POWER($F$1,AJ348)</f>
        <v>2.0130338448224848E+16</v>
      </c>
      <c r="AP348" s="35">
        <f t="shared" si="120"/>
        <v>1839.0839051667319</v>
      </c>
      <c r="AQ348" s="29">
        <v>204</v>
      </c>
      <c r="AR348" s="29">
        <v>1</v>
      </c>
      <c r="AT348" s="30">
        <f t="shared" si="141"/>
        <v>230808262.16447997</v>
      </c>
      <c r="AU348" s="30">
        <f t="shared" si="139"/>
        <v>47084885481.553917</v>
      </c>
      <c r="AV348" s="30">
        <f>(10+$G348/20)*POWER($F$1,AQ348)</f>
        <v>51879181306578.812</v>
      </c>
      <c r="AW348" s="35">
        <f t="shared" si="140"/>
        <v>1101.8223953608874</v>
      </c>
      <c r="AX348" s="29">
        <v>162</v>
      </c>
      <c r="AY348" s="29">
        <v>1</v>
      </c>
      <c r="BA348" s="30">
        <f t="shared" si="130"/>
        <v>1602835.15392</v>
      </c>
      <c r="BB348" s="30">
        <f t="shared" si="128"/>
        <v>259659294.93504</v>
      </c>
      <c r="BC348" s="30">
        <f>(10+$G348/20)*POWER($F$1,AX348)</f>
        <v>153582294069.09738</v>
      </c>
      <c r="BD348" s="35">
        <f t="shared" si="129"/>
        <v>591.47620387523455</v>
      </c>
      <c r="BE348" s="29">
        <v>114</v>
      </c>
      <c r="BF348" s="29">
        <v>1</v>
      </c>
      <c r="BH348" s="30">
        <f t="shared" si="127"/>
        <v>3704.7780000000002</v>
      </c>
      <c r="BI348" s="30">
        <f t="shared" si="124"/>
        <v>422344.69200000004</v>
      </c>
      <c r="BJ348" s="30">
        <f>(10+$G348/20)*POWER($F$1,BE348)</f>
        <v>197903371.07306865</v>
      </c>
      <c r="BK348" s="35">
        <f t="shared" si="125"/>
        <v>468.58259336918252</v>
      </c>
      <c r="BL348" s="29">
        <v>63</v>
      </c>
      <c r="BM348" s="29">
        <v>1</v>
      </c>
      <c r="BO348" s="30">
        <f t="shared" si="118"/>
        <v>30.628125000000004</v>
      </c>
      <c r="BP348" s="30">
        <f t="shared" si="116"/>
        <v>1929.5718750000003</v>
      </c>
      <c r="BQ348" s="30">
        <f>(10+$G348/20)*POWER($F$1,BL348)</f>
        <v>168246.96402916132</v>
      </c>
      <c r="BR348" s="35">
        <f t="shared" si="117"/>
        <v>87.193934680023929</v>
      </c>
      <c r="BS348" s="29">
        <v>3</v>
      </c>
      <c r="BT348" s="29">
        <v>1</v>
      </c>
      <c r="BV348" s="30">
        <f t="shared" ref="BV348:BV411" si="144">BV347*BT348</f>
        <v>1</v>
      </c>
      <c r="BW348" s="30">
        <f t="shared" si="142"/>
        <v>3</v>
      </c>
      <c r="BX348" s="30">
        <f>(10+$G348/20)*POWER($F$1,BS348)</f>
        <v>41.075918952431799</v>
      </c>
      <c r="BY348" s="35">
        <f t="shared" si="143"/>
        <v>13.691972984143932</v>
      </c>
    </row>
    <row r="349" spans="1:77">
      <c r="A349" s="44">
        <v>16.899999999999999</v>
      </c>
      <c r="B349" s="44">
        <f t="shared" si="137"/>
        <v>2.7149999999999999</v>
      </c>
      <c r="C349" s="44">
        <f t="shared" si="133"/>
        <v>2.7149999999999999</v>
      </c>
      <c r="D349" s="45">
        <f t="shared" si="134"/>
        <v>1245.7370249999997</v>
      </c>
      <c r="E349" s="43">
        <f t="shared" si="135"/>
        <v>4.4736056945119547E+20</v>
      </c>
      <c r="F349" s="29">
        <f t="shared" si="138"/>
        <v>68.600000000000037</v>
      </c>
      <c r="G349" s="29">
        <v>343</v>
      </c>
      <c r="W349" s="37"/>
      <c r="Z349" s="30"/>
      <c r="AC349" s="29">
        <v>281</v>
      </c>
      <c r="AD349" s="29">
        <v>1</v>
      </c>
      <c r="AF349" s="30">
        <f t="shared" si="136"/>
        <v>8508515776431.3896</v>
      </c>
      <c r="AG349" s="30">
        <f t="shared" si="131"/>
        <v>2390892933177220.5</v>
      </c>
      <c r="AH349" s="30">
        <f>(10+$G349/20)*POWER($F$1,AC349)</f>
        <v>2.2472717388436273E+18</v>
      </c>
      <c r="AI349" s="35">
        <f t="shared" si="132"/>
        <v>939.92989299494172</v>
      </c>
      <c r="AJ349" s="29">
        <v>248</v>
      </c>
      <c r="AK349" s="29">
        <v>1</v>
      </c>
      <c r="AM349" s="30">
        <f t="shared" si="121"/>
        <v>44315186335.580154</v>
      </c>
      <c r="AN349" s="30">
        <f t="shared" si="119"/>
        <v>10990166211223.879</v>
      </c>
      <c r="AO349" s="30">
        <f>(10+$G349/20)*POWER($F$1,AJ349)</f>
        <v>2.3166350289535292E+16</v>
      </c>
      <c r="AP349" s="35">
        <f t="shared" si="120"/>
        <v>2107.9162811820165</v>
      </c>
      <c r="AQ349" s="29">
        <v>205</v>
      </c>
      <c r="AR349" s="29">
        <v>1</v>
      </c>
      <c r="AT349" s="30">
        <f t="shared" si="141"/>
        <v>230808262.16447997</v>
      </c>
      <c r="AU349" s="30">
        <f t="shared" si="139"/>
        <v>47315693743.718391</v>
      </c>
      <c r="AV349" s="30">
        <f>(10+$G349/20)*POWER($F$1,AQ349)</f>
        <v>59703481388237.617</v>
      </c>
      <c r="AW349" s="35">
        <f t="shared" si="140"/>
        <v>1261.8113920429164</v>
      </c>
      <c r="AX349" s="29">
        <v>163</v>
      </c>
      <c r="AY349" s="29">
        <v>1</v>
      </c>
      <c r="BA349" s="30">
        <f t="shared" si="130"/>
        <v>1602835.15392</v>
      </c>
      <c r="BB349" s="30">
        <f t="shared" si="128"/>
        <v>261262130.08895999</v>
      </c>
      <c r="BC349" s="30">
        <f>(10+$G349/20)*POWER($F$1,AX349)</f>
        <v>176745226208.00143</v>
      </c>
      <c r="BD349" s="35">
        <f t="shared" si="129"/>
        <v>676.50534024131059</v>
      </c>
      <c r="BE349" s="29">
        <v>115</v>
      </c>
      <c r="BF349" s="29">
        <v>1</v>
      </c>
      <c r="BH349" s="30">
        <f t="shared" si="127"/>
        <v>3704.7780000000002</v>
      </c>
      <c r="BI349" s="30">
        <f t="shared" si="124"/>
        <v>426049.47000000003</v>
      </c>
      <c r="BJ349" s="30">
        <f>(10+$G349/20)*POWER($F$1,BE349)</f>
        <v>227750707.20000175</v>
      </c>
      <c r="BK349" s="35">
        <f t="shared" si="125"/>
        <v>534.56399605426509</v>
      </c>
      <c r="BL349" s="29">
        <v>64</v>
      </c>
      <c r="BM349" s="29">
        <v>1</v>
      </c>
      <c r="BO349" s="30">
        <f t="shared" si="118"/>
        <v>30.628125000000004</v>
      </c>
      <c r="BP349" s="30">
        <f t="shared" si="116"/>
        <v>1960.2000000000003</v>
      </c>
      <c r="BQ349" s="30">
        <f>(10+$G349/20)*POWER($F$1,BL349)</f>
        <v>193621.58832426902</v>
      </c>
      <c r="BR349" s="35">
        <f t="shared" si="117"/>
        <v>98.776445426114165</v>
      </c>
      <c r="BS349" s="29">
        <v>4</v>
      </c>
      <c r="BT349" s="29">
        <v>1</v>
      </c>
      <c r="BV349" s="30">
        <f t="shared" si="144"/>
        <v>1</v>
      </c>
      <c r="BW349" s="30">
        <f t="shared" si="142"/>
        <v>4</v>
      </c>
      <c r="BX349" s="30">
        <f>(10+$G349/20)*POWER($F$1,BS349)</f>
        <v>47.270895586979549</v>
      </c>
      <c r="BY349" s="35">
        <f t="shared" si="143"/>
        <v>11.817723896744887</v>
      </c>
    </row>
    <row r="350" spans="1:77">
      <c r="A350" s="44">
        <v>16.899999999999999</v>
      </c>
      <c r="B350" s="44">
        <f t="shared" si="137"/>
        <v>2.7199999999999998</v>
      </c>
      <c r="C350" s="44">
        <f t="shared" si="133"/>
        <v>2.7199999999999998</v>
      </c>
      <c r="D350" s="45">
        <f t="shared" si="134"/>
        <v>1250.3295999999996</v>
      </c>
      <c r="E350" s="43">
        <f t="shared" si="135"/>
        <v>5.1388235021912506E+20</v>
      </c>
      <c r="F350" s="29">
        <f t="shared" si="138"/>
        <v>68.800000000000026</v>
      </c>
      <c r="G350" s="29">
        <v>344</v>
      </c>
      <c r="W350" s="37"/>
      <c r="Z350" s="30"/>
      <c r="AC350" s="29">
        <v>282</v>
      </c>
      <c r="AD350" s="29">
        <v>1</v>
      </c>
      <c r="AF350" s="30">
        <f t="shared" si="136"/>
        <v>8508515776431.3896</v>
      </c>
      <c r="AG350" s="30">
        <f t="shared" si="131"/>
        <v>2399401448953652</v>
      </c>
      <c r="AH350" s="30">
        <f>(10+$G350/20)*POWER($F$1,AC350)</f>
        <v>2.5861913779092163E+18</v>
      </c>
      <c r="AI350" s="35">
        <f t="shared" si="132"/>
        <v>1077.8485522033093</v>
      </c>
      <c r="AJ350" s="29">
        <v>249</v>
      </c>
      <c r="AK350" s="29">
        <v>1</v>
      </c>
      <c r="AM350" s="30">
        <f t="shared" si="121"/>
        <v>44315186335.580154</v>
      </c>
      <c r="AN350" s="30">
        <f t="shared" si="119"/>
        <v>11034481397559.459</v>
      </c>
      <c r="AO350" s="30">
        <f>(10+$G350/20)*POWER($F$1,AJ350)</f>
        <v>2.6660156108780132E+16</v>
      </c>
      <c r="AP350" s="35">
        <f t="shared" si="120"/>
        <v>2416.0769453720468</v>
      </c>
      <c r="AQ350" s="29">
        <v>206</v>
      </c>
      <c r="AR350" s="29">
        <v>1</v>
      </c>
      <c r="AT350" s="30">
        <f t="shared" si="141"/>
        <v>230808262.16447997</v>
      </c>
      <c r="AU350" s="30">
        <f t="shared" si="139"/>
        <v>47546502005.882874</v>
      </c>
      <c r="AV350" s="30">
        <f>(10+$G350/20)*POWER($F$1,AQ350)</f>
        <v>68707591578077.281</v>
      </c>
      <c r="AW350" s="35">
        <f t="shared" si="140"/>
        <v>1445.06091256884</v>
      </c>
      <c r="AX350" s="29">
        <v>164</v>
      </c>
      <c r="AY350" s="29">
        <v>1</v>
      </c>
      <c r="BA350" s="30">
        <f t="shared" si="130"/>
        <v>1602835.15392</v>
      </c>
      <c r="BB350" s="30">
        <f t="shared" si="128"/>
        <v>262864965.24287999</v>
      </c>
      <c r="BC350" s="30">
        <f>(10+$G350/20)*POWER($F$1,AX350)</f>
        <v>203400849218.5972</v>
      </c>
      <c r="BD350" s="35">
        <f t="shared" si="129"/>
        <v>773.78455143560279</v>
      </c>
      <c r="BE350" s="29">
        <v>116</v>
      </c>
      <c r="BF350" s="29">
        <v>1</v>
      </c>
      <c r="BH350" s="30">
        <f t="shared" si="127"/>
        <v>3704.7780000000002</v>
      </c>
      <c r="BI350" s="30">
        <f t="shared" si="124"/>
        <v>429754.24800000002</v>
      </c>
      <c r="BJ350" s="30">
        <f>(10+$G350/20)*POWER($F$1,BE350)</f>
        <v>262098661.72056916</v>
      </c>
      <c r="BK350" s="35">
        <f t="shared" si="125"/>
        <v>609.88032797890844</v>
      </c>
      <c r="BL350" s="29">
        <v>65</v>
      </c>
      <c r="BM350" s="29">
        <v>1</v>
      </c>
      <c r="BO350" s="30">
        <f t="shared" si="118"/>
        <v>30.628125000000004</v>
      </c>
      <c r="BP350" s="30">
        <f t="shared" si="116"/>
        <v>1990.8281250000002</v>
      </c>
      <c r="BQ350" s="30">
        <f>(10+$G350/20)*POWER($F$1,BL350)</f>
        <v>222822.40000000098</v>
      </c>
      <c r="BR350" s="35">
        <f t="shared" si="117"/>
        <v>111.92447866387309</v>
      </c>
      <c r="BS350" s="29">
        <v>5</v>
      </c>
      <c r="BT350" s="29">
        <v>1</v>
      </c>
      <c r="BV350" s="30">
        <f t="shared" si="144"/>
        <v>1</v>
      </c>
      <c r="BW350" s="30">
        <f t="shared" si="142"/>
        <v>5</v>
      </c>
      <c r="BX350" s="30">
        <f>(10+$G350/20)*POWER($F$1,BS350)</f>
        <v>54.400000000000013</v>
      </c>
      <c r="BY350" s="35">
        <f t="shared" si="143"/>
        <v>10.880000000000003</v>
      </c>
    </row>
    <row r="351" spans="1:77">
      <c r="A351" s="44">
        <v>16.899999999999999</v>
      </c>
      <c r="B351" s="44">
        <f t="shared" si="137"/>
        <v>2.7250000000000001</v>
      </c>
      <c r="C351" s="44">
        <f t="shared" si="133"/>
        <v>2.7250000000000001</v>
      </c>
      <c r="D351" s="45">
        <f t="shared" si="134"/>
        <v>1254.930625</v>
      </c>
      <c r="E351" s="43">
        <f t="shared" si="135"/>
        <v>5.9029581035871928E+20</v>
      </c>
      <c r="F351" s="29">
        <f t="shared" si="138"/>
        <v>69.000000000000028</v>
      </c>
      <c r="G351" s="29">
        <v>345</v>
      </c>
      <c r="W351" s="37"/>
      <c r="Z351" s="30"/>
      <c r="AC351" s="29">
        <v>283</v>
      </c>
      <c r="AD351" s="29">
        <v>1</v>
      </c>
      <c r="AF351" s="30">
        <f t="shared" si="136"/>
        <v>8508515776431.3896</v>
      </c>
      <c r="AG351" s="30">
        <f t="shared" si="131"/>
        <v>2407909964730083.5</v>
      </c>
      <c r="AH351" s="30">
        <f>(10+$G351/20)*POWER($F$1,AC351)</f>
        <v>2.9762147259631406E+18</v>
      </c>
      <c r="AI351" s="35">
        <f t="shared" si="132"/>
        <v>1236.0157852898631</v>
      </c>
      <c r="AJ351" s="38">
        <v>250</v>
      </c>
      <c r="AK351" s="29">
        <v>4</v>
      </c>
      <c r="AM351" s="30">
        <f t="shared" si="121"/>
        <v>177260745342.32062</v>
      </c>
      <c r="AN351" s="30">
        <f t="shared" si="119"/>
        <v>44315186335580.156</v>
      </c>
      <c r="AO351" s="30">
        <f>(10+$G351/20)*POWER($F$1,AJ351)</f>
        <v>3.0680772461462016E+16</v>
      </c>
      <c r="AP351" s="35">
        <f t="shared" si="120"/>
        <v>692.33089147204544</v>
      </c>
      <c r="AQ351" s="29">
        <v>207</v>
      </c>
      <c r="AR351" s="29">
        <v>1</v>
      </c>
      <c r="AT351" s="30">
        <f t="shared" si="141"/>
        <v>230808262.16447997</v>
      </c>
      <c r="AU351" s="30">
        <f t="shared" si="139"/>
        <v>47777310268.047356</v>
      </c>
      <c r="AV351" s="30">
        <f>(10+$G351/20)*POWER($F$1,AQ351)</f>
        <v>79069378850629.25</v>
      </c>
      <c r="AW351" s="35">
        <f t="shared" si="140"/>
        <v>1654.9566814670497</v>
      </c>
      <c r="AX351" s="29">
        <v>165</v>
      </c>
      <c r="AY351" s="29">
        <v>1</v>
      </c>
      <c r="BA351" s="30">
        <f t="shared" si="130"/>
        <v>1602835.15392</v>
      </c>
      <c r="BB351" s="30">
        <f t="shared" si="128"/>
        <v>264467800.39679998</v>
      </c>
      <c r="BC351" s="30">
        <f>(10+$G351/20)*POWER($F$1,AX351)</f>
        <v>234075717632.00253</v>
      </c>
      <c r="BD351" s="35">
        <f t="shared" si="129"/>
        <v>885.08210557505288</v>
      </c>
      <c r="BE351" s="29">
        <v>117</v>
      </c>
      <c r="BF351" s="29">
        <v>1</v>
      </c>
      <c r="BH351" s="30">
        <f t="shared" si="127"/>
        <v>3704.7780000000002</v>
      </c>
      <c r="BI351" s="30">
        <f t="shared" si="124"/>
        <v>433459.02600000001</v>
      </c>
      <c r="BJ351" s="30">
        <f>(10+$G351/20)*POWER($F$1,BE351)</f>
        <v>301625743.29616076</v>
      </c>
      <c r="BK351" s="35">
        <f t="shared" si="125"/>
        <v>695.85756716059416</v>
      </c>
      <c r="BL351" s="29">
        <v>66</v>
      </c>
      <c r="BM351" s="29">
        <v>1</v>
      </c>
      <c r="BO351" s="30">
        <f t="shared" si="118"/>
        <v>30.628125000000004</v>
      </c>
      <c r="BP351" s="30">
        <f t="shared" ref="BP351:BP414" si="145">BL351*BO351</f>
        <v>2021.4562500000002</v>
      </c>
      <c r="BQ351" s="30">
        <f>(10+$G351/20)*POWER($F$1,BL351)</f>
        <v>256426.23118269927</v>
      </c>
      <c r="BR351" s="35">
        <f t="shared" ref="BR351:BR414" si="146">BQ351/BP351</f>
        <v>126.85222902187432</v>
      </c>
      <c r="BS351" s="29">
        <v>6</v>
      </c>
      <c r="BT351" s="29">
        <v>1</v>
      </c>
      <c r="BV351" s="30">
        <f t="shared" si="144"/>
        <v>1</v>
      </c>
      <c r="BW351" s="30">
        <f t="shared" si="142"/>
        <v>6</v>
      </c>
      <c r="BX351" s="30">
        <f>(10+$G351/20)*POWER($F$1,BS351)</f>
        <v>62.604060347338425</v>
      </c>
      <c r="BY351" s="35">
        <f t="shared" si="143"/>
        <v>10.434010057889738</v>
      </c>
    </row>
    <row r="352" spans="1:77">
      <c r="A352" s="44">
        <v>16.899999999999999</v>
      </c>
      <c r="B352" s="44">
        <f t="shared" si="137"/>
        <v>2.73</v>
      </c>
      <c r="C352" s="44">
        <f t="shared" si="133"/>
        <v>2.73</v>
      </c>
      <c r="D352" s="45">
        <f t="shared" si="134"/>
        <v>1259.5400999999997</v>
      </c>
      <c r="E352" s="43">
        <f t="shared" si="135"/>
        <v>6.7807182632070257E+20</v>
      </c>
      <c r="F352" s="29">
        <f t="shared" si="138"/>
        <v>69.200000000000031</v>
      </c>
      <c r="G352" s="29">
        <v>346</v>
      </c>
      <c r="W352" s="37"/>
      <c r="Z352" s="30"/>
      <c r="AC352" s="29">
        <v>284</v>
      </c>
      <c r="AD352" s="29">
        <v>1</v>
      </c>
      <c r="AF352" s="30">
        <f t="shared" si="136"/>
        <v>8508515776431.3896</v>
      </c>
      <c r="AG352" s="30">
        <f t="shared" si="131"/>
        <v>2416418480506514.5</v>
      </c>
      <c r="AH352" s="30">
        <f>(10+$G352/20)*POWER($F$1,AC352)</f>
        <v>3.4250459377397606E+18</v>
      </c>
      <c r="AI352" s="35">
        <f t="shared" si="132"/>
        <v>1417.4059523919152</v>
      </c>
      <c r="AJ352" s="29">
        <v>251</v>
      </c>
      <c r="AK352" s="29">
        <v>1</v>
      </c>
      <c r="AM352" s="30">
        <f t="shared" si="121"/>
        <v>177260745342.32062</v>
      </c>
      <c r="AN352" s="30">
        <f t="shared" si="119"/>
        <v>44492447080922.477</v>
      </c>
      <c r="AO352" s="30">
        <f>(10+$G352/20)*POWER($F$1,AJ352)</f>
        <v>3.5307618825063824E+16</v>
      </c>
      <c r="AP352" s="35">
        <f t="shared" si="120"/>
        <v>793.56432701592325</v>
      </c>
      <c r="AQ352" s="29">
        <v>208</v>
      </c>
      <c r="AR352" s="29">
        <v>1</v>
      </c>
      <c r="AT352" s="30">
        <f t="shared" si="141"/>
        <v>230808262.16447997</v>
      </c>
      <c r="AU352" s="30">
        <f t="shared" si="139"/>
        <v>48008118530.211838</v>
      </c>
      <c r="AV352" s="30">
        <f>(10+$G352/20)*POWER($F$1,AQ352)</f>
        <v>90993520215284.266</v>
      </c>
      <c r="AW352" s="35">
        <f t="shared" si="140"/>
        <v>1895.3777611180788</v>
      </c>
      <c r="AX352" s="29">
        <v>166</v>
      </c>
      <c r="AY352" s="29">
        <v>1</v>
      </c>
      <c r="BA352" s="30">
        <f t="shared" si="130"/>
        <v>1602835.15392</v>
      </c>
      <c r="BB352" s="30">
        <f t="shared" si="128"/>
        <v>266070635.55072001</v>
      </c>
      <c r="BC352" s="30">
        <f>(10+$G352/20)*POWER($F$1,AX352)</f>
        <v>269375753975.39999</v>
      </c>
      <c r="BD352" s="35">
        <f t="shared" si="129"/>
        <v>1012.4219586195184</v>
      </c>
      <c r="BE352" s="29">
        <v>118</v>
      </c>
      <c r="BF352" s="29">
        <v>1</v>
      </c>
      <c r="BH352" s="30">
        <f t="shared" si="127"/>
        <v>3704.7780000000002</v>
      </c>
      <c r="BI352" s="30">
        <f t="shared" si="124"/>
        <v>437163.804</v>
      </c>
      <c r="BJ352" s="30">
        <f>(10+$G352/20)*POWER($F$1,BE352)</f>
        <v>347112732.7548359</v>
      </c>
      <c r="BK352" s="35">
        <f t="shared" si="125"/>
        <v>794.01068793617662</v>
      </c>
      <c r="BL352" s="29">
        <v>67</v>
      </c>
      <c r="BM352" s="29">
        <v>1</v>
      </c>
      <c r="BO352" s="30">
        <f t="shared" ref="BO352:BO415" si="147">BO351*BM352</f>
        <v>30.628125000000004</v>
      </c>
      <c r="BP352" s="30">
        <f t="shared" si="145"/>
        <v>2052.0843750000004</v>
      </c>
      <c r="BQ352" s="30">
        <f>(10+$G352/20)*POWER($F$1,BL352)</f>
        <v>295096.86037790863</v>
      </c>
      <c r="BR352" s="35">
        <f t="shared" si="146"/>
        <v>143.80347317731932</v>
      </c>
      <c r="BS352" s="29">
        <v>7</v>
      </c>
      <c r="BT352" s="29">
        <v>1</v>
      </c>
      <c r="BV352" s="30">
        <f t="shared" si="144"/>
        <v>1</v>
      </c>
      <c r="BW352" s="30">
        <f t="shared" si="142"/>
        <v>7</v>
      </c>
      <c r="BX352" s="30">
        <f>(10+$G352/20)*POWER($F$1,BS352)</f>
        <v>72.045131928200064</v>
      </c>
      <c r="BY352" s="35">
        <f t="shared" si="143"/>
        <v>10.292161704028581</v>
      </c>
    </row>
    <row r="353" spans="1:77">
      <c r="A353" s="44">
        <v>16.899999999999999</v>
      </c>
      <c r="B353" s="44">
        <f t="shared" si="137"/>
        <v>2.7350000000000003</v>
      </c>
      <c r="C353" s="44">
        <f t="shared" si="133"/>
        <v>2.7350000000000003</v>
      </c>
      <c r="D353" s="45">
        <f t="shared" si="134"/>
        <v>1264.1580250000002</v>
      </c>
      <c r="E353" s="43">
        <f t="shared" si="135"/>
        <v>7.7889999146442621E+20</v>
      </c>
      <c r="F353" s="29">
        <f t="shared" si="138"/>
        <v>69.400000000000034</v>
      </c>
      <c r="G353" s="29">
        <v>347</v>
      </c>
      <c r="W353" s="37"/>
      <c r="Z353" s="30"/>
      <c r="AC353" s="29">
        <v>285</v>
      </c>
      <c r="AD353" s="29">
        <v>1</v>
      </c>
      <c r="AF353" s="30">
        <f t="shared" si="136"/>
        <v>8508515776431.3896</v>
      </c>
      <c r="AG353" s="30">
        <f t="shared" si="131"/>
        <v>2424926996282946</v>
      </c>
      <c r="AH353" s="30">
        <f>(10+$G353/20)*POWER($F$1,AC353)</f>
        <v>3.9415503938747336E+18</v>
      </c>
      <c r="AI353" s="35">
        <f t="shared" si="132"/>
        <v>1625.4305386993285</v>
      </c>
      <c r="AJ353" s="29">
        <v>252</v>
      </c>
      <c r="AK353" s="29">
        <v>1</v>
      </c>
      <c r="AM353" s="30">
        <f t="shared" si="121"/>
        <v>177260745342.32062</v>
      </c>
      <c r="AN353" s="30">
        <f t="shared" si="119"/>
        <v>44669707826264.797</v>
      </c>
      <c r="AO353" s="30">
        <f>(10+$G353/20)*POWER($F$1,AJ353)</f>
        <v>4.0632085354904032E+16</v>
      </c>
      <c r="AP353" s="35">
        <f t="shared" si="120"/>
        <v>909.61162121175255</v>
      </c>
      <c r="AQ353" s="29">
        <v>209</v>
      </c>
      <c r="AR353" s="29">
        <v>1</v>
      </c>
      <c r="AT353" s="30">
        <f t="shared" si="141"/>
        <v>230808262.16447997</v>
      </c>
      <c r="AU353" s="30">
        <f t="shared" si="139"/>
        <v>48238926792.376312</v>
      </c>
      <c r="AV353" s="30">
        <f>(10+$G353/20)*POWER($F$1,AQ353)</f>
        <v>104715543080068.72</v>
      </c>
      <c r="AW353" s="35">
        <f t="shared" si="140"/>
        <v>2170.7685067450129</v>
      </c>
      <c r="AX353" s="29">
        <v>167</v>
      </c>
      <c r="AY353" s="29">
        <v>1</v>
      </c>
      <c r="BA353" s="30">
        <f t="shared" si="130"/>
        <v>1602835.15392</v>
      </c>
      <c r="BB353" s="30">
        <f t="shared" si="128"/>
        <v>267673470.70464</v>
      </c>
      <c r="BC353" s="30">
        <f>(10+$G353/20)*POWER($F$1,AX353)</f>
        <v>309998209799.98633</v>
      </c>
      <c r="BD353" s="35">
        <f t="shared" si="129"/>
        <v>1158.1207841925018</v>
      </c>
      <c r="BE353" s="29">
        <v>119</v>
      </c>
      <c r="BF353" s="29">
        <v>1</v>
      </c>
      <c r="BH353" s="30">
        <f t="shared" si="127"/>
        <v>3704.7780000000002</v>
      </c>
      <c r="BI353" s="30">
        <f t="shared" si="124"/>
        <v>440868.58200000005</v>
      </c>
      <c r="BJ353" s="30">
        <f>(10+$G353/20)*POWER($F$1,BE353)</f>
        <v>399458095.85597271</v>
      </c>
      <c r="BK353" s="35">
        <f t="shared" si="125"/>
        <v>906.0706799378429</v>
      </c>
      <c r="BL353" s="29">
        <v>68</v>
      </c>
      <c r="BM353" s="29">
        <v>1</v>
      </c>
      <c r="BO353" s="30">
        <f t="shared" si="147"/>
        <v>30.628125000000004</v>
      </c>
      <c r="BP353" s="30">
        <f t="shared" si="145"/>
        <v>2082.7125000000001</v>
      </c>
      <c r="BQ353" s="30">
        <f>(10+$G353/20)*POWER($F$1,BL353)</f>
        <v>339598.11558653606</v>
      </c>
      <c r="BR353" s="35">
        <f t="shared" si="146"/>
        <v>163.05568607598795</v>
      </c>
      <c r="BS353" s="29">
        <v>8</v>
      </c>
      <c r="BT353" s="29">
        <v>1</v>
      </c>
      <c r="BV353" s="30">
        <f t="shared" si="144"/>
        <v>1</v>
      </c>
      <c r="BW353" s="30">
        <f t="shared" si="142"/>
        <v>8</v>
      </c>
      <c r="BX353" s="30">
        <f>(10+$G353/20)*POWER($F$1,BS353)</f>
        <v>82.909696188118829</v>
      </c>
      <c r="BY353" s="35">
        <f t="shared" si="143"/>
        <v>10.363712023514854</v>
      </c>
    </row>
    <row r="354" spans="1:77">
      <c r="A354" s="44">
        <v>16.899999999999999</v>
      </c>
      <c r="B354" s="44">
        <f t="shared" si="137"/>
        <v>2.74</v>
      </c>
      <c r="C354" s="44">
        <f t="shared" si="133"/>
        <v>2.74</v>
      </c>
      <c r="D354" s="45">
        <f t="shared" si="134"/>
        <v>1268.7844</v>
      </c>
      <c r="E354" s="43">
        <f t="shared" si="135"/>
        <v>8.9472113890239119E+20</v>
      </c>
      <c r="F354" s="29">
        <f t="shared" si="138"/>
        <v>69.600000000000037</v>
      </c>
      <c r="G354" s="29">
        <v>348</v>
      </c>
      <c r="W354" s="37"/>
      <c r="Z354" s="30"/>
      <c r="AC354" s="29">
        <v>286</v>
      </c>
      <c r="AD354" s="29">
        <v>1</v>
      </c>
      <c r="AF354" s="30">
        <f t="shared" si="136"/>
        <v>8508515776431.3896</v>
      </c>
      <c r="AG354" s="30">
        <f t="shared" si="131"/>
        <v>2433435512059377.5</v>
      </c>
      <c r="AH354" s="30">
        <f>(10+$G354/20)*POWER($F$1,AC354)</f>
        <v>4.5359296975554616E+18</v>
      </c>
      <c r="AI354" s="35">
        <f t="shared" si="132"/>
        <v>1864.002425820102</v>
      </c>
      <c r="AJ354" s="29">
        <v>253</v>
      </c>
      <c r="AK354" s="29">
        <v>1</v>
      </c>
      <c r="AM354" s="30">
        <f t="shared" si="121"/>
        <v>177260745342.32062</v>
      </c>
      <c r="AN354" s="30">
        <f t="shared" si="119"/>
        <v>44846968571607.117</v>
      </c>
      <c r="AO354" s="30">
        <f>(10+$G354/20)*POWER($F$1,AJ354)</f>
        <v>4.6759336864329072E+16</v>
      </c>
      <c r="AP354" s="35">
        <f t="shared" si="120"/>
        <v>1042.6420860457597</v>
      </c>
      <c r="AQ354" s="38">
        <v>210</v>
      </c>
      <c r="AR354" s="29">
        <v>4</v>
      </c>
      <c r="AT354" s="30">
        <f t="shared" si="141"/>
        <v>923233048.65791988</v>
      </c>
      <c r="AU354" s="30">
        <f t="shared" si="139"/>
        <v>193878940218.16318</v>
      </c>
      <c r="AV354" s="30">
        <f>(10+$G354/20)*POWER($F$1,AQ354)</f>
        <v>120506474404251.28</v>
      </c>
      <c r="AW354" s="35">
        <f t="shared" si="140"/>
        <v>621.55525643296176</v>
      </c>
      <c r="AX354" s="29">
        <v>168</v>
      </c>
      <c r="AY354" s="29">
        <v>1</v>
      </c>
      <c r="BA354" s="30">
        <f t="shared" si="130"/>
        <v>1602835.15392</v>
      </c>
      <c r="BB354" s="30">
        <f t="shared" si="128"/>
        <v>269276305.85855997</v>
      </c>
      <c r="BC354" s="30">
        <f>(10+$G354/20)*POWER($F$1,AX354)</f>
        <v>356745428957.58673</v>
      </c>
      <c r="BD354" s="35">
        <f t="shared" si="129"/>
        <v>1324.8303738427353</v>
      </c>
      <c r="BE354" s="38">
        <v>120</v>
      </c>
      <c r="BF354" s="29">
        <v>2</v>
      </c>
      <c r="BG354" s="29" t="s">
        <v>22</v>
      </c>
      <c r="BH354" s="30">
        <f t="shared" si="127"/>
        <v>7409.5560000000005</v>
      </c>
      <c r="BI354" s="30">
        <f t="shared" si="124"/>
        <v>889146.72000000009</v>
      </c>
      <c r="BJ354" s="30">
        <f>(10+$G354/20)*POWER($F$1,BE354)</f>
        <v>459695718.40000367</v>
      </c>
      <c r="BK354" s="35">
        <f t="shared" si="125"/>
        <v>517.00771994075808</v>
      </c>
      <c r="BL354" s="29">
        <v>69</v>
      </c>
      <c r="BM354" s="29">
        <v>1</v>
      </c>
      <c r="BO354" s="30">
        <f t="shared" si="147"/>
        <v>30.628125000000004</v>
      </c>
      <c r="BP354" s="30">
        <f t="shared" si="145"/>
        <v>2113.3406250000003</v>
      </c>
      <c r="BQ354" s="30">
        <f>(10+$G354/20)*POWER($F$1,BL354)</f>
        <v>390808.95175579906</v>
      </c>
      <c r="BR354" s="35">
        <f t="shared" si="146"/>
        <v>184.92473344461402</v>
      </c>
      <c r="BS354" s="29">
        <v>9</v>
      </c>
      <c r="BT354" s="29">
        <v>1</v>
      </c>
      <c r="BV354" s="30">
        <f t="shared" si="144"/>
        <v>1</v>
      </c>
      <c r="BW354" s="30">
        <f t="shared" si="142"/>
        <v>9</v>
      </c>
      <c r="BX354" s="30">
        <f>(10+$G354/20)*POWER($F$1,BS354)</f>
        <v>95.412341737255261</v>
      </c>
      <c r="BY354" s="35">
        <f t="shared" si="143"/>
        <v>10.601371304139473</v>
      </c>
    </row>
    <row r="355" spans="1:77">
      <c r="A355" s="44">
        <v>16.899999999999999</v>
      </c>
      <c r="B355" s="44">
        <f t="shared" si="137"/>
        <v>2.7450000000000001</v>
      </c>
      <c r="C355" s="44">
        <f t="shared" si="133"/>
        <v>2.7450000000000001</v>
      </c>
      <c r="D355" s="45">
        <f t="shared" si="134"/>
        <v>1273.4192249999999</v>
      </c>
      <c r="E355" s="43">
        <f t="shared" si="135"/>
        <v>1.0277647004382505E+21</v>
      </c>
      <c r="F355" s="29">
        <f t="shared" si="138"/>
        <v>69.80000000000004</v>
      </c>
      <c r="G355" s="29">
        <v>349</v>
      </c>
      <c r="W355" s="37"/>
      <c r="Z355" s="30"/>
      <c r="AC355" s="29">
        <v>287</v>
      </c>
      <c r="AD355" s="29">
        <v>1</v>
      </c>
      <c r="AF355" s="30">
        <f t="shared" si="136"/>
        <v>8508515776431.3896</v>
      </c>
      <c r="AG355" s="30">
        <f t="shared" si="131"/>
        <v>2441944027835809</v>
      </c>
      <c r="AH355" s="30">
        <f>(10+$G355/20)*POWER($F$1,AC355)</f>
        <v>5.2199230385005896E+18</v>
      </c>
      <c r="AI355" s="35">
        <f t="shared" si="132"/>
        <v>2137.6096171732424</v>
      </c>
      <c r="AJ355" s="29">
        <v>254</v>
      </c>
      <c r="AK355" s="29">
        <v>1</v>
      </c>
      <c r="AM355" s="30">
        <f t="shared" si="121"/>
        <v>177260745342.32062</v>
      </c>
      <c r="AN355" s="30">
        <f t="shared" si="119"/>
        <v>45024229316949.437</v>
      </c>
      <c r="AO355" s="30">
        <f>(10+$G355/20)*POWER($F$1,AJ355)</f>
        <v>5.381038861661872E+16</v>
      </c>
      <c r="AP355" s="35">
        <f t="shared" si="120"/>
        <v>1195.142913781352</v>
      </c>
      <c r="AQ355" s="29">
        <v>211</v>
      </c>
      <c r="AR355" s="29">
        <v>1</v>
      </c>
      <c r="AT355" s="30">
        <f t="shared" si="141"/>
        <v>923233048.65791988</v>
      </c>
      <c r="AU355" s="30">
        <f t="shared" si="139"/>
        <v>194802173266.82111</v>
      </c>
      <c r="AV355" s="30">
        <f>(10+$G355/20)*POWER($F$1,AQ355)</f>
        <v>138678190354281.03</v>
      </c>
      <c r="AW355" s="35">
        <f t="shared" si="140"/>
        <v>711.89241900465402</v>
      </c>
      <c r="AX355" s="29">
        <v>169</v>
      </c>
      <c r="AY355" s="29">
        <v>1</v>
      </c>
      <c r="BA355" s="30">
        <f t="shared" si="130"/>
        <v>1602835.15392</v>
      </c>
      <c r="BB355" s="30">
        <f t="shared" si="128"/>
        <v>270879141.01248002</v>
      </c>
      <c r="BC355" s="30">
        <f>(10+$G355/20)*POWER($F$1,AX355)</f>
        <v>410540684636.0658</v>
      </c>
      <c r="BD355" s="35">
        <f t="shared" si="129"/>
        <v>1515.5861876317426</v>
      </c>
      <c r="BE355" s="29">
        <v>121</v>
      </c>
      <c r="BF355" s="29">
        <v>2</v>
      </c>
      <c r="BG355" s="29" t="s">
        <v>94</v>
      </c>
      <c r="BH355" s="30">
        <f t="shared" si="127"/>
        <v>14819.112000000001</v>
      </c>
      <c r="BI355" s="30">
        <f t="shared" si="124"/>
        <v>1793112.5520000001</v>
      </c>
      <c r="BJ355" s="30">
        <f>(10+$G355/20)*POWER($F$1,BE355)</f>
        <v>529015313.54629618</v>
      </c>
      <c r="BK355" s="35">
        <f t="shared" si="125"/>
        <v>295.02627314512051</v>
      </c>
      <c r="BL355" s="38">
        <v>70</v>
      </c>
      <c r="BM355" s="29">
        <v>3</v>
      </c>
      <c r="BO355" s="30">
        <f t="shared" si="147"/>
        <v>91.884375000000006</v>
      </c>
      <c r="BP355" s="30">
        <f t="shared" si="145"/>
        <v>6431.90625</v>
      </c>
      <c r="BQ355" s="30">
        <f>(10+$G355/20)*POWER($F$1,BL355)</f>
        <v>449740.80000000208</v>
      </c>
      <c r="BR355" s="35">
        <f t="shared" si="146"/>
        <v>69.923407232498462</v>
      </c>
      <c r="BS355" s="38">
        <v>10</v>
      </c>
      <c r="BT355" s="29">
        <v>1.5</v>
      </c>
      <c r="BV355" s="30">
        <f t="shared" si="144"/>
        <v>1.5</v>
      </c>
      <c r="BW355" s="30">
        <f t="shared" si="142"/>
        <v>15</v>
      </c>
      <c r="BX355" s="30">
        <f>(10+$G355/20)*POWER($F$1,BS355)</f>
        <v>109.80000000000007</v>
      </c>
      <c r="BY355" s="35">
        <f t="shared" si="143"/>
        <v>7.3200000000000047</v>
      </c>
    </row>
    <row r="356" spans="1:77">
      <c r="A356" s="44">
        <v>16.899999999999999</v>
      </c>
      <c r="B356" s="44">
        <f t="shared" si="137"/>
        <v>2.75</v>
      </c>
      <c r="C356" s="44">
        <f t="shared" si="133"/>
        <v>2.75</v>
      </c>
      <c r="D356" s="45">
        <f t="shared" si="134"/>
        <v>1278.0624999999998</v>
      </c>
      <c r="E356" s="43">
        <f t="shared" si="135"/>
        <v>1.1805916207174386E+21</v>
      </c>
      <c r="F356" s="29">
        <f t="shared" si="138"/>
        <v>70.000000000000043</v>
      </c>
      <c r="G356" s="29">
        <v>350</v>
      </c>
      <c r="W356" s="37"/>
      <c r="Z356" s="30"/>
      <c r="AC356" s="29">
        <v>288</v>
      </c>
      <c r="AD356" s="29">
        <v>1</v>
      </c>
      <c r="AF356" s="30">
        <f t="shared" si="136"/>
        <v>8508515776431.3896</v>
      </c>
      <c r="AG356" s="30">
        <f t="shared" si="131"/>
        <v>2450452543612240</v>
      </c>
      <c r="AH356" s="30">
        <f>(10+$G356/20)*POWER($F$1,AC356)</f>
        <v>6.0070388964393697E+18</v>
      </c>
      <c r="AI356" s="35">
        <f t="shared" si="132"/>
        <v>2451.3998086183401</v>
      </c>
      <c r="AJ356" s="29">
        <v>255</v>
      </c>
      <c r="AK356" s="29">
        <v>1</v>
      </c>
      <c r="AM356" s="30">
        <f t="shared" si="121"/>
        <v>177260745342.32062</v>
      </c>
      <c r="AN356" s="30">
        <f t="shared" si="119"/>
        <v>45201490062291.758</v>
      </c>
      <c r="AO356" s="30">
        <f>(10+$G356/20)*POWER($F$1,AJ356)</f>
        <v>6.1924494876345376E+16</v>
      </c>
      <c r="AP356" s="35">
        <f t="shared" si="120"/>
        <v>1369.9657863271277</v>
      </c>
      <c r="AQ356" s="29">
        <v>212</v>
      </c>
      <c r="AR356" s="29">
        <v>1</v>
      </c>
      <c r="AT356" s="30">
        <f t="shared" si="141"/>
        <v>923233048.65791988</v>
      </c>
      <c r="AU356" s="30">
        <f t="shared" si="139"/>
        <v>195725406315.479</v>
      </c>
      <c r="AV356" s="30">
        <f>(10+$G356/20)*POWER($F$1,AQ356)</f>
        <v>159589571992095.81</v>
      </c>
      <c r="AW356" s="35">
        <f t="shared" si="140"/>
        <v>815.37484068298306</v>
      </c>
      <c r="AX356" s="38">
        <v>170</v>
      </c>
      <c r="AY356" s="29">
        <v>3</v>
      </c>
      <c r="BA356" s="30">
        <f t="shared" si="130"/>
        <v>4808505.4617599994</v>
      </c>
      <c r="BB356" s="30">
        <f t="shared" si="128"/>
        <v>817445928.49919987</v>
      </c>
      <c r="BC356" s="30">
        <f>(10+$G356/20)*POWER($F$1,AX356)</f>
        <v>472446402560.00537</v>
      </c>
      <c r="BD356" s="35">
        <f t="shared" si="129"/>
        <v>577.95431610675371</v>
      </c>
      <c r="BE356" s="29">
        <v>122</v>
      </c>
      <c r="BF356" s="29">
        <v>1</v>
      </c>
      <c r="BH356" s="30">
        <f t="shared" si="127"/>
        <v>14819.112000000001</v>
      </c>
      <c r="BI356" s="30">
        <f t="shared" si="124"/>
        <v>1807931.6640000001</v>
      </c>
      <c r="BJ356" s="30">
        <f>(10+$G356/20)*POWER($F$1,BE356)</f>
        <v>608785903.90050817</v>
      </c>
      <c r="BK356" s="35">
        <f t="shared" si="125"/>
        <v>336.73059442611105</v>
      </c>
      <c r="BL356" s="29">
        <v>71</v>
      </c>
      <c r="BM356" s="29">
        <v>1</v>
      </c>
      <c r="BO356" s="30">
        <f t="shared" si="147"/>
        <v>91.884375000000006</v>
      </c>
      <c r="BP356" s="30">
        <f t="shared" si="145"/>
        <v>6523.7906250000005</v>
      </c>
      <c r="BQ356" s="30">
        <f>(10+$G356/20)*POWER($F$1,BL356)</f>
        <v>517557.53082746651</v>
      </c>
      <c r="BR356" s="35">
        <f t="shared" si="146"/>
        <v>79.333865934341887</v>
      </c>
      <c r="BS356" s="29">
        <v>11</v>
      </c>
      <c r="BT356" s="29">
        <v>1</v>
      </c>
      <c r="BV356" s="30">
        <f t="shared" si="144"/>
        <v>1.5</v>
      </c>
      <c r="BW356" s="30">
        <f t="shared" si="142"/>
        <v>16.5</v>
      </c>
      <c r="BX356" s="30">
        <f>(10+$G356/20)*POWER($F$1,BS356)</f>
        <v>126.35681904967393</v>
      </c>
      <c r="BY356" s="35">
        <f t="shared" si="143"/>
        <v>7.6579890333135712</v>
      </c>
    </row>
    <row r="357" spans="1:77">
      <c r="A357" s="44">
        <v>16.899999999999999</v>
      </c>
      <c r="B357" s="44">
        <f t="shared" si="137"/>
        <v>2.7549999999999999</v>
      </c>
      <c r="C357" s="44">
        <f t="shared" si="133"/>
        <v>2.7549999999999999</v>
      </c>
      <c r="D357" s="45">
        <f t="shared" si="134"/>
        <v>1282.7142249999997</v>
      </c>
      <c r="E357" s="43">
        <f t="shared" si="135"/>
        <v>1.3561436526414057E+21</v>
      </c>
      <c r="F357" s="29">
        <f t="shared" si="138"/>
        <v>70.200000000000045</v>
      </c>
      <c r="G357" s="29">
        <v>351</v>
      </c>
      <c r="V357" s="38"/>
      <c r="W357" s="37"/>
      <c r="Z357" s="30"/>
      <c r="AC357" s="29">
        <v>289</v>
      </c>
      <c r="AD357" s="29">
        <v>1</v>
      </c>
      <c r="AF357" s="30">
        <f t="shared" si="136"/>
        <v>8508515776431.3896</v>
      </c>
      <c r="AG357" s="30">
        <f t="shared" si="131"/>
        <v>2458961059388671.5</v>
      </c>
      <c r="AH357" s="30">
        <f>(10+$G357/20)*POWER($F$1,AC357)</f>
        <v>6.9128216545590067E+18</v>
      </c>
      <c r="AI357" s="35">
        <f t="shared" si="132"/>
        <v>2811.277400333302</v>
      </c>
      <c r="AJ357" s="29">
        <v>256</v>
      </c>
      <c r="AK357" s="29">
        <v>1</v>
      </c>
      <c r="AM357" s="30">
        <f t="shared" si="121"/>
        <v>177260745342.32062</v>
      </c>
      <c r="AN357" s="30">
        <f t="shared" si="119"/>
        <v>45378750807634.078</v>
      </c>
      <c r="AO357" s="30">
        <f>(10+$G357/20)*POWER($F$1,AJ357)</f>
        <v>7.1261897335568408E+16</v>
      </c>
      <c r="AP357" s="35">
        <f t="shared" si="120"/>
        <v>1570.3803226681155</v>
      </c>
      <c r="AQ357" s="29">
        <v>213</v>
      </c>
      <c r="AR357" s="29">
        <v>1</v>
      </c>
      <c r="AT357" s="30">
        <f t="shared" si="141"/>
        <v>923233048.65791988</v>
      </c>
      <c r="AU357" s="30">
        <f t="shared" si="139"/>
        <v>196648639364.13693</v>
      </c>
      <c r="AV357" s="30">
        <f>(10+$G357/20)*POWER($F$1,AQ357)</f>
        <v>183653588419859.5</v>
      </c>
      <c r="AW357" s="35">
        <f t="shared" si="140"/>
        <v>933.91741236401685</v>
      </c>
      <c r="AX357" s="29">
        <v>171</v>
      </c>
      <c r="AY357" s="29">
        <v>1</v>
      </c>
      <c r="BA357" s="30">
        <f t="shared" si="130"/>
        <v>4808505.4617599994</v>
      </c>
      <c r="BB357" s="30">
        <f t="shared" si="128"/>
        <v>822254433.96095991</v>
      </c>
      <c r="BC357" s="30">
        <f>(10+$G357/20)*POWER($F$1,AX357)</f>
        <v>543685129818.48151</v>
      </c>
      <c r="BD357" s="35">
        <f t="shared" si="129"/>
        <v>661.21276743920282</v>
      </c>
      <c r="BE357" s="29">
        <v>123</v>
      </c>
      <c r="BF357" s="29">
        <v>1</v>
      </c>
      <c r="BH357" s="30">
        <f t="shared" si="127"/>
        <v>14819.112000000001</v>
      </c>
      <c r="BI357" s="30">
        <f t="shared" si="124"/>
        <v>1822750.7760000001</v>
      </c>
      <c r="BJ357" s="30">
        <f>(10+$G357/20)*POWER($F$1,BE357)</f>
        <v>700582841.56745303</v>
      </c>
      <c r="BK357" s="35">
        <f t="shared" si="125"/>
        <v>384.35470761662316</v>
      </c>
      <c r="BL357" s="29">
        <v>72</v>
      </c>
      <c r="BM357" s="29">
        <v>1</v>
      </c>
      <c r="BO357" s="30">
        <f t="shared" si="147"/>
        <v>91.884375000000006</v>
      </c>
      <c r="BP357" s="30">
        <f t="shared" si="145"/>
        <v>6615.6750000000002</v>
      </c>
      <c r="BQ357" s="30">
        <f>(10+$G357/20)*POWER($F$1,BL357)</f>
        <v>595598.42515834328</v>
      </c>
      <c r="BR357" s="35">
        <f t="shared" si="146"/>
        <v>90.028368255445329</v>
      </c>
      <c r="BS357" s="29">
        <v>12</v>
      </c>
      <c r="BT357" s="29">
        <v>1</v>
      </c>
      <c r="BV357" s="30">
        <f t="shared" si="144"/>
        <v>1.5</v>
      </c>
      <c r="BW357" s="30">
        <f t="shared" si="142"/>
        <v>18</v>
      </c>
      <c r="BX357" s="30">
        <f>(10+$G357/20)*POWER($F$1,BS357)</f>
        <v>145.40977176717305</v>
      </c>
      <c r="BY357" s="35">
        <f t="shared" si="143"/>
        <v>8.0783206537318364</v>
      </c>
    </row>
    <row r="358" spans="1:77">
      <c r="A358" s="44">
        <v>16.899999999999999</v>
      </c>
      <c r="B358" s="44">
        <f t="shared" si="137"/>
        <v>2.76</v>
      </c>
      <c r="C358" s="44">
        <f t="shared" si="133"/>
        <v>2.76</v>
      </c>
      <c r="D358" s="45">
        <f t="shared" si="134"/>
        <v>1287.3743999999997</v>
      </c>
      <c r="E358" s="43">
        <f t="shared" si="135"/>
        <v>1.5577999829288532E+21</v>
      </c>
      <c r="F358" s="29">
        <f t="shared" si="138"/>
        <v>70.400000000000034</v>
      </c>
      <c r="G358" s="29">
        <v>352</v>
      </c>
      <c r="W358" s="37"/>
      <c r="Z358" s="30"/>
      <c r="AC358" s="38">
        <v>290</v>
      </c>
      <c r="AD358" s="29">
        <v>3</v>
      </c>
      <c r="AF358" s="30">
        <f t="shared" si="136"/>
        <v>25525547329294.168</v>
      </c>
      <c r="AG358" s="30">
        <f t="shared" si="131"/>
        <v>7402408725495309</v>
      </c>
      <c r="AH358" s="30">
        <f>(10+$G358/20)*POWER($F$1,AC358)</f>
        <v>7.9551583817873981E+18</v>
      </c>
      <c r="AI358" s="35">
        <f t="shared" si="132"/>
        <v>1074.6715936379348</v>
      </c>
      <c r="AJ358" s="29">
        <v>257</v>
      </c>
      <c r="AK358" s="29">
        <v>1</v>
      </c>
      <c r="AM358" s="30">
        <f t="shared" si="121"/>
        <v>177260745342.32062</v>
      </c>
      <c r="AN358" s="30">
        <f t="shared" si="119"/>
        <v>45556011552976.398</v>
      </c>
      <c r="AO358" s="30">
        <f>(10+$G358/20)*POWER($F$1,AJ358)</f>
        <v>8.2006987626716752E+16</v>
      </c>
      <c r="AP358" s="35">
        <f t="shared" si="120"/>
        <v>1800.1353681138671</v>
      </c>
      <c r="AQ358" s="29">
        <v>214</v>
      </c>
      <c r="AR358" s="29">
        <v>1</v>
      </c>
      <c r="AT358" s="30">
        <f t="shared" si="141"/>
        <v>923233048.65791988</v>
      </c>
      <c r="AU358" s="30">
        <f t="shared" si="139"/>
        <v>197571872412.79486</v>
      </c>
      <c r="AV358" s="30">
        <f>(10+$G358/20)*POWER($F$1,AQ358)</f>
        <v>211345447093959.59</v>
      </c>
      <c r="AW358" s="35">
        <f t="shared" si="140"/>
        <v>1069.7142488602176</v>
      </c>
      <c r="AX358" s="29">
        <v>172</v>
      </c>
      <c r="AY358" s="29">
        <v>1</v>
      </c>
      <c r="BA358" s="30">
        <f t="shared" si="130"/>
        <v>4808505.4617599994</v>
      </c>
      <c r="BB358" s="30">
        <f t="shared" si="128"/>
        <v>827062939.42271996</v>
      </c>
      <c r="BC358" s="30">
        <f>(10+$G358/20)*POWER($F$1,AX358)</f>
        <v>625663662923.55579</v>
      </c>
      <c r="BD358" s="35">
        <f t="shared" si="129"/>
        <v>756.48857311906818</v>
      </c>
      <c r="BE358" s="29">
        <v>124</v>
      </c>
      <c r="BF358" s="29">
        <v>1</v>
      </c>
      <c r="BH358" s="30">
        <f t="shared" si="127"/>
        <v>14819.112000000001</v>
      </c>
      <c r="BI358" s="30">
        <f t="shared" si="124"/>
        <v>1837569.888</v>
      </c>
      <c r="BJ358" s="30">
        <f>(10+$G358/20)*POWER($F$1,BE358)</f>
        <v>806218899.13161588</v>
      </c>
      <c r="BK358" s="35">
        <f t="shared" si="125"/>
        <v>438.74189732674586</v>
      </c>
      <c r="BL358" s="29">
        <v>73</v>
      </c>
      <c r="BM358" s="29">
        <v>1</v>
      </c>
      <c r="BO358" s="30">
        <f t="shared" si="147"/>
        <v>91.884375000000006</v>
      </c>
      <c r="BP358" s="30">
        <f t="shared" si="145"/>
        <v>6707.5593750000007</v>
      </c>
      <c r="BQ358" s="30">
        <f>(10+$G358/20)*POWER($F$1,BL358)</f>
        <v>685404.60622949898</v>
      </c>
      <c r="BR358" s="35">
        <f t="shared" si="146"/>
        <v>102.18390444430452</v>
      </c>
      <c r="BS358" s="29">
        <v>13</v>
      </c>
      <c r="BT358" s="29">
        <v>1</v>
      </c>
      <c r="BV358" s="30">
        <f t="shared" si="144"/>
        <v>1.5</v>
      </c>
      <c r="BW358" s="30">
        <f t="shared" si="142"/>
        <v>19.5</v>
      </c>
      <c r="BX358" s="30">
        <f>(10+$G358/20)*POWER($F$1,BS358)</f>
        <v>167.33510894274809</v>
      </c>
      <c r="BY358" s="35">
        <f t="shared" si="143"/>
        <v>8.5812876380896466</v>
      </c>
    </row>
    <row r="359" spans="1:77">
      <c r="A359" s="44">
        <v>16.899999999999999</v>
      </c>
      <c r="B359" s="44">
        <f t="shared" si="137"/>
        <v>2.7650000000000001</v>
      </c>
      <c r="C359" s="44">
        <f t="shared" si="133"/>
        <v>2.7650000000000001</v>
      </c>
      <c r="D359" s="45">
        <f t="shared" si="134"/>
        <v>1292.0430249999999</v>
      </c>
      <c r="E359" s="43">
        <f t="shared" si="135"/>
        <v>1.7894422778047834E+21</v>
      </c>
      <c r="F359" s="29">
        <f t="shared" si="138"/>
        <v>70.600000000000037</v>
      </c>
      <c r="G359" s="29">
        <v>353</v>
      </c>
      <c r="AC359" s="29">
        <v>291</v>
      </c>
      <c r="AD359" s="29">
        <v>1</v>
      </c>
      <c r="AF359" s="30">
        <f t="shared" si="136"/>
        <v>25525547329294.168</v>
      </c>
      <c r="AG359" s="30">
        <f t="shared" si="131"/>
        <v>7427934272824603</v>
      </c>
      <c r="AH359" s="30">
        <f>(10+$G359/20)*POWER($F$1,AC359)</f>
        <v>9.1546318348473436E+18</v>
      </c>
      <c r="AI359" s="35">
        <f t="shared" si="132"/>
        <v>1232.4599947444249</v>
      </c>
      <c r="AJ359" s="29">
        <v>258</v>
      </c>
      <c r="AK359" s="29">
        <v>1</v>
      </c>
      <c r="AM359" s="30">
        <f t="shared" si="121"/>
        <v>177260745342.32062</v>
      </c>
      <c r="AN359" s="30">
        <f t="shared" ref="AN359:AN401" si="148">AJ359*AM359</f>
        <v>45733272298318.719</v>
      </c>
      <c r="AO359" s="30">
        <f>(10+$G359/20)*POWER($F$1,AJ359)</f>
        <v>9.4371946299175136E+16</v>
      </c>
      <c r="AP359" s="35">
        <f t="shared" ref="AP359:AP401" si="149">AO359/AN359</f>
        <v>2063.5292765316622</v>
      </c>
      <c r="AQ359" s="29">
        <v>215</v>
      </c>
      <c r="AR359" s="29">
        <v>1</v>
      </c>
      <c r="AT359" s="30">
        <f t="shared" si="141"/>
        <v>923233048.65791988</v>
      </c>
      <c r="AU359" s="30">
        <f t="shared" si="139"/>
        <v>198495105461.45279</v>
      </c>
      <c r="AV359" s="30">
        <f>(10+$G359/20)*POWER($F$1,AQ359)</f>
        <v>243211972064054.69</v>
      </c>
      <c r="AW359" s="35">
        <f t="shared" si="140"/>
        <v>1225.2794420227444</v>
      </c>
      <c r="AX359" s="29">
        <v>173</v>
      </c>
      <c r="AY359" s="29">
        <v>1</v>
      </c>
      <c r="BA359" s="30">
        <f t="shared" si="130"/>
        <v>4808505.4617599994</v>
      </c>
      <c r="BB359" s="30">
        <f t="shared" si="128"/>
        <v>831871444.88447988</v>
      </c>
      <c r="BC359" s="30">
        <f>(10+$G359/20)*POWER($F$1,AX359)</f>
        <v>720000810998.34131</v>
      </c>
      <c r="BD359" s="35">
        <f t="shared" si="129"/>
        <v>865.51932444120166</v>
      </c>
      <c r="BE359" s="29">
        <v>125</v>
      </c>
      <c r="BF359" s="29">
        <v>1</v>
      </c>
      <c r="BH359" s="30">
        <f t="shared" si="127"/>
        <v>14819.112000000001</v>
      </c>
      <c r="BI359" s="30">
        <f t="shared" si="124"/>
        <v>1852389.0000000002</v>
      </c>
      <c r="BJ359" s="30">
        <f>(10+$G359/20)*POWER($F$1,BE359)</f>
        <v>927780044.80000758</v>
      </c>
      <c r="BK359" s="35">
        <f t="shared" si="125"/>
        <v>500.85594591633156</v>
      </c>
      <c r="BL359" s="29">
        <v>74</v>
      </c>
      <c r="BM359" s="29">
        <v>1</v>
      </c>
      <c r="BO359" s="30">
        <f t="shared" si="147"/>
        <v>91.884375000000006</v>
      </c>
      <c r="BP359" s="30">
        <f t="shared" si="145"/>
        <v>6799.4437500000004</v>
      </c>
      <c r="BQ359" s="30">
        <f>(10+$G359/20)*POWER($F$1,BL359)</f>
        <v>788749.45372612041</v>
      </c>
      <c r="BR359" s="35">
        <f t="shared" si="146"/>
        <v>116.00205586319034</v>
      </c>
      <c r="BS359" s="29">
        <v>14</v>
      </c>
      <c r="BT359" s="29">
        <v>1</v>
      </c>
      <c r="BV359" s="30">
        <f t="shared" si="144"/>
        <v>1.5</v>
      </c>
      <c r="BW359" s="30">
        <f t="shared" si="142"/>
        <v>21</v>
      </c>
      <c r="BX359" s="30">
        <f>(10+$G359/20)*POWER($F$1,BS359)</f>
        <v>192.56578460110279</v>
      </c>
      <c r="BY359" s="35">
        <f t="shared" si="143"/>
        <v>9.1697992667191812</v>
      </c>
    </row>
    <row r="360" spans="1:77">
      <c r="A360" s="44">
        <v>16.899999999999999</v>
      </c>
      <c r="B360" s="44">
        <f t="shared" si="137"/>
        <v>2.77</v>
      </c>
      <c r="C360" s="44">
        <f t="shared" si="133"/>
        <v>2.77</v>
      </c>
      <c r="D360" s="45">
        <f t="shared" si="134"/>
        <v>1296.7201</v>
      </c>
      <c r="E360" s="43">
        <f t="shared" si="135"/>
        <v>2.0555294008765016E+21</v>
      </c>
      <c r="F360" s="29">
        <f t="shared" si="138"/>
        <v>70.80000000000004</v>
      </c>
      <c r="G360" s="29">
        <v>354</v>
      </c>
      <c r="AC360" s="29">
        <v>292</v>
      </c>
      <c r="AD360" s="29">
        <v>1</v>
      </c>
      <c r="AF360" s="30">
        <f t="shared" si="136"/>
        <v>25525547329294.168</v>
      </c>
      <c r="AG360" s="30">
        <f t="shared" si="131"/>
        <v>7453459820153897</v>
      </c>
      <c r="AH360" s="30">
        <f>(10+$G360/20)*POWER($F$1,AC360)</f>
        <v>1.0534926642365493E+19</v>
      </c>
      <c r="AI360" s="35">
        <f t="shared" si="132"/>
        <v>1413.4277096227736</v>
      </c>
      <c r="AJ360" s="29">
        <v>259</v>
      </c>
      <c r="AK360" s="29">
        <v>1</v>
      </c>
      <c r="AM360" s="30">
        <f t="shared" ref="AM360:AM401" si="150">AM359*AK360</f>
        <v>177260745342.32062</v>
      </c>
      <c r="AN360" s="30">
        <f t="shared" si="148"/>
        <v>45910533043661.039</v>
      </c>
      <c r="AO360" s="30">
        <f>(10+$G360/20)*POWER($F$1,AJ360)</f>
        <v>1.086009300313544E+17</v>
      </c>
      <c r="AP360" s="35">
        <f t="shared" si="149"/>
        <v>2365.4905058077766</v>
      </c>
      <c r="AQ360" s="29">
        <v>216</v>
      </c>
      <c r="AR360" s="29">
        <v>1</v>
      </c>
      <c r="AT360" s="30">
        <f t="shared" si="141"/>
        <v>923233048.65791988</v>
      </c>
      <c r="AU360" s="30">
        <f t="shared" si="139"/>
        <v>199418338510.11069</v>
      </c>
      <c r="AV360" s="30">
        <f>(10+$G360/20)*POWER($F$1,AQ360)</f>
        <v>279882395104815.03</v>
      </c>
      <c r="AW360" s="35">
        <f t="shared" si="140"/>
        <v>1403.4937669016069</v>
      </c>
      <c r="AX360" s="29">
        <v>174</v>
      </c>
      <c r="AY360" s="29">
        <v>1</v>
      </c>
      <c r="BA360" s="30">
        <f t="shared" si="130"/>
        <v>4808505.4617599994</v>
      </c>
      <c r="BB360" s="30">
        <f t="shared" si="128"/>
        <v>836679950.34623992</v>
      </c>
      <c r="BC360" s="30">
        <f>(10+$G360/20)*POWER($F$1,AX360)</f>
        <v>828559341669.87439</v>
      </c>
      <c r="BD360" s="35">
        <f t="shared" si="129"/>
        <v>990.29424731284041</v>
      </c>
      <c r="BE360" s="29">
        <v>126</v>
      </c>
      <c r="BF360" s="29">
        <v>1</v>
      </c>
      <c r="BH360" s="30">
        <f t="shared" si="127"/>
        <v>14819.112000000001</v>
      </c>
      <c r="BI360" s="30">
        <f t="shared" si="124"/>
        <v>1867208.1120000002</v>
      </c>
      <c r="BJ360" s="30">
        <f>(10+$G360/20)*POWER($F$1,BE360)</f>
        <v>1067666607.3029073</v>
      </c>
      <c r="BK360" s="35">
        <f t="shared" si="125"/>
        <v>571.7983980689279</v>
      </c>
      <c r="BL360" s="29">
        <v>75</v>
      </c>
      <c r="BM360" s="29">
        <v>1</v>
      </c>
      <c r="BO360" s="30">
        <f t="shared" si="147"/>
        <v>91.884375000000006</v>
      </c>
      <c r="BP360" s="30">
        <f t="shared" si="145"/>
        <v>6891.328125</v>
      </c>
      <c r="BQ360" s="30">
        <f>(10+$G360/20)*POWER($F$1,BL360)</f>
        <v>907673.6000000044</v>
      </c>
      <c r="BR360" s="35">
        <f t="shared" si="146"/>
        <v>131.71243387862981</v>
      </c>
      <c r="BS360" s="29">
        <v>15</v>
      </c>
      <c r="BT360" s="29">
        <v>1</v>
      </c>
      <c r="BV360" s="30">
        <f t="shared" si="144"/>
        <v>1.5</v>
      </c>
      <c r="BW360" s="30">
        <f t="shared" si="142"/>
        <v>22.5</v>
      </c>
      <c r="BX360" s="30">
        <f>(10+$G360/20)*POWER($F$1,BS360)</f>
        <v>221.60000000000019</v>
      </c>
      <c r="BY360" s="35">
        <f t="shared" si="143"/>
        <v>9.8488888888888972</v>
      </c>
    </row>
    <row r="361" spans="1:77">
      <c r="A361" s="44">
        <v>16.899999999999999</v>
      </c>
      <c r="B361" s="44">
        <f t="shared" si="137"/>
        <v>2.7750000000000004</v>
      </c>
      <c r="C361" s="44">
        <f t="shared" si="133"/>
        <v>2.7750000000000004</v>
      </c>
      <c r="D361" s="45">
        <f t="shared" si="134"/>
        <v>1301.4056250000001</v>
      </c>
      <c r="E361" s="43">
        <f t="shared" si="135"/>
        <v>2.3611832414348787E+21</v>
      </c>
      <c r="F361" s="29">
        <f t="shared" si="138"/>
        <v>71.000000000000043</v>
      </c>
      <c r="G361" s="29">
        <v>355</v>
      </c>
      <c r="AC361" s="29">
        <v>293</v>
      </c>
      <c r="AD361" s="29">
        <v>1</v>
      </c>
      <c r="AF361" s="30">
        <f t="shared" si="136"/>
        <v>25525547329294.168</v>
      </c>
      <c r="AG361" s="30">
        <f t="shared" si="131"/>
        <v>7478985367483191</v>
      </c>
      <c r="AH361" s="30">
        <f>(10+$G361/20)*POWER($F$1,AC361)</f>
        <v>1.2123296681904912E+19</v>
      </c>
      <c r="AI361" s="35">
        <f t="shared" si="132"/>
        <v>1620.9814682368624</v>
      </c>
      <c r="AJ361" s="38">
        <v>260</v>
      </c>
      <c r="AK361" s="29">
        <v>3</v>
      </c>
      <c r="AM361" s="30">
        <f t="shared" si="150"/>
        <v>531782236026.96185</v>
      </c>
      <c r="AN361" s="30">
        <f t="shared" si="148"/>
        <v>138263381367010.08</v>
      </c>
      <c r="AO361" s="30">
        <f>(10+$G361/20)*POWER($F$1,AJ361)</f>
        <v>1.2497488965953342E+17</v>
      </c>
      <c r="AP361" s="35">
        <f t="shared" si="149"/>
        <v>903.89001356618553</v>
      </c>
      <c r="AQ361" s="29">
        <v>217</v>
      </c>
      <c r="AR361" s="29">
        <v>1</v>
      </c>
      <c r="AT361" s="30">
        <f t="shared" si="141"/>
        <v>923233048.65791988</v>
      </c>
      <c r="AU361" s="30">
        <f t="shared" si="139"/>
        <v>200341571558.76862</v>
      </c>
      <c r="AV361" s="30">
        <f>(10+$G361/20)*POWER($F$1,AQ361)</f>
        <v>322080772565866.25</v>
      </c>
      <c r="AW361" s="35">
        <f t="shared" si="140"/>
        <v>1607.6582112234576</v>
      </c>
      <c r="AX361" s="29">
        <v>175</v>
      </c>
      <c r="AY361" s="29">
        <v>1</v>
      </c>
      <c r="BA361" s="30">
        <f t="shared" si="130"/>
        <v>4808505.4617599994</v>
      </c>
      <c r="BB361" s="30">
        <f t="shared" si="128"/>
        <v>841488455.80799985</v>
      </c>
      <c r="BC361" s="30">
        <f>(10+$G361/20)*POWER($F$1,AX361)</f>
        <v>953482739712.01099</v>
      </c>
      <c r="BD361" s="35">
        <f t="shared" si="129"/>
        <v>1133.0906955776047</v>
      </c>
      <c r="BE361" s="29">
        <v>127</v>
      </c>
      <c r="BF361" s="29">
        <v>1</v>
      </c>
      <c r="BH361" s="30">
        <f t="shared" si="127"/>
        <v>14819.112000000001</v>
      </c>
      <c r="BI361" s="30">
        <f t="shared" si="124"/>
        <v>1882027.2240000002</v>
      </c>
      <c r="BJ361" s="30">
        <f>(10+$G361/20)*POWER($F$1,BE361)</f>
        <v>1228640642.4173899</v>
      </c>
      <c r="BK361" s="35">
        <f t="shared" si="125"/>
        <v>652.8283048988402</v>
      </c>
      <c r="BL361" s="29">
        <v>76</v>
      </c>
      <c r="BM361" s="29">
        <v>1</v>
      </c>
      <c r="BO361" s="30">
        <f t="shared" si="147"/>
        <v>91.884375000000006</v>
      </c>
      <c r="BP361" s="30">
        <f t="shared" si="145"/>
        <v>6983.2125000000005</v>
      </c>
      <c r="BQ361" s="30">
        <f>(10+$G361/20)*POWER($F$1,BL361)</f>
        <v>1044525.1985790692</v>
      </c>
      <c r="BR361" s="35">
        <f t="shared" si="146"/>
        <v>149.57660225563365</v>
      </c>
      <c r="BS361" s="29">
        <v>16</v>
      </c>
      <c r="BT361" s="29">
        <v>1</v>
      </c>
      <c r="BV361" s="30">
        <f t="shared" si="144"/>
        <v>1.5</v>
      </c>
      <c r="BW361" s="30">
        <f t="shared" si="142"/>
        <v>24</v>
      </c>
      <c r="BX361" s="30">
        <f>(10+$G361/20)*POWER($F$1,BS361)</f>
        <v>255.01103480934205</v>
      </c>
      <c r="BY361" s="35">
        <f t="shared" si="143"/>
        <v>10.625459783722585</v>
      </c>
    </row>
    <row r="362" spans="1:77">
      <c r="A362" s="44">
        <v>16.899999999999999</v>
      </c>
      <c r="B362" s="44">
        <f t="shared" si="137"/>
        <v>2.7800000000000002</v>
      </c>
      <c r="C362" s="44">
        <f t="shared" si="133"/>
        <v>2.7800000000000002</v>
      </c>
      <c r="D362" s="45">
        <f t="shared" si="134"/>
        <v>1306.0996</v>
      </c>
      <c r="E362" s="43">
        <f t="shared" si="135"/>
        <v>2.7122873052828119E+21</v>
      </c>
      <c r="F362" s="29">
        <f t="shared" si="138"/>
        <v>71.200000000000031</v>
      </c>
      <c r="G362" s="29">
        <v>356</v>
      </c>
      <c r="AC362" s="29">
        <v>294</v>
      </c>
      <c r="AD362" s="29">
        <v>1</v>
      </c>
      <c r="AF362" s="30">
        <f t="shared" si="136"/>
        <v>25525547329294.168</v>
      </c>
      <c r="AG362" s="30">
        <f t="shared" si="131"/>
        <v>7504510914812485</v>
      </c>
      <c r="AH362" s="30">
        <f>(10+$G362/20)*POWER($F$1,AC362)</f>
        <v>1.395110286727698E+19</v>
      </c>
      <c r="AI362" s="35">
        <f t="shared" si="132"/>
        <v>1859.0289261542871</v>
      </c>
      <c r="AJ362" s="29">
        <v>261</v>
      </c>
      <c r="AK362" s="29">
        <v>1</v>
      </c>
      <c r="AM362" s="30">
        <f t="shared" si="150"/>
        <v>531782236026.96185</v>
      </c>
      <c r="AN362" s="30">
        <f t="shared" si="148"/>
        <v>138795163603037.05</v>
      </c>
      <c r="AO362" s="30">
        <f>(10+$G362/20)*POWER($F$1,AJ362)</f>
        <v>1.438171140420183E+17</v>
      </c>
      <c r="AP362" s="35">
        <f t="shared" si="149"/>
        <v>1036.1824598827113</v>
      </c>
      <c r="AQ362" s="29">
        <v>218</v>
      </c>
      <c r="AR362" s="29">
        <v>1</v>
      </c>
      <c r="AT362" s="30">
        <f t="shared" si="141"/>
        <v>923233048.65791988</v>
      </c>
      <c r="AU362" s="30">
        <f t="shared" si="139"/>
        <v>201264804607.42654</v>
      </c>
      <c r="AV362" s="30">
        <f>(10+$G362/20)*POWER($F$1,AQ362)</f>
        <v>370640272818301.06</v>
      </c>
      <c r="AW362" s="35">
        <f t="shared" si="140"/>
        <v>1841.5553257870733</v>
      </c>
      <c r="AX362" s="29">
        <v>176</v>
      </c>
      <c r="AY362" s="29">
        <v>1</v>
      </c>
      <c r="BA362" s="30">
        <f t="shared" si="130"/>
        <v>4808505.4617599994</v>
      </c>
      <c r="BB362" s="30">
        <f t="shared" si="128"/>
        <v>846296961.26975989</v>
      </c>
      <c r="BC362" s="30">
        <f>(10+$G362/20)*POWER($F$1,AX362)</f>
        <v>1097237503372.3258</v>
      </c>
      <c r="BD362" s="35">
        <f t="shared" si="129"/>
        <v>1296.5159436778101</v>
      </c>
      <c r="BE362" s="29">
        <v>128</v>
      </c>
      <c r="BF362" s="29">
        <v>1</v>
      </c>
      <c r="BH362" s="30">
        <f t="shared" si="127"/>
        <v>14819.112000000001</v>
      </c>
      <c r="BI362" s="30">
        <f t="shared" si="124"/>
        <v>1896846.3360000001</v>
      </c>
      <c r="BJ362" s="30">
        <f>(10+$G362/20)*POWER($F$1,BE362)</f>
        <v>1413880435.2504685</v>
      </c>
      <c r="BK362" s="35">
        <f t="shared" si="125"/>
        <v>745.38480446023243</v>
      </c>
      <c r="BL362" s="29">
        <v>77</v>
      </c>
      <c r="BM362" s="29">
        <v>1</v>
      </c>
      <c r="BO362" s="30">
        <f t="shared" si="147"/>
        <v>91.884375000000006</v>
      </c>
      <c r="BP362" s="30">
        <f t="shared" si="145"/>
        <v>7075.0968750000002</v>
      </c>
      <c r="BQ362" s="30">
        <f>(10+$G362/20)*POWER($F$1,BL362)</f>
        <v>1202006.2591217386</v>
      </c>
      <c r="BR362" s="35">
        <f t="shared" si="146"/>
        <v>169.89255134711334</v>
      </c>
      <c r="BS362" s="29">
        <v>17</v>
      </c>
      <c r="BT362" s="29">
        <v>1</v>
      </c>
      <c r="BV362" s="30">
        <f t="shared" si="144"/>
        <v>1.5</v>
      </c>
      <c r="BW362" s="30">
        <f t="shared" si="142"/>
        <v>25.5</v>
      </c>
      <c r="BX362" s="30">
        <f>(10+$G362/20)*POWER($F$1,BS362)</f>
        <v>293.45855935589202</v>
      </c>
      <c r="BY362" s="35">
        <f t="shared" si="143"/>
        <v>11.508178798270276</v>
      </c>
    </row>
    <row r="363" spans="1:77">
      <c r="A363" s="44">
        <v>16.899999999999999</v>
      </c>
      <c r="B363" s="44">
        <f t="shared" si="137"/>
        <v>2.7850000000000001</v>
      </c>
      <c r="C363" s="44">
        <f t="shared" si="133"/>
        <v>2.7850000000000001</v>
      </c>
      <c r="D363" s="45">
        <f t="shared" si="134"/>
        <v>1310.8020250000002</v>
      </c>
      <c r="E363" s="43">
        <f t="shared" si="135"/>
        <v>3.1155999658577069E+21</v>
      </c>
      <c r="F363" s="29">
        <f t="shared" si="138"/>
        <v>71.400000000000034</v>
      </c>
      <c r="G363" s="29">
        <v>357</v>
      </c>
      <c r="AC363" s="29">
        <v>295</v>
      </c>
      <c r="AD363" s="29">
        <v>1</v>
      </c>
      <c r="AF363" s="30">
        <f t="shared" si="136"/>
        <v>25525547329294.168</v>
      </c>
      <c r="AG363" s="30">
        <f t="shared" si="131"/>
        <v>7530036462141780</v>
      </c>
      <c r="AH363" s="30">
        <f>(10+$G363/20)*POWER($F$1,AC363)</f>
        <v>1.6054431951650662E+19</v>
      </c>
      <c r="AI363" s="35">
        <f t="shared" si="132"/>
        <v>2132.0523522517278</v>
      </c>
      <c r="AJ363" s="29">
        <v>262</v>
      </c>
      <c r="AK363" s="29">
        <v>1</v>
      </c>
      <c r="AM363" s="30">
        <f t="shared" si="150"/>
        <v>531782236026.96185</v>
      </c>
      <c r="AN363" s="30">
        <f t="shared" si="148"/>
        <v>139326945839064</v>
      </c>
      <c r="AO363" s="30">
        <f>(10+$G363/20)*POWER($F$1,AJ363)</f>
        <v>1.6549960908725088E+17</v>
      </c>
      <c r="AP363" s="35">
        <f t="shared" si="149"/>
        <v>1187.850692416805</v>
      </c>
      <c r="AQ363" s="29">
        <v>219</v>
      </c>
      <c r="AR363" s="29">
        <v>1</v>
      </c>
      <c r="AT363" s="30">
        <f t="shared" si="141"/>
        <v>923233048.65791988</v>
      </c>
      <c r="AU363" s="30">
        <f t="shared" si="139"/>
        <v>202188037656.08444</v>
      </c>
      <c r="AV363" s="30">
        <f>(10+$G363/20)*POWER($F$1,AQ363)</f>
        <v>426519616055563.5</v>
      </c>
      <c r="AW363" s="35">
        <f t="shared" si="140"/>
        <v>2109.5195393362492</v>
      </c>
      <c r="AX363" s="29">
        <v>177</v>
      </c>
      <c r="AY363" s="29">
        <v>1</v>
      </c>
      <c r="BA363" s="30">
        <f t="shared" si="130"/>
        <v>4808505.4617599994</v>
      </c>
      <c r="BB363" s="30">
        <f t="shared" si="128"/>
        <v>851105466.73151994</v>
      </c>
      <c r="BC363" s="30">
        <f>(10+$G363/20)*POWER($F$1,AX363)</f>
        <v>1262661812494.2778</v>
      </c>
      <c r="BD363" s="35">
        <f t="shared" si="129"/>
        <v>1483.5550491095398</v>
      </c>
      <c r="BE363" s="29">
        <v>129</v>
      </c>
      <c r="BF363" s="29">
        <v>1</v>
      </c>
      <c r="BH363" s="30">
        <f t="shared" si="127"/>
        <v>14819.112000000001</v>
      </c>
      <c r="BI363" s="30">
        <f t="shared" si="124"/>
        <v>1911665.4480000001</v>
      </c>
      <c r="BJ363" s="30">
        <f>(10+$G363/20)*POWER($F$1,BE363)</f>
        <v>1627043213.1025734</v>
      </c>
      <c r="BK363" s="35">
        <f t="shared" si="125"/>
        <v>851.11294698808263</v>
      </c>
      <c r="BL363" s="29">
        <v>78</v>
      </c>
      <c r="BM363" s="29">
        <v>1</v>
      </c>
      <c r="BO363" s="30">
        <f t="shared" si="147"/>
        <v>91.884375000000006</v>
      </c>
      <c r="BP363" s="30">
        <f t="shared" si="145"/>
        <v>7166.9812500000007</v>
      </c>
      <c r="BQ363" s="30">
        <f>(10+$G363/20)*POWER($F$1,BL363)</f>
        <v>1383225.9625718514</v>
      </c>
      <c r="BR363" s="35">
        <f t="shared" si="146"/>
        <v>192.99980205359842</v>
      </c>
      <c r="BS363" s="29">
        <v>18</v>
      </c>
      <c r="BT363" s="29">
        <v>1</v>
      </c>
      <c r="BV363" s="30">
        <f t="shared" si="144"/>
        <v>1.5</v>
      </c>
      <c r="BW363" s="30">
        <f t="shared" si="142"/>
        <v>27</v>
      </c>
      <c r="BX363" s="30">
        <f>(10+$G363/20)*POWER($F$1,BS363)</f>
        <v>337.70165101851711</v>
      </c>
      <c r="BY363" s="35">
        <f t="shared" si="143"/>
        <v>12.507468556241374</v>
      </c>
    </row>
    <row r="364" spans="1:77">
      <c r="A364" s="44">
        <v>16.899999999999999</v>
      </c>
      <c r="B364" s="44">
        <f t="shared" si="137"/>
        <v>2.79</v>
      </c>
      <c r="C364" s="44">
        <f t="shared" si="133"/>
        <v>2.79</v>
      </c>
      <c r="D364" s="45">
        <f t="shared" si="134"/>
        <v>1315.5128999999999</v>
      </c>
      <c r="E364" s="43">
        <f t="shared" si="135"/>
        <v>3.5788845556095669E+21</v>
      </c>
      <c r="F364" s="29">
        <f t="shared" si="138"/>
        <v>71.600000000000037</v>
      </c>
      <c r="G364" s="29">
        <v>358</v>
      </c>
      <c r="AC364" s="29">
        <v>296</v>
      </c>
      <c r="AD364" s="29">
        <v>1</v>
      </c>
      <c r="AF364" s="30">
        <f t="shared" si="136"/>
        <v>25525547329294.168</v>
      </c>
      <c r="AG364" s="30">
        <f t="shared" si="131"/>
        <v>7555562009471074</v>
      </c>
      <c r="AH364" s="30">
        <f>(10+$G364/20)*POWER($F$1,AC364)</f>
        <v>1.8474808549167518E+19</v>
      </c>
      <c r="AI364" s="35">
        <f t="shared" si="132"/>
        <v>2445.193160483484</v>
      </c>
      <c r="AJ364" s="29">
        <v>263</v>
      </c>
      <c r="AK364" s="29">
        <v>1</v>
      </c>
      <c r="AM364" s="30">
        <f t="shared" si="150"/>
        <v>531782236026.96185</v>
      </c>
      <c r="AN364" s="30">
        <f t="shared" si="148"/>
        <v>139858728075090.97</v>
      </c>
      <c r="AO364" s="30">
        <f>(10+$G364/20)*POWER($F$1,AJ364)</f>
        <v>1.9045043773938422E+17</v>
      </c>
      <c r="AP364" s="35">
        <f t="shared" si="149"/>
        <v>1361.7343755416557</v>
      </c>
      <c r="AQ364" s="38">
        <v>220</v>
      </c>
      <c r="AR364" s="29">
        <v>4</v>
      </c>
      <c r="AT364" s="30">
        <f t="shared" si="141"/>
        <v>3692932194.6316795</v>
      </c>
      <c r="AU364" s="30">
        <f t="shared" si="139"/>
        <v>812445082818.96948</v>
      </c>
      <c r="AV364" s="30">
        <f>(10+$G364/20)*POWER($F$1,AQ364)</f>
        <v>490821990639213.56</v>
      </c>
      <c r="AW364" s="35">
        <f t="shared" si="140"/>
        <v>604.12943719985492</v>
      </c>
      <c r="AX364" s="29">
        <v>178</v>
      </c>
      <c r="AY364" s="29">
        <v>1</v>
      </c>
      <c r="BA364" s="30">
        <f t="shared" si="130"/>
        <v>4808505.4617599994</v>
      </c>
      <c r="BB364" s="30">
        <f t="shared" si="128"/>
        <v>855913972.19327986</v>
      </c>
      <c r="BC364" s="30">
        <f>(10+$G364/20)*POWER($F$1,AX364)</f>
        <v>1453021528163.0186</v>
      </c>
      <c r="BD364" s="35">
        <f t="shared" si="129"/>
        <v>1697.6256672614543</v>
      </c>
      <c r="BE364" s="38">
        <v>130</v>
      </c>
      <c r="BF364" s="29">
        <v>4</v>
      </c>
      <c r="BH364" s="30">
        <f t="shared" si="127"/>
        <v>59276.448000000004</v>
      </c>
      <c r="BI364" s="30">
        <f t="shared" ref="BI364:BI427" si="151">BE364*BH364</f>
        <v>7705938.2400000002</v>
      </c>
      <c r="BJ364" s="30">
        <f>(10+$G364/20)*POWER($F$1,BE364)</f>
        <v>1872337305.6000161</v>
      </c>
      <c r="BK364" s="35">
        <f t="shared" ref="BK364:BK427" si="152">BJ364/BI364</f>
        <v>242.97330802381515</v>
      </c>
      <c r="BL364" s="29">
        <v>79</v>
      </c>
      <c r="BM364" s="29">
        <v>1</v>
      </c>
      <c r="BO364" s="30">
        <f t="shared" si="147"/>
        <v>91.884375000000006</v>
      </c>
      <c r="BP364" s="30">
        <f t="shared" si="145"/>
        <v>7258.8656250000004</v>
      </c>
      <c r="BQ364" s="30">
        <f>(10+$G364/20)*POWER($F$1,BL364)</f>
        <v>1591762.0078812849</v>
      </c>
      <c r="BR364" s="35">
        <f t="shared" si="146"/>
        <v>219.28522858987142</v>
      </c>
      <c r="BS364" s="29">
        <v>19</v>
      </c>
      <c r="BT364" s="29">
        <v>1</v>
      </c>
      <c r="BV364" s="30">
        <f t="shared" si="144"/>
        <v>1.5</v>
      </c>
      <c r="BW364" s="30">
        <f t="shared" si="142"/>
        <v>28.5</v>
      </c>
      <c r="BX364" s="30">
        <f>(10+$G364/20)*POWER($F$1,BS364)</f>
        <v>388.61377145539029</v>
      </c>
      <c r="BY364" s="35">
        <f t="shared" si="143"/>
        <v>13.635570928259309</v>
      </c>
    </row>
    <row r="365" spans="1:77">
      <c r="A365" s="44">
        <v>16.899999999999999</v>
      </c>
      <c r="B365" s="44">
        <f t="shared" si="137"/>
        <v>2.7949999999999999</v>
      </c>
      <c r="C365" s="44">
        <f t="shared" si="133"/>
        <v>2.7949999999999999</v>
      </c>
      <c r="D365" s="45">
        <f t="shared" si="134"/>
        <v>1320.2322249999997</v>
      </c>
      <c r="E365" s="43">
        <f t="shared" si="135"/>
        <v>4.1110588017530052E+21</v>
      </c>
      <c r="F365" s="29">
        <f t="shared" si="138"/>
        <v>71.80000000000004</v>
      </c>
      <c r="G365" s="29">
        <v>359</v>
      </c>
      <c r="AC365" s="29">
        <v>297</v>
      </c>
      <c r="AD365" s="29">
        <v>1</v>
      </c>
      <c r="AF365" s="30">
        <f t="shared" si="136"/>
        <v>25525547329294.168</v>
      </c>
      <c r="AG365" s="30">
        <f t="shared" si="131"/>
        <v>7581087556800368</v>
      </c>
      <c r="AH365" s="30">
        <f>(10+$G365/20)*POWER($F$1,AC365)</f>
        <v>2.1260014415459611E+19</v>
      </c>
      <c r="AI365" s="35">
        <f t="shared" si="132"/>
        <v>2804.3488821586034</v>
      </c>
      <c r="AJ365" s="29">
        <v>264</v>
      </c>
      <c r="AK365" s="29">
        <v>1</v>
      </c>
      <c r="AM365" s="30">
        <f t="shared" si="150"/>
        <v>531782236026.96185</v>
      </c>
      <c r="AN365" s="30">
        <f t="shared" si="148"/>
        <v>140390510311117.92</v>
      </c>
      <c r="AO365" s="30">
        <f>(10+$G365/20)*POWER($F$1,AJ365)</f>
        <v>2.1916216565894269E+17</v>
      </c>
      <c r="AP365" s="35">
        <f t="shared" si="149"/>
        <v>1561.0896005239936</v>
      </c>
      <c r="AQ365" s="29">
        <v>221</v>
      </c>
      <c r="AR365" s="29">
        <v>1</v>
      </c>
      <c r="AT365" s="30">
        <f t="shared" si="141"/>
        <v>3692932194.6316795</v>
      </c>
      <c r="AU365" s="30">
        <f t="shared" si="139"/>
        <v>816138015013.6012</v>
      </c>
      <c r="AV365" s="30">
        <f>(10+$G365/20)*POWER($F$1,AQ365)</f>
        <v>564816819002136</v>
      </c>
      <c r="AW365" s="35">
        <f t="shared" si="140"/>
        <v>692.06042190391429</v>
      </c>
      <c r="AX365" s="29">
        <v>179</v>
      </c>
      <c r="AY365" s="29">
        <v>1</v>
      </c>
      <c r="BA365" s="30">
        <f t="shared" si="130"/>
        <v>4808505.4617599994</v>
      </c>
      <c r="BB365" s="30">
        <f t="shared" si="128"/>
        <v>860722477.65503991</v>
      </c>
      <c r="BC365" s="30">
        <f>(10+$G365/20)*POWER($F$1,AX365)</f>
        <v>1672074628135.2346</v>
      </c>
      <c r="BD365" s="35">
        <f t="shared" si="129"/>
        <v>1942.6408297023331</v>
      </c>
      <c r="BE365" s="29">
        <v>131</v>
      </c>
      <c r="BF365" s="29">
        <v>1</v>
      </c>
      <c r="BH365" s="30">
        <f t="shared" ref="BH365:BH428" si="153">BH364*BF365</f>
        <v>59276.448000000004</v>
      </c>
      <c r="BI365" s="30">
        <f t="shared" si="151"/>
        <v>7765214.6880000001</v>
      </c>
      <c r="BJ365" s="30">
        <f>(10+$G365/20)*POWER($F$1,BE365)</f>
        <v>2154605175.0264459</v>
      </c>
      <c r="BK365" s="35">
        <f t="shared" si="152"/>
        <v>277.46884813836147</v>
      </c>
      <c r="BL365" s="38">
        <v>80</v>
      </c>
      <c r="BM365" s="29">
        <v>1.44</v>
      </c>
      <c r="BN365" s="29" t="s">
        <v>95</v>
      </c>
      <c r="BO365" s="30">
        <f t="shared" si="147"/>
        <v>132.3135</v>
      </c>
      <c r="BP365" s="30">
        <f t="shared" si="145"/>
        <v>10585.08</v>
      </c>
      <c r="BQ365" s="30">
        <f>(10+$G365/20)*POWER($F$1,BL365)</f>
        <v>1831731.2000000097</v>
      </c>
      <c r="BR365" s="35">
        <f t="shared" si="146"/>
        <v>173.04840397994249</v>
      </c>
      <c r="BS365" s="38">
        <v>20</v>
      </c>
      <c r="BT365" s="29">
        <v>1.21</v>
      </c>
      <c r="BU365" s="29" t="s">
        <v>31</v>
      </c>
      <c r="BV365" s="30">
        <f t="shared" si="144"/>
        <v>1.8149999999999999</v>
      </c>
      <c r="BW365" s="30">
        <f t="shared" si="142"/>
        <v>36.299999999999997</v>
      </c>
      <c r="BX365" s="30">
        <f>(10+$G365/20)*POWER($F$1,BS365)</f>
        <v>447.20000000000056</v>
      </c>
      <c r="BY365" s="35">
        <f t="shared" si="143"/>
        <v>12.319559228650155</v>
      </c>
    </row>
    <row r="366" spans="1:77">
      <c r="A366" s="44">
        <v>16.899999999999999</v>
      </c>
      <c r="B366" s="44">
        <f t="shared" si="137"/>
        <v>2.8</v>
      </c>
      <c r="C366" s="44">
        <f t="shared" si="133"/>
        <v>2.8</v>
      </c>
      <c r="D366" s="45">
        <f t="shared" si="134"/>
        <v>1324.9599999999998</v>
      </c>
      <c r="E366" s="43">
        <f t="shared" si="135"/>
        <v>4.7223664828697585E+21</v>
      </c>
      <c r="F366" s="29">
        <f t="shared" si="138"/>
        <v>72.000000000000028</v>
      </c>
      <c r="G366" s="29">
        <v>360</v>
      </c>
      <c r="AC366" s="29">
        <v>298</v>
      </c>
      <c r="AD366" s="29">
        <v>1</v>
      </c>
      <c r="AF366" s="30">
        <f t="shared" si="136"/>
        <v>25525547329294.168</v>
      </c>
      <c r="AG366" s="30">
        <f t="shared" si="131"/>
        <v>7606613104129662</v>
      </c>
      <c r="AH366" s="30">
        <f>(10+$G366/20)*POWER($F$1,AC366)</f>
        <v>2.4465031141862179E+19</v>
      </c>
      <c r="AI366" s="35">
        <f t="shared" si="132"/>
        <v>3216.2844102824174</v>
      </c>
      <c r="AJ366" s="29">
        <v>265</v>
      </c>
      <c r="AK366" s="29">
        <v>1</v>
      </c>
      <c r="AM366" s="30">
        <f t="shared" si="150"/>
        <v>531782236026.96185</v>
      </c>
      <c r="AN366" s="30">
        <f t="shared" si="148"/>
        <v>140922292547144.91</v>
      </c>
      <c r="AO366" s="30">
        <f>(10+$G366/20)*POWER($F$1,AJ366)</f>
        <v>2.5220157913275226E+17</v>
      </c>
      <c r="AP366" s="35">
        <f t="shared" si="149"/>
        <v>1789.6499877645645</v>
      </c>
      <c r="AQ366" s="29">
        <v>222</v>
      </c>
      <c r="AR366" s="29">
        <v>1</v>
      </c>
      <c r="AT366" s="30">
        <f t="shared" si="141"/>
        <v>3692932194.6316795</v>
      </c>
      <c r="AU366" s="30">
        <f t="shared" si="139"/>
        <v>819830947208.23291</v>
      </c>
      <c r="AV366" s="30">
        <f>(10+$G366/20)*POWER($F$1,AQ366)</f>
        <v>649964802295081.5</v>
      </c>
      <c r="AW366" s="35">
        <f t="shared" si="140"/>
        <v>792.80344869683688</v>
      </c>
      <c r="AX366" s="38">
        <v>180</v>
      </c>
      <c r="AY366" s="29">
        <v>4</v>
      </c>
      <c r="BA366" s="30">
        <f t="shared" si="130"/>
        <v>19234021.847039998</v>
      </c>
      <c r="BB366" s="30">
        <f t="shared" si="128"/>
        <v>3462123932.4671993</v>
      </c>
      <c r="BC366" s="30">
        <f>(10+$G366/20)*POWER($F$1,AX366)</f>
        <v>1924145348608.0229</v>
      </c>
      <c r="BD366" s="35">
        <f t="shared" si="129"/>
        <v>555.77021104407061</v>
      </c>
      <c r="BE366" s="29">
        <v>132</v>
      </c>
      <c r="BF366" s="29">
        <v>1</v>
      </c>
      <c r="BH366" s="30">
        <f t="shared" si="153"/>
        <v>59276.448000000004</v>
      </c>
      <c r="BI366" s="30">
        <f t="shared" si="151"/>
        <v>7824491.1360000009</v>
      </c>
      <c r="BJ366" s="30">
        <f>(10+$G366/20)*POWER($F$1,BE366)</f>
        <v>2479418954.0675263</v>
      </c>
      <c r="BK366" s="35">
        <f t="shared" si="152"/>
        <v>316.87925910732685</v>
      </c>
      <c r="BL366" s="29">
        <v>81</v>
      </c>
      <c r="BM366" s="29">
        <v>1</v>
      </c>
      <c r="BO366" s="30">
        <f t="shared" si="147"/>
        <v>132.3135</v>
      </c>
      <c r="BP366" s="30">
        <f t="shared" si="145"/>
        <v>10717.3935</v>
      </c>
      <c r="BQ366" s="30">
        <f>(10+$G366/20)*POWER($F$1,BL366)</f>
        <v>2107870.6710064108</v>
      </c>
      <c r="BR366" s="35">
        <f t="shared" si="146"/>
        <v>196.67754767112086</v>
      </c>
      <c r="BS366" s="29">
        <v>21</v>
      </c>
      <c r="BT366" s="29">
        <v>1</v>
      </c>
      <c r="BV366" s="30">
        <f t="shared" si="144"/>
        <v>1.8149999999999999</v>
      </c>
      <c r="BW366" s="30">
        <f t="shared" si="142"/>
        <v>38.115000000000002</v>
      </c>
      <c r="BX366" s="30">
        <f>(10+$G366/20)*POWER($F$1,BS366)</f>
        <v>514.61686303867236</v>
      </c>
      <c r="BY366" s="35">
        <f t="shared" si="143"/>
        <v>13.501688653776002</v>
      </c>
    </row>
    <row r="367" spans="1:77">
      <c r="A367" s="44">
        <v>16.899999999999999</v>
      </c>
      <c r="B367" s="44">
        <f t="shared" si="137"/>
        <v>2.8049999999999997</v>
      </c>
      <c r="C367" s="44">
        <f t="shared" si="133"/>
        <v>2.8049999999999997</v>
      </c>
      <c r="D367" s="45">
        <f t="shared" si="134"/>
        <v>1329.6962249999997</v>
      </c>
      <c r="E367" s="43">
        <f t="shared" si="135"/>
        <v>5.4245746105656269E+21</v>
      </c>
      <c r="F367" s="29">
        <f t="shared" si="138"/>
        <v>72.200000000000031</v>
      </c>
      <c r="G367" s="29">
        <v>361</v>
      </c>
      <c r="AC367" s="29">
        <v>299</v>
      </c>
      <c r="AD367" s="29">
        <v>1</v>
      </c>
      <c r="AF367" s="30">
        <f t="shared" si="136"/>
        <v>25525547329294.168</v>
      </c>
      <c r="AG367" s="30">
        <f t="shared" si="131"/>
        <v>7632138651458956</v>
      </c>
      <c r="AH367" s="30">
        <f>(10+$G367/20)*POWER($F$1,AC367)</f>
        <v>2.8153124850871906E+19</v>
      </c>
      <c r="AI367" s="35">
        <f t="shared" si="132"/>
        <v>3688.7596172653607</v>
      </c>
      <c r="AJ367" s="29">
        <v>266</v>
      </c>
      <c r="AK367" s="29">
        <v>1</v>
      </c>
      <c r="AM367" s="30">
        <f t="shared" si="150"/>
        <v>531782236026.96185</v>
      </c>
      <c r="AN367" s="30">
        <f t="shared" si="148"/>
        <v>141454074783171.84</v>
      </c>
      <c r="AO367" s="30">
        <f>(10+$G367/20)*POWER($F$1,AJ367)</f>
        <v>2.9022086682579962E+17</v>
      </c>
      <c r="AP367" s="35">
        <f t="shared" si="149"/>
        <v>2051.6967593239378</v>
      </c>
      <c r="AQ367" s="29">
        <v>223</v>
      </c>
      <c r="AR367" s="29">
        <v>1</v>
      </c>
      <c r="AT367" s="30">
        <f t="shared" si="141"/>
        <v>3692932194.6316795</v>
      </c>
      <c r="AU367" s="30">
        <f t="shared" si="139"/>
        <v>823523879402.8645</v>
      </c>
      <c r="AV367" s="30">
        <f>(10+$G367/20)*POWER($F$1,AQ367)</f>
        <v>747946737593766.12</v>
      </c>
      <c r="AW367" s="35">
        <f t="shared" si="140"/>
        <v>908.22713985671044</v>
      </c>
      <c r="AX367" s="29">
        <v>181</v>
      </c>
      <c r="AY367" s="29">
        <v>1</v>
      </c>
      <c r="BA367" s="30">
        <f t="shared" si="130"/>
        <v>19234021.847039998</v>
      </c>
      <c r="BB367" s="30">
        <f t="shared" si="128"/>
        <v>3481357954.3142395</v>
      </c>
      <c r="BC367" s="30">
        <f>(10+$G367/20)*POWER($F$1,AX367)</f>
        <v>2214209494215.3779</v>
      </c>
      <c r="BD367" s="35">
        <f t="shared" si="129"/>
        <v>636.01891080215978</v>
      </c>
      <c r="BE367" s="29">
        <v>133</v>
      </c>
      <c r="BF367" s="29">
        <v>1</v>
      </c>
      <c r="BH367" s="30">
        <f t="shared" si="153"/>
        <v>59276.448000000004</v>
      </c>
      <c r="BI367" s="30">
        <f t="shared" si="151"/>
        <v>7883767.5840000007</v>
      </c>
      <c r="BJ367" s="30">
        <f>(10+$G367/20)*POWER($F$1,BE367)</f>
        <v>2853190374.7320614</v>
      </c>
      <c r="BK367" s="35">
        <f t="shared" si="152"/>
        <v>361.90696191026387</v>
      </c>
      <c r="BL367" s="29">
        <v>82</v>
      </c>
      <c r="BM367" s="29">
        <v>1</v>
      </c>
      <c r="BO367" s="30">
        <f t="shared" si="147"/>
        <v>132.3135</v>
      </c>
      <c r="BP367" s="30">
        <f t="shared" si="145"/>
        <v>10849.707</v>
      </c>
      <c r="BQ367" s="30">
        <f>(10+$G367/20)*POWER($F$1,BL367)</f>
        <v>2425631.3358535813</v>
      </c>
      <c r="BR367" s="35">
        <f t="shared" si="146"/>
        <v>223.56652911028669</v>
      </c>
      <c r="BS367" s="29">
        <v>22</v>
      </c>
      <c r="BT367" s="29">
        <v>1</v>
      </c>
      <c r="BV367" s="30">
        <f t="shared" si="144"/>
        <v>1.8149999999999999</v>
      </c>
      <c r="BW367" s="30">
        <f t="shared" si="142"/>
        <v>39.93</v>
      </c>
      <c r="BX367" s="30">
        <f>(10+$G367/20)*POWER($F$1,BS367)</f>
        <v>592.19515035487575</v>
      </c>
      <c r="BY367" s="35">
        <f t="shared" si="143"/>
        <v>14.830832716125112</v>
      </c>
    </row>
    <row r="368" spans="1:77">
      <c r="A368" s="44">
        <v>16.899999999999999</v>
      </c>
      <c r="B368" s="44">
        <f t="shared" si="137"/>
        <v>2.81</v>
      </c>
      <c r="C368" s="44">
        <f t="shared" si="133"/>
        <v>2.81</v>
      </c>
      <c r="D368" s="45">
        <f t="shared" si="134"/>
        <v>1334.4408999999998</v>
      </c>
      <c r="E368" s="43">
        <f t="shared" si="135"/>
        <v>6.231199931715417E+21</v>
      </c>
      <c r="F368" s="29">
        <f t="shared" si="138"/>
        <v>72.400000000000034</v>
      </c>
      <c r="G368" s="29">
        <v>362</v>
      </c>
      <c r="AC368" s="38">
        <v>300</v>
      </c>
      <c r="AD368" s="29">
        <v>4</v>
      </c>
      <c r="AF368" s="30">
        <f t="shared" si="136"/>
        <v>102102189317176.67</v>
      </c>
      <c r="AG368" s="30">
        <f t="shared" si="131"/>
        <v>3.0630656795153E+16</v>
      </c>
      <c r="AH368" s="30">
        <f>(10+$G368/20)*POWER($F$1,AC368)</f>
        <v>3.2397094279453049E+19</v>
      </c>
      <c r="AI368" s="35">
        <f t="shared" si="132"/>
        <v>1057.6689391975287</v>
      </c>
      <c r="AJ368" s="29">
        <v>267</v>
      </c>
      <c r="AK368" s="29">
        <v>1</v>
      </c>
      <c r="AM368" s="30">
        <f t="shared" si="150"/>
        <v>531782236026.96185</v>
      </c>
      <c r="AN368" s="30">
        <f t="shared" si="148"/>
        <v>141985857019198.81</v>
      </c>
      <c r="AO368" s="30">
        <f>(10+$G368/20)*POWER($F$1,AJ368)</f>
        <v>3.3397048584213658E+17</v>
      </c>
      <c r="AP368" s="35">
        <f t="shared" si="149"/>
        <v>2352.1390992976035</v>
      </c>
      <c r="AQ368" s="29">
        <v>224</v>
      </c>
      <c r="AR368" s="29">
        <v>1</v>
      </c>
      <c r="AT368" s="30">
        <f t="shared" si="141"/>
        <v>3692932194.6316795</v>
      </c>
      <c r="AU368" s="30">
        <f t="shared" si="139"/>
        <v>827216811597.49622</v>
      </c>
      <c r="AV368" s="30">
        <f>(10+$G368/20)*POWER($F$1,AQ368)</f>
        <v>860696675846415.75</v>
      </c>
      <c r="AW368" s="35">
        <f t="shared" si="140"/>
        <v>1040.4729011542502</v>
      </c>
      <c r="AX368" s="29">
        <v>182</v>
      </c>
      <c r="AY368" s="29">
        <v>1</v>
      </c>
      <c r="BA368" s="30">
        <f t="shared" si="130"/>
        <v>19234021.847039998</v>
      </c>
      <c r="BB368" s="30">
        <f t="shared" si="128"/>
        <v>3500591976.1612797</v>
      </c>
      <c r="BC368" s="30">
        <f>(10+$G368/20)*POWER($F$1,AX368)</f>
        <v>2547992598282.8877</v>
      </c>
      <c r="BD368" s="35">
        <f t="shared" si="129"/>
        <v>727.87477536213612</v>
      </c>
      <c r="BE368" s="29">
        <v>134</v>
      </c>
      <c r="BF368" s="29">
        <v>1</v>
      </c>
      <c r="BH368" s="30">
        <f t="shared" si="153"/>
        <v>59276.448000000004</v>
      </c>
      <c r="BI368" s="30">
        <f t="shared" si="151"/>
        <v>7943044.0320000006</v>
      </c>
      <c r="BJ368" s="30">
        <f>(10+$G368/20)*POWER($F$1,BE368)</f>
        <v>3283297255.8838291</v>
      </c>
      <c r="BK368" s="35">
        <f t="shared" si="152"/>
        <v>413.35503651452359</v>
      </c>
      <c r="BL368" s="29">
        <v>83</v>
      </c>
      <c r="BM368" s="29">
        <v>1</v>
      </c>
      <c r="BO368" s="30">
        <f t="shared" si="147"/>
        <v>132.3135</v>
      </c>
      <c r="BP368" s="30">
        <f t="shared" si="145"/>
        <v>10982.020500000001</v>
      </c>
      <c r="BQ368" s="30">
        <f>(10+$G368/20)*POWER($F$1,BL368)</f>
        <v>2791285.4253694108</v>
      </c>
      <c r="BR368" s="35">
        <f t="shared" si="146"/>
        <v>254.16865916152776</v>
      </c>
      <c r="BS368" s="29">
        <v>23</v>
      </c>
      <c r="BT368" s="29">
        <v>1</v>
      </c>
      <c r="BV368" s="30">
        <f t="shared" si="144"/>
        <v>1.8149999999999999</v>
      </c>
      <c r="BW368" s="30">
        <f t="shared" si="142"/>
        <v>41.744999999999997</v>
      </c>
      <c r="BX368" s="30">
        <f>(10+$G368/20)*POWER($F$1,BS368)</f>
        <v>681.46616830307607</v>
      </c>
      <c r="BY368" s="35">
        <f t="shared" si="143"/>
        <v>16.324497983065662</v>
      </c>
    </row>
    <row r="369" spans="1:77">
      <c r="A369" s="44">
        <v>16.899999999999999</v>
      </c>
      <c r="B369" s="44">
        <f t="shared" si="137"/>
        <v>2.8149999999999999</v>
      </c>
      <c r="C369" s="44">
        <f t="shared" si="133"/>
        <v>2.8149999999999999</v>
      </c>
      <c r="D369" s="45">
        <f t="shared" si="134"/>
        <v>1339.1940249999998</v>
      </c>
      <c r="E369" s="43">
        <f t="shared" si="135"/>
        <v>7.1577691112191369E+21</v>
      </c>
      <c r="F369" s="29">
        <f t="shared" si="138"/>
        <v>72.600000000000037</v>
      </c>
      <c r="G369" s="29">
        <v>363</v>
      </c>
      <c r="AC369" s="29">
        <v>301</v>
      </c>
      <c r="AF369" s="30"/>
      <c r="AG369" s="30"/>
      <c r="AI369" s="35"/>
      <c r="AJ369" s="29">
        <v>268</v>
      </c>
      <c r="AK369" s="29">
        <v>1</v>
      </c>
      <c r="AM369" s="30">
        <f t="shared" si="150"/>
        <v>531782236026.96185</v>
      </c>
      <c r="AN369" s="30">
        <f t="shared" si="148"/>
        <v>142517639255225.78</v>
      </c>
      <c r="AO369" s="30">
        <f>(10+$G369/20)*POWER($F$1,AJ369)</f>
        <v>3.8431396576083648E+17</v>
      </c>
      <c r="AP369" s="35">
        <f t="shared" si="149"/>
        <v>2696.6063132198888</v>
      </c>
      <c r="AQ369" s="29">
        <v>225</v>
      </c>
      <c r="AR369" s="29">
        <v>1</v>
      </c>
      <c r="AT369" s="30">
        <f t="shared" si="141"/>
        <v>3692932194.6316795</v>
      </c>
      <c r="AU369" s="30">
        <f t="shared" si="139"/>
        <v>830909743792.12793</v>
      </c>
      <c r="AV369" s="30">
        <f>(10+$G369/20)*POWER($F$1,AQ369)</f>
        <v>990440074300635.87</v>
      </c>
      <c r="AW369" s="35">
        <f t="shared" si="140"/>
        <v>1191.9947764488104</v>
      </c>
      <c r="AX369" s="29">
        <v>183</v>
      </c>
      <c r="AY369" s="29">
        <v>1</v>
      </c>
      <c r="BA369" s="30">
        <f t="shared" si="130"/>
        <v>19234021.847039998</v>
      </c>
      <c r="BB369" s="30">
        <f t="shared" si="128"/>
        <v>3519825998.0083194</v>
      </c>
      <c r="BC369" s="30">
        <f>(10+$G369/20)*POWER($F$1,AX369)</f>
        <v>2932082868658.709</v>
      </c>
      <c r="BD369" s="35">
        <f t="shared" si="129"/>
        <v>833.01926581536054</v>
      </c>
      <c r="BE369" s="29">
        <v>135</v>
      </c>
      <c r="BF369" s="29">
        <v>1</v>
      </c>
      <c r="BH369" s="30">
        <f t="shared" si="153"/>
        <v>59276.448000000004</v>
      </c>
      <c r="BI369" s="30">
        <f t="shared" si="151"/>
        <v>8002320.4800000004</v>
      </c>
      <c r="BJ369" s="30">
        <f>(10+$G369/20)*POWER($F$1,BE369)</f>
        <v>3778229043.2000341</v>
      </c>
      <c r="BK369" s="35">
        <f t="shared" si="152"/>
        <v>472.14168098401802</v>
      </c>
      <c r="BL369" s="29">
        <v>84</v>
      </c>
      <c r="BM369" s="29">
        <v>1</v>
      </c>
      <c r="BO369" s="30">
        <f t="shared" si="147"/>
        <v>132.3135</v>
      </c>
      <c r="BP369" s="30">
        <f t="shared" si="145"/>
        <v>11114.334000000001</v>
      </c>
      <c r="BQ369" s="30">
        <f>(10+$G369/20)*POWER($F$1,BL369)</f>
        <v>3212050.2166206585</v>
      </c>
      <c r="BR369" s="35">
        <f t="shared" si="146"/>
        <v>289.00069195515073</v>
      </c>
      <c r="BS369" s="29">
        <v>24</v>
      </c>
      <c r="BT369" s="29">
        <v>1</v>
      </c>
      <c r="BV369" s="30">
        <f t="shared" si="144"/>
        <v>1.8149999999999999</v>
      </c>
      <c r="BW369" s="30">
        <f t="shared" si="142"/>
        <v>43.56</v>
      </c>
      <c r="BX369" s="30">
        <f>(10+$G369/20)*POWER($F$1,BS369)</f>
        <v>784.19194741714978</v>
      </c>
      <c r="BY369" s="35">
        <f t="shared" si="143"/>
        <v>18.002569959071391</v>
      </c>
    </row>
    <row r="370" spans="1:77">
      <c r="A370" s="44">
        <v>16.899999999999999</v>
      </c>
      <c r="B370" s="44">
        <f t="shared" si="137"/>
        <v>2.8200000000000003</v>
      </c>
      <c r="C370" s="44">
        <f t="shared" si="133"/>
        <v>2.8200000000000003</v>
      </c>
      <c r="D370" s="45">
        <f t="shared" si="134"/>
        <v>1343.9556000000002</v>
      </c>
      <c r="E370" s="43">
        <f t="shared" si="135"/>
        <v>8.2221176035060126E+21</v>
      </c>
      <c r="F370" s="29">
        <f t="shared" si="138"/>
        <v>72.80000000000004</v>
      </c>
      <c r="G370" s="29">
        <v>364</v>
      </c>
      <c r="AG370" s="30"/>
      <c r="AI370" s="29"/>
      <c r="AJ370" s="29">
        <v>269</v>
      </c>
      <c r="AK370" s="29">
        <v>1</v>
      </c>
      <c r="AM370" s="30">
        <f t="shared" si="150"/>
        <v>531782236026.96185</v>
      </c>
      <c r="AN370" s="30">
        <f t="shared" si="148"/>
        <v>143049421491252.75</v>
      </c>
      <c r="AO370" s="30">
        <f>(10+$G370/20)*POWER($F$1,AJ370)</f>
        <v>4.4224494251035322E+17</v>
      </c>
      <c r="AP370" s="35">
        <f t="shared" si="149"/>
        <v>3091.553519756078</v>
      </c>
      <c r="AQ370" s="29">
        <v>226</v>
      </c>
      <c r="AR370" s="29">
        <v>1</v>
      </c>
      <c r="AT370" s="30">
        <f t="shared" si="141"/>
        <v>3692932194.6316795</v>
      </c>
      <c r="AU370" s="30">
        <f t="shared" si="139"/>
        <v>834602675986.75952</v>
      </c>
      <c r="AV370" s="30">
        <f>(10+$G370/20)*POWER($F$1,AQ370)</f>
        <v>1139737695589283.7</v>
      </c>
      <c r="AW370" s="35">
        <f t="shared" si="140"/>
        <v>1365.6051297005008</v>
      </c>
      <c r="AX370" s="29">
        <v>184</v>
      </c>
      <c r="AY370" s="29">
        <v>1</v>
      </c>
      <c r="BA370" s="30">
        <f t="shared" si="130"/>
        <v>19234021.847039998</v>
      </c>
      <c r="BB370" s="30">
        <f t="shared" si="128"/>
        <v>3539060019.8553596</v>
      </c>
      <c r="BC370" s="30">
        <f>(10+$G370/20)*POWER($F$1,AX370)</f>
        <v>3374061145861.4404</v>
      </c>
      <c r="BD370" s="35">
        <f t="shared" si="129"/>
        <v>953.3777689363227</v>
      </c>
      <c r="BE370" s="29">
        <v>136</v>
      </c>
      <c r="BF370" s="29">
        <v>1</v>
      </c>
      <c r="BH370" s="30">
        <f t="shared" si="153"/>
        <v>59276.448000000004</v>
      </c>
      <c r="BI370" s="30">
        <f t="shared" si="151"/>
        <v>8061596.9280000003</v>
      </c>
      <c r="BJ370" s="30">
        <f>(10+$G370/20)*POWER($F$1,BE370)</f>
        <v>4347754270.8941536</v>
      </c>
      <c r="BK370" s="35">
        <f t="shared" si="152"/>
        <v>539.31675196923879</v>
      </c>
      <c r="BL370" s="29">
        <v>85</v>
      </c>
      <c r="BM370" s="29">
        <v>1</v>
      </c>
      <c r="BO370" s="30">
        <f t="shared" si="147"/>
        <v>132.3135</v>
      </c>
      <c r="BP370" s="30">
        <f t="shared" si="145"/>
        <v>11246.647500000001</v>
      </c>
      <c r="BQ370" s="30">
        <f>(10+$G370/20)*POWER($F$1,BL370)</f>
        <v>3696230.4000000204</v>
      </c>
      <c r="BR370" s="35">
        <f t="shared" si="146"/>
        <v>328.65175155529857</v>
      </c>
      <c r="BS370" s="29">
        <v>25</v>
      </c>
      <c r="BT370" s="29">
        <v>1</v>
      </c>
      <c r="BV370" s="30">
        <f t="shared" si="144"/>
        <v>1.8149999999999999</v>
      </c>
      <c r="BW370" s="30">
        <f t="shared" si="142"/>
        <v>45.375</v>
      </c>
      <c r="BX370" s="30">
        <f>(10+$G370/20)*POWER($F$1,BS370)</f>
        <v>902.40000000000157</v>
      </c>
      <c r="BY370" s="35">
        <f t="shared" si="143"/>
        <v>19.887603305785159</v>
      </c>
    </row>
    <row r="371" spans="1:77">
      <c r="A371" s="44">
        <v>16.899999999999999</v>
      </c>
      <c r="B371" s="44">
        <f t="shared" si="137"/>
        <v>2.8250000000000002</v>
      </c>
      <c r="C371" s="44">
        <f t="shared" si="133"/>
        <v>2.8250000000000002</v>
      </c>
      <c r="D371" s="45">
        <f t="shared" si="134"/>
        <v>1348.725625</v>
      </c>
      <c r="E371" s="43">
        <f t="shared" si="135"/>
        <v>9.4447329657395211E+21</v>
      </c>
      <c r="F371" s="29">
        <f t="shared" si="138"/>
        <v>73.000000000000028</v>
      </c>
      <c r="G371" s="29">
        <v>365</v>
      </c>
      <c r="AG371" s="30"/>
      <c r="AI371" s="29"/>
      <c r="AJ371" s="38">
        <v>270</v>
      </c>
      <c r="AK371" s="29">
        <v>4</v>
      </c>
      <c r="AM371" s="30">
        <f t="shared" si="150"/>
        <v>2127128944107.8474</v>
      </c>
      <c r="AN371" s="30">
        <f t="shared" si="148"/>
        <v>574324814909118.75</v>
      </c>
      <c r="AO371" s="30">
        <f>(10+$G371/20)*POWER($F$1,AJ371)</f>
        <v>5.0890675789287507E+17</v>
      </c>
      <c r="AP371" s="35">
        <f t="shared" si="149"/>
        <v>886.09571566815293</v>
      </c>
      <c r="AQ371" s="29">
        <v>227</v>
      </c>
      <c r="AR371" s="29">
        <v>1</v>
      </c>
      <c r="AT371" s="30">
        <f t="shared" si="141"/>
        <v>3692932194.6316795</v>
      </c>
      <c r="AU371" s="30">
        <f t="shared" si="139"/>
        <v>838295608181.39124</v>
      </c>
      <c r="AV371" s="30">
        <f>(10+$G371/20)*POWER($F$1,AQ371)</f>
        <v>1311536118916861.5</v>
      </c>
      <c r="AW371" s="35">
        <f t="shared" si="140"/>
        <v>1564.5270070806216</v>
      </c>
      <c r="AX371" s="29">
        <v>185</v>
      </c>
      <c r="AY371" s="29">
        <v>1</v>
      </c>
      <c r="BA371" s="30">
        <f t="shared" si="130"/>
        <v>19234021.847039998</v>
      </c>
      <c r="BB371" s="30">
        <f t="shared" si="128"/>
        <v>3558294041.7023997</v>
      </c>
      <c r="BC371" s="30">
        <f>(10+$G371/20)*POWER($F$1,AX371)</f>
        <v>3882650435584.0493</v>
      </c>
      <c r="BD371" s="35">
        <f t="shared" si="129"/>
        <v>1091.155028246757</v>
      </c>
      <c r="BE371" s="29">
        <v>137</v>
      </c>
      <c r="BF371" s="29">
        <v>1</v>
      </c>
      <c r="BH371" s="30">
        <f t="shared" si="153"/>
        <v>59276.448000000004</v>
      </c>
      <c r="BI371" s="30">
        <f t="shared" si="151"/>
        <v>8120873.3760000002</v>
      </c>
      <c r="BJ371" s="30">
        <f>(10+$G371/20)*POWER($F$1,BE371)</f>
        <v>5003113246.6005459</v>
      </c>
      <c r="BK371" s="35">
        <f t="shared" si="152"/>
        <v>616.08068676288963</v>
      </c>
      <c r="BL371" s="29">
        <v>86</v>
      </c>
      <c r="BM371" s="29">
        <v>1</v>
      </c>
      <c r="BO371" s="30">
        <f t="shared" si="147"/>
        <v>132.3135</v>
      </c>
      <c r="BP371" s="30">
        <f t="shared" si="145"/>
        <v>11378.961000000001</v>
      </c>
      <c r="BQ371" s="30">
        <f>(10+$G371/20)*POWER($F$1,BL371)</f>
        <v>4253381.8897093656</v>
      </c>
      <c r="BR371" s="35">
        <f t="shared" si="146"/>
        <v>373.79352031432092</v>
      </c>
      <c r="BS371" s="29">
        <v>26</v>
      </c>
      <c r="BT371" s="29">
        <v>1</v>
      </c>
      <c r="BV371" s="30">
        <f t="shared" si="144"/>
        <v>1.8149999999999999</v>
      </c>
      <c r="BW371" s="30">
        <f t="shared" si="142"/>
        <v>47.19</v>
      </c>
      <c r="BX371" s="30">
        <f>(10+$G371/20)*POWER($F$1,BS371)</f>
        <v>1038.4233129173213</v>
      </c>
      <c r="BY371" s="35">
        <f t="shared" si="143"/>
        <v>22.005156027067628</v>
      </c>
    </row>
    <row r="372" spans="1:77">
      <c r="A372" s="44">
        <v>16.899999999999999</v>
      </c>
      <c r="B372" s="44">
        <f t="shared" si="137"/>
        <v>2.83</v>
      </c>
      <c r="C372" s="44">
        <f t="shared" si="133"/>
        <v>2.83</v>
      </c>
      <c r="D372" s="45">
        <f t="shared" si="134"/>
        <v>1353.5041000000001</v>
      </c>
      <c r="E372" s="43">
        <f t="shared" si="135"/>
        <v>1.0849149221131256E+22</v>
      </c>
      <c r="F372" s="29">
        <f t="shared" si="138"/>
        <v>73.200000000000031</v>
      </c>
      <c r="G372" s="29">
        <v>366</v>
      </c>
      <c r="AD372" s="37"/>
      <c r="AG372" s="30"/>
      <c r="AJ372" s="29">
        <v>271</v>
      </c>
      <c r="AK372" s="29">
        <v>1</v>
      </c>
      <c r="AM372" s="30">
        <f t="shared" si="150"/>
        <v>2127128944107.8474</v>
      </c>
      <c r="AN372" s="30">
        <f t="shared" si="148"/>
        <v>576451943853226.62</v>
      </c>
      <c r="AO372" s="30">
        <f>(10+$G372/20)*POWER($F$1,AJ372)</f>
        <v>5.8561501113512538E+17</v>
      </c>
      <c r="AP372" s="35">
        <f t="shared" si="149"/>
        <v>1015.8956308146855</v>
      </c>
      <c r="AQ372" s="29">
        <v>228</v>
      </c>
      <c r="AR372" s="29">
        <v>1</v>
      </c>
      <c r="AT372" s="30">
        <f t="shared" si="141"/>
        <v>3692932194.6316795</v>
      </c>
      <c r="AU372" s="30">
        <f t="shared" si="139"/>
        <v>841988540376.02295</v>
      </c>
      <c r="AV372" s="30">
        <f>(10+$G372/20)*POWER($F$1,AQ372)</f>
        <v>1509225859101859.7</v>
      </c>
      <c r="AW372" s="35">
        <f t="shared" si="140"/>
        <v>1792.4541567131732</v>
      </c>
      <c r="AX372" s="29">
        <v>186</v>
      </c>
      <c r="AY372" s="29">
        <v>1</v>
      </c>
      <c r="BA372" s="30">
        <f t="shared" si="130"/>
        <v>19234021.847039998</v>
      </c>
      <c r="BB372" s="30">
        <f t="shared" si="128"/>
        <v>3577528063.5494394</v>
      </c>
      <c r="BC372" s="30">
        <f>(10+$G372/20)*POWER($F$1,AX372)</f>
        <v>4467887963372.207</v>
      </c>
      <c r="BD372" s="35">
        <f t="shared" si="129"/>
        <v>1248.8757275992962</v>
      </c>
      <c r="BE372" s="29">
        <v>138</v>
      </c>
      <c r="BF372" s="29">
        <v>1</v>
      </c>
      <c r="BH372" s="30">
        <f t="shared" si="153"/>
        <v>59276.448000000004</v>
      </c>
      <c r="BI372" s="30">
        <f t="shared" si="151"/>
        <v>8180149.824000001</v>
      </c>
      <c r="BJ372" s="30">
        <f>(10+$G372/20)*POWER($F$1,BE372)</f>
        <v>5757239757.9263725</v>
      </c>
      <c r="BK372" s="35">
        <f t="shared" si="152"/>
        <v>703.80615047355536</v>
      </c>
      <c r="BL372" s="29">
        <v>87</v>
      </c>
      <c r="BM372" s="29">
        <v>1</v>
      </c>
      <c r="BO372" s="30">
        <f t="shared" si="147"/>
        <v>132.3135</v>
      </c>
      <c r="BP372" s="30">
        <f t="shared" si="145"/>
        <v>11511.2745</v>
      </c>
      <c r="BQ372" s="30">
        <f>(10+$G372/20)*POWER($F$1,BL372)</f>
        <v>4894500.3069273708</v>
      </c>
      <c r="BR372" s="35">
        <f t="shared" si="146"/>
        <v>425.19186793151107</v>
      </c>
      <c r="BS372" s="29">
        <v>27</v>
      </c>
      <c r="BT372" s="29">
        <v>1</v>
      </c>
      <c r="BV372" s="30">
        <f t="shared" si="144"/>
        <v>1.8149999999999999</v>
      </c>
      <c r="BW372" s="30">
        <f t="shared" si="142"/>
        <v>49.004999999999995</v>
      </c>
      <c r="BX372" s="30">
        <f>(10+$G372/20)*POWER($F$1,BS372)</f>
        <v>1194.9463639959349</v>
      </c>
      <c r="BY372" s="35">
        <f t="shared" si="143"/>
        <v>24.384172308865118</v>
      </c>
    </row>
    <row r="373" spans="1:77">
      <c r="A373" s="44">
        <v>16.899999999999999</v>
      </c>
      <c r="B373" s="44">
        <f t="shared" si="137"/>
        <v>2.835</v>
      </c>
      <c r="C373" s="44">
        <f t="shared" si="133"/>
        <v>2.835</v>
      </c>
      <c r="D373" s="45">
        <f t="shared" si="134"/>
        <v>1358.2910249999998</v>
      </c>
      <c r="E373" s="43">
        <f t="shared" si="135"/>
        <v>1.2462399863430836E+22</v>
      </c>
      <c r="F373" s="29">
        <f t="shared" si="138"/>
        <v>73.400000000000034</v>
      </c>
      <c r="G373" s="29">
        <v>367</v>
      </c>
      <c r="AC373" s="38"/>
      <c r="AD373" s="37"/>
      <c r="AG373" s="30"/>
      <c r="AJ373" s="29">
        <v>272</v>
      </c>
      <c r="AK373" s="29">
        <v>1</v>
      </c>
      <c r="AM373" s="30">
        <f t="shared" si="150"/>
        <v>2127128944107.8474</v>
      </c>
      <c r="AN373" s="30">
        <f t="shared" si="148"/>
        <v>578579072797334.5</v>
      </c>
      <c r="AO373" s="30">
        <f>(10+$G373/20)*POWER($F$1,AJ373)</f>
        <v>6.7388350701954278E+17</v>
      </c>
      <c r="AP373" s="35">
        <f t="shared" si="149"/>
        <v>1164.7215371296218</v>
      </c>
      <c r="AQ373" s="29">
        <v>229</v>
      </c>
      <c r="AR373" s="29">
        <v>1</v>
      </c>
      <c r="AT373" s="30">
        <f t="shared" si="141"/>
        <v>3692932194.6316795</v>
      </c>
      <c r="AU373" s="30">
        <f t="shared" si="139"/>
        <v>845681472570.65466</v>
      </c>
      <c r="AV373" s="30">
        <f>(10+$G373/20)*POWER($F$1,AQ373)</f>
        <v>1736708239163408.7</v>
      </c>
      <c r="AW373" s="35">
        <f t="shared" si="140"/>
        <v>2053.6198267230111</v>
      </c>
      <c r="AX373" s="29">
        <v>187</v>
      </c>
      <c r="AY373" s="29">
        <v>1</v>
      </c>
      <c r="BA373" s="30">
        <f t="shared" si="130"/>
        <v>19234021.847039998</v>
      </c>
      <c r="BB373" s="30">
        <f t="shared" si="128"/>
        <v>3596762085.3964796</v>
      </c>
      <c r="BC373" s="30">
        <f>(10+$G373/20)*POWER($F$1,AX373)</f>
        <v>5141323143154.4414</v>
      </c>
      <c r="BD373" s="35">
        <f t="shared" si="129"/>
        <v>1429.4309773863458</v>
      </c>
      <c r="BE373" s="29">
        <v>139</v>
      </c>
      <c r="BF373" s="29">
        <v>1</v>
      </c>
      <c r="BH373" s="30">
        <f t="shared" si="153"/>
        <v>59276.448000000004</v>
      </c>
      <c r="BI373" s="30">
        <f t="shared" si="151"/>
        <v>8239426.2720000008</v>
      </c>
      <c r="BJ373" s="30">
        <f>(10+$G373/20)*POWER($F$1,BE373)</f>
        <v>6625016171.1250248</v>
      </c>
      <c r="BK373" s="35">
        <f t="shared" si="152"/>
        <v>804.06280151310807</v>
      </c>
      <c r="BL373" s="29">
        <v>88</v>
      </c>
      <c r="BM373" s="29">
        <v>1</v>
      </c>
      <c r="BO373" s="30">
        <f t="shared" si="147"/>
        <v>132.3135</v>
      </c>
      <c r="BP373" s="30">
        <f t="shared" si="145"/>
        <v>11643.588</v>
      </c>
      <c r="BQ373" s="30">
        <f>(10+$G373/20)*POWER($F$1,BL373)</f>
        <v>5632237.8511902355</v>
      </c>
      <c r="BR373" s="35">
        <f t="shared" si="146"/>
        <v>483.72012571985846</v>
      </c>
      <c r="BS373" s="29">
        <v>28</v>
      </c>
      <c r="BT373" s="29">
        <v>1</v>
      </c>
      <c r="BV373" s="30">
        <f t="shared" si="144"/>
        <v>1.8149999999999999</v>
      </c>
      <c r="BW373" s="30">
        <f t="shared" si="142"/>
        <v>50.82</v>
      </c>
      <c r="BX373" s="30">
        <f>(10+$G373/20)*POWER($F$1,BS373)</f>
        <v>1375.0580691382359</v>
      </c>
      <c r="BY373" s="35">
        <f t="shared" si="143"/>
        <v>27.057419699689802</v>
      </c>
    </row>
    <row r="374" spans="1:77">
      <c r="A374" s="44">
        <v>16.899999999999999</v>
      </c>
      <c r="B374" s="44">
        <f t="shared" si="137"/>
        <v>2.84</v>
      </c>
      <c r="C374" s="44">
        <f t="shared" si="133"/>
        <v>2.84</v>
      </c>
      <c r="D374" s="45">
        <f t="shared" si="134"/>
        <v>1363.0863999999997</v>
      </c>
      <c r="E374" s="43">
        <f t="shared" si="135"/>
        <v>1.4315538222438278E+22</v>
      </c>
      <c r="F374" s="29">
        <f t="shared" si="138"/>
        <v>73.600000000000037</v>
      </c>
      <c r="G374" s="29">
        <v>368</v>
      </c>
      <c r="AD374" s="37"/>
      <c r="AG374" s="30"/>
      <c r="AJ374" s="29">
        <v>273</v>
      </c>
      <c r="AK374" s="29">
        <v>1</v>
      </c>
      <c r="AM374" s="30">
        <f t="shared" si="150"/>
        <v>2127128944107.8474</v>
      </c>
      <c r="AN374" s="30">
        <f t="shared" si="148"/>
        <v>580706201741442.37</v>
      </c>
      <c r="AO374" s="30">
        <f>(10+$G374/20)*POWER($F$1,AJ374)</f>
        <v>7.7545411208580877E+17</v>
      </c>
      <c r="AP374" s="35">
        <f t="shared" si="149"/>
        <v>1335.3639237196871</v>
      </c>
      <c r="AQ374" s="38">
        <v>230</v>
      </c>
      <c r="AR374" s="29">
        <v>3</v>
      </c>
      <c r="AT374" s="30">
        <f t="shared" si="141"/>
        <v>11078796583.895039</v>
      </c>
      <c r="AU374" s="30">
        <f t="shared" si="139"/>
        <v>2548123214295.8589</v>
      </c>
      <c r="AV374" s="30">
        <f>(10+$G374/20)*POWER($F$1,AQ374)</f>
        <v>1998472334645688</v>
      </c>
      <c r="AW374" s="35">
        <f t="shared" si="140"/>
        <v>784.29187546095181</v>
      </c>
      <c r="AX374" s="29">
        <v>188</v>
      </c>
      <c r="AY374" s="29">
        <v>1</v>
      </c>
      <c r="BA374" s="30">
        <f t="shared" si="130"/>
        <v>19234021.847039998</v>
      </c>
      <c r="BB374" s="30">
        <f t="shared" si="128"/>
        <v>3615996107.2435198</v>
      </c>
      <c r="BC374" s="30">
        <f>(10+$G374/20)*POWER($F$1,AX374)</f>
        <v>5916245361982.7598</v>
      </c>
      <c r="BD374" s="35">
        <f t="shared" si="129"/>
        <v>1636.1315627888559</v>
      </c>
      <c r="BE374" s="38">
        <v>140</v>
      </c>
      <c r="BF374" s="29">
        <v>1.69</v>
      </c>
      <c r="BG374" s="29" t="s">
        <v>34</v>
      </c>
      <c r="BH374" s="30">
        <f t="shared" si="153"/>
        <v>100177.19712</v>
      </c>
      <c r="BI374" s="30">
        <f t="shared" si="151"/>
        <v>14024807.596799999</v>
      </c>
      <c r="BJ374" s="30">
        <f>(10+$G374/20)*POWER($F$1,BE374)</f>
        <v>7623566950.4000711</v>
      </c>
      <c r="BK374" s="35">
        <f t="shared" si="152"/>
        <v>543.57729314871449</v>
      </c>
      <c r="BL374" s="29">
        <v>89</v>
      </c>
      <c r="BM374" s="29">
        <v>1</v>
      </c>
      <c r="BO374" s="30">
        <f t="shared" si="147"/>
        <v>132.3135</v>
      </c>
      <c r="BP374" s="30">
        <f t="shared" si="145"/>
        <v>11775.9015</v>
      </c>
      <c r="BQ374" s="30">
        <f>(10+$G374/20)*POWER($F$1,BL374)</f>
        <v>6481152.8349574953</v>
      </c>
      <c r="BR374" s="35">
        <f t="shared" si="146"/>
        <v>550.37423970958787</v>
      </c>
      <c r="BS374" s="29">
        <v>29</v>
      </c>
      <c r="BT374" s="29">
        <v>1</v>
      </c>
      <c r="BV374" s="30">
        <f t="shared" si="144"/>
        <v>1.8149999999999999</v>
      </c>
      <c r="BW374" s="30">
        <f t="shared" si="142"/>
        <v>52.634999999999998</v>
      </c>
      <c r="BX374" s="30">
        <f>(10+$G374/20)*POWER($F$1,BS374)</f>
        <v>1582.3127038470382</v>
      </c>
      <c r="BY374" s="35">
        <f t="shared" si="143"/>
        <v>30.061987343916371</v>
      </c>
    </row>
    <row r="375" spans="1:77">
      <c r="A375" s="44">
        <v>16.899999999999999</v>
      </c>
      <c r="B375" s="44">
        <f t="shared" si="137"/>
        <v>2.8449999999999998</v>
      </c>
      <c r="C375" s="44">
        <f t="shared" si="133"/>
        <v>2.8449999999999998</v>
      </c>
      <c r="D375" s="45">
        <f t="shared" si="134"/>
        <v>1367.8902249999996</v>
      </c>
      <c r="E375" s="43">
        <f t="shared" si="135"/>
        <v>1.6444235207012029E+22</v>
      </c>
      <c r="F375" s="29">
        <f t="shared" si="138"/>
        <v>73.80000000000004</v>
      </c>
      <c r="G375" s="29">
        <v>369</v>
      </c>
      <c r="AD375" s="37"/>
      <c r="AG375" s="30"/>
      <c r="AJ375" s="29">
        <v>274</v>
      </c>
      <c r="AK375" s="29">
        <v>1</v>
      </c>
      <c r="AM375" s="30">
        <f t="shared" si="150"/>
        <v>2127128944107.8474</v>
      </c>
      <c r="AN375" s="30">
        <f t="shared" si="148"/>
        <v>582833330685550.25</v>
      </c>
      <c r="AO375" s="30">
        <f>(10+$G375/20)*POWER($F$1,AJ375)</f>
        <v>8.9233110740564198E+17</v>
      </c>
      <c r="AP375" s="35">
        <f t="shared" si="149"/>
        <v>1531.0227820293821</v>
      </c>
      <c r="AQ375" s="29">
        <v>231</v>
      </c>
      <c r="AR375" s="29">
        <v>1</v>
      </c>
      <c r="AT375" s="30">
        <f t="shared" si="141"/>
        <v>11078796583.895039</v>
      </c>
      <c r="AU375" s="30">
        <f t="shared" si="139"/>
        <v>2559202010879.7539</v>
      </c>
      <c r="AV375" s="30">
        <f>(10+$G375/20)*POWER($F$1,AQ375)</f>
        <v>2299683506348591</v>
      </c>
      <c r="AW375" s="35">
        <f t="shared" si="140"/>
        <v>898.59397443895</v>
      </c>
      <c r="AX375" s="29">
        <v>189</v>
      </c>
      <c r="AY375" s="29">
        <v>1</v>
      </c>
      <c r="BA375" s="30">
        <f t="shared" si="130"/>
        <v>19234021.847039998</v>
      </c>
      <c r="BB375" s="30">
        <f t="shared" si="128"/>
        <v>3635230129.0905595</v>
      </c>
      <c r="BC375" s="30">
        <f>(10+$G375/20)*POWER($F$1,AX375)</f>
        <v>6807946070904.8223</v>
      </c>
      <c r="BD375" s="35">
        <f t="shared" si="129"/>
        <v>1872.7689387323587</v>
      </c>
      <c r="BE375" s="29">
        <v>141</v>
      </c>
      <c r="BF375" s="29">
        <v>1</v>
      </c>
      <c r="BH375" s="30">
        <f t="shared" si="153"/>
        <v>100177.19712</v>
      </c>
      <c r="BI375" s="30">
        <f t="shared" si="151"/>
        <v>14124984.793919999</v>
      </c>
      <c r="BJ375" s="30">
        <f>(10+$G375/20)*POWER($F$1,BE375)</f>
        <v>8772596383.470829</v>
      </c>
      <c r="BK375" s="35">
        <f t="shared" si="152"/>
        <v>621.06943911521455</v>
      </c>
      <c r="BL375" s="38">
        <v>90</v>
      </c>
      <c r="BM375" s="29">
        <v>3.5</v>
      </c>
      <c r="BO375" s="30">
        <f t="shared" si="147"/>
        <v>463.09725000000003</v>
      </c>
      <c r="BP375" s="30">
        <f t="shared" si="145"/>
        <v>41678.752500000002</v>
      </c>
      <c r="BQ375" s="30">
        <f>(10+$G375/20)*POWER($F$1,BL375)</f>
        <v>7457996.8000000445</v>
      </c>
      <c r="BR375" s="35">
        <f t="shared" si="146"/>
        <v>178.94001985784109</v>
      </c>
      <c r="BS375" s="38">
        <v>30</v>
      </c>
      <c r="BT375" s="29">
        <v>2</v>
      </c>
      <c r="BV375" s="30">
        <f t="shared" si="144"/>
        <v>3.63</v>
      </c>
      <c r="BW375" s="30">
        <f t="shared" si="142"/>
        <v>108.89999999999999</v>
      </c>
      <c r="BX375" s="30">
        <f>(10+$G375/20)*POWER($F$1,BS375)</f>
        <v>1820.8000000000031</v>
      </c>
      <c r="BY375" s="35">
        <f t="shared" si="143"/>
        <v>16.719926538108385</v>
      </c>
    </row>
    <row r="376" spans="1:77">
      <c r="A376" s="44">
        <v>16.899999999999999</v>
      </c>
      <c r="B376" s="44">
        <f t="shared" si="137"/>
        <v>2.85</v>
      </c>
      <c r="C376" s="44">
        <f t="shared" si="133"/>
        <v>2.85</v>
      </c>
      <c r="D376" s="45">
        <f t="shared" si="134"/>
        <v>1372.7025000000001</v>
      </c>
      <c r="E376" s="43">
        <f t="shared" si="135"/>
        <v>1.8889465931479046E+22</v>
      </c>
      <c r="F376" s="29">
        <f t="shared" si="138"/>
        <v>74.000000000000043</v>
      </c>
      <c r="G376" s="29">
        <v>370</v>
      </c>
      <c r="AD376" s="37"/>
      <c r="AG376" s="30"/>
      <c r="AJ376" s="29">
        <v>275</v>
      </c>
      <c r="AK376" s="29">
        <v>1</v>
      </c>
      <c r="AM376" s="30">
        <f t="shared" si="150"/>
        <v>2127128944107.8474</v>
      </c>
      <c r="AN376" s="30">
        <f t="shared" si="148"/>
        <v>584960459629658</v>
      </c>
      <c r="AO376" s="30">
        <f>(10+$G376/20)*POWER($F$1,AJ376)</f>
        <v>1.026820715040492E+18</v>
      </c>
      <c r="AP376" s="35">
        <f t="shared" si="149"/>
        <v>1755.3677315054397</v>
      </c>
      <c r="AQ376" s="29">
        <v>232</v>
      </c>
      <c r="AR376" s="29">
        <v>1</v>
      </c>
      <c r="AT376" s="30">
        <f t="shared" si="141"/>
        <v>11078796583.895039</v>
      </c>
      <c r="AU376" s="30">
        <f t="shared" si="139"/>
        <v>2570280807463.6489</v>
      </c>
      <c r="AV376" s="30">
        <f>(10+$G376/20)*POWER($F$1,AQ376)</f>
        <v>2646285266487119.5</v>
      </c>
      <c r="AW376" s="35">
        <f t="shared" si="140"/>
        <v>1029.5704884862257</v>
      </c>
      <c r="AX376" s="38">
        <v>190</v>
      </c>
      <c r="AY376" s="29">
        <v>4</v>
      </c>
      <c r="BA376" s="30">
        <f t="shared" si="130"/>
        <v>76936087.38815999</v>
      </c>
      <c r="BB376" s="30">
        <f t="shared" si="128"/>
        <v>14617856603.750399</v>
      </c>
      <c r="BC376" s="30">
        <f>(10+$G376/20)*POWER($F$1,AX376)</f>
        <v>7834020347904.0996</v>
      </c>
      <c r="BD376" s="35">
        <f t="shared" si="129"/>
        <v>535.92127493535418</v>
      </c>
      <c r="BE376" s="29">
        <v>142</v>
      </c>
      <c r="BF376" s="29">
        <v>1</v>
      </c>
      <c r="BH376" s="30">
        <f t="shared" si="153"/>
        <v>100177.19712</v>
      </c>
      <c r="BI376" s="30">
        <f t="shared" si="151"/>
        <v>14225161.991039999</v>
      </c>
      <c r="BJ376" s="30">
        <f>(10+$G376/20)*POWER($F$1,BE376)</f>
        <v>10094777170.132076</v>
      </c>
      <c r="BK376" s="35">
        <f t="shared" si="152"/>
        <v>709.64233493372319</v>
      </c>
      <c r="BL376" s="29">
        <v>91</v>
      </c>
      <c r="BM376" s="29">
        <v>1</v>
      </c>
      <c r="BO376" s="30">
        <f t="shared" si="147"/>
        <v>463.09725000000003</v>
      </c>
      <c r="BP376" s="30">
        <f t="shared" si="145"/>
        <v>42141.849750000001</v>
      </c>
      <c r="BQ376" s="30">
        <f>(10+$G376/20)*POWER($F$1,BL376)</f>
        <v>8582044.8748118188</v>
      </c>
      <c r="BR376" s="35">
        <f t="shared" si="146"/>
        <v>203.64661080905256</v>
      </c>
      <c r="BS376" s="29">
        <v>31</v>
      </c>
      <c r="BT376" s="29">
        <v>1</v>
      </c>
      <c r="BV376" s="30">
        <f t="shared" si="144"/>
        <v>3.63</v>
      </c>
      <c r="BW376" s="30">
        <f t="shared" si="142"/>
        <v>112.53</v>
      </c>
      <c r="BX376" s="30">
        <f>(10+$G376/20)*POWER($F$1,BS376)</f>
        <v>2095.225799514596</v>
      </c>
      <c r="BY376" s="35">
        <f t="shared" si="143"/>
        <v>18.61926419190079</v>
      </c>
    </row>
    <row r="377" spans="1:77">
      <c r="A377" s="44">
        <v>16.899999999999999</v>
      </c>
      <c r="B377" s="44">
        <f t="shared" si="137"/>
        <v>2.855</v>
      </c>
      <c r="C377" s="44">
        <f t="shared" si="133"/>
        <v>2.855</v>
      </c>
      <c r="D377" s="45">
        <f t="shared" si="134"/>
        <v>1377.5232249999999</v>
      </c>
      <c r="E377" s="43">
        <f t="shared" si="135"/>
        <v>2.169829844226252E+22</v>
      </c>
      <c r="F377" s="29">
        <f t="shared" si="138"/>
        <v>74.200000000000045</v>
      </c>
      <c r="G377" s="29">
        <v>371</v>
      </c>
      <c r="AD377" s="37"/>
      <c r="AG377" s="30"/>
      <c r="AJ377" s="29">
        <v>276</v>
      </c>
      <c r="AK377" s="29">
        <v>1</v>
      </c>
      <c r="AM377" s="30">
        <f t="shared" si="150"/>
        <v>2127128944107.8474</v>
      </c>
      <c r="AN377" s="30">
        <f t="shared" si="148"/>
        <v>587087588573765.87</v>
      </c>
      <c r="AO377" s="30">
        <f>(10+$G377/20)*POWER($F$1,AJ377)</f>
        <v>1.1815765772373028E+18</v>
      </c>
      <c r="AP377" s="35">
        <f t="shared" si="149"/>
        <v>2012.6069776193899</v>
      </c>
      <c r="AQ377" s="29">
        <v>233</v>
      </c>
      <c r="AR377" s="29">
        <v>1</v>
      </c>
      <c r="AT377" s="30">
        <f t="shared" si="141"/>
        <v>11078796583.895039</v>
      </c>
      <c r="AU377" s="30">
        <f t="shared" si="139"/>
        <v>2581359604047.5439</v>
      </c>
      <c r="AV377" s="30">
        <f>(10+$G377/20)*POWER($F$1,AQ377)</f>
        <v>3045116486032376</v>
      </c>
      <c r="AW377" s="35">
        <f t="shared" si="140"/>
        <v>1179.6560546069081</v>
      </c>
      <c r="AX377" s="29">
        <v>191</v>
      </c>
      <c r="AY377" s="29">
        <v>1</v>
      </c>
      <c r="BA377" s="30">
        <f t="shared" si="130"/>
        <v>76936087.38815999</v>
      </c>
      <c r="BB377" s="30">
        <f t="shared" si="128"/>
        <v>14694792691.138557</v>
      </c>
      <c r="BC377" s="30">
        <f>(10+$G377/20)*POWER($F$1,AX377)</f>
        <v>9014713876627.3203</v>
      </c>
      <c r="BD377" s="35">
        <f t="shared" si="129"/>
        <v>613.46315433653501</v>
      </c>
      <c r="BE377" s="29">
        <v>143</v>
      </c>
      <c r="BF377" s="29">
        <v>1</v>
      </c>
      <c r="BH377" s="30">
        <f t="shared" si="153"/>
        <v>100177.19712</v>
      </c>
      <c r="BI377" s="30">
        <f t="shared" si="151"/>
        <v>14325339.18816</v>
      </c>
      <c r="BJ377" s="30">
        <f>(10+$G377/20)*POWER($F$1,BE377)</f>
        <v>11616197532.777241</v>
      </c>
      <c r="BK377" s="35">
        <f t="shared" si="152"/>
        <v>810.88464155725649</v>
      </c>
      <c r="BL377" s="29">
        <v>92</v>
      </c>
      <c r="BM377" s="29">
        <v>1</v>
      </c>
      <c r="BO377" s="30">
        <f t="shared" si="147"/>
        <v>463.09725000000003</v>
      </c>
      <c r="BP377" s="30">
        <f t="shared" si="145"/>
        <v>42604.947</v>
      </c>
      <c r="BQ377" s="30">
        <f>(10+$G377/20)*POWER($F$1,BL377)</f>
        <v>9875475.8842951562</v>
      </c>
      <c r="BR377" s="35">
        <f t="shared" si="146"/>
        <v>231.79176550308011</v>
      </c>
      <c r="BS377" s="29">
        <v>32</v>
      </c>
      <c r="BT377" s="29">
        <v>1</v>
      </c>
      <c r="BV377" s="30">
        <f t="shared" si="144"/>
        <v>3.63</v>
      </c>
      <c r="BW377" s="30">
        <f t="shared" si="142"/>
        <v>116.16</v>
      </c>
      <c r="BX377" s="30">
        <f>(10+$G377/20)*POWER($F$1,BS377)</f>
        <v>2411.0048545642376</v>
      </c>
      <c r="BY377" s="35">
        <f t="shared" si="143"/>
        <v>20.755895786537859</v>
      </c>
    </row>
    <row r="378" spans="1:77">
      <c r="A378" s="44">
        <v>16.899999999999999</v>
      </c>
      <c r="B378" s="44">
        <f t="shared" si="137"/>
        <v>2.8600000000000003</v>
      </c>
      <c r="C378" s="44">
        <f t="shared" si="133"/>
        <v>2.8600000000000003</v>
      </c>
      <c r="D378" s="45">
        <f t="shared" si="134"/>
        <v>1382.3524000000002</v>
      </c>
      <c r="E378" s="43">
        <f t="shared" si="135"/>
        <v>2.4924799726861685E+22</v>
      </c>
      <c r="F378" s="29">
        <f t="shared" si="138"/>
        <v>74.400000000000048</v>
      </c>
      <c r="G378" s="29">
        <v>372</v>
      </c>
      <c r="AD378" s="37"/>
      <c r="AG378" s="30"/>
      <c r="AJ378" s="29">
        <v>277</v>
      </c>
      <c r="AK378" s="29">
        <v>1</v>
      </c>
      <c r="AM378" s="30">
        <f t="shared" si="150"/>
        <v>2127128944107.8474</v>
      </c>
      <c r="AN378" s="30">
        <f t="shared" si="148"/>
        <v>589214717517873.75</v>
      </c>
      <c r="AO378" s="30">
        <f>(10+$G378/20)*POWER($F$1,AJ378)</f>
        <v>1.3596520847096243E+18</v>
      </c>
      <c r="AP378" s="35">
        <f t="shared" si="149"/>
        <v>2307.5664003053002</v>
      </c>
      <c r="AQ378" s="29">
        <v>234</v>
      </c>
      <c r="AR378" s="29">
        <v>1</v>
      </c>
      <c r="AT378" s="30">
        <f t="shared" si="141"/>
        <v>11078796583.895039</v>
      </c>
      <c r="AU378" s="30">
        <f t="shared" si="139"/>
        <v>2592438400631.439</v>
      </c>
      <c r="AV378" s="30">
        <f>(10+$G378/20)*POWER($F$1,AQ378)</f>
        <v>3504046253267972.5</v>
      </c>
      <c r="AW378" s="35">
        <f t="shared" si="140"/>
        <v>1351.6410852479632</v>
      </c>
      <c r="AX378" s="29">
        <v>192</v>
      </c>
      <c r="AY378" s="29">
        <v>1</v>
      </c>
      <c r="BA378" s="30">
        <f t="shared" si="130"/>
        <v>76936087.38815999</v>
      </c>
      <c r="BB378" s="30">
        <f t="shared" si="128"/>
        <v>14771728778.526718</v>
      </c>
      <c r="BC378" s="30">
        <f>(10+$G378/20)*POWER($F$1,AX378)</f>
        <v>10373322179486.215</v>
      </c>
      <c r="BD378" s="35">
        <f t="shared" si="129"/>
        <v>702.24158153821816</v>
      </c>
      <c r="BE378" s="29">
        <v>144</v>
      </c>
      <c r="BF378" s="29">
        <v>1</v>
      </c>
      <c r="BH378" s="30">
        <f t="shared" si="153"/>
        <v>100177.19712</v>
      </c>
      <c r="BI378" s="30">
        <f t="shared" si="151"/>
        <v>14425516.38528</v>
      </c>
      <c r="BJ378" s="30">
        <f>(10+$G378/20)*POWER($F$1,BE378)</f>
        <v>13366875660.964781</v>
      </c>
      <c r="BK378" s="35">
        <f t="shared" si="152"/>
        <v>926.61332211334411</v>
      </c>
      <c r="BL378" s="29">
        <v>93</v>
      </c>
      <c r="BM378" s="29">
        <v>1</v>
      </c>
      <c r="BO378" s="30">
        <f t="shared" si="147"/>
        <v>463.09725000000003</v>
      </c>
      <c r="BP378" s="30">
        <f t="shared" si="145"/>
        <v>43068.044250000006</v>
      </c>
      <c r="BQ378" s="30">
        <f>(10+$G378/20)*POWER($F$1,BL378)</f>
        <v>11363809.703283302</v>
      </c>
      <c r="BR378" s="35">
        <f t="shared" si="146"/>
        <v>263.85711032799685</v>
      </c>
      <c r="BS378" s="29">
        <v>33</v>
      </c>
      <c r="BT378" s="29">
        <v>1</v>
      </c>
      <c r="BV378" s="30">
        <f t="shared" si="144"/>
        <v>3.63</v>
      </c>
      <c r="BW378" s="30">
        <f t="shared" si="142"/>
        <v>119.78999999999999</v>
      </c>
      <c r="BX378" s="30">
        <f>(10+$G378/20)*POWER($F$1,BS378)</f>
        <v>2774.3676033406391</v>
      </c>
      <c r="BY378" s="35">
        <f t="shared" si="143"/>
        <v>23.160260483685111</v>
      </c>
    </row>
    <row r="379" spans="1:77">
      <c r="A379" s="44">
        <v>16.899999999999999</v>
      </c>
      <c r="B379" s="44">
        <f t="shared" si="137"/>
        <v>2.8650000000000002</v>
      </c>
      <c r="C379" s="44">
        <f t="shared" si="133"/>
        <v>2.8650000000000002</v>
      </c>
      <c r="D379" s="45">
        <f t="shared" si="134"/>
        <v>1387.1900250000001</v>
      </c>
      <c r="E379" s="43">
        <f t="shared" si="135"/>
        <v>2.8631076444876564E+22</v>
      </c>
      <c r="F379" s="29">
        <f t="shared" si="138"/>
        <v>74.600000000000037</v>
      </c>
      <c r="G379" s="29">
        <v>373</v>
      </c>
      <c r="AD379" s="37"/>
      <c r="AG379" s="30"/>
      <c r="AJ379" s="29">
        <v>278</v>
      </c>
      <c r="AK379" s="29">
        <v>1</v>
      </c>
      <c r="AM379" s="30">
        <f t="shared" si="150"/>
        <v>2127128944107.8474</v>
      </c>
      <c r="AN379" s="30">
        <f t="shared" si="148"/>
        <v>591341846461981.62</v>
      </c>
      <c r="AO379" s="30">
        <f>(10+$G379/20)*POWER($F$1,AJ379)</f>
        <v>1.5645605852998892E+18</v>
      </c>
      <c r="AP379" s="35">
        <f t="shared" si="149"/>
        <v>2645.7802617229077</v>
      </c>
      <c r="AQ379" s="29">
        <v>235</v>
      </c>
      <c r="AR379" s="29">
        <v>1</v>
      </c>
      <c r="AT379" s="30">
        <f t="shared" si="141"/>
        <v>11078796583.895039</v>
      </c>
      <c r="AU379" s="30">
        <f t="shared" si="139"/>
        <v>2603517197215.334</v>
      </c>
      <c r="AV379" s="30">
        <f>(10+$G379/20)*POWER($F$1,AQ379)</f>
        <v>4032129041380210.5</v>
      </c>
      <c r="AW379" s="35">
        <f t="shared" si="140"/>
        <v>1548.7237978273733</v>
      </c>
      <c r="AX379" s="29">
        <v>193</v>
      </c>
      <c r="AY379" s="29">
        <v>1</v>
      </c>
      <c r="BA379" s="30">
        <f t="shared" si="130"/>
        <v>76936087.38815999</v>
      </c>
      <c r="BB379" s="30">
        <f t="shared" si="128"/>
        <v>14848664865.914879</v>
      </c>
      <c r="BC379" s="30">
        <f>(10+$G379/20)*POWER($F$1,AX379)</f>
        <v>11936649973296.209</v>
      </c>
      <c r="BD379" s="35">
        <f t="shared" si="129"/>
        <v>803.88708891240435</v>
      </c>
      <c r="BE379" s="29">
        <v>145</v>
      </c>
      <c r="BF379" s="29">
        <v>1</v>
      </c>
      <c r="BH379" s="30">
        <f t="shared" si="153"/>
        <v>100177.19712</v>
      </c>
      <c r="BI379" s="30">
        <f t="shared" si="151"/>
        <v>14525693.5824</v>
      </c>
      <c r="BJ379" s="30">
        <f>(10+$G379/20)*POWER($F$1,BE379)</f>
        <v>15381351628.80015</v>
      </c>
      <c r="BK379" s="35">
        <f t="shared" si="152"/>
        <v>1058.9065190964034</v>
      </c>
      <c r="BL379" s="29">
        <v>94</v>
      </c>
      <c r="BM379" s="29">
        <v>1</v>
      </c>
      <c r="BO379" s="30">
        <f t="shared" si="147"/>
        <v>463.09725000000003</v>
      </c>
      <c r="BP379" s="30">
        <f t="shared" si="145"/>
        <v>43531.141500000005</v>
      </c>
      <c r="BQ379" s="30">
        <f>(10+$G379/20)*POWER($F$1,BL379)</f>
        <v>13076410.473347342</v>
      </c>
      <c r="BR379" s="35">
        <f t="shared" si="146"/>
        <v>300.39208765860963</v>
      </c>
      <c r="BS379" s="29">
        <v>34</v>
      </c>
      <c r="BT379" s="29">
        <v>1</v>
      </c>
      <c r="BV379" s="30">
        <f t="shared" si="144"/>
        <v>3.63</v>
      </c>
      <c r="BW379" s="30">
        <f t="shared" si="142"/>
        <v>123.42</v>
      </c>
      <c r="BX379" s="30">
        <f>(10+$G379/20)*POWER($F$1,BS379)</f>
        <v>3192.4830257195536</v>
      </c>
      <c r="BY379" s="35">
        <f t="shared" si="143"/>
        <v>25.866820820933022</v>
      </c>
    </row>
    <row r="380" spans="1:77">
      <c r="A380" s="44">
        <v>16.899999999999999</v>
      </c>
      <c r="B380" s="44">
        <f t="shared" si="137"/>
        <v>2.87</v>
      </c>
      <c r="C380" s="44">
        <f t="shared" si="133"/>
        <v>2.87</v>
      </c>
      <c r="D380" s="45">
        <f t="shared" si="134"/>
        <v>1392.0361</v>
      </c>
      <c r="E380" s="43">
        <f t="shared" si="135"/>
        <v>3.2888470414024067E+22</v>
      </c>
      <c r="F380" s="29">
        <f t="shared" si="138"/>
        <v>74.80000000000004</v>
      </c>
      <c r="G380" s="29">
        <v>374</v>
      </c>
      <c r="AD380" s="37"/>
      <c r="AG380" s="30"/>
      <c r="AJ380" s="29">
        <v>279</v>
      </c>
      <c r="AK380" s="29">
        <v>1</v>
      </c>
      <c r="AM380" s="30">
        <f t="shared" si="150"/>
        <v>2127128944107.8474</v>
      </c>
      <c r="AN380" s="30">
        <f t="shared" si="148"/>
        <v>593468975406089.37</v>
      </c>
      <c r="AO380" s="30">
        <f>(10+$G380/20)*POWER($F$1,AJ380)</f>
        <v>1.8003446595811553E+18</v>
      </c>
      <c r="AP380" s="35">
        <f t="shared" si="149"/>
        <v>3033.5952411821436</v>
      </c>
      <c r="AQ380" s="29">
        <v>236</v>
      </c>
      <c r="AR380" s="29">
        <v>1</v>
      </c>
      <c r="AT380" s="30">
        <f t="shared" si="141"/>
        <v>11078796583.895039</v>
      </c>
      <c r="AU380" s="30">
        <f t="shared" si="139"/>
        <v>2614595993799.229</v>
      </c>
      <c r="AV380" s="30">
        <f>(10+$G380/20)*POWER($F$1,AQ380)</f>
        <v>4639783243037230</v>
      </c>
      <c r="AW380" s="35">
        <f t="shared" si="140"/>
        <v>1774.5698586094875</v>
      </c>
      <c r="AX380" s="29">
        <v>194</v>
      </c>
      <c r="AY380" s="29">
        <v>1</v>
      </c>
      <c r="BA380" s="30">
        <f t="shared" si="130"/>
        <v>76936087.38815999</v>
      </c>
      <c r="BB380" s="30">
        <f t="shared" ref="BB380:BB443" si="154">AX380*BA380</f>
        <v>14925600953.303038</v>
      </c>
      <c r="BC380" s="30">
        <f>(10+$G380/20)*POWER($F$1,AX380)</f>
        <v>13735539700173.535</v>
      </c>
      <c r="BD380" s="35">
        <f t="shared" ref="BD380:BD443" si="155">BC380/BB380</f>
        <v>920.26711307284802</v>
      </c>
      <c r="BE380" s="29">
        <v>146</v>
      </c>
      <c r="BF380" s="29">
        <v>1</v>
      </c>
      <c r="BH380" s="30">
        <f t="shared" si="153"/>
        <v>100177.19712</v>
      </c>
      <c r="BI380" s="30">
        <f t="shared" si="151"/>
        <v>14625870.779519999</v>
      </c>
      <c r="BJ380" s="30">
        <f>(10+$G380/20)*POWER($F$1,BE380)</f>
        <v>17699368450.306705</v>
      </c>
      <c r="BK380" s="35">
        <f t="shared" si="152"/>
        <v>1210.1411749849724</v>
      </c>
      <c r="BL380" s="29">
        <v>95</v>
      </c>
      <c r="BM380" s="29">
        <v>1</v>
      </c>
      <c r="BO380" s="30">
        <f t="shared" si="147"/>
        <v>463.09725000000003</v>
      </c>
      <c r="BP380" s="30">
        <f t="shared" si="145"/>
        <v>43994.238750000004</v>
      </c>
      <c r="BQ380" s="30">
        <f>(10+$G380/20)*POWER($F$1,BL380)</f>
        <v>15047065.600000096</v>
      </c>
      <c r="BR380" s="35">
        <f t="shared" si="146"/>
        <v>342.02354734459624</v>
      </c>
      <c r="BS380" s="29">
        <v>35</v>
      </c>
      <c r="BT380" s="29">
        <v>1</v>
      </c>
      <c r="BV380" s="30">
        <f t="shared" si="144"/>
        <v>3.63</v>
      </c>
      <c r="BW380" s="30">
        <f t="shared" si="142"/>
        <v>127.05</v>
      </c>
      <c r="BX380" s="30">
        <f>(10+$G380/20)*POWER($F$1,BS380)</f>
        <v>3673.600000000009</v>
      </c>
      <c r="BY380" s="35">
        <f t="shared" si="143"/>
        <v>28.914600550964259</v>
      </c>
    </row>
    <row r="381" spans="1:77">
      <c r="A381" s="44">
        <v>16.899999999999999</v>
      </c>
      <c r="B381" s="44">
        <f t="shared" si="137"/>
        <v>2.875</v>
      </c>
      <c r="C381" s="44">
        <f t="shared" si="133"/>
        <v>2.875</v>
      </c>
      <c r="D381" s="45">
        <f t="shared" si="134"/>
        <v>1396.890625</v>
      </c>
      <c r="E381" s="43">
        <f t="shared" si="135"/>
        <v>3.7778931862958118E+22</v>
      </c>
      <c r="F381" s="29">
        <f t="shared" si="138"/>
        <v>75.000000000000043</v>
      </c>
      <c r="G381" s="29">
        <v>375</v>
      </c>
      <c r="AD381" s="37"/>
      <c r="AG381" s="30"/>
      <c r="AJ381" s="38">
        <v>280</v>
      </c>
      <c r="AK381" s="29">
        <v>4</v>
      </c>
      <c r="AM381" s="30">
        <f t="shared" si="150"/>
        <v>8508515776431.3896</v>
      </c>
      <c r="AN381" s="30">
        <f t="shared" si="148"/>
        <v>2382384417400789</v>
      </c>
      <c r="AO381" s="30">
        <f>(10+$G381/20)*POWER($F$1,AJ381)</f>
        <v>2.0716558285904668E+18</v>
      </c>
      <c r="AP381" s="35">
        <f t="shared" si="149"/>
        <v>869.5724390485517</v>
      </c>
      <c r="AQ381" s="29">
        <v>237</v>
      </c>
      <c r="AR381" s="29">
        <v>1</v>
      </c>
      <c r="AT381" s="30">
        <f t="shared" si="141"/>
        <v>11078796583.895039</v>
      </c>
      <c r="AU381" s="30">
        <f t="shared" si="139"/>
        <v>2625674790383.124</v>
      </c>
      <c r="AV381" s="30">
        <f>(10+$G381/20)*POWER($F$1,AQ381)</f>
        <v>5338996590281031</v>
      </c>
      <c r="AW381" s="35">
        <f t="shared" si="140"/>
        <v>2033.3807560006294</v>
      </c>
      <c r="AX381" s="29">
        <v>195</v>
      </c>
      <c r="AY381" s="29">
        <v>1</v>
      </c>
      <c r="BA381" s="30">
        <f t="shared" ref="BA381:BA444" si="156">BA380*AY381</f>
        <v>76936087.38815999</v>
      </c>
      <c r="BB381" s="30">
        <f t="shared" si="154"/>
        <v>15002537040.691198</v>
      </c>
      <c r="BC381" s="30">
        <f>(10+$G381/20)*POWER($F$1,AX381)</f>
        <v>15805479649280.207</v>
      </c>
      <c r="BD381" s="35">
        <f t="shared" si="155"/>
        <v>1053.520455001124</v>
      </c>
      <c r="BE381" s="29">
        <v>147</v>
      </c>
      <c r="BF381" s="29">
        <v>1</v>
      </c>
      <c r="BH381" s="30">
        <f t="shared" si="153"/>
        <v>100177.19712</v>
      </c>
      <c r="BI381" s="30">
        <f t="shared" si="151"/>
        <v>14726047.976639999</v>
      </c>
      <c r="BJ381" s="30">
        <f>(10+$G381/20)*POWER($F$1,BE381)</f>
        <v>20366655694.126129</v>
      </c>
      <c r="BK381" s="35">
        <f t="shared" si="152"/>
        <v>1383.0360818078179</v>
      </c>
      <c r="BL381" s="29">
        <v>96</v>
      </c>
      <c r="BM381" s="29">
        <v>1</v>
      </c>
      <c r="BO381" s="30">
        <f t="shared" si="147"/>
        <v>463.09725000000003</v>
      </c>
      <c r="BP381" s="30">
        <f t="shared" si="145"/>
        <v>44457.336000000003</v>
      </c>
      <c r="BQ381" s="30">
        <f>(10+$G381/20)*POWER($F$1,BL381)</f>
        <v>17314651.940409821</v>
      </c>
      <c r="BR381" s="35">
        <f t="shared" si="146"/>
        <v>389.46669994823395</v>
      </c>
      <c r="BS381" s="29">
        <v>36</v>
      </c>
      <c r="BT381" s="29">
        <v>1</v>
      </c>
      <c r="BV381" s="30">
        <f t="shared" si="144"/>
        <v>3.63</v>
      </c>
      <c r="BW381" s="30">
        <f t="shared" si="142"/>
        <v>130.68</v>
      </c>
      <c r="BX381" s="30">
        <f>(10+$G381/20)*POWER($F$1,BS381)</f>
        <v>4227.2099463890991</v>
      </c>
      <c r="BY381" s="35">
        <f t="shared" si="143"/>
        <v>32.347795733005043</v>
      </c>
    </row>
    <row r="382" spans="1:77">
      <c r="A382" s="44">
        <v>16.899999999999999</v>
      </c>
      <c r="B382" s="44">
        <f t="shared" si="137"/>
        <v>2.88</v>
      </c>
      <c r="C382" s="44">
        <f t="shared" si="133"/>
        <v>2.88</v>
      </c>
      <c r="D382" s="45">
        <f t="shared" si="134"/>
        <v>1401.7535999999998</v>
      </c>
      <c r="E382" s="43">
        <f t="shared" si="135"/>
        <v>4.3396596884525048E+22</v>
      </c>
      <c r="F382" s="29">
        <f t="shared" si="138"/>
        <v>75.200000000000045</v>
      </c>
      <c r="G382" s="29">
        <v>376</v>
      </c>
      <c r="AD382" s="37"/>
      <c r="AG382" s="30"/>
      <c r="AJ382" s="29">
        <v>281</v>
      </c>
      <c r="AK382" s="29">
        <v>1</v>
      </c>
      <c r="AM382" s="30">
        <f t="shared" si="150"/>
        <v>8508515776431.3896</v>
      </c>
      <c r="AN382" s="30">
        <f t="shared" si="148"/>
        <v>2390892933177220.5</v>
      </c>
      <c r="AO382" s="30">
        <f>(10+$G382/20)*POWER($F$1,AJ382)</f>
        <v>2.3838462644087101E+18</v>
      </c>
      <c r="AP382" s="35">
        <f t="shared" si="149"/>
        <v>997.05270417143015</v>
      </c>
      <c r="AQ382" s="29">
        <v>238</v>
      </c>
      <c r="AR382" s="29">
        <v>1</v>
      </c>
      <c r="AT382" s="30">
        <f t="shared" si="141"/>
        <v>11078796583.895039</v>
      </c>
      <c r="AU382" s="30">
        <f t="shared" si="139"/>
        <v>2636753586967.019</v>
      </c>
      <c r="AV382" s="30">
        <f>(10+$G382/20)*POWER($F$1,AQ382)</f>
        <v>6143562507722063</v>
      </c>
      <c r="AW382" s="35">
        <f t="shared" si="140"/>
        <v>2329.9721817345944</v>
      </c>
      <c r="AX382" s="29">
        <v>196</v>
      </c>
      <c r="AY382" s="29">
        <v>1</v>
      </c>
      <c r="BA382" s="30">
        <f t="shared" si="156"/>
        <v>76936087.38815999</v>
      </c>
      <c r="BB382" s="30">
        <f t="shared" si="154"/>
        <v>15079473128.079357</v>
      </c>
      <c r="BC382" s="30">
        <f>(10+$G382/20)*POWER($F$1,AX382)</f>
        <v>18187303653020.449</v>
      </c>
      <c r="BD382" s="35">
        <f t="shared" si="155"/>
        <v>1206.0967580594065</v>
      </c>
      <c r="BE382" s="29">
        <v>148</v>
      </c>
      <c r="BF382" s="29">
        <v>1</v>
      </c>
      <c r="BH382" s="30">
        <f t="shared" si="153"/>
        <v>100177.19712</v>
      </c>
      <c r="BI382" s="30">
        <f t="shared" si="151"/>
        <v>14826225.173759999</v>
      </c>
      <c r="BJ382" s="30">
        <f>(10+$G382/20)*POWER($F$1,BE382)</f>
        <v>23435831099.403481</v>
      </c>
      <c r="BK382" s="35">
        <f t="shared" si="152"/>
        <v>1580.7011444073491</v>
      </c>
      <c r="BL382" s="29">
        <v>97</v>
      </c>
      <c r="BM382" s="29">
        <v>1</v>
      </c>
      <c r="BO382" s="30">
        <f t="shared" si="147"/>
        <v>463.09725000000003</v>
      </c>
      <c r="BP382" s="30">
        <f t="shared" si="145"/>
        <v>44920.433250000002</v>
      </c>
      <c r="BQ382" s="30">
        <f>(10+$G382/20)*POWER($F$1,BL382)</f>
        <v>19923902.309471149</v>
      </c>
      <c r="BR382" s="35">
        <f t="shared" si="146"/>
        <v>443.5376257078097</v>
      </c>
      <c r="BS382" s="29">
        <v>37</v>
      </c>
      <c r="BT382" s="29">
        <v>1</v>
      </c>
      <c r="BV382" s="30">
        <f t="shared" si="144"/>
        <v>3.63</v>
      </c>
      <c r="BW382" s="30">
        <f t="shared" si="142"/>
        <v>134.31</v>
      </c>
      <c r="BX382" s="30">
        <f>(10+$G382/20)*POWER($F$1,BS382)</f>
        <v>4864.2339622732088</v>
      </c>
      <c r="BY382" s="35">
        <f t="shared" si="143"/>
        <v>36.216469081030517</v>
      </c>
    </row>
    <row r="383" spans="1:77">
      <c r="A383" s="44">
        <v>16.899999999999999</v>
      </c>
      <c r="B383" s="44">
        <f t="shared" si="137"/>
        <v>2.8849999999999998</v>
      </c>
      <c r="C383" s="44">
        <f t="shared" si="133"/>
        <v>2.8849999999999998</v>
      </c>
      <c r="D383" s="45">
        <f t="shared" si="134"/>
        <v>1406.6250249999998</v>
      </c>
      <c r="E383" s="43">
        <f t="shared" si="135"/>
        <v>4.9849599453723403E+22</v>
      </c>
      <c r="F383" s="29">
        <f t="shared" si="138"/>
        <v>75.400000000000034</v>
      </c>
      <c r="G383" s="29">
        <v>377</v>
      </c>
      <c r="AC383" s="38"/>
      <c r="AD383" s="37"/>
      <c r="AG383" s="30"/>
      <c r="AJ383" s="29">
        <v>282</v>
      </c>
      <c r="AK383" s="29">
        <v>1</v>
      </c>
      <c r="AM383" s="30">
        <f t="shared" si="150"/>
        <v>8508515776431.3896</v>
      </c>
      <c r="AN383" s="30">
        <f t="shared" si="148"/>
        <v>2399401448953652</v>
      </c>
      <c r="AO383" s="30">
        <f>(10+$G383/20)*POWER($F$1,AJ383)</f>
        <v>2.7430743107603272E+18</v>
      </c>
      <c r="AP383" s="35">
        <f t="shared" si="149"/>
        <v>1143.2327474656424</v>
      </c>
      <c r="AQ383" s="29">
        <v>239</v>
      </c>
      <c r="AR383" s="29">
        <v>1</v>
      </c>
      <c r="AT383" s="30">
        <f t="shared" si="141"/>
        <v>11078796583.895039</v>
      </c>
      <c r="AU383" s="30">
        <f t="shared" si="139"/>
        <v>2647832383550.9141</v>
      </c>
      <c r="AV383" s="30">
        <f>(10+$G383/20)*POWER($F$1,AQ383)</f>
        <v>7069352056418253</v>
      </c>
      <c r="AW383" s="35">
        <f t="shared" si="140"/>
        <v>2669.8638857712722</v>
      </c>
      <c r="AX383" s="29">
        <v>197</v>
      </c>
      <c r="AY383" s="29">
        <v>1</v>
      </c>
      <c r="BA383" s="30">
        <f t="shared" si="156"/>
        <v>76936087.38815999</v>
      </c>
      <c r="BB383" s="30">
        <f t="shared" si="154"/>
        <v>15156409215.467518</v>
      </c>
      <c r="BC383" s="30">
        <f>(10+$G383/20)*POWER($F$1,AX383)</f>
        <v>20927996145327.086</v>
      </c>
      <c r="BD383" s="35">
        <f t="shared" si="155"/>
        <v>1380.8017352797199</v>
      </c>
      <c r="BE383" s="29">
        <v>149</v>
      </c>
      <c r="BF383" s="29">
        <v>1</v>
      </c>
      <c r="BH383" s="30">
        <f t="shared" si="153"/>
        <v>100177.19712</v>
      </c>
      <c r="BI383" s="30">
        <f t="shared" si="151"/>
        <v>14926402.37088</v>
      </c>
      <c r="BJ383" s="30">
        <f>(10+$G383/20)*POWER($F$1,BE383)</f>
        <v>26967437959.35902</v>
      </c>
      <c r="BK383" s="35">
        <f t="shared" si="152"/>
        <v>1806.6937557552342</v>
      </c>
      <c r="BL383" s="29">
        <v>98</v>
      </c>
      <c r="BM383" s="29">
        <v>1</v>
      </c>
      <c r="BO383" s="30">
        <f t="shared" si="147"/>
        <v>463.09725000000003</v>
      </c>
      <c r="BP383" s="30">
        <f t="shared" si="145"/>
        <v>45383.530500000001</v>
      </c>
      <c r="BQ383" s="30">
        <f>(10+$G383/20)*POWER($F$1,BL383)</f>
        <v>22926287.408372264</v>
      </c>
      <c r="BR383" s="35">
        <f t="shared" si="146"/>
        <v>505.16756091446575</v>
      </c>
      <c r="BS383" s="29">
        <v>38</v>
      </c>
      <c r="BT383" s="29">
        <v>1</v>
      </c>
      <c r="BV383" s="30">
        <f t="shared" si="144"/>
        <v>3.63</v>
      </c>
      <c r="BW383" s="30">
        <f t="shared" si="142"/>
        <v>137.94</v>
      </c>
      <c r="BX383" s="30">
        <f>(10+$G383/20)*POWER($F$1,BS383)</f>
        <v>5597.2381368096121</v>
      </c>
      <c r="BY383" s="35">
        <f t="shared" si="143"/>
        <v>40.577338964836976</v>
      </c>
    </row>
    <row r="384" spans="1:77">
      <c r="A384" s="44">
        <v>16.899999999999999</v>
      </c>
      <c r="B384" s="44">
        <f t="shared" si="137"/>
        <v>2.89</v>
      </c>
      <c r="C384" s="44">
        <f t="shared" si="133"/>
        <v>2.89</v>
      </c>
      <c r="D384" s="45">
        <f t="shared" si="134"/>
        <v>1411.5049000000001</v>
      </c>
      <c r="E384" s="43">
        <f t="shared" si="135"/>
        <v>5.7262152889753145E+22</v>
      </c>
      <c r="F384" s="29">
        <f t="shared" si="138"/>
        <v>75.600000000000037</v>
      </c>
      <c r="G384" s="29">
        <v>378</v>
      </c>
      <c r="AD384" s="37"/>
      <c r="AG384" s="30"/>
      <c r="AJ384" s="29">
        <v>283</v>
      </c>
      <c r="AK384" s="29">
        <v>1</v>
      </c>
      <c r="AM384" s="30">
        <f t="shared" si="150"/>
        <v>8508515776431.3896</v>
      </c>
      <c r="AN384" s="30">
        <f t="shared" si="148"/>
        <v>2407909964730083.5</v>
      </c>
      <c r="AO384" s="30">
        <f>(10+$G384/20)*POWER($F$1,AJ384)</f>
        <v>3.1564258928563215E+18</v>
      </c>
      <c r="AP384" s="35">
        <f t="shared" si="149"/>
        <v>1310.8571080688823</v>
      </c>
      <c r="AQ384" s="38">
        <v>240</v>
      </c>
      <c r="AR384" s="29">
        <v>4</v>
      </c>
      <c r="AT384" s="30">
        <f t="shared" si="141"/>
        <v>44315186335.580154</v>
      </c>
      <c r="AU384" s="30">
        <f t="shared" si="139"/>
        <v>10635644720539.236</v>
      </c>
      <c r="AV384" s="30">
        <f>(10+$G384/20)*POWER($F$1,AQ384)</f>
        <v>8134626826938090</v>
      </c>
      <c r="AW384" s="35">
        <f t="shared" si="140"/>
        <v>764.84567138922421</v>
      </c>
      <c r="AX384" s="29">
        <v>198</v>
      </c>
      <c r="AY384" s="29">
        <v>1</v>
      </c>
      <c r="BA384" s="30">
        <f t="shared" si="156"/>
        <v>76936087.38815999</v>
      </c>
      <c r="BB384" s="30">
        <f t="shared" si="154"/>
        <v>15233345302.855679</v>
      </c>
      <c r="BC384" s="30">
        <f>(10+$G384/20)*POWER($F$1,AX384)</f>
        <v>24081618445253.789</v>
      </c>
      <c r="BD384" s="35">
        <f t="shared" si="155"/>
        <v>1580.8489840205614</v>
      </c>
      <c r="BE384" s="38">
        <v>150</v>
      </c>
      <c r="BF384" s="29">
        <v>4</v>
      </c>
      <c r="BH384" s="30">
        <f t="shared" si="153"/>
        <v>400708.78847999999</v>
      </c>
      <c r="BI384" s="30">
        <f t="shared" si="151"/>
        <v>60106318.272</v>
      </c>
      <c r="BJ384" s="30">
        <f>(10+$G384/20)*POWER($F$1,BE384)</f>
        <v>31031138713.600307</v>
      </c>
      <c r="BK384" s="35">
        <f t="shared" si="152"/>
        <v>516.27082818772305</v>
      </c>
      <c r="BL384" s="29">
        <v>99</v>
      </c>
      <c r="BM384" s="29">
        <v>1</v>
      </c>
      <c r="BO384" s="30">
        <f t="shared" si="147"/>
        <v>463.09725000000003</v>
      </c>
      <c r="BP384" s="30">
        <f t="shared" si="145"/>
        <v>45846.62775</v>
      </c>
      <c r="BQ384" s="30">
        <f>(10+$G384/20)*POWER($F$1,BL384)</f>
        <v>26381030.5535594</v>
      </c>
      <c r="BR384" s="35">
        <f t="shared" si="146"/>
        <v>575.41921507104519</v>
      </c>
      <c r="BS384" s="29">
        <v>39</v>
      </c>
      <c r="BT384" s="29">
        <v>1</v>
      </c>
      <c r="BV384" s="30">
        <f t="shared" si="144"/>
        <v>3.63</v>
      </c>
      <c r="BW384" s="30">
        <f t="shared" si="142"/>
        <v>141.57</v>
      </c>
      <c r="BX384" s="30">
        <f>(10+$G384/20)*POWER($F$1,BS384)</f>
        <v>6440.6812874900615</v>
      </c>
      <c r="BY384" s="35">
        <f t="shared" si="143"/>
        <v>45.494676043583119</v>
      </c>
    </row>
    <row r="385" spans="1:77">
      <c r="A385" s="44">
        <v>16.899999999999999</v>
      </c>
      <c r="B385" s="44">
        <f t="shared" si="137"/>
        <v>2.895</v>
      </c>
      <c r="C385" s="44">
        <f t="shared" si="133"/>
        <v>2.895</v>
      </c>
      <c r="D385" s="45">
        <f t="shared" si="134"/>
        <v>1416.3932249999998</v>
      </c>
      <c r="E385" s="43">
        <f t="shared" si="135"/>
        <v>6.5776940828048159E+22</v>
      </c>
      <c r="F385" s="29">
        <f t="shared" si="138"/>
        <v>75.80000000000004</v>
      </c>
      <c r="G385" s="29">
        <v>379</v>
      </c>
      <c r="AJ385" s="29">
        <v>284</v>
      </c>
      <c r="AK385" s="29">
        <v>1</v>
      </c>
      <c r="AM385" s="30">
        <f t="shared" si="150"/>
        <v>8508515776431.3896</v>
      </c>
      <c r="AN385" s="30">
        <f t="shared" si="148"/>
        <v>2416418480506514.5</v>
      </c>
      <c r="AO385" s="30">
        <f>(10+$G385/20)*POWER($F$1,AJ385)</f>
        <v>3.6320542087020534E+18</v>
      </c>
      <c r="AP385" s="35">
        <f t="shared" si="149"/>
        <v>1503.0733451188989</v>
      </c>
      <c r="AQ385" s="29">
        <v>241</v>
      </c>
      <c r="AR385" s="29">
        <v>1</v>
      </c>
      <c r="AT385" s="30">
        <f t="shared" si="141"/>
        <v>44315186335.580154</v>
      </c>
      <c r="AU385" s="30">
        <f t="shared" si="139"/>
        <v>10679959906874.816</v>
      </c>
      <c r="AV385" s="30">
        <f>(10+$G385/20)*POWER($F$1,AQ385)</f>
        <v>9360398946754552</v>
      </c>
      <c r="AW385" s="35">
        <f t="shared" si="140"/>
        <v>876.4451391553589</v>
      </c>
      <c r="AX385" s="29">
        <v>199</v>
      </c>
      <c r="AY385" s="29">
        <v>1</v>
      </c>
      <c r="BA385" s="30">
        <f t="shared" si="156"/>
        <v>76936087.38815999</v>
      </c>
      <c r="BB385" s="30">
        <f t="shared" si="154"/>
        <v>15310281390.243837</v>
      </c>
      <c r="BC385" s="30">
        <f>(10+$G385/20)*POWER($F$1,AX385)</f>
        <v>27710374517074.836</v>
      </c>
      <c r="BD385" s="35">
        <f t="shared" si="155"/>
        <v>1809.9193483623824</v>
      </c>
      <c r="BE385" s="29">
        <v>151</v>
      </c>
      <c r="BF385" s="29">
        <v>1</v>
      </c>
      <c r="BH385" s="30">
        <f t="shared" si="153"/>
        <v>400708.78847999999</v>
      </c>
      <c r="BI385" s="30">
        <f t="shared" si="151"/>
        <v>60507027.060479999</v>
      </c>
      <c r="BJ385" s="30">
        <f>(10+$G385/20)*POWER($F$1,BE385)</f>
        <v>35707088267.343506</v>
      </c>
      <c r="BK385" s="35">
        <f t="shared" si="152"/>
        <v>590.13126246728939</v>
      </c>
      <c r="BL385" s="38">
        <v>100</v>
      </c>
      <c r="BM385" s="29">
        <v>2</v>
      </c>
      <c r="BN385" s="29" t="s">
        <v>33</v>
      </c>
      <c r="BO385" s="30">
        <f t="shared" si="147"/>
        <v>926.19450000000006</v>
      </c>
      <c r="BP385" s="30">
        <f t="shared" si="145"/>
        <v>92619.450000000012</v>
      </c>
      <c r="BQ385" s="30">
        <f>(10+$G385/20)*POWER($F$1,BL385)</f>
        <v>30356275.2000002</v>
      </c>
      <c r="BR385" s="35">
        <f t="shared" si="146"/>
        <v>327.75270421061879</v>
      </c>
      <c r="BS385" s="38">
        <v>40</v>
      </c>
      <c r="BT385" s="29">
        <v>1.5</v>
      </c>
      <c r="BU385" s="29" t="s">
        <v>32</v>
      </c>
      <c r="BV385" s="30">
        <f t="shared" si="144"/>
        <v>5.4450000000000003</v>
      </c>
      <c r="BW385" s="30">
        <f t="shared" si="142"/>
        <v>217.8</v>
      </c>
      <c r="BX385" s="30">
        <f>(10+$G385/20)*POWER($F$1,BS385)</f>
        <v>7411.2000000000198</v>
      </c>
      <c r="BY385" s="35">
        <f t="shared" si="143"/>
        <v>34.027548209366479</v>
      </c>
    </row>
    <row r="386" spans="1:77">
      <c r="A386" s="44">
        <v>16.899999999999999</v>
      </c>
      <c r="B386" s="44">
        <f t="shared" si="137"/>
        <v>2.9000000000000004</v>
      </c>
      <c r="C386" s="44">
        <f t="shared" si="133"/>
        <v>2.9000000000000004</v>
      </c>
      <c r="D386" s="45">
        <f t="shared" si="134"/>
        <v>1421.2900000000002</v>
      </c>
      <c r="E386" s="43">
        <f t="shared" si="135"/>
        <v>7.5557863725916236E+22</v>
      </c>
      <c r="F386" s="29">
        <f t="shared" si="138"/>
        <v>76.000000000000043</v>
      </c>
      <c r="G386" s="29">
        <v>380</v>
      </c>
      <c r="AJ386" s="29">
        <v>285</v>
      </c>
      <c r="AK386" s="29">
        <v>1</v>
      </c>
      <c r="AM386" s="30">
        <f t="shared" si="150"/>
        <v>8508515776431.3896</v>
      </c>
      <c r="AN386" s="30">
        <f t="shared" si="148"/>
        <v>2424926996282946</v>
      </c>
      <c r="AO386" s="30">
        <f>(10+$G386/20)*POWER($F$1,AJ386)</f>
        <v>4.1793404541999002E+18</v>
      </c>
      <c r="AP386" s="35">
        <f t="shared" si="149"/>
        <v>1723.4912476153756</v>
      </c>
      <c r="AQ386" s="29">
        <v>242</v>
      </c>
      <c r="AR386" s="29">
        <v>1</v>
      </c>
      <c r="AT386" s="30">
        <f t="shared" si="141"/>
        <v>44315186335.580154</v>
      </c>
      <c r="AU386" s="30">
        <f t="shared" si="139"/>
        <v>10724275093210.396</v>
      </c>
      <c r="AV386" s="30">
        <f>(10+$G386/20)*POWER($F$1,AQ386)</f>
        <v>1.0770845295175652E+16</v>
      </c>
      <c r="AW386" s="35">
        <f t="shared" si="140"/>
        <v>1004.3425034848966</v>
      </c>
      <c r="AX386" s="38">
        <v>200</v>
      </c>
      <c r="AY386" s="29">
        <v>3</v>
      </c>
      <c r="BA386" s="30">
        <f t="shared" si="156"/>
        <v>230808262.16447997</v>
      </c>
      <c r="BB386" s="30">
        <f t="shared" si="154"/>
        <v>46161652432.895996</v>
      </c>
      <c r="BC386" s="30">
        <f>(10+$G386/20)*POWER($F$1,AX386)</f>
        <v>31885837205504.426</v>
      </c>
      <c r="BD386" s="35">
        <f t="shared" si="155"/>
        <v>690.74297658334581</v>
      </c>
      <c r="BE386" s="29">
        <v>152</v>
      </c>
      <c r="BF386" s="29">
        <v>1</v>
      </c>
      <c r="BH386" s="30">
        <f t="shared" si="153"/>
        <v>400708.78847999999</v>
      </c>
      <c r="BI386" s="30">
        <f t="shared" si="151"/>
        <v>60907735.848959997</v>
      </c>
      <c r="BJ386" s="30">
        <f>(10+$G386/20)*POWER($F$1,BE386)</f>
        <v>41087514095.976196</v>
      </c>
      <c r="BK386" s="35">
        <f t="shared" si="152"/>
        <v>674.58613463921381</v>
      </c>
      <c r="BL386" s="29">
        <v>101</v>
      </c>
      <c r="BM386" s="29">
        <v>1</v>
      </c>
      <c r="BO386" s="30">
        <f t="shared" si="147"/>
        <v>926.19450000000006</v>
      </c>
      <c r="BP386" s="30">
        <f t="shared" si="145"/>
        <v>93545.644500000009</v>
      </c>
      <c r="BQ386" s="30">
        <f>(10+$G386/20)*POWER($F$1,BL386)</f>
        <v>34930428.262391992</v>
      </c>
      <c r="BR386" s="35">
        <f t="shared" si="146"/>
        <v>373.40518042389442</v>
      </c>
      <c r="BS386" s="29">
        <v>41</v>
      </c>
      <c r="BT386" s="29">
        <v>1</v>
      </c>
      <c r="BV386" s="30">
        <f t="shared" si="144"/>
        <v>5.4450000000000003</v>
      </c>
      <c r="BW386" s="30">
        <f t="shared" si="142"/>
        <v>223.245</v>
      </c>
      <c r="BX386" s="30">
        <f>(10+$G386/20)*POWER($F$1,BS386)</f>
        <v>8527.9365874980122</v>
      </c>
      <c r="BY386" s="35">
        <f t="shared" si="143"/>
        <v>38.199899605805335</v>
      </c>
    </row>
    <row r="387" spans="1:77">
      <c r="A387" s="44">
        <v>16.899999999999999</v>
      </c>
      <c r="B387" s="44">
        <f t="shared" si="137"/>
        <v>2.9050000000000002</v>
      </c>
      <c r="C387" s="44">
        <f t="shared" si="133"/>
        <v>2.9050000000000002</v>
      </c>
      <c r="D387" s="45">
        <f t="shared" si="134"/>
        <v>1426.1952250000002</v>
      </c>
      <c r="E387" s="43">
        <f t="shared" si="135"/>
        <v>8.679319376905013E+22</v>
      </c>
      <c r="F387" s="29">
        <f t="shared" si="138"/>
        <v>76.200000000000031</v>
      </c>
      <c r="G387" s="29">
        <v>381</v>
      </c>
      <c r="AJ387" s="29">
        <v>286</v>
      </c>
      <c r="AK387" s="29">
        <v>1</v>
      </c>
      <c r="AM387" s="30">
        <f t="shared" si="150"/>
        <v>8508515776431.3896</v>
      </c>
      <c r="AN387" s="30">
        <f t="shared" si="148"/>
        <v>2433435512059377.5</v>
      </c>
      <c r="AO387" s="30">
        <f>(10+$G387/20)*POWER($F$1,AJ387)</f>
        <v>4.8090787486856264E+18</v>
      </c>
      <c r="AP387" s="35">
        <f t="shared" si="149"/>
        <v>1976.2507470829914</v>
      </c>
      <c r="AQ387" s="29">
        <v>243</v>
      </c>
      <c r="AR387" s="29">
        <v>1</v>
      </c>
      <c r="AT387" s="30">
        <f t="shared" si="141"/>
        <v>44315186335.580154</v>
      </c>
      <c r="AU387" s="30">
        <f t="shared" si="139"/>
        <v>10768590279545.977</v>
      </c>
      <c r="AV387" s="30">
        <f>(10+$G387/20)*POWER($F$1,AQ387)</f>
        <v>1.239378408675875E+16</v>
      </c>
      <c r="AW387" s="35">
        <f t="shared" si="140"/>
        <v>1150.9198293391933</v>
      </c>
      <c r="AX387" s="29">
        <v>201</v>
      </c>
      <c r="AY387" s="29">
        <v>1</v>
      </c>
      <c r="BA387" s="30">
        <f t="shared" si="156"/>
        <v>230808262.16447997</v>
      </c>
      <c r="BB387" s="30">
        <f t="shared" si="154"/>
        <v>46392460695.060471</v>
      </c>
      <c r="BC387" s="30">
        <f>(10+$G387/20)*POWER($F$1,AX387)</f>
        <v>36690359105572.516</v>
      </c>
      <c r="BD387" s="35">
        <f t="shared" si="155"/>
        <v>790.86900233078256</v>
      </c>
      <c r="BE387" s="29">
        <v>153</v>
      </c>
      <c r="BF387" s="29">
        <v>1</v>
      </c>
      <c r="BH387" s="30">
        <f t="shared" si="153"/>
        <v>400708.78847999999</v>
      </c>
      <c r="BI387" s="30">
        <f t="shared" si="151"/>
        <v>61308444.637439996</v>
      </c>
      <c r="BJ387" s="30">
        <f>(10+$G387/20)*POWER($F$1,BE387)</f>
        <v>47278534266.504959</v>
      </c>
      <c r="BK387" s="35">
        <f t="shared" si="152"/>
        <v>771.15859888627449</v>
      </c>
      <c r="BL387" s="29">
        <v>102</v>
      </c>
      <c r="BM387" s="29">
        <v>1</v>
      </c>
      <c r="BO387" s="30">
        <f t="shared" si="147"/>
        <v>926.19450000000006</v>
      </c>
      <c r="BP387" s="30">
        <f t="shared" si="145"/>
        <v>94471.839000000007</v>
      </c>
      <c r="BQ387" s="30">
        <f>(10+$G387/20)*POWER($F$1,BL387)</f>
        <v>40193705.700703949</v>
      </c>
      <c r="BR387" s="35">
        <f t="shared" si="146"/>
        <v>425.45700524263049</v>
      </c>
      <c r="BS387" s="29">
        <v>42</v>
      </c>
      <c r="BT387" s="29">
        <v>1</v>
      </c>
      <c r="BV387" s="30">
        <f t="shared" si="144"/>
        <v>5.4450000000000003</v>
      </c>
      <c r="BW387" s="30">
        <f t="shared" si="142"/>
        <v>228.69</v>
      </c>
      <c r="BX387" s="30">
        <f>(10+$G387/20)*POWER($F$1,BS387)</f>
        <v>9812.9164308358886</v>
      </c>
      <c r="BY387" s="35">
        <f t="shared" si="143"/>
        <v>42.909250211359868</v>
      </c>
    </row>
    <row r="388" spans="1:77">
      <c r="A388" s="44">
        <v>16.899999999999999</v>
      </c>
      <c r="B388" s="44">
        <f t="shared" si="137"/>
        <v>2.91</v>
      </c>
      <c r="C388" s="44">
        <f t="shared" si="133"/>
        <v>2.91</v>
      </c>
      <c r="D388" s="45">
        <f t="shared" si="134"/>
        <v>1431.1088999999997</v>
      </c>
      <c r="E388" s="43">
        <f t="shared" si="135"/>
        <v>9.9699198907446806E+22</v>
      </c>
      <c r="F388" s="29">
        <f t="shared" si="138"/>
        <v>76.400000000000034</v>
      </c>
      <c r="G388" s="29">
        <v>382</v>
      </c>
      <c r="AJ388" s="29">
        <v>287</v>
      </c>
      <c r="AK388" s="29">
        <v>1</v>
      </c>
      <c r="AM388" s="30">
        <f t="shared" si="150"/>
        <v>8508515776431.3896</v>
      </c>
      <c r="AN388" s="30">
        <f t="shared" si="148"/>
        <v>2441944027835809</v>
      </c>
      <c r="AO388" s="30">
        <f>(10+$G388/20)*POWER($F$1,AJ388)</f>
        <v>5.5336889042028114E+18</v>
      </c>
      <c r="AP388" s="35">
        <f t="shared" si="149"/>
        <v>2266.0998127410335</v>
      </c>
      <c r="AQ388" s="29">
        <v>244</v>
      </c>
      <c r="AR388" s="29">
        <v>1</v>
      </c>
      <c r="AT388" s="30">
        <f t="shared" si="141"/>
        <v>44315186335.580154</v>
      </c>
      <c r="AU388" s="30">
        <f t="shared" si="139"/>
        <v>10812905465881.559</v>
      </c>
      <c r="AV388" s="30">
        <f>(10+$G388/20)*POWER($F$1,AQ388)</f>
        <v>1.426122321260113E+16</v>
      </c>
      <c r="AW388" s="35">
        <f t="shared" si="140"/>
        <v>1318.9076014397981</v>
      </c>
      <c r="AX388" s="29">
        <v>202</v>
      </c>
      <c r="AY388" s="29">
        <v>1</v>
      </c>
      <c r="BA388" s="30">
        <f t="shared" si="156"/>
        <v>230808262.16447997</v>
      </c>
      <c r="BB388" s="30">
        <f t="shared" si="154"/>
        <v>46623268957.224953</v>
      </c>
      <c r="BC388" s="30">
        <f>(10+$G388/20)*POWER($F$1,AX388)</f>
        <v>42218695863363.5</v>
      </c>
      <c r="BD388" s="35">
        <f t="shared" si="155"/>
        <v>905.52843692915485</v>
      </c>
      <c r="BE388" s="29">
        <v>154</v>
      </c>
      <c r="BF388" s="29">
        <v>1</v>
      </c>
      <c r="BH388" s="30">
        <f t="shared" si="153"/>
        <v>400708.78847999999</v>
      </c>
      <c r="BI388" s="30">
        <f t="shared" si="151"/>
        <v>61709153.425919995</v>
      </c>
      <c r="BJ388" s="30">
        <f>(10+$G388/20)*POWER($F$1,BE388)</f>
        <v>54402249193.576973</v>
      </c>
      <c r="BK388" s="35">
        <f t="shared" si="152"/>
        <v>881.59124170914538</v>
      </c>
      <c r="BL388" s="29">
        <v>103</v>
      </c>
      <c r="BM388" s="29">
        <v>1</v>
      </c>
      <c r="BO388" s="30">
        <f t="shared" si="147"/>
        <v>926.19450000000006</v>
      </c>
      <c r="BP388" s="30">
        <f t="shared" si="145"/>
        <v>95398.033500000005</v>
      </c>
      <c r="BQ388" s="30">
        <f>(10+$G388/20)*POWER($F$1,BL388)</f>
        <v>46249910.820355855</v>
      </c>
      <c r="BR388" s="35">
        <f t="shared" si="146"/>
        <v>484.80989726434825</v>
      </c>
      <c r="BS388" s="29">
        <v>43</v>
      </c>
      <c r="BT388" s="29">
        <v>1</v>
      </c>
      <c r="BV388" s="30">
        <f t="shared" si="144"/>
        <v>5.4450000000000003</v>
      </c>
      <c r="BW388" s="30">
        <f t="shared" si="142"/>
        <v>234.13500000000002</v>
      </c>
      <c r="BX388" s="30">
        <f>(10+$G388/20)*POWER($F$1,BS388)</f>
        <v>11291.482133875894</v>
      </c>
      <c r="BY388" s="35">
        <f t="shared" si="143"/>
        <v>48.226374245097453</v>
      </c>
    </row>
    <row r="389" spans="1:77">
      <c r="A389" s="44">
        <v>16.899999999999999</v>
      </c>
      <c r="B389" s="44">
        <f t="shared" si="137"/>
        <v>2.915</v>
      </c>
      <c r="C389" s="44">
        <f t="shared" si="133"/>
        <v>2.915</v>
      </c>
      <c r="D389" s="45">
        <f t="shared" si="134"/>
        <v>1436.0310249999998</v>
      </c>
      <c r="E389" s="43">
        <f t="shared" si="135"/>
        <v>1.1452430577950634E+23</v>
      </c>
      <c r="F389" s="29">
        <f t="shared" si="138"/>
        <v>76.600000000000037</v>
      </c>
      <c r="G389" s="29">
        <v>383</v>
      </c>
      <c r="AJ389" s="29">
        <v>288</v>
      </c>
      <c r="AK389" s="29">
        <v>1</v>
      </c>
      <c r="AM389" s="30">
        <f t="shared" si="150"/>
        <v>8508515776431.3896</v>
      </c>
      <c r="AN389" s="30">
        <f t="shared" si="148"/>
        <v>2450452543612240</v>
      </c>
      <c r="AO389" s="30">
        <f>(10+$G389/20)*POWER($F$1,AJ389)</f>
        <v>6.3674612302257326E+18</v>
      </c>
      <c r="AP389" s="35">
        <f t="shared" si="149"/>
        <v>2598.4837971354409</v>
      </c>
      <c r="AQ389" s="29">
        <v>245</v>
      </c>
      <c r="AR389" s="29">
        <v>1</v>
      </c>
      <c r="AT389" s="30">
        <f t="shared" si="141"/>
        <v>44315186335.580154</v>
      </c>
      <c r="AU389" s="30">
        <f t="shared" si="139"/>
        <v>10857220652217.139</v>
      </c>
      <c r="AV389" s="30">
        <f>(10+$G389/20)*POWER($F$1,AQ389)</f>
        <v>1.640999114223151E+16</v>
      </c>
      <c r="AW389" s="35">
        <f t="shared" si="140"/>
        <v>1511.4357226294785</v>
      </c>
      <c r="AX389" s="29">
        <v>203</v>
      </c>
      <c r="AY389" s="29">
        <v>1</v>
      </c>
      <c r="BA389" s="30">
        <f t="shared" si="156"/>
        <v>230808262.16447997</v>
      </c>
      <c r="BB389" s="30">
        <f t="shared" si="154"/>
        <v>46854077219.389435</v>
      </c>
      <c r="BC389" s="30">
        <f>(10+$G389/20)*POWER($F$1,AX389)</f>
        <v>48579873887830.312</v>
      </c>
      <c r="BD389" s="35">
        <f t="shared" si="155"/>
        <v>1036.8334362954158</v>
      </c>
      <c r="BE389" s="29">
        <v>155</v>
      </c>
      <c r="BF389" s="29">
        <v>1</v>
      </c>
      <c r="BH389" s="30">
        <f t="shared" si="153"/>
        <v>400708.78847999999</v>
      </c>
      <c r="BI389" s="30">
        <f t="shared" si="151"/>
        <v>62109862.214400001</v>
      </c>
      <c r="BJ389" s="30">
        <f>(10+$G389/20)*POWER($F$1,BE389)</f>
        <v>62599148339.200638</v>
      </c>
      <c r="BK389" s="35">
        <f t="shared" si="152"/>
        <v>1007.8777525397118</v>
      </c>
      <c r="BL389" s="29">
        <v>104</v>
      </c>
      <c r="BM389" s="29">
        <v>1</v>
      </c>
      <c r="BO389" s="30">
        <f t="shared" si="147"/>
        <v>926.19450000000006</v>
      </c>
      <c r="BP389" s="30">
        <f t="shared" si="145"/>
        <v>96324.228000000003</v>
      </c>
      <c r="BQ389" s="30">
        <f>(10+$G389/20)*POWER($F$1,BL389)</f>
        <v>53218480.320848219</v>
      </c>
      <c r="BR389" s="35">
        <f t="shared" si="146"/>
        <v>552.49319331007996</v>
      </c>
      <c r="BS389" s="29">
        <v>44</v>
      </c>
      <c r="BT389" s="29">
        <v>1</v>
      </c>
      <c r="BV389" s="30">
        <f t="shared" si="144"/>
        <v>5.4450000000000003</v>
      </c>
      <c r="BW389" s="30">
        <f t="shared" si="142"/>
        <v>239.58</v>
      </c>
      <c r="BX389" s="30">
        <f>(10+$G389/20)*POWER($F$1,BS389)</f>
        <v>12992.79304708203</v>
      </c>
      <c r="BY389" s="35">
        <f t="shared" si="143"/>
        <v>54.231542896243546</v>
      </c>
    </row>
    <row r="390" spans="1:77">
      <c r="A390" s="44">
        <v>16.899999999999999</v>
      </c>
      <c r="B390" s="44">
        <f t="shared" si="137"/>
        <v>2.92</v>
      </c>
      <c r="C390" s="44">
        <f t="shared" si="133"/>
        <v>2.92</v>
      </c>
      <c r="D390" s="45">
        <f t="shared" si="134"/>
        <v>1440.9615999999996</v>
      </c>
      <c r="E390" s="43">
        <f t="shared" si="135"/>
        <v>1.3155388165609637E+23</v>
      </c>
      <c r="F390" s="29">
        <f t="shared" si="138"/>
        <v>76.80000000000004</v>
      </c>
      <c r="G390" s="29">
        <v>384</v>
      </c>
      <c r="AJ390" s="29">
        <v>289</v>
      </c>
      <c r="AK390" s="29">
        <v>1</v>
      </c>
      <c r="AM390" s="30">
        <f t="shared" si="150"/>
        <v>8508515776431.3896</v>
      </c>
      <c r="AN390" s="30">
        <f t="shared" si="148"/>
        <v>2458961059388671.5</v>
      </c>
      <c r="AO390" s="30">
        <f>(10+$G390/20)*POWER($F$1,AJ390)</f>
        <v>7.3268381964835932E+18</v>
      </c>
      <c r="AP390" s="35">
        <f t="shared" si="149"/>
        <v>2979.6479161427374</v>
      </c>
      <c r="AQ390" s="29">
        <v>246</v>
      </c>
      <c r="AR390" s="29">
        <v>1</v>
      </c>
      <c r="AT390" s="30">
        <f t="shared" si="141"/>
        <v>44315186335.580154</v>
      </c>
      <c r="AU390" s="30">
        <f t="shared" si="139"/>
        <v>10901535838552.719</v>
      </c>
      <c r="AV390" s="30">
        <f>(10+$G390/20)*POWER($F$1,AQ390)</f>
        <v>1.8882462814869288E+16</v>
      </c>
      <c r="AW390" s="35">
        <f t="shared" si="140"/>
        <v>1732.0919817639303</v>
      </c>
      <c r="AX390" s="29">
        <v>204</v>
      </c>
      <c r="AY390" s="29">
        <v>1</v>
      </c>
      <c r="BA390" s="30">
        <f t="shared" si="156"/>
        <v>230808262.16447997</v>
      </c>
      <c r="BB390" s="30">
        <f t="shared" si="154"/>
        <v>47084885481.553917</v>
      </c>
      <c r="BC390" s="30">
        <f>(10+$G390/20)*POWER($F$1,AX390)</f>
        <v>55899339267605.211</v>
      </c>
      <c r="BD390" s="35">
        <f t="shared" si="155"/>
        <v>1187.2034665881149</v>
      </c>
      <c r="BE390" s="29">
        <v>156</v>
      </c>
      <c r="BF390" s="29">
        <v>1</v>
      </c>
      <c r="BH390" s="30">
        <f t="shared" si="153"/>
        <v>400708.78847999999</v>
      </c>
      <c r="BI390" s="30">
        <f t="shared" si="151"/>
        <v>62510571.00288</v>
      </c>
      <c r="BJ390" s="30">
        <f>(10+$G390/20)*POWER($F$1,BE390)</f>
        <v>72030879268.147202</v>
      </c>
      <c r="BK390" s="35">
        <f t="shared" si="152"/>
        <v>1152.2991729643388</v>
      </c>
      <c r="BL390" s="29">
        <v>105</v>
      </c>
      <c r="BM390" s="29">
        <v>1</v>
      </c>
      <c r="BO390" s="30">
        <f t="shared" si="147"/>
        <v>926.19450000000006</v>
      </c>
      <c r="BP390" s="30">
        <f t="shared" si="145"/>
        <v>97250.422500000001</v>
      </c>
      <c r="BQ390" s="30">
        <f>(10+$G390/20)*POWER($F$1,BL390)</f>
        <v>61236838.400000431</v>
      </c>
      <c r="BR390" s="35">
        <f t="shared" si="146"/>
        <v>629.68197798832625</v>
      </c>
      <c r="BS390" s="29">
        <v>45</v>
      </c>
      <c r="BT390" s="29">
        <v>1</v>
      </c>
      <c r="BV390" s="30">
        <f t="shared" si="144"/>
        <v>5.4450000000000003</v>
      </c>
      <c r="BW390" s="30">
        <f t="shared" si="142"/>
        <v>245.02500000000001</v>
      </c>
      <c r="BX390" s="30">
        <f>(10+$G390/20)*POWER($F$1,BS390)</f>
        <v>14950.400000000043</v>
      </c>
      <c r="BY390" s="35">
        <f t="shared" si="143"/>
        <v>61.015814712784582</v>
      </c>
    </row>
    <row r="391" spans="1:77">
      <c r="A391" s="44">
        <v>16.899999999999999</v>
      </c>
      <c r="B391" s="44">
        <f t="shared" si="137"/>
        <v>2.9249999999999998</v>
      </c>
      <c r="C391" s="44">
        <f t="shared" ref="C391:C418" si="157">(100%+G391*0.5%)</f>
        <v>2.9249999999999998</v>
      </c>
      <c r="D391" s="45">
        <f t="shared" ref="D391:D418" si="158">A391*B391*C391*10</f>
        <v>1445.9006249999995</v>
      </c>
      <c r="E391" s="43">
        <f t="shared" ref="E391:E454" si="159">POWER($F$1,G391)</f>
        <v>1.5111572745183254E+23</v>
      </c>
      <c r="F391" s="29">
        <f t="shared" si="138"/>
        <v>77.000000000000028</v>
      </c>
      <c r="G391" s="29">
        <v>385</v>
      </c>
      <c r="AJ391" s="38">
        <v>290</v>
      </c>
      <c r="AK391" s="29">
        <v>3</v>
      </c>
      <c r="AM391" s="30">
        <f t="shared" si="150"/>
        <v>25525547329294.168</v>
      </c>
      <c r="AN391" s="30">
        <f t="shared" si="148"/>
        <v>7402408725495309</v>
      </c>
      <c r="AO391" s="30">
        <f>(10+$G391/20)*POWER($F$1,AJ391)</f>
        <v>8.4307385024377313E+18</v>
      </c>
      <c r="AP391" s="35">
        <f t="shared" si="149"/>
        <v>1138.9182649967245</v>
      </c>
      <c r="AQ391" s="29">
        <v>247</v>
      </c>
      <c r="AR391" s="29">
        <v>1</v>
      </c>
      <c r="AT391" s="30">
        <f t="shared" si="141"/>
        <v>44315186335.580154</v>
      </c>
      <c r="AU391" s="30">
        <f t="shared" si="139"/>
        <v>10945851024888.299</v>
      </c>
      <c r="AV391" s="30">
        <f>(10+$G391/20)*POWER($F$1,AQ391)</f>
        <v>2.172739481957848E+16</v>
      </c>
      <c r="AW391" s="35">
        <f t="shared" si="140"/>
        <v>1984.9890858349413</v>
      </c>
      <c r="AX391" s="29">
        <v>205</v>
      </c>
      <c r="AY391" s="29">
        <v>1</v>
      </c>
      <c r="BA391" s="30">
        <f t="shared" si="156"/>
        <v>230808262.16447997</v>
      </c>
      <c r="BB391" s="30">
        <f t="shared" si="154"/>
        <v>47315693743.718391</v>
      </c>
      <c r="BC391" s="30">
        <f>(10+$G391/20)*POWER($F$1,AX391)</f>
        <v>64321430224896.883</v>
      </c>
      <c r="BD391" s="35">
        <f t="shared" si="155"/>
        <v>1359.4100632506559</v>
      </c>
      <c r="BE391" s="29">
        <v>157</v>
      </c>
      <c r="BF391" s="29">
        <v>1</v>
      </c>
      <c r="BH391" s="30">
        <f t="shared" si="153"/>
        <v>400708.78847999999</v>
      </c>
      <c r="BI391" s="30">
        <f t="shared" si="151"/>
        <v>62911279.791359998</v>
      </c>
      <c r="BJ391" s="30">
        <f>(10+$G391/20)*POWER($F$1,BE391)</f>
        <v>82883433607.400299</v>
      </c>
      <c r="BK391" s="35">
        <f t="shared" si="152"/>
        <v>1317.4653874833937</v>
      </c>
      <c r="BL391" s="29">
        <v>106</v>
      </c>
      <c r="BM391" s="29">
        <v>1</v>
      </c>
      <c r="BO391" s="30">
        <f t="shared" si="147"/>
        <v>926.19450000000006</v>
      </c>
      <c r="BP391" s="30">
        <f t="shared" si="145"/>
        <v>98176.617000000013</v>
      </c>
      <c r="BQ391" s="30">
        <f>(10+$G391/20)*POWER($F$1,BL391)</f>
        <v>70463105.2879287</v>
      </c>
      <c r="BR391" s="35">
        <f t="shared" si="146"/>
        <v>717.71779718106086</v>
      </c>
      <c r="BS391" s="29">
        <v>46</v>
      </c>
      <c r="BT391" s="29">
        <v>1</v>
      </c>
      <c r="BV391" s="30">
        <f t="shared" si="144"/>
        <v>5.4450000000000003</v>
      </c>
      <c r="BW391" s="30">
        <f t="shared" si="142"/>
        <v>250.47000000000003</v>
      </c>
      <c r="BX391" s="30">
        <f>(10+$G391/20)*POWER($F$1,BS391)</f>
        <v>17202.906564435649</v>
      </c>
      <c r="BY391" s="35">
        <f t="shared" si="143"/>
        <v>68.682503151817173</v>
      </c>
    </row>
    <row r="392" spans="1:77">
      <c r="A392" s="44">
        <v>16.899999999999999</v>
      </c>
      <c r="B392" s="44">
        <f t="shared" ref="B392:B418" si="160">(100%+G392*0.5%)</f>
        <v>2.9299999999999997</v>
      </c>
      <c r="C392" s="44">
        <f t="shared" si="157"/>
        <v>2.9299999999999997</v>
      </c>
      <c r="D392" s="45">
        <f t="shared" si="158"/>
        <v>1450.8480999999995</v>
      </c>
      <c r="E392" s="43">
        <f t="shared" si="159"/>
        <v>1.7358638753810033E+23</v>
      </c>
      <c r="F392" s="29">
        <f t="shared" ref="F392:F455" si="161">LOG(E392,2)</f>
        <v>77.200000000000031</v>
      </c>
      <c r="G392" s="29">
        <v>386</v>
      </c>
      <c r="AJ392" s="29">
        <v>291</v>
      </c>
      <c r="AK392" s="29">
        <v>1</v>
      </c>
      <c r="AM392" s="30">
        <f t="shared" si="150"/>
        <v>25525547329294.168</v>
      </c>
      <c r="AN392" s="30">
        <f t="shared" si="148"/>
        <v>7427934272824603</v>
      </c>
      <c r="AO392" s="30">
        <f>(10+$G392/20)*POWER($F$1,AJ392)</f>
        <v>9.7009299371076751E+18</v>
      </c>
      <c r="AP392" s="35">
        <f t="shared" si="149"/>
        <v>1306.0064320438212</v>
      </c>
      <c r="AQ392" s="29">
        <v>248</v>
      </c>
      <c r="AR392" s="29">
        <v>1</v>
      </c>
      <c r="AT392" s="30">
        <f t="shared" si="141"/>
        <v>44315186335.580154</v>
      </c>
      <c r="AU392" s="30">
        <f t="shared" si="139"/>
        <v>10990166211223.879</v>
      </c>
      <c r="AV392" s="30">
        <f>(10+$G392/20)*POWER($F$1,AQ392)</f>
        <v>2.5000886316146744E+16</v>
      </c>
      <c r="AW392" s="35">
        <f t="shared" si="140"/>
        <v>2274.8415115518633</v>
      </c>
      <c r="AX392" s="29">
        <v>206</v>
      </c>
      <c r="AY392" s="29">
        <v>1</v>
      </c>
      <c r="BA392" s="30">
        <f t="shared" si="156"/>
        <v>230808262.16447997</v>
      </c>
      <c r="BB392" s="30">
        <f t="shared" si="154"/>
        <v>47546502005.882874</v>
      </c>
      <c r="BC392" s="30">
        <f>(10+$G392/20)*POWER($F$1,AX392)</f>
        <v>74012221810208.25</v>
      </c>
      <c r="BD392" s="35">
        <f t="shared" si="155"/>
        <v>1556.6281153774637</v>
      </c>
      <c r="BE392" s="29">
        <v>158</v>
      </c>
      <c r="BF392" s="29">
        <v>1</v>
      </c>
      <c r="BH392" s="30">
        <f t="shared" si="153"/>
        <v>400708.78847999999</v>
      </c>
      <c r="BI392" s="30">
        <f t="shared" si="151"/>
        <v>63311988.579839997</v>
      </c>
      <c r="BJ392" s="30">
        <f>(10+$G392/20)*POWER($F$1,BE392)</f>
        <v>95370812668.405869</v>
      </c>
      <c r="BK392" s="35">
        <f t="shared" si="152"/>
        <v>1506.3626148488115</v>
      </c>
      <c r="BL392" s="29">
        <v>107</v>
      </c>
      <c r="BM392" s="29">
        <v>1</v>
      </c>
      <c r="BO392" s="30">
        <f t="shared" si="147"/>
        <v>926.19450000000006</v>
      </c>
      <c r="BP392" s="30">
        <f t="shared" si="145"/>
        <v>99102.811500000011</v>
      </c>
      <c r="BQ392" s="30">
        <f>(10+$G392/20)*POWER($F$1,BL392)</f>
        <v>81079213.564931244</v>
      </c>
      <c r="BR392" s="35">
        <f t="shared" si="146"/>
        <v>818.1323247820394</v>
      </c>
      <c r="BS392" s="29">
        <v>47</v>
      </c>
      <c r="BT392" s="29">
        <v>1</v>
      </c>
      <c r="BV392" s="30">
        <f t="shared" si="144"/>
        <v>5.4450000000000003</v>
      </c>
      <c r="BW392" s="30">
        <f t="shared" si="142"/>
        <v>255.91500000000002</v>
      </c>
      <c r="BX392" s="30">
        <f>(10+$G392/20)*POWER($F$1,BS392)</f>
        <v>19794.729874250712</v>
      </c>
      <c r="BY392" s="35">
        <f t="shared" si="143"/>
        <v>77.348845805250605</v>
      </c>
    </row>
    <row r="393" spans="1:77">
      <c r="A393" s="44">
        <v>16.899999999999999</v>
      </c>
      <c r="B393" s="44">
        <f t="shared" si="160"/>
        <v>2.9350000000000001</v>
      </c>
      <c r="C393" s="44">
        <f t="shared" si="157"/>
        <v>2.9350000000000001</v>
      </c>
      <c r="D393" s="45">
        <f t="shared" si="158"/>
        <v>1455.8040249999999</v>
      </c>
      <c r="E393" s="43">
        <f t="shared" si="159"/>
        <v>1.9939839781489368E+23</v>
      </c>
      <c r="F393" s="29">
        <f t="shared" si="161"/>
        <v>77.400000000000034</v>
      </c>
      <c r="G393" s="29">
        <v>387</v>
      </c>
      <c r="AJ393" s="29">
        <v>292</v>
      </c>
      <c r="AK393" s="29">
        <v>1</v>
      </c>
      <c r="AM393" s="30">
        <f t="shared" si="150"/>
        <v>25525547329294.168</v>
      </c>
      <c r="AN393" s="30">
        <f t="shared" si="148"/>
        <v>7453459820153897</v>
      </c>
      <c r="AO393" s="30">
        <f>(10+$G393/20)*POWER($F$1,AJ393)</f>
        <v>1.1162458373769937E+19</v>
      </c>
      <c r="AP393" s="35">
        <f t="shared" si="149"/>
        <v>1497.621056946874</v>
      </c>
      <c r="AQ393" s="29">
        <v>249</v>
      </c>
      <c r="AR393" s="29">
        <v>1</v>
      </c>
      <c r="AT393" s="30">
        <f t="shared" si="141"/>
        <v>44315186335.580154</v>
      </c>
      <c r="AU393" s="30">
        <f t="shared" si="139"/>
        <v>11034481397559.459</v>
      </c>
      <c r="AV393" s="30">
        <f>(10+$G393/20)*POWER($F$1,AQ393)</f>
        <v>2.8767484624731504E+16</v>
      </c>
      <c r="AW393" s="35">
        <f t="shared" si="140"/>
        <v>2607.0536156863814</v>
      </c>
      <c r="AX393" s="29">
        <v>207</v>
      </c>
      <c r="AY393" s="29">
        <v>1</v>
      </c>
      <c r="BA393" s="30">
        <f t="shared" si="156"/>
        <v>230808262.16447997</v>
      </c>
      <c r="BB393" s="30">
        <f t="shared" si="154"/>
        <v>47777310268.047356</v>
      </c>
      <c r="BC393" s="30">
        <f>(10+$G393/20)*POWER($F$1,AX393)</f>
        <v>85162798872145.641</v>
      </c>
      <c r="BD393" s="35">
        <f t="shared" si="155"/>
        <v>1782.4946275617583</v>
      </c>
      <c r="BE393" s="29">
        <v>159</v>
      </c>
      <c r="BF393" s="29">
        <v>1</v>
      </c>
      <c r="BH393" s="30">
        <f t="shared" si="153"/>
        <v>400708.78847999999</v>
      </c>
      <c r="BI393" s="30">
        <f t="shared" si="151"/>
        <v>63712697.368319996</v>
      </c>
      <c r="BJ393" s="30">
        <f>(10+$G393/20)*POWER($F$1,BE393)</f>
        <v>109739244936.8718</v>
      </c>
      <c r="BK393" s="35">
        <f t="shared" si="152"/>
        <v>1722.4077690899599</v>
      </c>
      <c r="BL393" s="29">
        <v>108</v>
      </c>
      <c r="BM393" s="29">
        <v>1</v>
      </c>
      <c r="BO393" s="30">
        <f t="shared" si="147"/>
        <v>926.19450000000006</v>
      </c>
      <c r="BP393" s="30">
        <f t="shared" si="145"/>
        <v>100029.00600000001</v>
      </c>
      <c r="BQ393" s="30">
        <f>(10+$G393/20)*POWER($F$1,BL393)</f>
        <v>93294493.647934347</v>
      </c>
      <c r="BR393" s="35">
        <f t="shared" si="146"/>
        <v>932.67440494144603</v>
      </c>
      <c r="BS393" s="29">
        <v>48</v>
      </c>
      <c r="BT393" s="29">
        <v>1</v>
      </c>
      <c r="BV393" s="30">
        <f t="shared" si="144"/>
        <v>5.4450000000000003</v>
      </c>
      <c r="BW393" s="30">
        <f t="shared" si="142"/>
        <v>261.36</v>
      </c>
      <c r="BX393" s="30">
        <f>(10+$G393/20)*POWER($F$1,BS393)</f>
        <v>22776.975988265127</v>
      </c>
      <c r="BY393" s="35">
        <f t="shared" si="143"/>
        <v>87.147903230276725</v>
      </c>
    </row>
    <row r="394" spans="1:77">
      <c r="A394" s="44">
        <v>16.899999999999999</v>
      </c>
      <c r="B394" s="44">
        <f t="shared" si="160"/>
        <v>2.94</v>
      </c>
      <c r="C394" s="44">
        <f t="shared" si="157"/>
        <v>2.94</v>
      </c>
      <c r="D394" s="45">
        <f t="shared" si="158"/>
        <v>1460.7683999999997</v>
      </c>
      <c r="E394" s="43">
        <f t="shared" si="159"/>
        <v>2.2904861155901278E+23</v>
      </c>
      <c r="F394" s="29">
        <f t="shared" si="161"/>
        <v>77.600000000000037</v>
      </c>
      <c r="G394" s="29">
        <v>388</v>
      </c>
      <c r="AJ394" s="29">
        <v>293</v>
      </c>
      <c r="AK394" s="29">
        <v>1</v>
      </c>
      <c r="AM394" s="30">
        <f t="shared" si="150"/>
        <v>25525547329294.168</v>
      </c>
      <c r="AN394" s="30">
        <f t="shared" si="148"/>
        <v>7478985367483191</v>
      </c>
      <c r="AO394" s="30">
        <f>(10+$G394/20)*POWER($F$1,AJ394)</f>
        <v>1.2844141349477636E+19</v>
      </c>
      <c r="AP394" s="35">
        <f t="shared" si="149"/>
        <v>1717.3641501320269</v>
      </c>
      <c r="AQ394" s="38">
        <v>250</v>
      </c>
      <c r="AR394" s="29">
        <v>4</v>
      </c>
      <c r="AT394" s="30">
        <f t="shared" si="141"/>
        <v>177260745342.32062</v>
      </c>
      <c r="AU394" s="30">
        <f t="shared" si="139"/>
        <v>44315186335580.156</v>
      </c>
      <c r="AV394" s="30">
        <f>(10+$G394/20)*POWER($F$1,AQ394)</f>
        <v>3.3101457261173696E+16</v>
      </c>
      <c r="AW394" s="35">
        <f t="shared" si="140"/>
        <v>746.9551636432343</v>
      </c>
      <c r="AX394" s="29">
        <v>208</v>
      </c>
      <c r="AY394" s="29">
        <v>1</v>
      </c>
      <c r="BA394" s="30">
        <f t="shared" si="156"/>
        <v>230808262.16447997</v>
      </c>
      <c r="BB394" s="30">
        <f t="shared" si="154"/>
        <v>48008118530.211838</v>
      </c>
      <c r="BC394" s="30">
        <f>(10+$G394/20)*POWER($F$1,AX394)</f>
        <v>97993021770306.125</v>
      </c>
      <c r="BD394" s="35">
        <f t="shared" si="155"/>
        <v>2041.176050434854</v>
      </c>
      <c r="BE394" s="38">
        <v>160</v>
      </c>
      <c r="BF394" s="29">
        <v>4</v>
      </c>
      <c r="BH394" s="30">
        <f t="shared" si="153"/>
        <v>1602835.15392</v>
      </c>
      <c r="BI394" s="30">
        <f t="shared" si="151"/>
        <v>256453624.62720001</v>
      </c>
      <c r="BJ394" s="30">
        <f>(10+$G394/20)*POWER($F$1,BE394)</f>
        <v>126272038502.40134</v>
      </c>
      <c r="BK394" s="35">
        <f t="shared" si="152"/>
        <v>492.37767134685549</v>
      </c>
      <c r="BL394" s="29">
        <v>109</v>
      </c>
      <c r="BM394" s="29">
        <v>1</v>
      </c>
      <c r="BO394" s="30">
        <f t="shared" si="147"/>
        <v>926.19450000000006</v>
      </c>
      <c r="BP394" s="30">
        <f t="shared" si="145"/>
        <v>100955.20050000001</v>
      </c>
      <c r="BQ394" s="30">
        <f>(10+$G394/20)*POWER($F$1,BL394)</f>
        <v>107349799.06915526</v>
      </c>
      <c r="BR394" s="35">
        <f t="shared" si="146"/>
        <v>1063.340952595654</v>
      </c>
      <c r="BS394" s="29">
        <v>49</v>
      </c>
      <c r="BT394" s="29">
        <v>1</v>
      </c>
      <c r="BV394" s="30">
        <f t="shared" si="144"/>
        <v>5.4450000000000003</v>
      </c>
      <c r="BW394" s="30">
        <f t="shared" si="142"/>
        <v>266.80500000000001</v>
      </c>
      <c r="BX394" s="30">
        <f>(10+$G394/20)*POWER($F$1,BS394)</f>
        <v>26208.447038367882</v>
      </c>
      <c r="BY394" s="35">
        <f t="shared" si="143"/>
        <v>98.230719208290253</v>
      </c>
    </row>
    <row r="395" spans="1:77">
      <c r="A395" s="44">
        <v>16.899999999999999</v>
      </c>
      <c r="B395" s="44">
        <f t="shared" si="160"/>
        <v>2.9450000000000003</v>
      </c>
      <c r="C395" s="44">
        <f t="shared" si="157"/>
        <v>2.9450000000000003</v>
      </c>
      <c r="D395" s="45">
        <f t="shared" si="158"/>
        <v>1465.7412250000002</v>
      </c>
      <c r="E395" s="43">
        <f t="shared" si="159"/>
        <v>2.6310776331219284E+23</v>
      </c>
      <c r="F395" s="29">
        <f t="shared" si="161"/>
        <v>77.80000000000004</v>
      </c>
      <c r="G395" s="29">
        <v>389</v>
      </c>
      <c r="AJ395" s="29">
        <v>294</v>
      </c>
      <c r="AK395" s="29">
        <v>1</v>
      </c>
      <c r="AM395" s="30">
        <f t="shared" si="150"/>
        <v>25525547329294.168</v>
      </c>
      <c r="AN395" s="30">
        <f t="shared" si="148"/>
        <v>7504510914812485</v>
      </c>
      <c r="AO395" s="30">
        <f>(10+$G395/20)*POWER($F$1,AJ395)</f>
        <v>1.4779135951126153E+19</v>
      </c>
      <c r="AP395" s="35">
        <f t="shared" si="149"/>
        <v>1969.3669739296313</v>
      </c>
      <c r="AQ395" s="29">
        <v>251</v>
      </c>
      <c r="AR395" s="29">
        <v>1</v>
      </c>
      <c r="AT395" s="30">
        <f t="shared" si="141"/>
        <v>177260745342.32062</v>
      </c>
      <c r="AU395" s="30">
        <f t="shared" si="139"/>
        <v>44492447080922.477</v>
      </c>
      <c r="AV395" s="30">
        <f>(10+$G395/20)*POWER($F$1,AQ395)</f>
        <v>3.808825547245896E+16</v>
      </c>
      <c r="AW395" s="35">
        <f t="shared" si="140"/>
        <v>856.06115130472301</v>
      </c>
      <c r="AX395" s="29">
        <v>209</v>
      </c>
      <c r="AY395" s="29">
        <v>1</v>
      </c>
      <c r="BA395" s="30">
        <f t="shared" si="156"/>
        <v>230808262.16447997</v>
      </c>
      <c r="BB395" s="30">
        <f t="shared" si="154"/>
        <v>48238926792.376312</v>
      </c>
      <c r="BC395" s="30">
        <f>(10+$G395/20)*POWER($F$1,AX395)</f>
        <v>112755859002121.52</v>
      </c>
      <c r="BD395" s="35">
        <f t="shared" si="155"/>
        <v>2337.4454304804613</v>
      </c>
      <c r="BE395" s="29">
        <v>161</v>
      </c>
      <c r="BF395" s="29">
        <v>1</v>
      </c>
      <c r="BH395" s="30">
        <f t="shared" si="153"/>
        <v>1602835.15392</v>
      </c>
      <c r="BI395" s="30">
        <f t="shared" si="151"/>
        <v>258056459.78112</v>
      </c>
      <c r="BJ395" s="30">
        <f>(10+$G395/20)*POWER($F$1,BE395)</f>
        <v>145295164003.21478</v>
      </c>
      <c r="BK395" s="35">
        <f t="shared" si="152"/>
        <v>563.03633757687044</v>
      </c>
      <c r="BL395" s="38">
        <v>110</v>
      </c>
      <c r="BM395" s="29">
        <v>4</v>
      </c>
      <c r="BO395" s="30">
        <f t="shared" si="147"/>
        <v>3704.7780000000002</v>
      </c>
      <c r="BP395" s="30">
        <f t="shared" si="145"/>
        <v>407525.58</v>
      </c>
      <c r="BQ395" s="30">
        <f>(10+$G395/20)*POWER($F$1,BL395)</f>
        <v>123522252.80000091</v>
      </c>
      <c r="BR395" s="35">
        <f t="shared" si="146"/>
        <v>303.10306607011245</v>
      </c>
      <c r="BS395" s="38">
        <v>50</v>
      </c>
      <c r="BT395" s="29">
        <v>2.5</v>
      </c>
      <c r="BV395" s="30">
        <f t="shared" si="144"/>
        <v>13.612500000000001</v>
      </c>
      <c r="BW395" s="30">
        <f t="shared" si="142"/>
        <v>680.625</v>
      </c>
      <c r="BX395" s="30">
        <f>(10+$G395/20)*POWER($F$1,BS395)</f>
        <v>30156.800000000101</v>
      </c>
      <c r="BY395" s="35">
        <f t="shared" si="143"/>
        <v>44.307511478420714</v>
      </c>
    </row>
    <row r="396" spans="1:77">
      <c r="A396" s="44">
        <v>16.899999999999999</v>
      </c>
      <c r="B396" s="44">
        <f t="shared" si="160"/>
        <v>2.95</v>
      </c>
      <c r="C396" s="44">
        <f t="shared" si="157"/>
        <v>2.95</v>
      </c>
      <c r="D396" s="45">
        <f t="shared" si="158"/>
        <v>1470.7224999999999</v>
      </c>
      <c r="E396" s="43">
        <f t="shared" si="159"/>
        <v>3.0223145490366515E+23</v>
      </c>
      <c r="F396" s="29">
        <f t="shared" si="161"/>
        <v>78.000000000000043</v>
      </c>
      <c r="G396" s="29">
        <v>390</v>
      </c>
      <c r="AJ396" s="29">
        <v>295</v>
      </c>
      <c r="AK396" s="29">
        <v>1</v>
      </c>
      <c r="AM396" s="30">
        <f t="shared" si="150"/>
        <v>25525547329294.168</v>
      </c>
      <c r="AN396" s="30">
        <f t="shared" si="148"/>
        <v>7530036462141780</v>
      </c>
      <c r="AO396" s="30">
        <f>(10+$G396/20)*POWER($F$1,AJ396)</f>
        <v>1.7005592192951329E+19</v>
      </c>
      <c r="AP396" s="35">
        <f t="shared" si="149"/>
        <v>2258.3678417029073</v>
      </c>
      <c r="AQ396" s="29">
        <v>252</v>
      </c>
      <c r="AR396" s="29">
        <v>1</v>
      </c>
      <c r="AT396" s="30">
        <f t="shared" si="141"/>
        <v>177260745342.32062</v>
      </c>
      <c r="AU396" s="30">
        <f t="shared" si="139"/>
        <v>44669707826264.797</v>
      </c>
      <c r="AV396" s="30">
        <f>(10+$G396/20)*POWER($F$1,AQ396)</f>
        <v>4.3826198097611296E+16</v>
      </c>
      <c r="AW396" s="35">
        <f t="shared" si="140"/>
        <v>981.11673951541866</v>
      </c>
      <c r="AX396" s="38">
        <v>210</v>
      </c>
      <c r="AY396" s="29">
        <v>4</v>
      </c>
      <c r="BA396" s="30">
        <f t="shared" si="156"/>
        <v>923233048.65791988</v>
      </c>
      <c r="BB396" s="30">
        <f t="shared" si="154"/>
        <v>193878940218.16318</v>
      </c>
      <c r="BC396" s="30">
        <f>(10+$G396/20)*POWER($F$1,AX396)</f>
        <v>129742372077569.81</v>
      </c>
      <c r="BD396" s="35">
        <f t="shared" si="155"/>
        <v>669.19270309388219</v>
      </c>
      <c r="BE396" s="29">
        <v>162</v>
      </c>
      <c r="BF396" s="29">
        <v>1</v>
      </c>
      <c r="BH396" s="30">
        <f t="shared" si="153"/>
        <v>1602835.15392</v>
      </c>
      <c r="BI396" s="30">
        <f t="shared" si="151"/>
        <v>259659294.93504</v>
      </c>
      <c r="BJ396" s="30">
        <f>(10+$G396/20)*POWER($F$1,BE396)</f>
        <v>167183678045.69638</v>
      </c>
      <c r="BK396" s="35">
        <f t="shared" si="152"/>
        <v>643.85786030698955</v>
      </c>
      <c r="BL396" s="29">
        <v>111</v>
      </c>
      <c r="BM396" s="29">
        <v>1</v>
      </c>
      <c r="BO396" s="30">
        <f t="shared" si="147"/>
        <v>3704.7780000000002</v>
      </c>
      <c r="BP396" s="30">
        <f t="shared" si="145"/>
        <v>411230.35800000001</v>
      </c>
      <c r="BQ396" s="30">
        <f>(10+$G396/20)*POWER($F$1,BL396)</f>
        <v>142130708.1021468</v>
      </c>
      <c r="BR396" s="35">
        <f t="shared" si="146"/>
        <v>345.62309259800998</v>
      </c>
      <c r="BS396" s="29">
        <v>51</v>
      </c>
      <c r="BT396" s="29">
        <v>1</v>
      </c>
      <c r="BV396" s="30">
        <f t="shared" si="144"/>
        <v>13.612500000000001</v>
      </c>
      <c r="BW396" s="30">
        <f t="shared" si="142"/>
        <v>694.23750000000007</v>
      </c>
      <c r="BX396" s="30">
        <f>(10+$G396/20)*POWER($F$1,BS396)</f>
        <v>34699.879907750554</v>
      </c>
      <c r="BY396" s="35">
        <f t="shared" si="143"/>
        <v>49.982721918292441</v>
      </c>
    </row>
    <row r="397" spans="1:77">
      <c r="A397" s="44">
        <v>16.899999999999999</v>
      </c>
      <c r="B397" s="44">
        <f t="shared" si="160"/>
        <v>2.9550000000000001</v>
      </c>
      <c r="C397" s="44">
        <f t="shared" si="157"/>
        <v>2.9550000000000001</v>
      </c>
      <c r="D397" s="45">
        <f t="shared" si="158"/>
        <v>1475.7122249999998</v>
      </c>
      <c r="E397" s="43">
        <f t="shared" si="159"/>
        <v>3.4717277507620079E+23</v>
      </c>
      <c r="F397" s="29">
        <f t="shared" si="161"/>
        <v>78.200000000000045</v>
      </c>
      <c r="G397" s="29">
        <v>391</v>
      </c>
      <c r="AJ397" s="29">
        <v>296</v>
      </c>
      <c r="AK397" s="29">
        <v>1</v>
      </c>
      <c r="AM397" s="30">
        <f t="shared" si="150"/>
        <v>25525547329294.168</v>
      </c>
      <c r="AN397" s="30">
        <f t="shared" si="148"/>
        <v>7555562009471074</v>
      </c>
      <c r="AO397" s="30">
        <f>(10+$G397/20)*POWER($F$1,AJ397)</f>
        <v>1.9567404753688179E+19</v>
      </c>
      <c r="AP397" s="35">
        <f t="shared" si="149"/>
        <v>2589.8013581464857</v>
      </c>
      <c r="AQ397" s="29">
        <v>253</v>
      </c>
      <c r="AR397" s="29">
        <v>1</v>
      </c>
      <c r="AT397" s="30">
        <f t="shared" si="141"/>
        <v>177260745342.32062</v>
      </c>
      <c r="AU397" s="30">
        <f t="shared" si="139"/>
        <v>44846968571607.117</v>
      </c>
      <c r="AV397" s="30">
        <f>(10+$G397/20)*POWER($F$1,AQ397)</f>
        <v>5.0428408917551976E+16</v>
      </c>
      <c r="AW397" s="35">
        <f t="shared" si="140"/>
        <v>1124.455242432562</v>
      </c>
      <c r="AX397" s="29">
        <v>211</v>
      </c>
      <c r="AY397" s="29">
        <v>1</v>
      </c>
      <c r="BA397" s="30">
        <f t="shared" si="156"/>
        <v>923233048.65791988</v>
      </c>
      <c r="BB397" s="30">
        <f t="shared" si="154"/>
        <v>194802173266.82111</v>
      </c>
      <c r="BC397" s="30">
        <f>(10+$G397/20)*POWER($F$1,AX397)</f>
        <v>149287450818542.97</v>
      </c>
      <c r="BD397" s="35">
        <f t="shared" si="155"/>
        <v>766.35413411976424</v>
      </c>
      <c r="BE397" s="29">
        <v>163</v>
      </c>
      <c r="BF397" s="29">
        <v>1</v>
      </c>
      <c r="BH397" s="30">
        <f t="shared" si="153"/>
        <v>1602835.15392</v>
      </c>
      <c r="BI397" s="30">
        <f t="shared" si="151"/>
        <v>261262130.08895999</v>
      </c>
      <c r="BJ397" s="30">
        <f>(10+$G397/20)*POWER($F$1,BE397)</f>
        <v>192369113607.60379</v>
      </c>
      <c r="BK397" s="35">
        <f t="shared" si="152"/>
        <v>736.30691727921658</v>
      </c>
      <c r="BL397" s="29">
        <v>112</v>
      </c>
      <c r="BM397" s="29">
        <v>1</v>
      </c>
      <c r="BO397" s="30">
        <f t="shared" si="147"/>
        <v>3704.7780000000002</v>
      </c>
      <c r="BP397" s="30">
        <f t="shared" si="145"/>
        <v>414935.13600000006</v>
      </c>
      <c r="BQ397" s="30">
        <f>(10+$G397/20)*POWER($F$1,BL397)</f>
        <v>163542031.45690915</v>
      </c>
      <c r="BR397" s="35">
        <f t="shared" si="146"/>
        <v>394.13878765115982</v>
      </c>
      <c r="BS397" s="29">
        <v>52</v>
      </c>
      <c r="BT397" s="29">
        <v>1</v>
      </c>
      <c r="BV397" s="30">
        <f t="shared" si="144"/>
        <v>13.612500000000001</v>
      </c>
      <c r="BW397" s="30">
        <f t="shared" si="142"/>
        <v>707.85</v>
      </c>
      <c r="BX397" s="30">
        <f>(10+$G397/20)*POWER($F$1,BS397)</f>
        <v>39927.2537736593</v>
      </c>
      <c r="BY397" s="35">
        <f t="shared" si="143"/>
        <v>56.406376737528149</v>
      </c>
    </row>
    <row r="398" spans="1:77">
      <c r="A398" s="44">
        <v>16.899999999999999</v>
      </c>
      <c r="B398" s="44">
        <f t="shared" si="160"/>
        <v>2.96</v>
      </c>
      <c r="C398" s="44">
        <f t="shared" si="157"/>
        <v>2.96</v>
      </c>
      <c r="D398" s="45">
        <f t="shared" si="158"/>
        <v>1480.7103999999999</v>
      </c>
      <c r="E398" s="43">
        <f t="shared" si="159"/>
        <v>3.9879679562978749E+23</v>
      </c>
      <c r="F398" s="29">
        <f t="shared" si="161"/>
        <v>78.400000000000048</v>
      </c>
      <c r="G398" s="29">
        <v>392</v>
      </c>
      <c r="AJ398" s="29">
        <v>297</v>
      </c>
      <c r="AK398" s="29">
        <v>1</v>
      </c>
      <c r="AM398" s="30">
        <f t="shared" si="150"/>
        <v>25525547329294.168</v>
      </c>
      <c r="AN398" s="30">
        <f t="shared" si="148"/>
        <v>7581087556800368</v>
      </c>
      <c r="AO398" s="30">
        <f>(10+$G398/20)*POWER($F$1,AJ398)</f>
        <v>2.2515077878268498E+19</v>
      </c>
      <c r="AP398" s="35">
        <f t="shared" si="149"/>
        <v>2969.9007839676087</v>
      </c>
      <c r="AQ398" s="29">
        <v>254</v>
      </c>
      <c r="AR398" s="29">
        <v>1</v>
      </c>
      <c r="AT398" s="30">
        <f t="shared" si="141"/>
        <v>177260745342.32062</v>
      </c>
      <c r="AU398" s="30">
        <f t="shared" si="139"/>
        <v>45024229316949.437</v>
      </c>
      <c r="AV398" s="30">
        <f>(10+$G398/20)*POWER($F$1,AQ398)</f>
        <v>5.8025045648521464E+16</v>
      </c>
      <c r="AW398" s="35">
        <f t="shared" si="140"/>
        <v>1288.7515573015671</v>
      </c>
      <c r="AX398" s="29">
        <v>212</v>
      </c>
      <c r="AY398" s="29">
        <v>1</v>
      </c>
      <c r="BA398" s="30">
        <f t="shared" si="156"/>
        <v>923233048.65791988</v>
      </c>
      <c r="BB398" s="30">
        <f t="shared" si="154"/>
        <v>195725406315.479</v>
      </c>
      <c r="BC398" s="30">
        <f>(10+$G398/20)*POWER($F$1,AX398)</f>
        <v>171776412035128.59</v>
      </c>
      <c r="BD398" s="35">
        <f t="shared" si="155"/>
        <v>877.6398285169563</v>
      </c>
      <c r="BE398" s="29">
        <v>164</v>
      </c>
      <c r="BF398" s="29">
        <v>1</v>
      </c>
      <c r="BH398" s="30">
        <f t="shared" si="153"/>
        <v>1602835.15392</v>
      </c>
      <c r="BI398" s="30">
        <f t="shared" si="151"/>
        <v>262864965.24287999</v>
      </c>
      <c r="BJ398" s="30">
        <f>(10+$G398/20)*POWER($F$1,BE398)</f>
        <v>221347982973.17932</v>
      </c>
      <c r="BK398" s="35">
        <f t="shared" si="152"/>
        <v>842.05965891521487</v>
      </c>
      <c r="BL398" s="29">
        <v>113</v>
      </c>
      <c r="BM398" s="29">
        <v>1</v>
      </c>
      <c r="BO398" s="30">
        <f t="shared" si="147"/>
        <v>3704.7780000000002</v>
      </c>
      <c r="BP398" s="30">
        <f t="shared" si="145"/>
        <v>418639.91400000005</v>
      </c>
      <c r="BQ398" s="30">
        <f>(10+$G398/20)*POWER($F$1,BL398)</f>
        <v>188178331.31031397</v>
      </c>
      <c r="BR398" s="35">
        <f t="shared" si="146"/>
        <v>449.49925942874609</v>
      </c>
      <c r="BS398" s="29">
        <v>53</v>
      </c>
      <c r="BT398" s="29">
        <v>1</v>
      </c>
      <c r="BV398" s="30">
        <f t="shared" si="144"/>
        <v>13.612500000000001</v>
      </c>
      <c r="BW398" s="30">
        <f t="shared" si="142"/>
        <v>721.46250000000009</v>
      </c>
      <c r="BX398" s="30">
        <f>(10+$G398/20)*POWER($F$1,BS398)</f>
        <v>45941.975417556932</v>
      </c>
      <c r="BY398" s="35">
        <f t="shared" si="143"/>
        <v>63.678951321180136</v>
      </c>
    </row>
    <row r="399" spans="1:77">
      <c r="A399" s="44">
        <v>16.899999999999999</v>
      </c>
      <c r="B399" s="44">
        <f t="shared" si="160"/>
        <v>2.9649999999999999</v>
      </c>
      <c r="C399" s="44">
        <f t="shared" si="157"/>
        <v>2.9649999999999999</v>
      </c>
      <c r="D399" s="45">
        <f t="shared" si="158"/>
        <v>1485.7170249999995</v>
      </c>
      <c r="E399" s="43">
        <f t="shared" si="159"/>
        <v>4.580972231180257E+23</v>
      </c>
      <c r="F399" s="29">
        <f t="shared" si="161"/>
        <v>78.600000000000037</v>
      </c>
      <c r="G399" s="29">
        <v>393</v>
      </c>
      <c r="AJ399" s="29">
        <v>298</v>
      </c>
      <c r="AK399" s="29">
        <v>1</v>
      </c>
      <c r="AM399" s="30">
        <f t="shared" si="150"/>
        <v>25525547329294.168</v>
      </c>
      <c r="AN399" s="30">
        <f t="shared" si="148"/>
        <v>7606613104129662</v>
      </c>
      <c r="AO399" s="30">
        <f>(10+$G399/20)*POWER($F$1,AJ399)</f>
        <v>2.5906720477007626E+19</v>
      </c>
      <c r="AP399" s="35">
        <f t="shared" si="149"/>
        <v>3405.8154558883452</v>
      </c>
      <c r="AQ399" s="29">
        <v>255</v>
      </c>
      <c r="AR399" s="29">
        <v>1</v>
      </c>
      <c r="AT399" s="30">
        <f t="shared" si="141"/>
        <v>177260745342.32062</v>
      </c>
      <c r="AU399" s="30">
        <f t="shared" si="139"/>
        <v>45201490062291.758</v>
      </c>
      <c r="AV399" s="30">
        <f>(10+$G399/20)*POWER($F$1,AQ399)</f>
        <v>6.6765864475768744E+16</v>
      </c>
      <c r="AW399" s="35">
        <f t="shared" si="140"/>
        <v>1477.0722023490669</v>
      </c>
      <c r="AX399" s="29">
        <v>213</v>
      </c>
      <c r="AY399" s="29">
        <v>1</v>
      </c>
      <c r="BA399" s="30">
        <f t="shared" si="156"/>
        <v>923233048.65791988</v>
      </c>
      <c r="BB399" s="30">
        <f t="shared" si="154"/>
        <v>196648639364.13693</v>
      </c>
      <c r="BC399" s="30">
        <f>(10+$G399/20)*POWER($F$1,AX399)</f>
        <v>197652591529903.25</v>
      </c>
      <c r="BD399" s="35">
        <f t="shared" si="155"/>
        <v>1005.1053094952124</v>
      </c>
      <c r="BE399" s="29">
        <v>165</v>
      </c>
      <c r="BF399" s="29">
        <v>1</v>
      </c>
      <c r="BH399" s="30">
        <f t="shared" si="153"/>
        <v>1602835.15392</v>
      </c>
      <c r="BI399" s="30">
        <f t="shared" si="151"/>
        <v>264467800.39679998</v>
      </c>
      <c r="BJ399" s="30">
        <f>(10+$G399/20)*POWER($F$1,BE399)</f>
        <v>254691560652.80276</v>
      </c>
      <c r="BK399" s="35">
        <f t="shared" si="152"/>
        <v>963.03429102019516</v>
      </c>
      <c r="BL399" s="29">
        <v>114</v>
      </c>
      <c r="BM399" s="29">
        <v>1</v>
      </c>
      <c r="BO399" s="30">
        <f t="shared" si="147"/>
        <v>3704.7780000000002</v>
      </c>
      <c r="BP399" s="30">
        <f t="shared" si="145"/>
        <v>422344.69200000004</v>
      </c>
      <c r="BQ399" s="30">
        <f>(10+$G399/20)*POWER($F$1,BL399)</f>
        <v>216525274.9932282</v>
      </c>
      <c r="BR399" s="35">
        <f t="shared" si="146"/>
        <v>512.67431340945598</v>
      </c>
      <c r="BS399" s="29">
        <v>54</v>
      </c>
      <c r="BT399" s="29">
        <v>1</v>
      </c>
      <c r="BV399" s="30">
        <f t="shared" si="144"/>
        <v>13.612500000000001</v>
      </c>
      <c r="BW399" s="30">
        <f t="shared" si="142"/>
        <v>735.07500000000005</v>
      </c>
      <c r="BX399" s="30">
        <f>(10+$G399/20)*POWER($F$1,BS399)</f>
        <v>52862.615965143385</v>
      </c>
      <c r="BY399" s="35">
        <f t="shared" si="143"/>
        <v>71.914588259896448</v>
      </c>
    </row>
    <row r="400" spans="1:77">
      <c r="A400" s="44">
        <v>16.899999999999999</v>
      </c>
      <c r="B400" s="44">
        <f t="shared" si="160"/>
        <v>2.9699999999999998</v>
      </c>
      <c r="C400" s="44">
        <f t="shared" si="157"/>
        <v>2.9699999999999998</v>
      </c>
      <c r="D400" s="45">
        <f t="shared" si="158"/>
        <v>1490.7320999999997</v>
      </c>
      <c r="E400" s="43">
        <f t="shared" si="159"/>
        <v>5.2621552662438588E+23</v>
      </c>
      <c r="F400" s="29">
        <f t="shared" si="161"/>
        <v>78.80000000000004</v>
      </c>
      <c r="G400" s="29">
        <v>394</v>
      </c>
      <c r="AJ400" s="29">
        <v>299</v>
      </c>
      <c r="AK400" s="29">
        <v>1</v>
      </c>
      <c r="AM400" s="30">
        <f t="shared" si="150"/>
        <v>25525547329294.168</v>
      </c>
      <c r="AN400" s="30">
        <f t="shared" si="148"/>
        <v>7632138651458956</v>
      </c>
      <c r="AO400" s="30">
        <f>(10+$G400/20)*POWER($F$1,AJ400)</f>
        <v>2.9809191018570252E+19</v>
      </c>
      <c r="AP400" s="35">
        <f t="shared" si="149"/>
        <v>3905.7454771044995</v>
      </c>
      <c r="AQ400" s="29">
        <v>256</v>
      </c>
      <c r="AR400" s="29">
        <v>1</v>
      </c>
      <c r="AT400" s="30">
        <f t="shared" si="141"/>
        <v>177260745342.32062</v>
      </c>
      <c r="AU400" s="30">
        <f t="shared" si="139"/>
        <v>45378750807634.078</v>
      </c>
      <c r="AV400" s="30">
        <f>(10+$G400/20)*POWER($F$1,AQ400)</f>
        <v>7.6823170630358672E+16</v>
      </c>
      <c r="AW400" s="35">
        <f t="shared" si="140"/>
        <v>1692.9326890469335</v>
      </c>
      <c r="AX400" s="29">
        <v>214</v>
      </c>
      <c r="AY400" s="29">
        <v>1</v>
      </c>
      <c r="BA400" s="30">
        <f t="shared" si="156"/>
        <v>923233048.65791988</v>
      </c>
      <c r="BB400" s="30">
        <f t="shared" si="154"/>
        <v>197571872412.79486</v>
      </c>
      <c r="BC400" s="30">
        <f>(10+$G400/20)*POWER($F$1,AX400)</f>
        <v>227426078938065.19</v>
      </c>
      <c r="BD400" s="35">
        <f t="shared" si="155"/>
        <v>1151.1055504039296</v>
      </c>
      <c r="BE400" s="29">
        <v>166</v>
      </c>
      <c r="BF400" s="29">
        <v>1</v>
      </c>
      <c r="BH400" s="30">
        <f t="shared" si="153"/>
        <v>1602835.15392</v>
      </c>
      <c r="BI400" s="30">
        <f t="shared" si="151"/>
        <v>266070635.55072001</v>
      </c>
      <c r="BJ400" s="30">
        <f>(10+$G400/20)*POWER($F$1,BE400)</f>
        <v>293057138940.27032</v>
      </c>
      <c r="BK400" s="35">
        <f t="shared" si="152"/>
        <v>1101.4260868498056</v>
      </c>
      <c r="BL400" s="29">
        <v>115</v>
      </c>
      <c r="BM400" s="29">
        <v>1</v>
      </c>
      <c r="BO400" s="30">
        <f t="shared" si="147"/>
        <v>3704.7780000000002</v>
      </c>
      <c r="BP400" s="30">
        <f t="shared" si="145"/>
        <v>426049.47000000003</v>
      </c>
      <c r="BQ400" s="30">
        <f>(10+$G400/20)*POWER($F$1,BL400)</f>
        <v>249141657.60000193</v>
      </c>
      <c r="BR400" s="35">
        <f t="shared" si="146"/>
        <v>584.77166419195851</v>
      </c>
      <c r="BS400" s="29">
        <v>55</v>
      </c>
      <c r="BT400" s="29">
        <v>1</v>
      </c>
      <c r="BV400" s="30">
        <f t="shared" si="144"/>
        <v>13.612500000000001</v>
      </c>
      <c r="BW400" s="30">
        <f t="shared" si="142"/>
        <v>748.6875</v>
      </c>
      <c r="BX400" s="30">
        <f>(10+$G400/20)*POWER($F$1,BS400)</f>
        <v>60825.600000000231</v>
      </c>
      <c r="BY400" s="35">
        <f t="shared" si="143"/>
        <v>81.242975206611874</v>
      </c>
    </row>
    <row r="401" spans="1:77">
      <c r="A401" s="44">
        <v>16.899999999999999</v>
      </c>
      <c r="B401" s="44">
        <f t="shared" si="160"/>
        <v>2.9750000000000001</v>
      </c>
      <c r="C401" s="44">
        <f t="shared" si="157"/>
        <v>2.9750000000000001</v>
      </c>
      <c r="D401" s="45">
        <f t="shared" si="158"/>
        <v>1495.7556249999998</v>
      </c>
      <c r="E401" s="43">
        <f t="shared" si="159"/>
        <v>6.0446290980733056E+23</v>
      </c>
      <c r="F401" s="29">
        <f t="shared" si="161"/>
        <v>79.000000000000043</v>
      </c>
      <c r="G401" s="29">
        <v>395</v>
      </c>
      <c r="AJ401" s="38">
        <v>300</v>
      </c>
      <c r="AK401" s="29">
        <v>4</v>
      </c>
      <c r="AM401" s="30">
        <f t="shared" si="150"/>
        <v>102102189317176.67</v>
      </c>
      <c r="AN401" s="30">
        <f t="shared" si="148"/>
        <v>3.0630656795153E+16</v>
      </c>
      <c r="AO401" s="30">
        <f>(10+$G401/20)*POWER($F$1,AJ401)</f>
        <v>3.4299414762054382E+19</v>
      </c>
      <c r="AP401" s="35">
        <f t="shared" si="149"/>
        <v>1119.7740548443587</v>
      </c>
      <c r="AQ401" s="29">
        <v>257</v>
      </c>
      <c r="AR401" s="29">
        <v>1</v>
      </c>
      <c r="AT401" s="30">
        <f t="shared" si="141"/>
        <v>177260745342.32062</v>
      </c>
      <c r="AU401" s="30">
        <f t="shared" si="139"/>
        <v>45556011552976.398</v>
      </c>
      <c r="AV401" s="30">
        <f>(10+$G401/20)*POWER($F$1,AQ401)</f>
        <v>8.839521311213128E+16</v>
      </c>
      <c r="AW401" s="35">
        <f t="shared" si="140"/>
        <v>1940.3633043980994</v>
      </c>
      <c r="AX401" s="29">
        <v>215</v>
      </c>
      <c r="AY401" s="29">
        <v>1</v>
      </c>
      <c r="BA401" s="30">
        <f t="shared" si="156"/>
        <v>923233048.65791988</v>
      </c>
      <c r="BB401" s="30">
        <f t="shared" si="154"/>
        <v>198495105461.45279</v>
      </c>
      <c r="BC401" s="30">
        <f>(10+$G401/20)*POWER($F$1,AX401)</f>
        <v>261683767410691.78</v>
      </c>
      <c r="BD401" s="35">
        <f t="shared" si="155"/>
        <v>1318.3386401510543</v>
      </c>
      <c r="BE401" s="29">
        <v>167</v>
      </c>
      <c r="BF401" s="29">
        <v>1</v>
      </c>
      <c r="BH401" s="30">
        <f t="shared" si="153"/>
        <v>1602835.15392</v>
      </c>
      <c r="BI401" s="30">
        <f t="shared" si="151"/>
        <v>267673470.70464</v>
      </c>
      <c r="BJ401" s="30">
        <f>(10+$G401/20)*POWER($F$1,BE401)</f>
        <v>337200977753.18439</v>
      </c>
      <c r="BK401" s="35">
        <f t="shared" si="152"/>
        <v>1259.7474709223739</v>
      </c>
      <c r="BL401" s="29">
        <v>116</v>
      </c>
      <c r="BM401" s="29">
        <v>1</v>
      </c>
      <c r="BO401" s="30">
        <f t="shared" si="147"/>
        <v>3704.7780000000002</v>
      </c>
      <c r="BP401" s="30">
        <f t="shared" si="145"/>
        <v>429754.24800000002</v>
      </c>
      <c r="BQ401" s="30">
        <f>(10+$G401/20)*POWER($F$1,BL401)</f>
        <v>286670411.25687253</v>
      </c>
      <c r="BR401" s="35">
        <f t="shared" si="146"/>
        <v>667.05660872693113</v>
      </c>
      <c r="BS401" s="29">
        <v>56</v>
      </c>
      <c r="BT401" s="29">
        <v>1</v>
      </c>
      <c r="BV401" s="30">
        <f t="shared" si="144"/>
        <v>13.612500000000001</v>
      </c>
      <c r="BW401" s="30">
        <f t="shared" si="142"/>
        <v>762.30000000000007</v>
      </c>
      <c r="BX401" s="30">
        <f>(10+$G401/20)*POWER($F$1,BS401)</f>
        <v>69987.893373259605</v>
      </c>
      <c r="BY401" s="35">
        <f t="shared" si="143"/>
        <v>91.811482845677034</v>
      </c>
    </row>
    <row r="402" spans="1:77">
      <c r="A402" s="44">
        <v>16.899999999999999</v>
      </c>
      <c r="B402" s="44">
        <f t="shared" si="160"/>
        <v>2.98</v>
      </c>
      <c r="C402" s="44">
        <f t="shared" si="157"/>
        <v>2.98</v>
      </c>
      <c r="D402" s="45">
        <f t="shared" si="158"/>
        <v>1500.7875999999999</v>
      </c>
      <c r="E402" s="43">
        <f t="shared" si="159"/>
        <v>6.9434555015240171E+23</v>
      </c>
      <c r="F402" s="29">
        <f t="shared" si="161"/>
        <v>79.200000000000045</v>
      </c>
      <c r="G402" s="29">
        <v>396</v>
      </c>
      <c r="AJ402" s="29">
        <v>301</v>
      </c>
      <c r="AM402" s="30"/>
      <c r="AN402" s="30"/>
      <c r="AP402" s="35"/>
      <c r="AQ402" s="29">
        <v>258</v>
      </c>
      <c r="AR402" s="29">
        <v>1</v>
      </c>
      <c r="AT402" s="30">
        <f t="shared" si="141"/>
        <v>177260745342.32062</v>
      </c>
      <c r="AU402" s="30">
        <f t="shared" ref="AU402:AU444" si="162">AQ402*AT402</f>
        <v>45733272298318.719</v>
      </c>
      <c r="AV402" s="30">
        <f>(10+$G402/20)*POWER($F$1,AQ402)</f>
        <v>1.0171009040562094E+17</v>
      </c>
      <c r="AW402" s="35">
        <f t="shared" ref="AW402:AW444" si="163">AV402/AU402</f>
        <v>2223.984536732135</v>
      </c>
      <c r="AX402" s="29">
        <v>216</v>
      </c>
      <c r="AY402" s="29">
        <v>1</v>
      </c>
      <c r="BA402" s="30">
        <f t="shared" si="156"/>
        <v>923233048.65791988</v>
      </c>
      <c r="BB402" s="30">
        <f t="shared" si="154"/>
        <v>199418338510.11069</v>
      </c>
      <c r="BC402" s="30">
        <f>(10+$G402/20)*POWER($F$1,AX402)</f>
        <v>301100916033338.94</v>
      </c>
      <c r="BD402" s="35">
        <f t="shared" si="155"/>
        <v>1509.8958214320537</v>
      </c>
      <c r="BE402" s="29">
        <v>168</v>
      </c>
      <c r="BF402" s="29">
        <v>1</v>
      </c>
      <c r="BH402" s="30">
        <f t="shared" si="153"/>
        <v>1602835.15392</v>
      </c>
      <c r="BI402" s="30">
        <f t="shared" si="151"/>
        <v>269276305.85855997</v>
      </c>
      <c r="BJ402" s="30">
        <f>(10+$G402/20)*POWER($F$1,BE402)</f>
        <v>387993203756.79144</v>
      </c>
      <c r="BK402" s="35">
        <f t="shared" si="152"/>
        <v>1440.8739102377194</v>
      </c>
      <c r="BL402" s="29">
        <v>117</v>
      </c>
      <c r="BM402" s="29">
        <v>1</v>
      </c>
      <c r="BO402" s="30">
        <f t="shared" si="147"/>
        <v>3704.7780000000002</v>
      </c>
      <c r="BP402" s="30">
        <f t="shared" si="145"/>
        <v>433459.02600000001</v>
      </c>
      <c r="BQ402" s="30">
        <f>(10+$G402/20)*POWER($F$1,BL402)</f>
        <v>329851271.56791162</v>
      </c>
      <c r="BR402" s="35">
        <f t="shared" si="146"/>
        <v>760.97451381231963</v>
      </c>
      <c r="BS402" s="29">
        <v>57</v>
      </c>
      <c r="BT402" s="29">
        <v>1</v>
      </c>
      <c r="BV402" s="30">
        <f t="shared" si="144"/>
        <v>13.612500000000001</v>
      </c>
      <c r="BW402" s="30">
        <f t="shared" si="142"/>
        <v>775.91250000000002</v>
      </c>
      <c r="BX402" s="30">
        <f>(10+$G402/20)*POWER($F$1,BS402)</f>
        <v>80530.095597634368</v>
      </c>
      <c r="BY402" s="35">
        <f t="shared" si="143"/>
        <v>103.78759924300016</v>
      </c>
    </row>
    <row r="403" spans="1:77">
      <c r="A403" s="44">
        <v>16.899999999999999</v>
      </c>
      <c r="B403" s="44">
        <f t="shared" si="160"/>
        <v>2.9850000000000003</v>
      </c>
      <c r="C403" s="44">
        <f t="shared" si="157"/>
        <v>2.9850000000000003</v>
      </c>
      <c r="D403" s="45">
        <f t="shared" si="158"/>
        <v>1505.8280250000003</v>
      </c>
      <c r="E403" s="43">
        <f t="shared" si="159"/>
        <v>7.9759359125957512E+23</v>
      </c>
      <c r="F403" s="29">
        <f t="shared" si="161"/>
        <v>79.400000000000034</v>
      </c>
      <c r="G403" s="29">
        <v>397</v>
      </c>
      <c r="AK403" s="37"/>
      <c r="AN403" s="30"/>
      <c r="AQ403" s="29">
        <v>259</v>
      </c>
      <c r="AR403" s="29">
        <v>1</v>
      </c>
      <c r="AT403" s="30">
        <f t="shared" ref="AT403:AT444" si="164">AT402*AR403</f>
        <v>177260745342.32062</v>
      </c>
      <c r="AU403" s="30">
        <f t="shared" si="162"/>
        <v>45910533043661.039</v>
      </c>
      <c r="AV403" s="30">
        <f>(10+$G403/20)*POWER($F$1,AQ403)</f>
        <v>1.1703024409515989E+17</v>
      </c>
      <c r="AW403" s="35">
        <f t="shared" si="163"/>
        <v>2549.0935595076585</v>
      </c>
      <c r="AX403" s="29">
        <v>217</v>
      </c>
      <c r="AY403" s="29">
        <v>1</v>
      </c>
      <c r="BA403" s="30">
        <f t="shared" si="156"/>
        <v>923233048.65791988</v>
      </c>
      <c r="BB403" s="30">
        <f t="shared" si="154"/>
        <v>200341571558.76862</v>
      </c>
      <c r="BC403" s="30">
        <f>(10+$G403/20)*POWER($F$1,AX403)</f>
        <v>346454452651931.81</v>
      </c>
      <c r="BD403" s="35">
        <f t="shared" si="155"/>
        <v>1729.3188326133406</v>
      </c>
      <c r="BE403" s="29">
        <v>169</v>
      </c>
      <c r="BF403" s="29">
        <v>1</v>
      </c>
      <c r="BH403" s="30">
        <f t="shared" si="153"/>
        <v>1602835.15392</v>
      </c>
      <c r="BI403" s="30">
        <f t="shared" si="151"/>
        <v>270879141.01248002</v>
      </c>
      <c r="BJ403" s="30">
        <f>(10+$G403/20)*POWER($F$1,BE403)</f>
        <v>446434952145.2301</v>
      </c>
      <c r="BK403" s="35">
        <f t="shared" si="152"/>
        <v>1648.0964554028242</v>
      </c>
      <c r="BL403" s="29">
        <v>118</v>
      </c>
      <c r="BM403" s="29">
        <v>1</v>
      </c>
      <c r="BO403" s="30">
        <f t="shared" si="147"/>
        <v>3704.7780000000002</v>
      </c>
      <c r="BP403" s="30">
        <f t="shared" si="145"/>
        <v>437163.804</v>
      </c>
      <c r="BQ403" s="30">
        <f>(10+$G403/20)*POWER($F$1,BL403)</f>
        <v>379535350.64951843</v>
      </c>
      <c r="BR403" s="35">
        <f t="shared" si="146"/>
        <v>868.1765214247207</v>
      </c>
      <c r="BS403" s="29">
        <v>58</v>
      </c>
      <c r="BT403" s="29">
        <v>1</v>
      </c>
      <c r="BV403" s="30">
        <f t="shared" si="144"/>
        <v>13.612500000000001</v>
      </c>
      <c r="BW403" s="30">
        <f t="shared" si="142"/>
        <v>789.52500000000009</v>
      </c>
      <c r="BX403" s="30">
        <f>(10+$G403/20)*POWER($F$1,BS403)</f>
        <v>92659.997717167222</v>
      </c>
      <c r="BY403" s="35">
        <f t="shared" si="143"/>
        <v>117.36170193111961</v>
      </c>
    </row>
    <row r="404" spans="1:77">
      <c r="A404" s="44">
        <v>16.899999999999999</v>
      </c>
      <c r="B404" s="44">
        <f t="shared" si="160"/>
        <v>2.99</v>
      </c>
      <c r="C404" s="44">
        <f t="shared" si="157"/>
        <v>2.99</v>
      </c>
      <c r="D404" s="45">
        <f t="shared" si="158"/>
        <v>1510.8769000000002</v>
      </c>
      <c r="E404" s="43">
        <f t="shared" si="159"/>
        <v>9.1619444623605154E+23</v>
      </c>
      <c r="F404" s="29">
        <f t="shared" si="161"/>
        <v>79.600000000000037</v>
      </c>
      <c r="G404" s="29">
        <v>398</v>
      </c>
      <c r="AK404" s="37"/>
      <c r="AN404" s="30"/>
      <c r="AQ404" s="38">
        <v>260</v>
      </c>
      <c r="AR404" s="29">
        <v>3</v>
      </c>
      <c r="AT404" s="30">
        <f t="shared" si="164"/>
        <v>531782236026.96185</v>
      </c>
      <c r="AU404" s="30">
        <f t="shared" si="162"/>
        <v>138263381367010.08</v>
      </c>
      <c r="AV404" s="30">
        <f>(10+$G404/20)*POWER($F$1,AQ404)</f>
        <v>1.3465762885838016E+17</v>
      </c>
      <c r="AW404" s="35">
        <f t="shared" si="163"/>
        <v>973.92113173437656</v>
      </c>
      <c r="AX404" s="29">
        <v>218</v>
      </c>
      <c r="AY404" s="29">
        <v>1</v>
      </c>
      <c r="BA404" s="30">
        <f t="shared" si="156"/>
        <v>923233048.65791988</v>
      </c>
      <c r="BB404" s="30">
        <f t="shared" si="154"/>
        <v>201264804607.42654</v>
      </c>
      <c r="BC404" s="30">
        <f>(10+$G404/20)*POWER($F$1,AX404)</f>
        <v>398638279038388.5</v>
      </c>
      <c r="BD404" s="35">
        <f t="shared" si="155"/>
        <v>1980.6656201810606</v>
      </c>
      <c r="BE404" s="38">
        <v>170</v>
      </c>
      <c r="BF404" s="29">
        <v>3</v>
      </c>
      <c r="BH404" s="30">
        <f t="shared" si="153"/>
        <v>4808505.4617599994</v>
      </c>
      <c r="BI404" s="30">
        <f t="shared" si="151"/>
        <v>817445928.49919987</v>
      </c>
      <c r="BJ404" s="30">
        <f>(10+$G404/20)*POWER($F$1,BE404)</f>
        <v>513678088601.60577</v>
      </c>
      <c r="BK404" s="35">
        <f t="shared" si="152"/>
        <v>628.39396551243397</v>
      </c>
      <c r="BL404" s="29">
        <v>119</v>
      </c>
      <c r="BM404" s="29">
        <v>1</v>
      </c>
      <c r="BO404" s="30">
        <f t="shared" si="147"/>
        <v>3704.7780000000002</v>
      </c>
      <c r="BP404" s="30">
        <f t="shared" si="145"/>
        <v>440868.58200000005</v>
      </c>
      <c r="BQ404" s="30">
        <f>(10+$G404/20)*POWER($F$1,BL404)</f>
        <v>436701903.69629186</v>
      </c>
      <c r="BR404" s="35">
        <f t="shared" si="146"/>
        <v>990.54893346038386</v>
      </c>
      <c r="BS404" s="29">
        <v>59</v>
      </c>
      <c r="BT404" s="29">
        <v>1</v>
      </c>
      <c r="BV404" s="30">
        <f t="shared" si="144"/>
        <v>13.612500000000001</v>
      </c>
      <c r="BW404" s="30">
        <f t="shared" si="142"/>
        <v>803.13750000000005</v>
      </c>
      <c r="BX404" s="30">
        <f>(10+$G404/20)*POWER($F$1,BS404)</f>
        <v>106616.67570710204</v>
      </c>
      <c r="BY404" s="35">
        <f t="shared" si="143"/>
        <v>132.75021488487593</v>
      </c>
    </row>
    <row r="405" spans="1:77">
      <c r="A405" s="44">
        <v>16.899999999999999</v>
      </c>
      <c r="B405" s="44">
        <f t="shared" si="160"/>
        <v>2.9950000000000001</v>
      </c>
      <c r="C405" s="44">
        <f t="shared" si="157"/>
        <v>2.9950000000000001</v>
      </c>
      <c r="D405" s="45">
        <f t="shared" si="158"/>
        <v>1515.934225</v>
      </c>
      <c r="E405" s="43">
        <f t="shared" si="159"/>
        <v>1.0524310532487719E+24</v>
      </c>
      <c r="F405" s="29">
        <f t="shared" si="161"/>
        <v>79.80000000000004</v>
      </c>
      <c r="G405" s="29">
        <v>399</v>
      </c>
      <c r="AK405" s="37"/>
      <c r="AN405" s="30"/>
      <c r="AQ405" s="29">
        <v>261</v>
      </c>
      <c r="AR405" s="29">
        <v>1</v>
      </c>
      <c r="AT405" s="30">
        <f t="shared" si="164"/>
        <v>531782236026.96185</v>
      </c>
      <c r="AU405" s="30">
        <f t="shared" si="162"/>
        <v>138795163603037.05</v>
      </c>
      <c r="AV405" s="30">
        <f>(10+$G405/20)*POWER($F$1,AQ405)</f>
        <v>1.5493966063159885E+17</v>
      </c>
      <c r="AW405" s="35">
        <f t="shared" si="163"/>
        <v>1116.3188731470218</v>
      </c>
      <c r="AX405" s="29">
        <v>219</v>
      </c>
      <c r="AY405" s="29">
        <v>1</v>
      </c>
      <c r="BA405" s="30">
        <f t="shared" si="156"/>
        <v>923233048.65791988</v>
      </c>
      <c r="BB405" s="30">
        <f t="shared" si="154"/>
        <v>202188037656.08444</v>
      </c>
      <c r="BC405" s="30">
        <f>(10+$G405/20)*POWER($F$1,AX405)</f>
        <v>458680879743774.69</v>
      </c>
      <c r="BD405" s="35">
        <f t="shared" si="155"/>
        <v>2268.5856446362895</v>
      </c>
      <c r="BE405" s="29">
        <v>171</v>
      </c>
      <c r="BF405" s="29">
        <v>1</v>
      </c>
      <c r="BH405" s="30">
        <f t="shared" si="153"/>
        <v>4808505.4617599994</v>
      </c>
      <c r="BI405" s="30">
        <f t="shared" si="151"/>
        <v>822254433.96095991</v>
      </c>
      <c r="BJ405" s="30">
        <f>(10+$G405/20)*POWER($F$1,BE405)</f>
        <v>591047899748.22217</v>
      </c>
      <c r="BK405" s="35">
        <f t="shared" si="152"/>
        <v>718.81387966621139</v>
      </c>
      <c r="BL405" s="38">
        <v>120</v>
      </c>
      <c r="BM405" s="29">
        <v>2</v>
      </c>
      <c r="BN405" s="29" t="s">
        <v>22</v>
      </c>
      <c r="BO405" s="30">
        <f t="shared" si="147"/>
        <v>7409.5560000000005</v>
      </c>
      <c r="BP405" s="30">
        <f t="shared" si="145"/>
        <v>889146.72000000009</v>
      </c>
      <c r="BQ405" s="30">
        <f>(10+$G405/20)*POWER($F$1,BL405)</f>
        <v>502477619.20000398</v>
      </c>
      <c r="BR405" s="35">
        <f t="shared" si="146"/>
        <v>565.12340190604755</v>
      </c>
      <c r="BS405" s="38">
        <v>60</v>
      </c>
      <c r="BT405" s="29">
        <v>1.5</v>
      </c>
      <c r="BU405" s="29" t="s">
        <v>22</v>
      </c>
      <c r="BV405" s="30">
        <f t="shared" si="144"/>
        <v>20.418750000000003</v>
      </c>
      <c r="BW405" s="30">
        <f t="shared" si="142"/>
        <v>1225.1250000000002</v>
      </c>
      <c r="BX405" s="30">
        <f>(10+$G405/20)*POWER($F$1,BS405)</f>
        <v>122675.20000000049</v>
      </c>
      <c r="BY405" s="35">
        <f t="shared" si="143"/>
        <v>100.1328027752274</v>
      </c>
    </row>
    <row r="406" spans="1:77">
      <c r="A406" s="44">
        <v>16.899999999999999</v>
      </c>
      <c r="B406" s="44">
        <f t="shared" si="160"/>
        <v>3</v>
      </c>
      <c r="C406" s="44">
        <f t="shared" si="157"/>
        <v>3</v>
      </c>
      <c r="D406" s="45">
        <f t="shared" si="158"/>
        <v>1521</v>
      </c>
      <c r="E406" s="43">
        <f t="shared" si="159"/>
        <v>1.2089258196146617E+24</v>
      </c>
      <c r="F406" s="29">
        <f t="shared" si="161"/>
        <v>80.000000000000043</v>
      </c>
      <c r="G406" s="29">
        <v>400</v>
      </c>
      <c r="AJ406" s="38"/>
      <c r="AK406" s="37"/>
      <c r="AN406" s="30"/>
      <c r="AQ406" s="29">
        <v>262</v>
      </c>
      <c r="AR406" s="29">
        <v>1</v>
      </c>
      <c r="AT406" s="30">
        <f t="shared" si="164"/>
        <v>531782236026.96185</v>
      </c>
      <c r="AU406" s="30">
        <f t="shared" si="162"/>
        <v>139326945839064</v>
      </c>
      <c r="AV406" s="30">
        <f>(10+$G406/20)*POWER($F$1,AQ406)</f>
        <v>1.7827606005807994E+17</v>
      </c>
      <c r="AW406" s="35">
        <f t="shared" si="163"/>
        <v>1279.5519128367739</v>
      </c>
      <c r="AX406" s="38">
        <v>220</v>
      </c>
      <c r="AY406" s="29">
        <v>4</v>
      </c>
      <c r="BA406" s="30">
        <f t="shared" si="156"/>
        <v>3692932194.6316795</v>
      </c>
      <c r="BB406" s="30">
        <f t="shared" si="154"/>
        <v>812445082818.96948</v>
      </c>
      <c r="BC406" s="30">
        <f>(10+$G406/20)*POWER($F$1,AX406)</f>
        <v>527765581332487.75</v>
      </c>
      <c r="BD406" s="35">
        <f t="shared" si="155"/>
        <v>649.60154537618814</v>
      </c>
      <c r="BE406" s="29">
        <v>172</v>
      </c>
      <c r="BF406" s="29">
        <v>1</v>
      </c>
      <c r="BH406" s="30">
        <f t="shared" si="153"/>
        <v>4808505.4617599994</v>
      </c>
      <c r="BI406" s="30">
        <f t="shared" si="151"/>
        <v>827062939.42271996</v>
      </c>
      <c r="BJ406" s="30">
        <f>(10+$G406/20)*POWER($F$1,BE406)</f>
        <v>680069198829.9519</v>
      </c>
      <c r="BK406" s="35">
        <f t="shared" si="152"/>
        <v>822.27018817290025</v>
      </c>
      <c r="BL406" s="29">
        <v>121</v>
      </c>
      <c r="BM406" s="29">
        <v>2</v>
      </c>
      <c r="BN406" s="29" t="s">
        <v>94</v>
      </c>
      <c r="BO406" s="30">
        <f t="shared" si="147"/>
        <v>14819.112000000001</v>
      </c>
      <c r="BP406" s="30">
        <f t="shared" si="145"/>
        <v>1793112.5520000001</v>
      </c>
      <c r="BQ406" s="30">
        <f>(10+$G406/20)*POWER($F$1,BL406)</f>
        <v>578158812.61890292</v>
      </c>
      <c r="BR406" s="35">
        <f t="shared" si="146"/>
        <v>322.43308540450329</v>
      </c>
      <c r="BS406" s="29">
        <v>61</v>
      </c>
      <c r="BT406" s="29">
        <v>1.5</v>
      </c>
      <c r="BU406" s="29" t="s">
        <v>94</v>
      </c>
      <c r="BV406" s="30">
        <f t="shared" si="144"/>
        <v>30.628125000000004</v>
      </c>
      <c r="BW406" s="30">
        <f t="shared" si="142"/>
        <v>1868.3156250000002</v>
      </c>
      <c r="BX406" s="30">
        <f>(10+$G406/20)*POWER($F$1,BS406)</f>
        <v>141152.05386203621</v>
      </c>
      <c r="BY406" s="35">
        <f t="shared" si="143"/>
        <v>75.550432685610176</v>
      </c>
    </row>
    <row r="407" spans="1:77">
      <c r="A407" s="44">
        <v>16.899999999999999</v>
      </c>
      <c r="B407" s="44">
        <f t="shared" si="160"/>
        <v>3.0049999999999999</v>
      </c>
      <c r="C407" s="44">
        <f t="shared" si="157"/>
        <v>3.0049999999999999</v>
      </c>
      <c r="D407" s="45">
        <f t="shared" si="158"/>
        <v>1526.0742249999998</v>
      </c>
      <c r="E407" s="43">
        <f t="shared" si="159"/>
        <v>1.3886911003048042E+24</v>
      </c>
      <c r="F407" s="29">
        <f t="shared" si="161"/>
        <v>80.200000000000045</v>
      </c>
      <c r="G407" s="29">
        <v>401</v>
      </c>
      <c r="AK407" s="37"/>
      <c r="AN407" s="30"/>
      <c r="AQ407" s="29">
        <v>263</v>
      </c>
      <c r="AR407" s="29">
        <v>1</v>
      </c>
      <c r="AT407" s="30">
        <f t="shared" si="164"/>
        <v>531782236026.96185</v>
      </c>
      <c r="AU407" s="30">
        <f t="shared" si="162"/>
        <v>139858728075090.97</v>
      </c>
      <c r="AV407" s="30">
        <f>(10+$G407/20)*POWER($F$1,AQ407)</f>
        <v>2.0512672595227587E+17</v>
      </c>
      <c r="AW407" s="35">
        <f t="shared" si="163"/>
        <v>1466.6708955206723</v>
      </c>
      <c r="AX407" s="29">
        <v>221</v>
      </c>
      <c r="AY407" s="29">
        <v>1</v>
      </c>
      <c r="BA407" s="30">
        <f t="shared" si="156"/>
        <v>3692932194.6316795</v>
      </c>
      <c r="BB407" s="30">
        <f t="shared" si="154"/>
        <v>816138015013.6012</v>
      </c>
      <c r="BC407" s="30">
        <f>(10+$G407/20)*POWER($F$1,AX407)</f>
        <v>607253860859183.75</v>
      </c>
      <c r="BD407" s="35">
        <f t="shared" si="155"/>
        <v>744.05780601834078</v>
      </c>
      <c r="BE407" s="29">
        <v>173</v>
      </c>
      <c r="BF407" s="29">
        <v>1</v>
      </c>
      <c r="BH407" s="30">
        <f t="shared" si="153"/>
        <v>4808505.4617599994</v>
      </c>
      <c r="BI407" s="30">
        <f t="shared" si="151"/>
        <v>831871444.88447988</v>
      </c>
      <c r="BJ407" s="30">
        <f>(10+$G407/20)*POWER($F$1,BE407)</f>
        <v>782496360596.75073</v>
      </c>
      <c r="BK407" s="35">
        <f t="shared" si="152"/>
        <v>940.64577574893713</v>
      </c>
      <c r="BL407" s="29">
        <v>122</v>
      </c>
      <c r="BM407" s="29">
        <v>1</v>
      </c>
      <c r="BO407" s="30">
        <f t="shared" si="147"/>
        <v>14819.112000000001</v>
      </c>
      <c r="BP407" s="30">
        <f t="shared" si="145"/>
        <v>1807931.6640000001</v>
      </c>
      <c r="BQ407" s="30">
        <f>(10+$G407/20)*POWER($F$1,BL407)</f>
        <v>665236960.4440099</v>
      </c>
      <c r="BR407" s="35">
        <f t="shared" si="146"/>
        <v>367.95470409107776</v>
      </c>
      <c r="BS407" s="29">
        <v>62</v>
      </c>
      <c r="BT407" s="29">
        <v>1</v>
      </c>
      <c r="BV407" s="30">
        <f t="shared" si="144"/>
        <v>30.628125000000004</v>
      </c>
      <c r="BW407" s="30">
        <f t="shared" si="142"/>
        <v>1898.9437500000004</v>
      </c>
      <c r="BX407" s="30">
        <f>(10+$G407/20)*POWER($F$1,BS407)</f>
        <v>162411.36729590019</v>
      </c>
      <c r="BY407" s="35">
        <f t="shared" si="143"/>
        <v>85.527213376331005</v>
      </c>
    </row>
    <row r="408" spans="1:77">
      <c r="A408" s="44">
        <v>16.899999999999999</v>
      </c>
      <c r="B408" s="44">
        <f t="shared" si="160"/>
        <v>3.0100000000000002</v>
      </c>
      <c r="C408" s="44">
        <f t="shared" si="157"/>
        <v>3.0100000000000002</v>
      </c>
      <c r="D408" s="45">
        <f t="shared" si="158"/>
        <v>1531.1569</v>
      </c>
      <c r="E408" s="43">
        <f t="shared" si="159"/>
        <v>1.5951871825191511E+24</v>
      </c>
      <c r="F408" s="29">
        <f t="shared" si="161"/>
        <v>80.400000000000034</v>
      </c>
      <c r="G408" s="29">
        <v>402</v>
      </c>
      <c r="AQ408" s="29">
        <v>264</v>
      </c>
      <c r="AR408" s="29">
        <v>1</v>
      </c>
      <c r="AT408" s="30">
        <f t="shared" si="164"/>
        <v>531782236026.96185</v>
      </c>
      <c r="AU408" s="30">
        <f t="shared" si="162"/>
        <v>140390510311117.92</v>
      </c>
      <c r="AV408" s="30">
        <f>(10+$G408/20)*POWER($F$1,AQ408)</f>
        <v>2.360207937865537E+17</v>
      </c>
      <c r="AW408" s="35">
        <f t="shared" si="163"/>
        <v>1681.1734159489165</v>
      </c>
      <c r="AX408" s="29">
        <v>222</v>
      </c>
      <c r="AY408" s="29">
        <v>1</v>
      </c>
      <c r="BA408" s="30">
        <f t="shared" si="156"/>
        <v>3692932194.6316795</v>
      </c>
      <c r="BB408" s="30">
        <f t="shared" si="154"/>
        <v>819830947208.23291</v>
      </c>
      <c r="BC408" s="30">
        <f>(10+$G408/20)*POWER($F$1,AX408)</f>
        <v>698712162467212.62</v>
      </c>
      <c r="BD408" s="35">
        <f t="shared" si="155"/>
        <v>852.26370734909972</v>
      </c>
      <c r="BE408" s="29">
        <v>174</v>
      </c>
      <c r="BF408" s="29">
        <v>1</v>
      </c>
      <c r="BH408" s="30">
        <f t="shared" si="153"/>
        <v>4808505.4617599994</v>
      </c>
      <c r="BI408" s="30">
        <f t="shared" si="151"/>
        <v>836679950.34623992</v>
      </c>
      <c r="BJ408" s="30">
        <f>(10+$G408/20)*POWER($F$1,BE408)</f>
        <v>900347876688.20288</v>
      </c>
      <c r="BK408" s="35">
        <f t="shared" si="152"/>
        <v>1076.0959149500541</v>
      </c>
      <c r="BL408" s="29">
        <v>123</v>
      </c>
      <c r="BM408" s="29">
        <v>1</v>
      </c>
      <c r="BO408" s="30">
        <f t="shared" si="147"/>
        <v>14819.112000000001</v>
      </c>
      <c r="BP408" s="30">
        <f t="shared" si="145"/>
        <v>1822750.7760000001</v>
      </c>
      <c r="BQ408" s="30">
        <f>(10+$G408/20)*POWER($F$1,BL408)</f>
        <v>765428077.35681808</v>
      </c>
      <c r="BR408" s="35">
        <f t="shared" si="146"/>
        <v>419.93018872088413</v>
      </c>
      <c r="BS408" s="29">
        <v>63</v>
      </c>
      <c r="BT408" s="29">
        <v>1</v>
      </c>
      <c r="BV408" s="30">
        <f t="shared" si="144"/>
        <v>30.628125000000004</v>
      </c>
      <c r="BW408" s="30">
        <f t="shared" si="142"/>
        <v>1929.5718750000003</v>
      </c>
      <c r="BX408" s="30">
        <f>(10+$G408/20)*POWER($F$1,BS408)</f>
        <v>186872.08919844116</v>
      </c>
      <c r="BY408" s="35">
        <f t="shared" si="143"/>
        <v>96.846399773753504</v>
      </c>
    </row>
    <row r="409" spans="1:77">
      <c r="A409" s="44">
        <v>16.899999999999999</v>
      </c>
      <c r="B409" s="44">
        <f t="shared" si="160"/>
        <v>3.0150000000000001</v>
      </c>
      <c r="C409" s="44">
        <f t="shared" si="157"/>
        <v>3.0150000000000001</v>
      </c>
      <c r="D409" s="45">
        <f t="shared" si="158"/>
        <v>1536.2480249999999</v>
      </c>
      <c r="E409" s="43">
        <f t="shared" si="159"/>
        <v>1.8323888924721041E+24</v>
      </c>
      <c r="F409" s="29">
        <f t="shared" si="161"/>
        <v>80.600000000000037</v>
      </c>
      <c r="G409" s="29">
        <v>403</v>
      </c>
      <c r="AQ409" s="29">
        <v>265</v>
      </c>
      <c r="AR409" s="29">
        <v>1</v>
      </c>
      <c r="AT409" s="30">
        <f t="shared" si="164"/>
        <v>531782236026.96185</v>
      </c>
      <c r="AU409" s="30">
        <f t="shared" si="162"/>
        <v>140922292547144.91</v>
      </c>
      <c r="AV409" s="30">
        <f>(10+$G409/20)*POWER($F$1,AQ409)</f>
        <v>2.7156705753044573E+17</v>
      </c>
      <c r="AW409" s="35">
        <f t="shared" si="163"/>
        <v>1927.0695403964864</v>
      </c>
      <c r="AX409" s="29">
        <v>223</v>
      </c>
      <c r="AY409" s="29">
        <v>1</v>
      </c>
      <c r="BA409" s="30">
        <f t="shared" si="156"/>
        <v>3692932194.6316795</v>
      </c>
      <c r="BB409" s="30">
        <f t="shared" si="154"/>
        <v>823523879402.8645</v>
      </c>
      <c r="BC409" s="30">
        <f>(10+$G409/20)*POWER($F$1,AX409)</f>
        <v>803942750033941</v>
      </c>
      <c r="BD409" s="35">
        <f t="shared" si="155"/>
        <v>976.22275460534092</v>
      </c>
      <c r="BE409" s="29">
        <v>175</v>
      </c>
      <c r="BF409" s="29">
        <v>1</v>
      </c>
      <c r="BH409" s="30">
        <f t="shared" si="153"/>
        <v>4808505.4617599994</v>
      </c>
      <c r="BI409" s="30">
        <f t="shared" si="151"/>
        <v>841488455.80799985</v>
      </c>
      <c r="BJ409" s="30">
        <f>(10+$G409/20)*POWER($F$1,BE409)</f>
        <v>1035946111795.2119</v>
      </c>
      <c r="BK409" s="35">
        <f t="shared" si="152"/>
        <v>1231.0877287086407</v>
      </c>
      <c r="BL409" s="29">
        <v>124</v>
      </c>
      <c r="BM409" s="29">
        <v>1</v>
      </c>
      <c r="BO409" s="30">
        <f t="shared" si="147"/>
        <v>14819.112000000001</v>
      </c>
      <c r="BP409" s="30">
        <f t="shared" si="145"/>
        <v>1837569.888</v>
      </c>
      <c r="BQ409" s="30">
        <f>(10+$G409/20)*POWER($F$1,BL409)</f>
        <v>880706514.81225431</v>
      </c>
      <c r="BR409" s="35">
        <f t="shared" si="146"/>
        <v>479.27783349280389</v>
      </c>
      <c r="BS409" s="29">
        <v>64</v>
      </c>
      <c r="BT409" s="29">
        <v>1</v>
      </c>
      <c r="BV409" s="30">
        <f t="shared" si="144"/>
        <v>30.628125000000004</v>
      </c>
      <c r="BW409" s="30">
        <f t="shared" si="142"/>
        <v>1960.2000000000003</v>
      </c>
      <c r="BX409" s="30">
        <f>(10+$G409/20)*POWER($F$1,BS409)</f>
        <v>215016.23896783465</v>
      </c>
      <c r="BY409" s="35">
        <f t="shared" si="143"/>
        <v>109.69096978259087</v>
      </c>
    </row>
    <row r="410" spans="1:77">
      <c r="A410" s="44">
        <v>16.899999999999999</v>
      </c>
      <c r="B410" s="44">
        <f t="shared" si="160"/>
        <v>3.02</v>
      </c>
      <c r="C410" s="44">
        <f t="shared" si="157"/>
        <v>3.02</v>
      </c>
      <c r="D410" s="45">
        <f t="shared" si="158"/>
        <v>1541.3476000000001</v>
      </c>
      <c r="E410" s="43">
        <f t="shared" si="159"/>
        <v>2.1048621064975449E+24</v>
      </c>
      <c r="F410" s="29">
        <f t="shared" si="161"/>
        <v>80.80000000000004</v>
      </c>
      <c r="G410" s="29">
        <v>404</v>
      </c>
      <c r="AQ410" s="29">
        <v>266</v>
      </c>
      <c r="AR410" s="29">
        <v>1</v>
      </c>
      <c r="AT410" s="30">
        <f t="shared" si="164"/>
        <v>531782236026.96185</v>
      </c>
      <c r="AU410" s="30">
        <f t="shared" si="162"/>
        <v>141454074783171.84</v>
      </c>
      <c r="AV410" s="30">
        <f>(10+$G410/20)*POWER($F$1,AQ410)</f>
        <v>3.124659600049607E+17</v>
      </c>
      <c r="AW410" s="35">
        <f t="shared" si="163"/>
        <v>2208.956938737359</v>
      </c>
      <c r="AX410" s="29">
        <v>224</v>
      </c>
      <c r="AY410" s="29">
        <v>1</v>
      </c>
      <c r="BA410" s="30">
        <f t="shared" si="156"/>
        <v>3692932194.6316795</v>
      </c>
      <c r="BB410" s="30">
        <f t="shared" si="154"/>
        <v>827216811597.49622</v>
      </c>
      <c r="BC410" s="30">
        <f>(10+$G410/20)*POWER($F$1,AX410)</f>
        <v>925019203222838.25</v>
      </c>
      <c r="BD410" s="35">
        <f t="shared" si="155"/>
        <v>1118.2306624504754</v>
      </c>
      <c r="BE410" s="29">
        <v>176</v>
      </c>
      <c r="BF410" s="29">
        <v>1</v>
      </c>
      <c r="BH410" s="30">
        <f t="shared" si="153"/>
        <v>4808505.4617599994</v>
      </c>
      <c r="BI410" s="30">
        <f t="shared" si="151"/>
        <v>846296961.26975989</v>
      </c>
      <c r="BJ410" s="30">
        <f>(10+$G410/20)*POWER($F$1,BE410)</f>
        <v>1191963043231.8071</v>
      </c>
      <c r="BK410" s="35">
        <f t="shared" si="152"/>
        <v>1408.4453776643836</v>
      </c>
      <c r="BL410" s="29">
        <v>125</v>
      </c>
      <c r="BM410" s="29">
        <v>1</v>
      </c>
      <c r="BO410" s="30">
        <f t="shared" si="147"/>
        <v>14819.112000000001</v>
      </c>
      <c r="BP410" s="30">
        <f t="shared" si="145"/>
        <v>1852389.0000000002</v>
      </c>
      <c r="BQ410" s="30">
        <f>(10+$G410/20)*POWER($F$1,BL410)</f>
        <v>1013343846.4000083</v>
      </c>
      <c r="BR410" s="35">
        <f t="shared" si="146"/>
        <v>547.04700060300956</v>
      </c>
      <c r="BS410" s="29">
        <v>65</v>
      </c>
      <c r="BT410" s="29">
        <v>1</v>
      </c>
      <c r="BV410" s="30">
        <f t="shared" si="144"/>
        <v>30.628125000000004</v>
      </c>
      <c r="BW410" s="30">
        <f t="shared" si="142"/>
        <v>1990.8281250000002</v>
      </c>
      <c r="BX410" s="30">
        <f>(10+$G410/20)*POWER($F$1,BS410)</f>
        <v>247398.4000000011</v>
      </c>
      <c r="BY410" s="35">
        <f t="shared" si="143"/>
        <v>124.26909028121203</v>
      </c>
    </row>
    <row r="411" spans="1:77">
      <c r="A411" s="44">
        <v>16.899999999999999</v>
      </c>
      <c r="B411" s="44">
        <f t="shared" si="160"/>
        <v>3.0249999999999999</v>
      </c>
      <c r="C411" s="44">
        <f t="shared" si="157"/>
        <v>3.0249999999999999</v>
      </c>
      <c r="D411" s="45">
        <f t="shared" si="158"/>
        <v>1546.4556249999998</v>
      </c>
      <c r="E411" s="43">
        <f t="shared" si="159"/>
        <v>2.4178516392293233E+24</v>
      </c>
      <c r="F411" s="29">
        <f t="shared" si="161"/>
        <v>81.000000000000043</v>
      </c>
      <c r="G411" s="29">
        <v>405</v>
      </c>
      <c r="AQ411" s="29">
        <v>267</v>
      </c>
      <c r="AR411" s="29">
        <v>1</v>
      </c>
      <c r="AT411" s="30">
        <f t="shared" si="164"/>
        <v>531782236026.96185</v>
      </c>
      <c r="AU411" s="30">
        <f t="shared" si="162"/>
        <v>141985857019198.81</v>
      </c>
      <c r="AV411" s="30">
        <f>(10+$G411/20)*POWER($F$1,AQ411)</f>
        <v>3.5952338778379469E+17</v>
      </c>
      <c r="AW411" s="35">
        <f t="shared" si="163"/>
        <v>2532.1070375000886</v>
      </c>
      <c r="AX411" s="29">
        <v>225</v>
      </c>
      <c r="AY411" s="29">
        <v>1</v>
      </c>
      <c r="BA411" s="30">
        <f t="shared" si="156"/>
        <v>3692932194.6316795</v>
      </c>
      <c r="BB411" s="30">
        <f t="shared" si="154"/>
        <v>830909743792.12793</v>
      </c>
      <c r="BC411" s="30">
        <f>(10+$G411/20)*POWER($F$1,AX411)</f>
        <v>1064327255687184.2</v>
      </c>
      <c r="BD411" s="35">
        <f t="shared" si="155"/>
        <v>1280.9180102158621</v>
      </c>
      <c r="BE411" s="29">
        <v>177</v>
      </c>
      <c r="BF411" s="29">
        <v>1</v>
      </c>
      <c r="BH411" s="30">
        <f t="shared" si="153"/>
        <v>4808505.4617599994</v>
      </c>
      <c r="BI411" s="30">
        <f t="shared" si="151"/>
        <v>851105466.73151994</v>
      </c>
      <c r="BJ411" s="30">
        <f>(10+$G411/20)*POWER($F$1,BE411)</f>
        <v>1371472884307.0701</v>
      </c>
      <c r="BK411" s="35">
        <f t="shared" si="152"/>
        <v>1611.4018037904336</v>
      </c>
      <c r="BL411" s="29">
        <v>126</v>
      </c>
      <c r="BM411" s="29">
        <v>1</v>
      </c>
      <c r="BO411" s="30">
        <f t="shared" si="147"/>
        <v>14819.112000000001</v>
      </c>
      <c r="BP411" s="30">
        <f t="shared" si="145"/>
        <v>1867208.1120000002</v>
      </c>
      <c r="BQ411" s="30">
        <f>(10+$G411/20)*POWER($F$1,BL411)</f>
        <v>1165953605.4481208</v>
      </c>
      <c r="BR411" s="35">
        <f t="shared" si="146"/>
        <v>624.43687875758371</v>
      </c>
      <c r="BS411" s="29">
        <v>66</v>
      </c>
      <c r="BT411" s="29">
        <v>1</v>
      </c>
      <c r="BV411" s="30">
        <f t="shared" si="144"/>
        <v>30.628125000000004</v>
      </c>
      <c r="BW411" s="30">
        <f t="shared" ref="BW411:BW474" si="165">BS411*BV411</f>
        <v>2021.4562500000002</v>
      </c>
      <c r="BX411" s="30">
        <f>(10+$G411/20)*POWER($F$1,BS411)</f>
        <v>284656.64195510652</v>
      </c>
      <c r="BY411" s="35">
        <f t="shared" ref="BY411:BY474" si="166">BX411/BW411</f>
        <v>140.81761203345681</v>
      </c>
    </row>
    <row r="412" spans="1:77">
      <c r="A412" s="44">
        <v>16.899999999999999</v>
      </c>
      <c r="B412" s="44">
        <f t="shared" si="160"/>
        <v>3.0300000000000002</v>
      </c>
      <c r="C412" s="44">
        <f t="shared" si="157"/>
        <v>3.0300000000000002</v>
      </c>
      <c r="D412" s="45">
        <f t="shared" si="158"/>
        <v>1551.5721000000003</v>
      </c>
      <c r="E412" s="43">
        <f t="shared" si="159"/>
        <v>2.777382200609609E+24</v>
      </c>
      <c r="F412" s="29">
        <f t="shared" si="161"/>
        <v>81.200000000000045</v>
      </c>
      <c r="G412" s="29">
        <v>406</v>
      </c>
      <c r="AQ412" s="29">
        <v>268</v>
      </c>
      <c r="AR412" s="29">
        <v>1</v>
      </c>
      <c r="AT412" s="30">
        <f t="shared" si="164"/>
        <v>531782236026.96185</v>
      </c>
      <c r="AU412" s="30">
        <f t="shared" si="162"/>
        <v>142517639255225.78</v>
      </c>
      <c r="AV412" s="30">
        <f>(10+$G412/20)*POWER($F$1,AQ412)</f>
        <v>4.1366654218661971E+17</v>
      </c>
      <c r="AW412" s="35">
        <f t="shared" si="163"/>
        <v>2902.5638113876598</v>
      </c>
      <c r="AX412" s="29">
        <v>226</v>
      </c>
      <c r="AY412" s="29">
        <v>1</v>
      </c>
      <c r="BA412" s="30">
        <f t="shared" si="156"/>
        <v>3692932194.6316795</v>
      </c>
      <c r="BB412" s="30">
        <f t="shared" si="154"/>
        <v>834602675986.75952</v>
      </c>
      <c r="BC412" s="30">
        <f>(10+$G412/20)*POWER($F$1,AX412)</f>
        <v>1224611779303379.5</v>
      </c>
      <c r="BD412" s="35">
        <f t="shared" si="155"/>
        <v>1467.299128720751</v>
      </c>
      <c r="BE412" s="29">
        <v>178</v>
      </c>
      <c r="BF412" s="29">
        <v>1</v>
      </c>
      <c r="BH412" s="30">
        <f t="shared" si="153"/>
        <v>4808505.4617599994</v>
      </c>
      <c r="BI412" s="30">
        <f t="shared" si="151"/>
        <v>855913972.19327986</v>
      </c>
      <c r="BJ412" s="30">
        <f>(10+$G412/20)*POWER($F$1,BE412)</f>
        <v>1578012627359.8376</v>
      </c>
      <c r="BK412" s="35">
        <f t="shared" si="152"/>
        <v>1843.6579827248056</v>
      </c>
      <c r="BL412" s="29">
        <v>127</v>
      </c>
      <c r="BM412" s="29">
        <v>1</v>
      </c>
      <c r="BO412" s="30">
        <f t="shared" si="147"/>
        <v>14819.112000000001</v>
      </c>
      <c r="BP412" s="30">
        <f t="shared" si="145"/>
        <v>1882027.2240000002</v>
      </c>
      <c r="BQ412" s="30">
        <f>(10+$G412/20)*POWER($F$1,BL412)</f>
        <v>1341542755.5043933</v>
      </c>
      <c r="BR412" s="35">
        <f t="shared" si="146"/>
        <v>712.81793291657152</v>
      </c>
      <c r="BS412" s="29">
        <v>67</v>
      </c>
      <c r="BT412" s="29">
        <v>1</v>
      </c>
      <c r="BV412" s="30">
        <f t="shared" ref="BV412:BV475" si="167">BV411*BT412</f>
        <v>30.628125000000004</v>
      </c>
      <c r="BW412" s="30">
        <f t="shared" si="165"/>
        <v>2052.0843750000004</v>
      </c>
      <c r="BX412" s="30">
        <f>(10+$G412/20)*POWER($F$1,BS412)</f>
        <v>327525.08679306344</v>
      </c>
      <c r="BY412" s="35">
        <f t="shared" si="166"/>
        <v>159.6060526473544</v>
      </c>
    </row>
    <row r="413" spans="1:77">
      <c r="A413" s="44">
        <v>16.899999999999999</v>
      </c>
      <c r="B413" s="44">
        <f t="shared" si="160"/>
        <v>3.0350000000000001</v>
      </c>
      <c r="C413" s="44">
        <f t="shared" si="157"/>
        <v>3.0350000000000001</v>
      </c>
      <c r="D413" s="45">
        <f t="shared" si="158"/>
        <v>1556.6970249999999</v>
      </c>
      <c r="E413" s="43">
        <f t="shared" si="159"/>
        <v>3.1903743650383032E+24</v>
      </c>
      <c r="F413" s="29">
        <f t="shared" si="161"/>
        <v>81.400000000000048</v>
      </c>
      <c r="G413" s="29">
        <v>407</v>
      </c>
      <c r="AQ413" s="29">
        <v>269</v>
      </c>
      <c r="AR413" s="29">
        <v>1</v>
      </c>
      <c r="AT413" s="30">
        <f t="shared" si="164"/>
        <v>531782236026.96185</v>
      </c>
      <c r="AU413" s="30">
        <f t="shared" si="162"/>
        <v>143049421491252.75</v>
      </c>
      <c r="AV413" s="30">
        <f>(10+$G413/20)*POWER($F$1,AQ413)</f>
        <v>4.7596219876557523E+17</v>
      </c>
      <c r="AW413" s="35">
        <f t="shared" si="163"/>
        <v>3327.25706824812</v>
      </c>
      <c r="AX413" s="29">
        <v>227</v>
      </c>
      <c r="AY413" s="29">
        <v>1</v>
      </c>
      <c r="BA413" s="30">
        <f t="shared" si="156"/>
        <v>3692932194.6316795</v>
      </c>
      <c r="BB413" s="30">
        <f t="shared" si="154"/>
        <v>838295608181.39124</v>
      </c>
      <c r="BC413" s="30">
        <f>(10+$G413/20)*POWER($F$1,AX413)</f>
        <v>1409030839261123.7</v>
      </c>
      <c r="BD413" s="35">
        <f t="shared" si="155"/>
        <v>1680.8281297308624</v>
      </c>
      <c r="BE413" s="29">
        <v>179</v>
      </c>
      <c r="BF413" s="29">
        <v>1</v>
      </c>
      <c r="BH413" s="30">
        <f t="shared" si="153"/>
        <v>4808505.4617599994</v>
      </c>
      <c r="BI413" s="30">
        <f t="shared" si="151"/>
        <v>860722477.65503991</v>
      </c>
      <c r="BJ413" s="30">
        <f>(10+$G413/20)*POWER($F$1,BE413)</f>
        <v>1815651698171.8916</v>
      </c>
      <c r="BK413" s="35">
        <f t="shared" si="152"/>
        <v>2109.450775723285</v>
      </c>
      <c r="BL413" s="29">
        <v>128</v>
      </c>
      <c r="BM413" s="29">
        <v>1</v>
      </c>
      <c r="BO413" s="30">
        <f t="shared" si="147"/>
        <v>14819.112000000001</v>
      </c>
      <c r="BP413" s="30">
        <f t="shared" si="145"/>
        <v>1896846.3360000001</v>
      </c>
      <c r="BQ413" s="30">
        <f>(10+$G413/20)*POWER($F$1,BL413)</f>
        <v>1543570906.8291986</v>
      </c>
      <c r="BR413" s="35">
        <f t="shared" si="146"/>
        <v>813.75643220748407</v>
      </c>
      <c r="BS413" s="29">
        <v>68</v>
      </c>
      <c r="BT413" s="29">
        <v>1</v>
      </c>
      <c r="BV413" s="30">
        <f t="shared" si="167"/>
        <v>30.628125000000004</v>
      </c>
      <c r="BW413" s="30">
        <f t="shared" si="165"/>
        <v>2082.7125000000001</v>
      </c>
      <c r="BX413" s="30">
        <f>(10+$G413/20)*POWER($F$1,BS413)</f>
        <v>376848.3659250958</v>
      </c>
      <c r="BY413" s="35">
        <f t="shared" si="166"/>
        <v>180.94113610260456</v>
      </c>
    </row>
    <row r="414" spans="1:77">
      <c r="A414" s="44">
        <v>16.899999999999999</v>
      </c>
      <c r="B414" s="44">
        <f t="shared" si="160"/>
        <v>3.04</v>
      </c>
      <c r="C414" s="44">
        <f t="shared" si="157"/>
        <v>3.04</v>
      </c>
      <c r="D414" s="45">
        <f t="shared" si="158"/>
        <v>1561.8304000000001</v>
      </c>
      <c r="E414" s="43">
        <f t="shared" si="159"/>
        <v>3.6647777849442088E+24</v>
      </c>
      <c r="F414" s="29">
        <f t="shared" si="161"/>
        <v>81.600000000000037</v>
      </c>
      <c r="G414" s="29">
        <v>408</v>
      </c>
      <c r="AQ414" s="38">
        <v>270</v>
      </c>
      <c r="AR414" s="29">
        <v>4</v>
      </c>
      <c r="AT414" s="30">
        <f t="shared" si="164"/>
        <v>2127128944107.8474</v>
      </c>
      <c r="AU414" s="30">
        <f t="shared" si="162"/>
        <v>574324814909118.75</v>
      </c>
      <c r="AV414" s="30">
        <f>(10+$G414/20)*POWER($F$1,AQ414)</f>
        <v>5.4763771468826202E+17</v>
      </c>
      <c r="AW414" s="35">
        <f t="shared" si="163"/>
        <v>953.53308871900356</v>
      </c>
      <c r="AX414" s="29">
        <v>228</v>
      </c>
      <c r="AY414" s="29">
        <v>1</v>
      </c>
      <c r="BA414" s="30">
        <f t="shared" si="156"/>
        <v>3692932194.6316795</v>
      </c>
      <c r="BB414" s="30">
        <f t="shared" si="154"/>
        <v>841988540376.02295</v>
      </c>
      <c r="BC414" s="30">
        <f>(10+$G414/20)*POWER($F$1,AX414)</f>
        <v>1621217883982209.7</v>
      </c>
      <c r="BD414" s="35">
        <f t="shared" si="155"/>
        <v>1925.46312240567</v>
      </c>
      <c r="BE414" s="38">
        <v>180</v>
      </c>
      <c r="BF414" s="29">
        <v>4</v>
      </c>
      <c r="BH414" s="30">
        <f t="shared" si="153"/>
        <v>19234021.847039998</v>
      </c>
      <c r="BI414" s="30">
        <f t="shared" si="151"/>
        <v>3462123932.4671993</v>
      </c>
      <c r="BJ414" s="30">
        <f>(10+$G414/20)*POWER($F$1,BE414)</f>
        <v>2089072092774.425</v>
      </c>
      <c r="BK414" s="35">
        <f t="shared" si="152"/>
        <v>603.40765770499092</v>
      </c>
      <c r="BL414" s="29">
        <v>129</v>
      </c>
      <c r="BM414" s="29">
        <v>1</v>
      </c>
      <c r="BO414" s="30">
        <f t="shared" si="147"/>
        <v>14819.112000000001</v>
      </c>
      <c r="BP414" s="30">
        <f t="shared" si="145"/>
        <v>1911665.4480000001</v>
      </c>
      <c r="BQ414" s="30">
        <f>(10+$G414/20)*POWER($F$1,BL414)</f>
        <v>1776018444.46385</v>
      </c>
      <c r="BR414" s="35">
        <f t="shared" si="146"/>
        <v>929.04249868717091</v>
      </c>
      <c r="BS414" s="29">
        <v>69</v>
      </c>
      <c r="BT414" s="29">
        <v>1</v>
      </c>
      <c r="BV414" s="30">
        <f t="shared" si="167"/>
        <v>30.628125000000004</v>
      </c>
      <c r="BW414" s="30">
        <f t="shared" si="165"/>
        <v>2113.3406250000003</v>
      </c>
      <c r="BX414" s="30">
        <f>(10+$G414/20)*POWER($F$1,BS414)</f>
        <v>433598.25304293039</v>
      </c>
      <c r="BY414" s="35">
        <f t="shared" si="166"/>
        <v>205.17196703344041</v>
      </c>
    </row>
    <row r="415" spans="1:77">
      <c r="A415" s="44">
        <v>16.899999999999999</v>
      </c>
      <c r="B415" s="44">
        <f t="shared" si="160"/>
        <v>3.0449999999999999</v>
      </c>
      <c r="C415" s="44">
        <f t="shared" si="157"/>
        <v>3.0449999999999999</v>
      </c>
      <c r="D415" s="45">
        <f t="shared" si="158"/>
        <v>1566.9722249999998</v>
      </c>
      <c r="E415" s="43">
        <f t="shared" si="159"/>
        <v>4.2097242129950913E+24</v>
      </c>
      <c r="F415" s="29">
        <f t="shared" si="161"/>
        <v>81.80000000000004</v>
      </c>
      <c r="G415" s="29">
        <v>409</v>
      </c>
      <c r="AQ415" s="29">
        <v>271</v>
      </c>
      <c r="AR415" s="29">
        <v>1</v>
      </c>
      <c r="AT415" s="30">
        <f t="shared" si="164"/>
        <v>2127128944107.8474</v>
      </c>
      <c r="AU415" s="30">
        <f t="shared" si="162"/>
        <v>576451943853226.62</v>
      </c>
      <c r="AV415" s="30">
        <f>(10+$G415/20)*POWER($F$1,AQ415)</f>
        <v>6.3010519749344755E+17</v>
      </c>
      <c r="AW415" s="35">
        <f t="shared" si="163"/>
        <v>1093.0749808589107</v>
      </c>
      <c r="AX415" s="29">
        <v>229</v>
      </c>
      <c r="AY415" s="29">
        <v>1</v>
      </c>
      <c r="BA415" s="30">
        <f t="shared" si="156"/>
        <v>3692932194.6316795</v>
      </c>
      <c r="BB415" s="30">
        <f t="shared" si="154"/>
        <v>845681472570.65466</v>
      </c>
      <c r="BC415" s="30">
        <f>(10+$G415/20)*POWER($F$1,AX415)</f>
        <v>1865353293916253.7</v>
      </c>
      <c r="BD415" s="35">
        <f t="shared" si="155"/>
        <v>2205.7398138876783</v>
      </c>
      <c r="BE415" s="29">
        <v>181</v>
      </c>
      <c r="BF415" s="29">
        <v>1</v>
      </c>
      <c r="BH415" s="30">
        <f t="shared" si="153"/>
        <v>19234021.847039998</v>
      </c>
      <c r="BI415" s="30">
        <f t="shared" si="151"/>
        <v>3481357954.3142395</v>
      </c>
      <c r="BJ415" s="30">
        <f>(10+$G415/20)*POWER($F$1,BE415)</f>
        <v>2403660573934.3403</v>
      </c>
      <c r="BK415" s="35">
        <f t="shared" si="152"/>
        <v>690.43764113817338</v>
      </c>
      <c r="BL415" s="38">
        <v>130</v>
      </c>
      <c r="BM415" s="29">
        <v>4</v>
      </c>
      <c r="BO415" s="30">
        <f t="shared" si="147"/>
        <v>59276.448000000004</v>
      </c>
      <c r="BP415" s="30">
        <f t="shared" ref="BP415:BP478" si="168">BL415*BO415</f>
        <v>7705938.2400000002</v>
      </c>
      <c r="BQ415" s="30">
        <f>(10+$G415/20)*POWER($F$1,BL415)</f>
        <v>2043464908.8000176</v>
      </c>
      <c r="BR415" s="35">
        <f t="shared" ref="BR415:BR478" si="169">BQ415/BP415</f>
        <v>265.18054585394879</v>
      </c>
      <c r="BS415" s="38">
        <v>70</v>
      </c>
      <c r="BT415" s="29">
        <v>3</v>
      </c>
      <c r="BV415" s="30">
        <f t="shared" si="167"/>
        <v>91.884375000000006</v>
      </c>
      <c r="BW415" s="30">
        <f t="shared" si="165"/>
        <v>6431.90625</v>
      </c>
      <c r="BX415" s="30">
        <f>(10+$G415/20)*POWER($F$1,BS415)</f>
        <v>498892.80000000232</v>
      </c>
      <c r="BY415" s="35">
        <f t="shared" si="166"/>
        <v>77.565309662279716</v>
      </c>
    </row>
    <row r="416" spans="1:77">
      <c r="A416" s="44">
        <v>16.899999999999999</v>
      </c>
      <c r="B416" s="44">
        <f t="shared" si="160"/>
        <v>3.05</v>
      </c>
      <c r="C416" s="44">
        <f t="shared" si="157"/>
        <v>3.05</v>
      </c>
      <c r="D416" s="45">
        <f t="shared" si="158"/>
        <v>1572.1224999999999</v>
      </c>
      <c r="E416" s="43">
        <f t="shared" si="159"/>
        <v>4.8357032784586488E+24</v>
      </c>
      <c r="F416" s="29">
        <f t="shared" si="161"/>
        <v>82.000000000000043</v>
      </c>
      <c r="G416" s="29">
        <v>410</v>
      </c>
      <c r="AQ416" s="29">
        <v>272</v>
      </c>
      <c r="AR416" s="29">
        <v>1</v>
      </c>
      <c r="AT416" s="30">
        <f t="shared" si="164"/>
        <v>2127128944107.8474</v>
      </c>
      <c r="AU416" s="30">
        <f t="shared" si="162"/>
        <v>578579072797334.5</v>
      </c>
      <c r="AV416" s="30">
        <f>(10+$G416/20)*POWER($F$1,AQ416)</f>
        <v>7.2498931090285901E+17</v>
      </c>
      <c r="AW416" s="35">
        <f t="shared" si="163"/>
        <v>1253.0513891517976</v>
      </c>
      <c r="AX416" s="38">
        <v>230</v>
      </c>
      <c r="AY416" s="29">
        <v>3</v>
      </c>
      <c r="BA416" s="30">
        <f t="shared" si="156"/>
        <v>11078796583.895039</v>
      </c>
      <c r="BB416" s="30">
        <f t="shared" si="154"/>
        <v>2548123214295.8589</v>
      </c>
      <c r="BC416" s="30">
        <f>(10+$G416/20)*POWER($F$1,AX416)</f>
        <v>2146246697418785</v>
      </c>
      <c r="BD416" s="35">
        <f t="shared" si="155"/>
        <v>842.28528878728991</v>
      </c>
      <c r="BE416" s="29">
        <v>182</v>
      </c>
      <c r="BF416" s="29">
        <v>1</v>
      </c>
      <c r="BH416" s="30">
        <f t="shared" si="153"/>
        <v>19234021.847039998</v>
      </c>
      <c r="BI416" s="30">
        <f t="shared" si="151"/>
        <v>3500591976.1612797</v>
      </c>
      <c r="BJ416" s="30">
        <f>(10+$G416/20)*POWER($F$1,BE416)</f>
        <v>2765614741908.4727</v>
      </c>
      <c r="BK416" s="35">
        <f t="shared" si="152"/>
        <v>790.04201596246105</v>
      </c>
      <c r="BL416" s="29">
        <v>131</v>
      </c>
      <c r="BM416" s="29">
        <v>1</v>
      </c>
      <c r="BO416" s="30">
        <f t="shared" ref="BO416:BO479" si="170">BO415*BM416</f>
        <v>59276.448000000004</v>
      </c>
      <c r="BP416" s="30">
        <f t="shared" si="168"/>
        <v>7765214.6880000001</v>
      </c>
      <c r="BQ416" s="30">
        <f>(10+$G416/20)*POWER($F$1,BL416)</f>
        <v>2351179171.3168726</v>
      </c>
      <c r="BR416" s="35">
        <f t="shared" si="169"/>
        <v>302.78353732450887</v>
      </c>
      <c r="BS416" s="29">
        <v>71</v>
      </c>
      <c r="BT416" s="29">
        <v>1</v>
      </c>
      <c r="BV416" s="30">
        <f t="shared" si="167"/>
        <v>91.884375000000006</v>
      </c>
      <c r="BW416" s="30">
        <f t="shared" si="165"/>
        <v>6523.7906250000005</v>
      </c>
      <c r="BX416" s="30">
        <f>(10+$G416/20)*POWER($F$1,BS416)</f>
        <v>574018.35237228102</v>
      </c>
      <c r="BY416" s="35">
        <f t="shared" si="166"/>
        <v>87.988469490815547</v>
      </c>
    </row>
    <row r="417" spans="1:77">
      <c r="A417" s="44">
        <v>16.899999999999999</v>
      </c>
      <c r="B417" s="44">
        <f t="shared" si="160"/>
        <v>3.0550000000000002</v>
      </c>
      <c r="C417" s="44">
        <f t="shared" si="157"/>
        <v>3.0550000000000002</v>
      </c>
      <c r="D417" s="45">
        <f t="shared" si="158"/>
        <v>1577.2812250000002</v>
      </c>
      <c r="E417" s="43">
        <f t="shared" si="159"/>
        <v>5.5547644012192191E+24</v>
      </c>
      <c r="F417" s="29">
        <f t="shared" si="161"/>
        <v>82.200000000000045</v>
      </c>
      <c r="G417" s="29">
        <v>411</v>
      </c>
      <c r="AQ417" s="29">
        <v>273</v>
      </c>
      <c r="AR417" s="29">
        <v>1</v>
      </c>
      <c r="AT417" s="30">
        <f t="shared" si="164"/>
        <v>2127128944107.8474</v>
      </c>
      <c r="AU417" s="30">
        <f t="shared" si="162"/>
        <v>580706201741442.37</v>
      </c>
      <c r="AV417" s="30">
        <f>(10+$G417/20)*POWER($F$1,AQ417)</f>
        <v>8.3415926493737536E+17</v>
      </c>
      <c r="AW417" s="35">
        <f t="shared" si="163"/>
        <v>1436.4566151280439</v>
      </c>
      <c r="AX417" s="29">
        <v>231</v>
      </c>
      <c r="AY417" s="29">
        <v>1</v>
      </c>
      <c r="BA417" s="30">
        <f t="shared" si="156"/>
        <v>11078796583.895039</v>
      </c>
      <c r="BB417" s="30">
        <f t="shared" si="154"/>
        <v>2559202010879.7539</v>
      </c>
      <c r="BC417" s="30">
        <f>(10+$G417/20)*POWER($F$1,AX417)</f>
        <v>2469431673776782.5</v>
      </c>
      <c r="BD417" s="35">
        <f t="shared" si="155"/>
        <v>964.9225279124754</v>
      </c>
      <c r="BE417" s="29">
        <v>183</v>
      </c>
      <c r="BF417" s="29">
        <v>1</v>
      </c>
      <c r="BH417" s="30">
        <f t="shared" si="153"/>
        <v>19234021.847039998</v>
      </c>
      <c r="BI417" s="30">
        <f t="shared" si="151"/>
        <v>3519825998.0083194</v>
      </c>
      <c r="BJ417" s="30">
        <f>(10+$G417/20)*POWER($F$1,BE417)</f>
        <v>3182065067052.3472</v>
      </c>
      <c r="BK417" s="35">
        <f t="shared" si="152"/>
        <v>904.04044655983193</v>
      </c>
      <c r="BL417" s="29">
        <v>132</v>
      </c>
      <c r="BM417" s="29">
        <v>1</v>
      </c>
      <c r="BO417" s="30">
        <f t="shared" si="170"/>
        <v>59276.448000000004</v>
      </c>
      <c r="BP417" s="30">
        <f t="shared" si="168"/>
        <v>7824491.1360000009</v>
      </c>
      <c r="BQ417" s="30">
        <f>(10+$G417/20)*POWER($F$1,BL417)</f>
        <v>2705223180.2415333</v>
      </c>
      <c r="BR417" s="35">
        <f t="shared" si="169"/>
        <v>345.73790591888695</v>
      </c>
      <c r="BS417" s="29">
        <v>72</v>
      </c>
      <c r="BT417" s="29">
        <v>1</v>
      </c>
      <c r="BV417" s="30">
        <f t="shared" si="167"/>
        <v>91.884375000000006</v>
      </c>
      <c r="BW417" s="30">
        <f t="shared" si="165"/>
        <v>6615.6750000000002</v>
      </c>
      <c r="BX417" s="30">
        <f>(10+$G417/20)*POWER($F$1,BS417)</f>
        <v>660454.87798865291</v>
      </c>
      <c r="BY417" s="35">
        <f t="shared" si="166"/>
        <v>99.831820334078216</v>
      </c>
    </row>
    <row r="418" spans="1:77">
      <c r="A418" s="44">
        <v>19.96</v>
      </c>
      <c r="B418" s="44">
        <f t="shared" si="160"/>
        <v>3.06</v>
      </c>
      <c r="C418" s="44">
        <f t="shared" si="157"/>
        <v>3.06</v>
      </c>
      <c r="D418" s="45">
        <f t="shared" si="158"/>
        <v>1868.9745600000001</v>
      </c>
      <c r="E418" s="43">
        <f t="shared" si="159"/>
        <v>6.3807487300766085E+24</v>
      </c>
      <c r="F418" s="29">
        <f t="shared" si="161"/>
        <v>82.400000000000048</v>
      </c>
      <c r="G418" s="29">
        <v>412</v>
      </c>
      <c r="AQ418" s="29">
        <v>274</v>
      </c>
      <c r="AR418" s="29">
        <v>1</v>
      </c>
      <c r="AT418" s="30">
        <f t="shared" si="164"/>
        <v>2127128944107.8474</v>
      </c>
      <c r="AU418" s="30">
        <f t="shared" si="162"/>
        <v>582833330685550.25</v>
      </c>
      <c r="AV418" s="30">
        <f>(10+$G418/20)*POWER($F$1,AQ418)</f>
        <v>9.5976561991608602E+17</v>
      </c>
      <c r="AW418" s="35">
        <f t="shared" si="163"/>
        <v>1646.7239764533954</v>
      </c>
      <c r="AX418" s="29">
        <v>232</v>
      </c>
      <c r="AY418" s="29">
        <v>1</v>
      </c>
      <c r="BA418" s="30">
        <f t="shared" si="156"/>
        <v>11078796583.895039</v>
      </c>
      <c r="BB418" s="30">
        <f t="shared" si="154"/>
        <v>2570280807463.6489</v>
      </c>
      <c r="BC418" s="30">
        <f>(10+$G418/20)*POWER($F$1,AX418)</f>
        <v>2841274707175644</v>
      </c>
      <c r="BD418" s="35">
        <f t="shared" si="155"/>
        <v>1105.4335771115263</v>
      </c>
      <c r="BE418" s="29">
        <v>184</v>
      </c>
      <c r="BF418" s="29">
        <v>1</v>
      </c>
      <c r="BH418" s="30">
        <f t="shared" si="153"/>
        <v>19234021.847039998</v>
      </c>
      <c r="BI418" s="30">
        <f t="shared" si="151"/>
        <v>3539060019.8553596</v>
      </c>
      <c r="BJ418" s="30">
        <f>(10+$G418/20)*POWER($F$1,BE418)</f>
        <v>3661215285934.7549</v>
      </c>
      <c r="BK418" s="35">
        <f t="shared" si="152"/>
        <v>1034.5163024628182</v>
      </c>
      <c r="BL418" s="29">
        <v>133</v>
      </c>
      <c r="BM418" s="29">
        <v>1</v>
      </c>
      <c r="BO418" s="30">
        <f t="shared" si="170"/>
        <v>59276.448000000004</v>
      </c>
      <c r="BP418" s="30">
        <f t="shared" si="168"/>
        <v>7883767.5840000007</v>
      </c>
      <c r="BQ418" s="30">
        <f>(10+$G418/20)*POWER($F$1,BL418)</f>
        <v>3112571317.8895216</v>
      </c>
      <c r="BR418" s="35">
        <f t="shared" si="169"/>
        <v>394.80759481119696</v>
      </c>
      <c r="BS418" s="29">
        <v>73</v>
      </c>
      <c r="BT418" s="29">
        <v>1</v>
      </c>
      <c r="BV418" s="30">
        <f t="shared" si="167"/>
        <v>91.884375000000006</v>
      </c>
      <c r="BW418" s="30">
        <f t="shared" si="165"/>
        <v>6707.5593750000007</v>
      </c>
      <c r="BX418" s="30">
        <f>(10+$G418/20)*POWER($F$1,BS418)</f>
        <v>759905.10690661846</v>
      </c>
      <c r="BY418" s="35">
        <f t="shared" si="166"/>
        <v>113.29085057955501</v>
      </c>
    </row>
    <row r="419" spans="1:77">
      <c r="E419" s="43">
        <f t="shared" si="159"/>
        <v>7.3295555698884209E+24</v>
      </c>
      <c r="F419" s="29">
        <f t="shared" si="161"/>
        <v>82.600000000000051</v>
      </c>
      <c r="G419" s="29">
        <v>413</v>
      </c>
      <c r="AQ419" s="29">
        <v>275</v>
      </c>
      <c r="AR419" s="29">
        <v>1</v>
      </c>
      <c r="AT419" s="30">
        <f t="shared" si="164"/>
        <v>2127128944107.8474</v>
      </c>
      <c r="AU419" s="30">
        <f t="shared" si="162"/>
        <v>584960459629658</v>
      </c>
      <c r="AV419" s="30">
        <f>(10+$G419/20)*POWER($F$1,AQ419)</f>
        <v>1.1042826286312659E+18</v>
      </c>
      <c r="AW419" s="35">
        <f t="shared" si="163"/>
        <v>1887.7902094962008</v>
      </c>
      <c r="AX419" s="29">
        <v>233</v>
      </c>
      <c r="AY419" s="29">
        <v>1</v>
      </c>
      <c r="BA419" s="30">
        <f t="shared" si="156"/>
        <v>11078796583.895039</v>
      </c>
      <c r="BB419" s="30">
        <f t="shared" si="154"/>
        <v>2581359604047.5439</v>
      </c>
      <c r="BC419" s="30">
        <f>(10+$G419/20)*POWER($F$1,AX419)</f>
        <v>3269100535793076</v>
      </c>
      <c r="BD419" s="35">
        <f t="shared" si="155"/>
        <v>1266.425851968537</v>
      </c>
      <c r="BE419" s="29">
        <v>185</v>
      </c>
      <c r="BF419" s="29">
        <v>1</v>
      </c>
      <c r="BH419" s="30">
        <f t="shared" si="153"/>
        <v>19234021.847039998</v>
      </c>
      <c r="BI419" s="30">
        <f t="shared" si="151"/>
        <v>3558294041.7023997</v>
      </c>
      <c r="BJ419" s="30">
        <f>(10+$G419/20)*POWER($F$1,BE419)</f>
        <v>4212503923916.853</v>
      </c>
      <c r="BK419" s="35">
        <f t="shared" si="152"/>
        <v>1183.8549244517912</v>
      </c>
      <c r="BL419" s="29">
        <v>134</v>
      </c>
      <c r="BM419" s="29">
        <v>1</v>
      </c>
      <c r="BO419" s="30">
        <f t="shared" si="170"/>
        <v>59276.448000000004</v>
      </c>
      <c r="BP419" s="30">
        <f t="shared" si="168"/>
        <v>7943044.0320000006</v>
      </c>
      <c r="BQ419" s="30">
        <f>(10+$G419/20)*POWER($F$1,BL419)</f>
        <v>3581247718.6063828</v>
      </c>
      <c r="BR419" s="35">
        <f t="shared" si="169"/>
        <v>450.86590281744299</v>
      </c>
      <c r="BS419" s="29">
        <v>74</v>
      </c>
      <c r="BT419" s="29">
        <v>1</v>
      </c>
      <c r="BV419" s="30">
        <f t="shared" si="167"/>
        <v>91.884375000000006</v>
      </c>
      <c r="BW419" s="30">
        <f t="shared" si="165"/>
        <v>6799.4437500000004</v>
      </c>
      <c r="BX419" s="30">
        <f>(10+$G419/20)*POWER($F$1,BS419)</f>
        <v>874328.05630038294</v>
      </c>
      <c r="BY419" s="35">
        <f t="shared" si="166"/>
        <v>128.58817404002832</v>
      </c>
    </row>
    <row r="420" spans="1:77">
      <c r="E420" s="43">
        <f t="shared" si="159"/>
        <v>8.4194484259901826E+24</v>
      </c>
      <c r="F420" s="29">
        <f t="shared" si="161"/>
        <v>82.80000000000004</v>
      </c>
      <c r="G420" s="29">
        <v>414</v>
      </c>
      <c r="AQ420" s="29">
        <v>276</v>
      </c>
      <c r="AR420" s="29">
        <v>1</v>
      </c>
      <c r="AT420" s="30">
        <f t="shared" si="164"/>
        <v>2127128944107.8474</v>
      </c>
      <c r="AU420" s="30">
        <f t="shared" si="162"/>
        <v>587087588573765.87</v>
      </c>
      <c r="AV420" s="30">
        <f>(10+$G420/20)*POWER($F$1,AQ420)</f>
        <v>1.2705569499539471E+18</v>
      </c>
      <c r="AW420" s="35">
        <f t="shared" si="163"/>
        <v>2164.1693244453681</v>
      </c>
      <c r="AX420" s="29">
        <v>234</v>
      </c>
      <c r="AY420" s="29">
        <v>1</v>
      </c>
      <c r="BA420" s="30">
        <f t="shared" si="156"/>
        <v>11078796583.895039</v>
      </c>
      <c r="BB420" s="30">
        <f t="shared" si="154"/>
        <v>2592438400631.439</v>
      </c>
      <c r="BC420" s="30">
        <f>(10+$G420/20)*POWER($F$1,AX420)</f>
        <v>3761336362773662.5</v>
      </c>
      <c r="BD420" s="35">
        <f t="shared" si="155"/>
        <v>1450.8874586402962</v>
      </c>
      <c r="BE420" s="29">
        <v>186</v>
      </c>
      <c r="BF420" s="29">
        <v>1</v>
      </c>
      <c r="BH420" s="30">
        <f t="shared" si="153"/>
        <v>19234021.847039998</v>
      </c>
      <c r="BI420" s="30">
        <f t="shared" si="151"/>
        <v>3577528063.5494394</v>
      </c>
      <c r="BJ420" s="30">
        <f>(10+$G420/20)*POWER($F$1,BE420)</f>
        <v>4846790122810.1328</v>
      </c>
      <c r="BK420" s="35">
        <f t="shared" si="152"/>
        <v>1354.7874500812152</v>
      </c>
      <c r="BL420" s="29">
        <v>135</v>
      </c>
      <c r="BM420" s="29">
        <v>1</v>
      </c>
      <c r="BO420" s="30">
        <f t="shared" si="170"/>
        <v>59276.448000000004</v>
      </c>
      <c r="BP420" s="30">
        <f t="shared" si="168"/>
        <v>8002320.4800000004</v>
      </c>
      <c r="BQ420" s="30">
        <f>(10+$G420/20)*POWER($F$1,BL420)</f>
        <v>4120484249.6000376</v>
      </c>
      <c r="BR420" s="35">
        <f t="shared" si="169"/>
        <v>514.91117606427542</v>
      </c>
      <c r="BS420" s="29">
        <v>75</v>
      </c>
      <c r="BT420" s="29">
        <v>1</v>
      </c>
      <c r="BV420" s="30">
        <f t="shared" si="167"/>
        <v>91.884375000000006</v>
      </c>
      <c r="BW420" s="30">
        <f t="shared" si="165"/>
        <v>6891.328125</v>
      </c>
      <c r="BX420" s="30">
        <f>(10+$G420/20)*POWER($F$1,BS420)</f>
        <v>1005977.6000000049</v>
      </c>
      <c r="BY420" s="35">
        <f t="shared" si="166"/>
        <v>145.97731841422149</v>
      </c>
    </row>
    <row r="421" spans="1:77">
      <c r="E421" s="43">
        <f t="shared" si="159"/>
        <v>9.6714065569173018E+24</v>
      </c>
      <c r="F421" s="29">
        <f t="shared" si="161"/>
        <v>83.000000000000043</v>
      </c>
      <c r="G421" s="29">
        <v>415</v>
      </c>
      <c r="AQ421" s="29">
        <v>277</v>
      </c>
      <c r="AR421" s="29">
        <v>1</v>
      </c>
      <c r="AT421" s="30">
        <f t="shared" si="164"/>
        <v>2127128944107.8474</v>
      </c>
      <c r="AU421" s="30">
        <f t="shared" si="162"/>
        <v>589214717517873.75</v>
      </c>
      <c r="AV421" s="30">
        <f>(10+$G421/20)*POWER($F$1,AQ421)</f>
        <v>1.461863692476257E+18</v>
      </c>
      <c r="AW421" s="35">
        <f t="shared" si="163"/>
        <v>2481.0373010275521</v>
      </c>
      <c r="AX421" s="29">
        <v>235</v>
      </c>
      <c r="AY421" s="29">
        <v>1</v>
      </c>
      <c r="BA421" s="30">
        <f t="shared" si="156"/>
        <v>11078796583.895039</v>
      </c>
      <c r="BB421" s="30">
        <f t="shared" si="154"/>
        <v>2603517197215.334</v>
      </c>
      <c r="BC421" s="30">
        <f>(10+$G421/20)*POWER($F$1,AX421)</f>
        <v>4327677766926404</v>
      </c>
      <c r="BD421" s="35">
        <f t="shared" si="155"/>
        <v>1662.242819657652</v>
      </c>
      <c r="BE421" s="29">
        <v>187</v>
      </c>
      <c r="BF421" s="29">
        <v>1</v>
      </c>
      <c r="BH421" s="30">
        <f t="shared" si="153"/>
        <v>19234021.847039998</v>
      </c>
      <c r="BI421" s="30">
        <f t="shared" si="151"/>
        <v>3596762085.3964796</v>
      </c>
      <c r="BJ421" s="30">
        <f>(10+$G421/20)*POWER($F$1,BE421)</f>
        <v>5576567430405.6104</v>
      </c>
      <c r="BK421" s="35">
        <f t="shared" si="152"/>
        <v>1550.441007217994</v>
      </c>
      <c r="BL421" s="29">
        <v>136</v>
      </c>
      <c r="BM421" s="29">
        <v>1</v>
      </c>
      <c r="BO421" s="30">
        <f t="shared" si="170"/>
        <v>59276.448000000004</v>
      </c>
      <c r="BP421" s="30">
        <f t="shared" si="168"/>
        <v>8061596.9280000003</v>
      </c>
      <c r="BQ421" s="30">
        <f>(10+$G421/20)*POWER($F$1,BL421)</f>
        <v>4740902263.475008</v>
      </c>
      <c r="BR421" s="35">
        <f t="shared" si="169"/>
        <v>588.08475613666997</v>
      </c>
      <c r="BS421" s="29">
        <v>76</v>
      </c>
      <c r="BT421" s="29">
        <v>1</v>
      </c>
      <c r="BV421" s="30">
        <f t="shared" si="167"/>
        <v>91.884375000000006</v>
      </c>
      <c r="BW421" s="30">
        <f t="shared" si="165"/>
        <v>6983.2125000000005</v>
      </c>
      <c r="BX421" s="30">
        <f>(10+$G421/20)*POWER($F$1,BS421)</f>
        <v>1157446.8416686982</v>
      </c>
      <c r="BY421" s="35">
        <f t="shared" si="166"/>
        <v>165.74704574272917</v>
      </c>
    </row>
    <row r="422" spans="1:77">
      <c r="E422" s="43">
        <f t="shared" si="159"/>
        <v>1.1109528802438442E+25</v>
      </c>
      <c r="F422" s="29">
        <f t="shared" si="161"/>
        <v>83.200000000000045</v>
      </c>
      <c r="G422" s="29">
        <v>416</v>
      </c>
      <c r="AQ422" s="29">
        <v>278</v>
      </c>
      <c r="AR422" s="29">
        <v>1</v>
      </c>
      <c r="AT422" s="30">
        <f t="shared" si="164"/>
        <v>2127128944107.8474</v>
      </c>
      <c r="AU422" s="30">
        <f t="shared" si="162"/>
        <v>591341846461981.62</v>
      </c>
      <c r="AV422" s="30">
        <f>(10+$G422/20)*POWER($F$1,AQ422)</f>
        <v>1.6819708910030223E+18</v>
      </c>
      <c r="AW422" s="35">
        <f t="shared" si="163"/>
        <v>2844.3292167911191</v>
      </c>
      <c r="AX422" s="29">
        <v>236</v>
      </c>
      <c r="AY422" s="29">
        <v>1</v>
      </c>
      <c r="BA422" s="30">
        <f t="shared" si="156"/>
        <v>11078796583.895039</v>
      </c>
      <c r="BB422" s="30">
        <f t="shared" si="154"/>
        <v>2614595993799.229</v>
      </c>
      <c r="BC422" s="30">
        <f>(10+$G422/20)*POWER($F$1,AX422)</f>
        <v>4979279577893612</v>
      </c>
      <c r="BD422" s="35">
        <f t="shared" si="155"/>
        <v>1904.4164336296935</v>
      </c>
      <c r="BE422" s="29">
        <v>188</v>
      </c>
      <c r="BF422" s="29">
        <v>1</v>
      </c>
      <c r="BH422" s="30">
        <f t="shared" si="153"/>
        <v>19234021.847039998</v>
      </c>
      <c r="BI422" s="30">
        <f t="shared" si="151"/>
        <v>3615996107.2435198</v>
      </c>
      <c r="BJ422" s="30">
        <f>(10+$G422/20)*POWER($F$1,BE422)</f>
        <v>6416209758770.0361</v>
      </c>
      <c r="BK422" s="35">
        <f t="shared" si="152"/>
        <v>1774.3962018977736</v>
      </c>
      <c r="BL422" s="29">
        <v>137</v>
      </c>
      <c r="BM422" s="29">
        <v>1</v>
      </c>
      <c r="BO422" s="30">
        <f t="shared" si="170"/>
        <v>59276.448000000004</v>
      </c>
      <c r="BP422" s="30">
        <f t="shared" si="168"/>
        <v>8120873.3760000002</v>
      </c>
      <c r="BQ422" s="30">
        <f>(10+$G422/20)*POWER($F$1,BL422)</f>
        <v>5454721698.9485598</v>
      </c>
      <c r="BR422" s="35">
        <f t="shared" si="169"/>
        <v>671.691509815823</v>
      </c>
      <c r="BS422" s="29">
        <v>77</v>
      </c>
      <c r="BT422" s="29">
        <v>1</v>
      </c>
      <c r="BV422" s="30">
        <f t="shared" si="167"/>
        <v>91.884375000000006</v>
      </c>
      <c r="BW422" s="30">
        <f t="shared" si="165"/>
        <v>7075.0968750000002</v>
      </c>
      <c r="BX422" s="30">
        <f>(10+$G422/20)*POWER($F$1,BS422)</f>
        <v>1331719.1647823579</v>
      </c>
      <c r="BY422" s="35">
        <f t="shared" si="166"/>
        <v>188.22627990975147</v>
      </c>
    </row>
    <row r="423" spans="1:77">
      <c r="E423" s="43">
        <f t="shared" si="159"/>
        <v>1.2761497460153223E+25</v>
      </c>
      <c r="F423" s="29">
        <f t="shared" si="161"/>
        <v>83.400000000000048</v>
      </c>
      <c r="G423" s="29">
        <v>417</v>
      </c>
      <c r="AQ423" s="29">
        <v>279</v>
      </c>
      <c r="AR423" s="29">
        <v>1</v>
      </c>
      <c r="AT423" s="30">
        <f t="shared" si="164"/>
        <v>2127128944107.8474</v>
      </c>
      <c r="AU423" s="30">
        <f t="shared" si="162"/>
        <v>593468975406089.37</v>
      </c>
      <c r="AV423" s="30">
        <f>(10+$G423/20)*POWER($F$1,AQ423)</f>
        <v>1.9352136846020434E+18</v>
      </c>
      <c r="AW423" s="35">
        <f t="shared" si="163"/>
        <v>3260.8506338142556</v>
      </c>
      <c r="AX423" s="29">
        <v>237</v>
      </c>
      <c r="AY423" s="29">
        <v>1</v>
      </c>
      <c r="BA423" s="30">
        <f t="shared" si="156"/>
        <v>11078796583.895039</v>
      </c>
      <c r="BB423" s="30">
        <f t="shared" si="154"/>
        <v>2625674790383.124</v>
      </c>
      <c r="BC423" s="30">
        <f>(10+$G423/20)*POWER($F$1,AX423)</f>
        <v>5728975471658081</v>
      </c>
      <c r="BD423" s="35">
        <f t="shared" si="155"/>
        <v>2181.9059590476322</v>
      </c>
      <c r="BE423" s="29">
        <v>189</v>
      </c>
      <c r="BF423" s="29">
        <v>1</v>
      </c>
      <c r="BH423" s="30">
        <f t="shared" si="153"/>
        <v>19234021.847039998</v>
      </c>
      <c r="BI423" s="30">
        <f t="shared" si="151"/>
        <v>3635230129.0905595</v>
      </c>
      <c r="BJ423" s="30">
        <f>(10+$G423/20)*POWER($F$1,BE423)</f>
        <v>7382254351051.4512</v>
      </c>
      <c r="BK423" s="35">
        <f t="shared" si="152"/>
        <v>2030.752961683419</v>
      </c>
      <c r="BL423" s="29">
        <v>138</v>
      </c>
      <c r="BM423" s="29">
        <v>1</v>
      </c>
      <c r="BO423" s="30">
        <f t="shared" si="170"/>
        <v>59276.448000000004</v>
      </c>
      <c r="BP423" s="30">
        <f t="shared" si="168"/>
        <v>8180149.824000001</v>
      </c>
      <c r="BQ423" s="30">
        <f>(10+$G423/20)*POWER($F$1,BL423)</f>
        <v>6276001644.241293</v>
      </c>
      <c r="BR423" s="35">
        <f t="shared" si="169"/>
        <v>767.22331244202064</v>
      </c>
      <c r="BS423" s="29">
        <v>78</v>
      </c>
      <c r="BT423" s="29">
        <v>1</v>
      </c>
      <c r="BV423" s="30">
        <f t="shared" si="167"/>
        <v>91.884375000000006</v>
      </c>
      <c r="BW423" s="30">
        <f t="shared" si="165"/>
        <v>7166.9812500000007</v>
      </c>
      <c r="BX423" s="30">
        <f>(10+$G423/20)*POWER($F$1,BS423)</f>
        <v>1532226.9639260904</v>
      </c>
      <c r="BY423" s="35">
        <f t="shared" si="166"/>
        <v>213.78972687086215</v>
      </c>
    </row>
    <row r="424" spans="1:77">
      <c r="E424" s="43">
        <f t="shared" si="159"/>
        <v>1.4659111139776846E+25</v>
      </c>
      <c r="F424" s="29">
        <f t="shared" si="161"/>
        <v>83.600000000000037</v>
      </c>
      <c r="G424" s="29">
        <v>418</v>
      </c>
      <c r="AQ424" s="38">
        <v>280</v>
      </c>
      <c r="AR424" s="29">
        <v>4</v>
      </c>
      <c r="AT424" s="30">
        <f t="shared" si="164"/>
        <v>8508515776431.3896</v>
      </c>
      <c r="AU424" s="30">
        <f t="shared" si="162"/>
        <v>2382384417400789</v>
      </c>
      <c r="AV424" s="30">
        <f>(10+$G424/20)*POWER($F$1,AQ424)</f>
        <v>2.2265796557720146E+18</v>
      </c>
      <c r="AW424" s="35">
        <f t="shared" si="163"/>
        <v>934.60133449044326</v>
      </c>
      <c r="AX424" s="29">
        <v>238</v>
      </c>
      <c r="AY424" s="29">
        <v>1</v>
      </c>
      <c r="BA424" s="30">
        <f t="shared" si="156"/>
        <v>11078796583.895039</v>
      </c>
      <c r="BB424" s="30">
        <f t="shared" si="154"/>
        <v>2636753586967.019</v>
      </c>
      <c r="BC424" s="30">
        <f>(10+$G424/20)*POWER($F$1,AX424)</f>
        <v>6591530607243463</v>
      </c>
      <c r="BD424" s="35">
        <f t="shared" si="155"/>
        <v>2499.8659866527419</v>
      </c>
      <c r="BE424" s="38">
        <v>190</v>
      </c>
      <c r="BF424" s="29">
        <v>4</v>
      </c>
      <c r="BH424" s="30">
        <f t="shared" si="153"/>
        <v>76936087.38815999</v>
      </c>
      <c r="BI424" s="30">
        <f t="shared" si="151"/>
        <v>14617856603.750399</v>
      </c>
      <c r="BJ424" s="30">
        <f>(10+$G424/20)*POWER($F$1,BE424)</f>
        <v>8493727324569.707</v>
      </c>
      <c r="BK424" s="35">
        <f t="shared" si="152"/>
        <v>581.05148756148913</v>
      </c>
      <c r="BL424" s="29">
        <v>139</v>
      </c>
      <c r="BM424" s="29">
        <v>1</v>
      </c>
      <c r="BO424" s="30">
        <f t="shared" si="170"/>
        <v>59276.448000000004</v>
      </c>
      <c r="BP424" s="30">
        <f t="shared" si="168"/>
        <v>8239426.2720000008</v>
      </c>
      <c r="BQ424" s="30">
        <f>(10+$G424/20)*POWER($F$1,BL424)</f>
        <v>7220917096.5701323</v>
      </c>
      <c r="BR424" s="35">
        <f t="shared" si="169"/>
        <v>876.38591064391665</v>
      </c>
      <c r="BS424" s="29">
        <v>79</v>
      </c>
      <c r="BT424" s="29">
        <v>1</v>
      </c>
      <c r="BV424" s="30">
        <f t="shared" si="167"/>
        <v>91.884375000000006</v>
      </c>
      <c r="BW424" s="30">
        <f t="shared" si="165"/>
        <v>7258.8656250000004</v>
      </c>
      <c r="BX424" s="30">
        <f>(10+$G424/20)*POWER($F$1,BS424)</f>
        <v>1762919.2130298102</v>
      </c>
      <c r="BY424" s="35">
        <f t="shared" si="166"/>
        <v>242.86428542749201</v>
      </c>
    </row>
    <row r="425" spans="1:77">
      <c r="E425" s="43">
        <f t="shared" si="159"/>
        <v>1.6838896851980378E+25</v>
      </c>
      <c r="F425" s="29">
        <f t="shared" si="161"/>
        <v>83.80000000000004</v>
      </c>
      <c r="G425" s="29">
        <v>419</v>
      </c>
      <c r="AQ425" s="29">
        <v>281</v>
      </c>
      <c r="AR425" s="29">
        <v>1</v>
      </c>
      <c r="AT425" s="30">
        <f t="shared" si="164"/>
        <v>8508515776431.3896</v>
      </c>
      <c r="AU425" s="30">
        <f t="shared" si="162"/>
        <v>2390892933177220.5</v>
      </c>
      <c r="AV425" s="30">
        <f>(10+$G425/20)*POWER($F$1,AQ425)</f>
        <v>2.5618070098419988E+18</v>
      </c>
      <c r="AW425" s="35">
        <f t="shared" si="163"/>
        <v>1071.4854581286722</v>
      </c>
      <c r="AX425" s="29">
        <v>239</v>
      </c>
      <c r="AY425" s="29">
        <v>1</v>
      </c>
      <c r="BA425" s="30">
        <f t="shared" si="156"/>
        <v>11078796583.895039</v>
      </c>
      <c r="BB425" s="30">
        <f t="shared" si="154"/>
        <v>2647832383550.9141</v>
      </c>
      <c r="BC425" s="30">
        <f>(10+$G425/20)*POWER($F$1,AX425)</f>
        <v>7583932275429634</v>
      </c>
      <c r="BD425" s="35">
        <f t="shared" si="155"/>
        <v>2864.2040646315727</v>
      </c>
      <c r="BE425" s="29">
        <v>191</v>
      </c>
      <c r="BF425" s="29">
        <v>1</v>
      </c>
      <c r="BH425" s="30">
        <f t="shared" si="153"/>
        <v>76936087.38815999</v>
      </c>
      <c r="BI425" s="30">
        <f t="shared" si="151"/>
        <v>14694792691.138557</v>
      </c>
      <c r="BJ425" s="30">
        <f>(10+$G425/20)*POWER($F$1,BE425)</f>
        <v>9772518195503.1719</v>
      </c>
      <c r="BK425" s="35">
        <f t="shared" si="152"/>
        <v>665.0327364874172</v>
      </c>
      <c r="BL425" s="38">
        <v>140</v>
      </c>
      <c r="BM425" s="29">
        <v>1.69</v>
      </c>
      <c r="BN425" s="29" t="s">
        <v>34</v>
      </c>
      <c r="BO425" s="30">
        <f t="shared" si="170"/>
        <v>100177.19712</v>
      </c>
      <c r="BP425" s="30">
        <f t="shared" si="168"/>
        <v>14024807.596799999</v>
      </c>
      <c r="BQ425" s="30">
        <f>(10+$G425/20)*POWER($F$1,BL425)</f>
        <v>8308077363.2000771</v>
      </c>
      <c r="BR425" s="35">
        <f t="shared" si="169"/>
        <v>592.38440925889836</v>
      </c>
      <c r="BS425" s="38">
        <v>80</v>
      </c>
      <c r="BT425" s="29">
        <v>1.44</v>
      </c>
      <c r="BU425" s="29" t="s">
        <v>95</v>
      </c>
      <c r="BV425" s="30">
        <f t="shared" si="167"/>
        <v>132.3135</v>
      </c>
      <c r="BW425" s="30">
        <f t="shared" si="165"/>
        <v>10585.08</v>
      </c>
      <c r="BX425" s="30">
        <f>(10+$G425/20)*POWER($F$1,BS425)</f>
        <v>2028339.2000000107</v>
      </c>
      <c r="BY425" s="35">
        <f t="shared" si="166"/>
        <v>191.62247238566081</v>
      </c>
    </row>
    <row r="426" spans="1:77">
      <c r="E426" s="43">
        <f t="shared" si="159"/>
        <v>1.9342813113834608E+25</v>
      </c>
      <c r="F426" s="29">
        <f t="shared" si="161"/>
        <v>84.000000000000043</v>
      </c>
      <c r="G426" s="29">
        <v>420</v>
      </c>
      <c r="AQ426" s="29">
        <v>282</v>
      </c>
      <c r="AR426" s="29">
        <v>1</v>
      </c>
      <c r="AT426" s="30">
        <f t="shared" si="164"/>
        <v>8508515776431.3896</v>
      </c>
      <c r="AU426" s="30">
        <f t="shared" si="162"/>
        <v>2399401448953652</v>
      </c>
      <c r="AV426" s="30">
        <f>(10+$G426/20)*POWER($F$1,AQ426)</f>
        <v>2.9474975262935921E+18</v>
      </c>
      <c r="AW426" s="35">
        <f t="shared" si="163"/>
        <v>1228.4303352317127</v>
      </c>
      <c r="AX426" s="38">
        <v>240</v>
      </c>
      <c r="AY426" s="29">
        <v>4</v>
      </c>
      <c r="BA426" s="30">
        <f t="shared" si="156"/>
        <v>44315186335.580154</v>
      </c>
      <c r="BB426" s="30">
        <f t="shared" si="154"/>
        <v>10635644720539.236</v>
      </c>
      <c r="BC426" s="30">
        <f>(10+$G426/20)*POWER($F$1,AX426)</f>
        <v>8725724278030477</v>
      </c>
      <c r="BD426" s="35">
        <f t="shared" si="155"/>
        <v>820.42269249363153</v>
      </c>
      <c r="BE426" s="29">
        <v>192</v>
      </c>
      <c r="BF426" s="29">
        <v>1</v>
      </c>
      <c r="BH426" s="30">
        <f t="shared" si="153"/>
        <v>76936087.38815999</v>
      </c>
      <c r="BI426" s="30">
        <f t="shared" si="151"/>
        <v>14771728778.526718</v>
      </c>
      <c r="BJ426" s="30">
        <f>(10+$G426/20)*POWER($F$1,BE426)</f>
        <v>11243810753988.553</v>
      </c>
      <c r="BK426" s="35">
        <f t="shared" si="152"/>
        <v>761.17094502394275</v>
      </c>
      <c r="BL426" s="29">
        <v>141</v>
      </c>
      <c r="BM426" s="29">
        <v>1</v>
      </c>
      <c r="BO426" s="30">
        <f t="shared" si="170"/>
        <v>100177.19712</v>
      </c>
      <c r="BP426" s="30">
        <f t="shared" si="168"/>
        <v>14124984.793919999</v>
      </c>
      <c r="BQ426" s="30">
        <f>(10+$G426/20)*POWER($F$1,BL426)</f>
        <v>9558892368.6325378</v>
      </c>
      <c r="BR426" s="35">
        <f t="shared" si="169"/>
        <v>676.73647144364338</v>
      </c>
      <c r="BS426" s="29">
        <v>81</v>
      </c>
      <c r="BT426" s="29">
        <v>1</v>
      </c>
      <c r="BV426" s="30">
        <f t="shared" si="167"/>
        <v>132.3135</v>
      </c>
      <c r="BW426" s="30">
        <f t="shared" si="165"/>
        <v>10717.3935</v>
      </c>
      <c r="BX426" s="30">
        <f>(10+$G426/20)*POWER($F$1,BS426)</f>
        <v>2333713.9571856689</v>
      </c>
      <c r="BY426" s="35">
        <f t="shared" si="166"/>
        <v>217.75014206445522</v>
      </c>
    </row>
    <row r="427" spans="1:77">
      <c r="E427" s="43">
        <f t="shared" si="159"/>
        <v>2.2219057604876889E+25</v>
      </c>
      <c r="F427" s="29">
        <f t="shared" si="161"/>
        <v>84.200000000000045</v>
      </c>
      <c r="G427" s="29">
        <v>421</v>
      </c>
      <c r="AQ427" s="29">
        <v>283</v>
      </c>
      <c r="AR427" s="29">
        <v>1</v>
      </c>
      <c r="AT427" s="30">
        <f t="shared" si="164"/>
        <v>8508515776431.3896</v>
      </c>
      <c r="AU427" s="30">
        <f t="shared" si="162"/>
        <v>2407909964730083.5</v>
      </c>
      <c r="AV427" s="30">
        <f>(10+$G427/20)*POWER($F$1,AQ427)</f>
        <v>3.3912465042625879E+18</v>
      </c>
      <c r="AW427" s="35">
        <f t="shared" si="163"/>
        <v>1408.3776195688165</v>
      </c>
      <c r="AX427" s="29">
        <v>241</v>
      </c>
      <c r="AY427" s="29">
        <v>1</v>
      </c>
      <c r="BA427" s="30">
        <f t="shared" si="156"/>
        <v>44315186335.580154</v>
      </c>
      <c r="BB427" s="30">
        <f t="shared" si="154"/>
        <v>10679959906874.816</v>
      </c>
      <c r="BC427" s="30">
        <f>(10+$G427/20)*POWER($F$1,AX427)</f>
        <v>1.0039391616467318E+16</v>
      </c>
      <c r="BD427" s="35">
        <f t="shared" si="155"/>
        <v>940.02147049305336</v>
      </c>
      <c r="BE427" s="29">
        <v>193</v>
      </c>
      <c r="BF427" s="29">
        <v>1</v>
      </c>
      <c r="BH427" s="30">
        <f t="shared" si="153"/>
        <v>76936087.38815999</v>
      </c>
      <c r="BI427" s="30">
        <f t="shared" si="151"/>
        <v>14848664865.914879</v>
      </c>
      <c r="BJ427" s="30">
        <f>(10+$G427/20)*POWER($F$1,BE427)</f>
        <v>12936578766870.76</v>
      </c>
      <c r="BK427" s="35">
        <f t="shared" si="152"/>
        <v>871.22841573229164</v>
      </c>
      <c r="BL427" s="29">
        <v>142</v>
      </c>
      <c r="BM427" s="29">
        <v>1</v>
      </c>
      <c r="BO427" s="30">
        <f t="shared" si="170"/>
        <v>100177.19712</v>
      </c>
      <c r="BP427" s="30">
        <f t="shared" si="168"/>
        <v>14225161.991039999</v>
      </c>
      <c r="BQ427" s="30">
        <f>(10+$G427/20)*POWER($F$1,BL427)</f>
        <v>10997994074.828104</v>
      </c>
      <c r="BR427" s="35">
        <f t="shared" si="169"/>
        <v>773.13664911200374</v>
      </c>
      <c r="BS427" s="29">
        <v>82</v>
      </c>
      <c r="BT427" s="29">
        <v>1</v>
      </c>
      <c r="BV427" s="30">
        <f t="shared" si="167"/>
        <v>132.3135</v>
      </c>
      <c r="BW427" s="30">
        <f t="shared" si="165"/>
        <v>10849.707</v>
      </c>
      <c r="BX427" s="30">
        <f>(10+$G427/20)*POWER($F$1,BS427)</f>
        <v>2685057.1471748198</v>
      </c>
      <c r="BY427" s="35">
        <f t="shared" si="166"/>
        <v>247.47738783865958</v>
      </c>
    </row>
    <row r="428" spans="1:77">
      <c r="E428" s="43">
        <f t="shared" si="159"/>
        <v>2.5522994920306451E+25</v>
      </c>
      <c r="F428" s="29">
        <f t="shared" si="161"/>
        <v>84.400000000000034</v>
      </c>
      <c r="G428" s="29">
        <v>422</v>
      </c>
      <c r="AQ428" s="29">
        <v>284</v>
      </c>
      <c r="AR428" s="29">
        <v>1</v>
      </c>
      <c r="AT428" s="30">
        <f t="shared" si="164"/>
        <v>8508515776431.3896</v>
      </c>
      <c r="AU428" s="30">
        <f t="shared" si="162"/>
        <v>2416418480506514.5</v>
      </c>
      <c r="AV428" s="30">
        <f>(10+$G428/20)*POWER($F$1,AQ428)</f>
        <v>3.90179225874383E+18</v>
      </c>
      <c r="AW428" s="35">
        <f t="shared" si="163"/>
        <v>1614.7005538237568</v>
      </c>
      <c r="AX428" s="29">
        <v>242</v>
      </c>
      <c r="AY428" s="29">
        <v>1</v>
      </c>
      <c r="BA428" s="30">
        <f t="shared" si="156"/>
        <v>44315186335.580154</v>
      </c>
      <c r="BB428" s="30">
        <f t="shared" si="154"/>
        <v>10724275093210.396</v>
      </c>
      <c r="BC428" s="30">
        <f>(10+$G428/20)*POWER($F$1,AX428)</f>
        <v>1.155080305792975E+16</v>
      </c>
      <c r="BD428" s="35">
        <f t="shared" si="155"/>
        <v>1077.0707537372512</v>
      </c>
      <c r="BE428" s="29">
        <v>194</v>
      </c>
      <c r="BF428" s="29">
        <v>1</v>
      </c>
      <c r="BH428" s="30">
        <f t="shared" si="153"/>
        <v>76936087.38815999</v>
      </c>
      <c r="BI428" s="30">
        <f t="shared" ref="BI428:BI491" si="171">BE428*BH428</f>
        <v>14925600953.303038</v>
      </c>
      <c r="BJ428" s="30">
        <f>(10+$G428/20)*POWER($F$1,BE428)</f>
        <v>14884156260466.793</v>
      </c>
      <c r="BK428" s="35">
        <f t="shared" ref="BK428:BK491" si="172">BJ428/BI428</f>
        <v>997.22324796395731</v>
      </c>
      <c r="BL428" s="29">
        <v>143</v>
      </c>
      <c r="BM428" s="29">
        <v>1</v>
      </c>
      <c r="BO428" s="30">
        <f t="shared" si="170"/>
        <v>100177.19712</v>
      </c>
      <c r="BP428" s="30">
        <f t="shared" si="168"/>
        <v>14325339.18816</v>
      </c>
      <c r="BQ428" s="30">
        <f>(10+$G428/20)*POWER($F$1,BL428)</f>
        <v>12653721305.407082</v>
      </c>
      <c r="BR428" s="35">
        <f t="shared" si="169"/>
        <v>883.31041514643346</v>
      </c>
      <c r="BS428" s="29">
        <v>83</v>
      </c>
      <c r="BT428" s="29">
        <v>1</v>
      </c>
      <c r="BV428" s="30">
        <f t="shared" si="167"/>
        <v>132.3135</v>
      </c>
      <c r="BW428" s="30">
        <f t="shared" si="165"/>
        <v>10982.020500000001</v>
      </c>
      <c r="BX428" s="30">
        <f>(10+$G428/20)*POWER($F$1,BS428)</f>
        <v>3089287.4280778887</v>
      </c>
      <c r="BY428" s="35">
        <f t="shared" si="166"/>
        <v>281.30410320012504</v>
      </c>
    </row>
    <row r="429" spans="1:77">
      <c r="E429" s="43">
        <f t="shared" si="159"/>
        <v>2.9318222279553705E+25</v>
      </c>
      <c r="F429" s="29">
        <f t="shared" si="161"/>
        <v>84.600000000000037</v>
      </c>
      <c r="G429" s="29">
        <v>423</v>
      </c>
      <c r="AQ429" s="29">
        <v>285</v>
      </c>
      <c r="AR429" s="29">
        <v>1</v>
      </c>
      <c r="AT429" s="30">
        <f t="shared" si="164"/>
        <v>8508515776431.3896</v>
      </c>
      <c r="AU429" s="30">
        <f t="shared" si="162"/>
        <v>2424926996282946</v>
      </c>
      <c r="AV429" s="30">
        <f>(10+$G429/20)*POWER($F$1,AQ429)</f>
        <v>4.4891881085629957E+18</v>
      </c>
      <c r="AW429" s="35">
        <f t="shared" si="163"/>
        <v>1851.267322869619</v>
      </c>
      <c r="AX429" s="29">
        <v>243</v>
      </c>
      <c r="AY429" s="29">
        <v>1</v>
      </c>
      <c r="BA429" s="30">
        <f t="shared" si="156"/>
        <v>44315186335.580154</v>
      </c>
      <c r="BB429" s="30">
        <f t="shared" si="154"/>
        <v>10768590279545.977</v>
      </c>
      <c r="BC429" s="30">
        <f>(10+$G429/20)*POWER($F$1,AX429)</f>
        <v>1.328972028580155E+16</v>
      </c>
      <c r="BD429" s="35">
        <f t="shared" si="155"/>
        <v>1234.1188531468456</v>
      </c>
      <c r="BE429" s="29">
        <v>195</v>
      </c>
      <c r="BF429" s="29">
        <v>1</v>
      </c>
      <c r="BH429" s="30">
        <f t="shared" ref="BH429:BH492" si="173">BH428*BF429</f>
        <v>76936087.38815999</v>
      </c>
      <c r="BI429" s="30">
        <f t="shared" si="171"/>
        <v>15002537040.691198</v>
      </c>
      <c r="BJ429" s="30">
        <f>(10+$G429/20)*POWER($F$1,BE429)</f>
        <v>17124893602611.424</v>
      </c>
      <c r="BK429" s="35">
        <f t="shared" si="172"/>
        <v>1141.4665103751308</v>
      </c>
      <c r="BL429" s="29">
        <v>144</v>
      </c>
      <c r="BM429" s="29">
        <v>1</v>
      </c>
      <c r="BO429" s="30">
        <f t="shared" si="170"/>
        <v>100177.19712</v>
      </c>
      <c r="BP429" s="30">
        <f t="shared" si="168"/>
        <v>14425516.38528</v>
      </c>
      <c r="BQ429" s="30">
        <f>(10+$G429/20)*POWER($F$1,BL429)</f>
        <v>14558677511.854996</v>
      </c>
      <c r="BR429" s="35">
        <f t="shared" si="169"/>
        <v>1009.2309434905828</v>
      </c>
      <c r="BS429" s="29">
        <v>84</v>
      </c>
      <c r="BT429" s="29">
        <v>1</v>
      </c>
      <c r="BV429" s="30">
        <f t="shared" si="167"/>
        <v>132.3135</v>
      </c>
      <c r="BW429" s="30">
        <f t="shared" si="165"/>
        <v>11114.334000000001</v>
      </c>
      <c r="BX429" s="30">
        <f>(10+$G429/20)*POWER($F$1,BS429)</f>
        <v>3554364.6269177091</v>
      </c>
      <c r="BY429" s="35">
        <f t="shared" si="166"/>
        <v>319.80005521857709</v>
      </c>
    </row>
    <row r="430" spans="1:77">
      <c r="E430" s="43">
        <f t="shared" si="159"/>
        <v>3.3677793703960761E+25</v>
      </c>
      <c r="F430" s="29">
        <f t="shared" si="161"/>
        <v>84.80000000000004</v>
      </c>
      <c r="G430" s="29">
        <v>424</v>
      </c>
      <c r="AQ430" s="29">
        <v>286</v>
      </c>
      <c r="AR430" s="29">
        <v>1</v>
      </c>
      <c r="AT430" s="30">
        <f t="shared" si="164"/>
        <v>8508515776431.3896</v>
      </c>
      <c r="AU430" s="30">
        <f t="shared" si="162"/>
        <v>2433435512059377.5</v>
      </c>
      <c r="AV430" s="30">
        <f>(10+$G430/20)*POWER($F$1,AQ430)</f>
        <v>5.1650002395522048E+18</v>
      </c>
      <c r="AW430" s="35">
        <f t="shared" si="163"/>
        <v>2122.513711152817</v>
      </c>
      <c r="AX430" s="29">
        <v>244</v>
      </c>
      <c r="AY430" s="29">
        <v>1</v>
      </c>
      <c r="BA430" s="30">
        <f t="shared" si="156"/>
        <v>44315186335.580154</v>
      </c>
      <c r="BB430" s="30">
        <f t="shared" si="154"/>
        <v>10812905465881.559</v>
      </c>
      <c r="BC430" s="30">
        <f>(10+$G430/20)*POWER($F$1,AX430)</f>
        <v>1.5290383650623892E+16</v>
      </c>
      <c r="BD430" s="35">
        <f t="shared" si="155"/>
        <v>1414.0865005127732</v>
      </c>
      <c r="BE430" s="29">
        <v>196</v>
      </c>
      <c r="BF430" s="29">
        <v>1</v>
      </c>
      <c r="BH430" s="30">
        <f t="shared" si="173"/>
        <v>76936087.38815999</v>
      </c>
      <c r="BI430" s="30">
        <f t="shared" si="171"/>
        <v>15079473128.079357</v>
      </c>
      <c r="BJ430" s="30">
        <f>(10+$G430/20)*POWER($F$1,BE430)</f>
        <v>19702912290772.152</v>
      </c>
      <c r="BK430" s="35">
        <f t="shared" si="172"/>
        <v>1306.6048212310236</v>
      </c>
      <c r="BL430" s="29">
        <v>145</v>
      </c>
      <c r="BM430" s="29">
        <v>1</v>
      </c>
      <c r="BO430" s="30">
        <f t="shared" si="170"/>
        <v>100177.19712</v>
      </c>
      <c r="BP430" s="30">
        <f t="shared" si="168"/>
        <v>14525693.5824</v>
      </c>
      <c r="BQ430" s="30">
        <f>(10+$G430/20)*POWER($F$1,BL430)</f>
        <v>16750372454.400164</v>
      </c>
      <c r="BR430" s="35">
        <f t="shared" si="169"/>
        <v>1153.1547433091723</v>
      </c>
      <c r="BS430" s="29">
        <v>85</v>
      </c>
      <c r="BT430" s="29">
        <v>1</v>
      </c>
      <c r="BV430" s="30">
        <f t="shared" si="167"/>
        <v>132.3135</v>
      </c>
      <c r="BW430" s="30">
        <f t="shared" si="165"/>
        <v>11246.647500000001</v>
      </c>
      <c r="BX430" s="30">
        <f>(10+$G430/20)*POWER($F$1,BS430)</f>
        <v>4089446.4000000227</v>
      </c>
      <c r="BY430" s="35">
        <f t="shared" si="166"/>
        <v>363.6147038484155</v>
      </c>
    </row>
    <row r="431" spans="1:77">
      <c r="E431" s="43">
        <f t="shared" si="159"/>
        <v>3.8685626227669233E+25</v>
      </c>
      <c r="F431" s="29">
        <f t="shared" si="161"/>
        <v>85.000000000000043</v>
      </c>
      <c r="G431" s="29">
        <v>425</v>
      </c>
      <c r="AQ431" s="29">
        <v>287</v>
      </c>
      <c r="AR431" s="29">
        <v>1</v>
      </c>
      <c r="AT431" s="30">
        <f t="shared" si="164"/>
        <v>8508515776431.3896</v>
      </c>
      <c r="AU431" s="30">
        <f t="shared" si="162"/>
        <v>2441944027835809</v>
      </c>
      <c r="AV431" s="30">
        <f>(10+$G431/20)*POWER($F$1,AQ431)</f>
        <v>5.9425353352693422E+18</v>
      </c>
      <c r="AW431" s="35">
        <f t="shared" si="163"/>
        <v>2433.5264312081545</v>
      </c>
      <c r="AX431" s="29">
        <v>245</v>
      </c>
      <c r="AY431" s="29">
        <v>1</v>
      </c>
      <c r="BA431" s="30">
        <f t="shared" si="156"/>
        <v>44315186335.580154</v>
      </c>
      <c r="BB431" s="30">
        <f t="shared" si="154"/>
        <v>10857220652217.139</v>
      </c>
      <c r="BC431" s="30">
        <f>(10+$G431/20)*POWER($F$1,AX431)</f>
        <v>1.7592186044416286E+16</v>
      </c>
      <c r="BD431" s="35">
        <f t="shared" si="155"/>
        <v>1620.3213149972971</v>
      </c>
      <c r="BE431" s="29">
        <v>197</v>
      </c>
      <c r="BF431" s="29">
        <v>1</v>
      </c>
      <c r="BH431" s="30">
        <f t="shared" si="173"/>
        <v>76936087.38815999</v>
      </c>
      <c r="BI431" s="30">
        <f t="shared" si="171"/>
        <v>15156409215.467518</v>
      </c>
      <c r="BJ431" s="30">
        <f>(10+$G431/20)*POWER($F$1,BE431)</f>
        <v>22668973294331.766</v>
      </c>
      <c r="BK431" s="35">
        <f t="shared" si="172"/>
        <v>1495.6691240031628</v>
      </c>
      <c r="BL431" s="29">
        <v>146</v>
      </c>
      <c r="BM431" s="29">
        <v>1</v>
      </c>
      <c r="BO431" s="30">
        <f t="shared" si="170"/>
        <v>100177.19712</v>
      </c>
      <c r="BP431" s="30">
        <f t="shared" si="168"/>
        <v>14625870.779519999</v>
      </c>
      <c r="BQ431" s="30">
        <f>(10+$G431/20)*POWER($F$1,BL431)</f>
        <v>19271960420.630123</v>
      </c>
      <c r="BR431" s="35">
        <f t="shared" si="169"/>
        <v>1317.6624292083757</v>
      </c>
      <c r="BS431" s="29">
        <v>86</v>
      </c>
      <c r="BT431" s="29">
        <v>1</v>
      </c>
      <c r="BV431" s="30">
        <f t="shared" si="167"/>
        <v>132.3135</v>
      </c>
      <c r="BW431" s="30">
        <f t="shared" si="165"/>
        <v>11378.961000000001</v>
      </c>
      <c r="BX431" s="30">
        <f>(10+$G431/20)*POWER($F$1,BS431)</f>
        <v>4705068.4620678825</v>
      </c>
      <c r="BY431" s="35">
        <f t="shared" si="166"/>
        <v>413.48840742734615</v>
      </c>
    </row>
    <row r="432" spans="1:77">
      <c r="E432" s="43">
        <f t="shared" si="159"/>
        <v>4.4438115209753804E+25</v>
      </c>
      <c r="F432" s="29">
        <f t="shared" si="161"/>
        <v>85.200000000000045</v>
      </c>
      <c r="G432" s="29">
        <v>426</v>
      </c>
      <c r="AQ432" s="29">
        <v>288</v>
      </c>
      <c r="AR432" s="29">
        <v>1</v>
      </c>
      <c r="AT432" s="30">
        <f t="shared" si="164"/>
        <v>8508515776431.3896</v>
      </c>
      <c r="AU432" s="30">
        <f t="shared" si="162"/>
        <v>2450452543612240</v>
      </c>
      <c r="AV432" s="30">
        <f>(10+$G432/20)*POWER($F$1,AQ432)</f>
        <v>6.8371024530382653E+18</v>
      </c>
      <c r="AW432" s="35">
        <f t="shared" si="163"/>
        <v>2790.1386912637836</v>
      </c>
      <c r="AX432" s="29">
        <v>246</v>
      </c>
      <c r="AY432" s="29">
        <v>1</v>
      </c>
      <c r="BA432" s="30">
        <f t="shared" si="156"/>
        <v>44315186335.580154</v>
      </c>
      <c r="BB432" s="30">
        <f t="shared" si="154"/>
        <v>10901535838552.719</v>
      </c>
      <c r="BC432" s="30">
        <f>(10+$G432/20)*POWER($F$1,AX432)</f>
        <v>2.0240448154294824E+16</v>
      </c>
      <c r="BD432" s="35">
        <f t="shared" si="155"/>
        <v>1856.6602407264052</v>
      </c>
      <c r="BE432" s="29">
        <v>198</v>
      </c>
      <c r="BF432" s="29">
        <v>1</v>
      </c>
      <c r="BH432" s="30">
        <f t="shared" si="173"/>
        <v>76936087.38815999</v>
      </c>
      <c r="BI432" s="30">
        <f t="shared" si="171"/>
        <v>15233345302.855679</v>
      </c>
      <c r="BJ432" s="30">
        <f>(10+$G432/20)*POWER($F$1,BE432)</f>
        <v>26081476032402.895</v>
      </c>
      <c r="BK432" s="35">
        <f t="shared" si="172"/>
        <v>1712.1305605482205</v>
      </c>
      <c r="BL432" s="29">
        <v>147</v>
      </c>
      <c r="BM432" s="29">
        <v>1</v>
      </c>
      <c r="BO432" s="30">
        <f t="shared" si="170"/>
        <v>100177.19712</v>
      </c>
      <c r="BP432" s="30">
        <f t="shared" si="168"/>
        <v>14726047.976639999</v>
      </c>
      <c r="BQ432" s="30">
        <f>(10+$G432/20)*POWER($F$1,BL432)</f>
        <v>22173089503.518185</v>
      </c>
      <c r="BR432" s="35">
        <f t="shared" si="169"/>
        <v>1505.7053690638156</v>
      </c>
      <c r="BS432" s="29">
        <v>87</v>
      </c>
      <c r="BT432" s="29">
        <v>1</v>
      </c>
      <c r="BV432" s="30">
        <f t="shared" si="167"/>
        <v>132.3135</v>
      </c>
      <c r="BW432" s="30">
        <f t="shared" si="165"/>
        <v>11511.2745</v>
      </c>
      <c r="BX432" s="30">
        <f>(10+$G432/20)*POWER($F$1,BS432)</f>
        <v>5413351.9295698479</v>
      </c>
      <c r="BY432" s="35">
        <f t="shared" si="166"/>
        <v>470.2652108217772</v>
      </c>
    </row>
    <row r="433" spans="5:77">
      <c r="E433" s="43">
        <f t="shared" si="159"/>
        <v>5.104598984061292E+25</v>
      </c>
      <c r="F433" s="29">
        <f t="shared" si="161"/>
        <v>85.400000000000048</v>
      </c>
      <c r="G433" s="29">
        <v>427</v>
      </c>
      <c r="AQ433" s="29">
        <v>289</v>
      </c>
      <c r="AR433" s="29">
        <v>1</v>
      </c>
      <c r="AT433" s="30">
        <f t="shared" si="164"/>
        <v>8508515776431.3896</v>
      </c>
      <c r="AU433" s="30">
        <f t="shared" si="162"/>
        <v>2458961059388671.5</v>
      </c>
      <c r="AV433" s="30">
        <f>(10+$G433/20)*POWER($F$1,AQ433)</f>
        <v>7.8663142965671455E+18</v>
      </c>
      <c r="AW433" s="35">
        <f t="shared" si="163"/>
        <v>3199.0398003792748</v>
      </c>
      <c r="AX433" s="29">
        <v>247</v>
      </c>
      <c r="AY433" s="29">
        <v>1</v>
      </c>
      <c r="BA433" s="30">
        <f t="shared" si="156"/>
        <v>44315186335.580154</v>
      </c>
      <c r="BB433" s="30">
        <f t="shared" si="154"/>
        <v>10945851024888.299</v>
      </c>
      <c r="BC433" s="30">
        <f>(10+$G433/20)*POWER($F$1,AX433)</f>
        <v>2.328731034508668E+16</v>
      </c>
      <c r="BD433" s="35">
        <f t="shared" si="155"/>
        <v>2127.501122766681</v>
      </c>
      <c r="BE433" s="29">
        <v>199</v>
      </c>
      <c r="BF433" s="29">
        <v>1</v>
      </c>
      <c r="BH433" s="30">
        <f t="shared" si="173"/>
        <v>76936087.38815999</v>
      </c>
      <c r="BI433" s="30">
        <f t="shared" si="171"/>
        <v>15310281390.243837</v>
      </c>
      <c r="BJ433" s="30">
        <f>(10+$G433/20)*POWER($F$1,BE433)</f>
        <v>30007607637661.352</v>
      </c>
      <c r="BK433" s="35">
        <f t="shared" si="172"/>
        <v>1959.9644756877613</v>
      </c>
      <c r="BL433" s="29">
        <v>148</v>
      </c>
      <c r="BM433" s="29">
        <v>1</v>
      </c>
      <c r="BO433" s="30">
        <f t="shared" si="170"/>
        <v>100177.19712</v>
      </c>
      <c r="BP433" s="30">
        <f t="shared" si="168"/>
        <v>14826225.173759999</v>
      </c>
      <c r="BQ433" s="30">
        <f>(10+$G433/20)*POWER($F$1,BL433)</f>
        <v>25510878644.663162</v>
      </c>
      <c r="BR433" s="35">
        <f t="shared" si="169"/>
        <v>1720.6590582350832</v>
      </c>
      <c r="BS433" s="29">
        <v>88</v>
      </c>
      <c r="BT433" s="29">
        <v>1</v>
      </c>
      <c r="BV433" s="30">
        <f t="shared" si="167"/>
        <v>132.3135</v>
      </c>
      <c r="BW433" s="30">
        <f t="shared" si="165"/>
        <v>11643.588</v>
      </c>
      <c r="BX433" s="30">
        <f>(10+$G433/20)*POWER($F$1,BS433)</f>
        <v>6228241.8566071922</v>
      </c>
      <c r="BY433" s="35">
        <f t="shared" si="166"/>
        <v>534.90744061084888</v>
      </c>
    </row>
    <row r="434" spans="5:77">
      <c r="E434" s="43">
        <f t="shared" si="159"/>
        <v>5.8636444559107427E+25</v>
      </c>
      <c r="F434" s="29">
        <f t="shared" si="161"/>
        <v>85.600000000000051</v>
      </c>
      <c r="G434" s="29">
        <v>428</v>
      </c>
      <c r="AQ434" s="38">
        <v>290</v>
      </c>
      <c r="AR434" s="29">
        <v>3</v>
      </c>
      <c r="AT434" s="30">
        <f t="shared" si="164"/>
        <v>25525547329294.168</v>
      </c>
      <c r="AU434" s="30">
        <f t="shared" si="162"/>
        <v>7402408725495309</v>
      </c>
      <c r="AV434" s="30">
        <f>(10+$G434/20)*POWER($F$1,AQ434)</f>
        <v>9.0504338111639235E+18</v>
      </c>
      <c r="AW434" s="35">
        <f t="shared" si="163"/>
        <v>1222.6336246460562</v>
      </c>
      <c r="AX434" s="29">
        <v>248</v>
      </c>
      <c r="AY434" s="29">
        <v>1</v>
      </c>
      <c r="BA434" s="30">
        <f t="shared" si="156"/>
        <v>44315186335.580154</v>
      </c>
      <c r="BB434" s="30">
        <f t="shared" si="154"/>
        <v>10990166211223.879</v>
      </c>
      <c r="BC434" s="30">
        <f>(10+$G434/20)*POWER($F$1,AX434)</f>
        <v>2.6792758714232348E+16</v>
      </c>
      <c r="BD434" s="35">
        <f t="shared" si="155"/>
        <v>2437.8847598200859</v>
      </c>
      <c r="BE434" s="38">
        <v>200</v>
      </c>
      <c r="BF434" s="29">
        <v>3</v>
      </c>
      <c r="BH434" s="30">
        <f t="shared" si="173"/>
        <v>230808262.16447997</v>
      </c>
      <c r="BI434" s="30">
        <f t="shared" si="171"/>
        <v>46161652432.895996</v>
      </c>
      <c r="BJ434" s="30">
        <f>(10+$G434/20)*POWER($F$1,BE434)</f>
        <v>34524665112166.859</v>
      </c>
      <c r="BK434" s="35">
        <f t="shared" si="172"/>
        <v>747.90791257645026</v>
      </c>
      <c r="BL434" s="29">
        <v>149</v>
      </c>
      <c r="BM434" s="29">
        <v>1</v>
      </c>
      <c r="BO434" s="30">
        <f t="shared" si="170"/>
        <v>100177.19712</v>
      </c>
      <c r="BP434" s="30">
        <f t="shared" si="168"/>
        <v>14926402.37088</v>
      </c>
      <c r="BQ434" s="30">
        <f>(10+$G434/20)*POWER($F$1,BL434)</f>
        <v>29351041661.13945</v>
      </c>
      <c r="BR434" s="35">
        <f t="shared" si="169"/>
        <v>1966.3841917058699</v>
      </c>
      <c r="BS434" s="29">
        <v>89</v>
      </c>
      <c r="BT434" s="29">
        <v>1</v>
      </c>
      <c r="BV434" s="30">
        <f t="shared" si="167"/>
        <v>132.3135</v>
      </c>
      <c r="BW434" s="30">
        <f t="shared" si="165"/>
        <v>11775.9015</v>
      </c>
      <c r="BX434" s="30">
        <f>(10+$G434/20)*POWER($F$1,BS434)</f>
        <v>7165781.6555515975</v>
      </c>
      <c r="BY434" s="35">
        <f t="shared" si="166"/>
        <v>608.51236362257259</v>
      </c>
    </row>
    <row r="435" spans="5:77">
      <c r="E435" s="43">
        <f t="shared" si="159"/>
        <v>6.7355587407921538E+25</v>
      </c>
      <c r="F435" s="29">
        <f t="shared" si="161"/>
        <v>85.800000000000054</v>
      </c>
      <c r="G435" s="29">
        <v>429</v>
      </c>
      <c r="AQ435" s="29">
        <v>291</v>
      </c>
      <c r="AR435" s="29">
        <v>1</v>
      </c>
      <c r="AT435" s="30">
        <f t="shared" si="164"/>
        <v>25525547329294.168</v>
      </c>
      <c r="AU435" s="30">
        <f t="shared" si="162"/>
        <v>7427934272824603</v>
      </c>
      <c r="AV435" s="30">
        <f>(10+$G435/20)*POWER($F$1,AQ435)</f>
        <v>1.041277291884083E+19</v>
      </c>
      <c r="AW435" s="35">
        <f t="shared" si="163"/>
        <v>1401.8396685248522</v>
      </c>
      <c r="AX435" s="29">
        <v>249</v>
      </c>
      <c r="AY435" s="29">
        <v>1</v>
      </c>
      <c r="BA435" s="30">
        <f t="shared" si="156"/>
        <v>44315186335.580154</v>
      </c>
      <c r="BB435" s="30">
        <f t="shared" si="154"/>
        <v>11034481397559.459</v>
      </c>
      <c r="BC435" s="30">
        <f>(10+$G435/20)*POWER($F$1,AX435)</f>
        <v>3.0825805500777028E+16</v>
      </c>
      <c r="BD435" s="35">
        <f t="shared" si="155"/>
        <v>2793.5889680864293</v>
      </c>
      <c r="BE435" s="29">
        <v>201</v>
      </c>
      <c r="BF435" s="29">
        <v>1</v>
      </c>
      <c r="BH435" s="30">
        <f t="shared" si="173"/>
        <v>230808262.16447997</v>
      </c>
      <c r="BI435" s="30">
        <f t="shared" si="171"/>
        <v>46392460695.060471</v>
      </c>
      <c r="BJ435" s="30">
        <f>(10+$G435/20)*POWER($F$1,BE435)</f>
        <v>39721576381075.922</v>
      </c>
      <c r="BK435" s="35">
        <f t="shared" si="172"/>
        <v>856.20757739425505</v>
      </c>
      <c r="BL435" s="38">
        <v>150</v>
      </c>
      <c r="BM435" s="29">
        <v>4</v>
      </c>
      <c r="BO435" s="30">
        <f t="shared" si="170"/>
        <v>400708.78847999999</v>
      </c>
      <c r="BP435" s="30">
        <f t="shared" si="168"/>
        <v>60106318.272</v>
      </c>
      <c r="BQ435" s="30">
        <f>(10+$G435/20)*POWER($F$1,BL435)</f>
        <v>33769180364.800335</v>
      </c>
      <c r="BR435" s="35">
        <f t="shared" si="169"/>
        <v>561.82413655722803</v>
      </c>
      <c r="BS435" s="38">
        <v>90</v>
      </c>
      <c r="BT435" s="29">
        <v>3.5</v>
      </c>
      <c r="BV435" s="30">
        <f t="shared" si="167"/>
        <v>463.09725000000003</v>
      </c>
      <c r="BW435" s="30">
        <f t="shared" si="165"/>
        <v>41678.752500000002</v>
      </c>
      <c r="BX435" s="30">
        <f>(10+$G435/20)*POWER($F$1,BS435)</f>
        <v>8244428.8000000492</v>
      </c>
      <c r="BY435" s="35">
        <f t="shared" si="166"/>
        <v>197.80891474618988</v>
      </c>
    </row>
    <row r="436" spans="5:77">
      <c r="E436" s="43">
        <f t="shared" si="159"/>
        <v>7.7371252455338483E+25</v>
      </c>
      <c r="F436" s="29">
        <f t="shared" si="161"/>
        <v>86.000000000000043</v>
      </c>
      <c r="G436" s="29">
        <v>430</v>
      </c>
      <c r="AQ436" s="29">
        <v>292</v>
      </c>
      <c r="AR436" s="29">
        <v>1</v>
      </c>
      <c r="AT436" s="30">
        <f t="shared" si="164"/>
        <v>25525547329294.168</v>
      </c>
      <c r="AU436" s="30">
        <f t="shared" si="162"/>
        <v>7453459820153897</v>
      </c>
      <c r="AV436" s="30">
        <f>(10+$G436/20)*POWER($F$1,AQ436)</f>
        <v>1.1980151235902996E+19</v>
      </c>
      <c r="AW436" s="35">
        <f t="shared" si="163"/>
        <v>1607.3275398237317</v>
      </c>
      <c r="AX436" s="38">
        <v>250</v>
      </c>
      <c r="AY436" s="29">
        <v>4</v>
      </c>
      <c r="BA436" s="30">
        <f t="shared" si="156"/>
        <v>177260745342.32062</v>
      </c>
      <c r="BB436" s="30">
        <f t="shared" si="154"/>
        <v>44315186335580.156</v>
      </c>
      <c r="BC436" s="30">
        <f>(10+$G436/20)*POWER($F$1,AX436)</f>
        <v>3.5465847065543248E+16</v>
      </c>
      <c r="BD436" s="35">
        <f t="shared" si="155"/>
        <v>800.30910390346537</v>
      </c>
      <c r="BE436" s="29">
        <v>202</v>
      </c>
      <c r="BF436" s="29">
        <v>1</v>
      </c>
      <c r="BH436" s="30">
        <f t="shared" si="173"/>
        <v>230808262.16447997</v>
      </c>
      <c r="BI436" s="30">
        <f t="shared" si="171"/>
        <v>46623268957.224953</v>
      </c>
      <c r="BJ436" s="30">
        <f>(10+$G436/20)*POWER($F$1,BE436)</f>
        <v>45700650161372.859</v>
      </c>
      <c r="BK436" s="35">
        <f t="shared" si="172"/>
        <v>980.21119461403362</v>
      </c>
      <c r="BL436" s="29">
        <v>151</v>
      </c>
      <c r="BM436" s="29">
        <v>1</v>
      </c>
      <c r="BO436" s="30">
        <f t="shared" si="170"/>
        <v>400708.78847999999</v>
      </c>
      <c r="BP436" s="30">
        <f t="shared" si="168"/>
        <v>60507027.060479999</v>
      </c>
      <c r="BQ436" s="30">
        <f>(10+$G436/20)*POWER($F$1,BL436)</f>
        <v>38852272207.990341</v>
      </c>
      <c r="BR436" s="35">
        <f t="shared" si="169"/>
        <v>642.11173636337185</v>
      </c>
      <c r="BS436" s="29">
        <v>91</v>
      </c>
      <c r="BT436" s="29">
        <v>1</v>
      </c>
      <c r="BV436" s="30">
        <f t="shared" si="167"/>
        <v>463.09725000000003</v>
      </c>
      <c r="BW436" s="30">
        <f t="shared" si="165"/>
        <v>42141.849750000001</v>
      </c>
      <c r="BX436" s="30">
        <f>(10+$G436/20)*POWER($F$1,BS436)</f>
        <v>9485418.0195288528</v>
      </c>
      <c r="BY436" s="35">
        <f t="shared" si="166"/>
        <v>225.08309615737389</v>
      </c>
    </row>
    <row r="437" spans="5:77">
      <c r="E437" s="43">
        <f t="shared" si="159"/>
        <v>8.8876230419507626E+25</v>
      </c>
      <c r="F437" s="29">
        <f t="shared" si="161"/>
        <v>86.200000000000045</v>
      </c>
      <c r="G437" s="29">
        <v>431</v>
      </c>
      <c r="AQ437" s="29">
        <v>293</v>
      </c>
      <c r="AR437" s="29">
        <v>1</v>
      </c>
      <c r="AT437" s="30">
        <f t="shared" si="164"/>
        <v>25525547329294.168</v>
      </c>
      <c r="AU437" s="30">
        <f t="shared" si="162"/>
        <v>7478985367483191</v>
      </c>
      <c r="AV437" s="30">
        <f>(10+$G437/20)*POWER($F$1,AQ437)</f>
        <v>1.3783423795102704E+19</v>
      </c>
      <c r="AW437" s="35">
        <f t="shared" si="163"/>
        <v>1842.9537053287572</v>
      </c>
      <c r="AX437" s="29">
        <v>251</v>
      </c>
      <c r="AY437" s="29">
        <v>1</v>
      </c>
      <c r="BA437" s="30">
        <f t="shared" si="156"/>
        <v>177260745342.32062</v>
      </c>
      <c r="BB437" s="30">
        <f t="shared" si="154"/>
        <v>44492447080922.477</v>
      </c>
      <c r="BC437" s="30">
        <f>(10+$G437/20)*POWER($F$1,AX437)</f>
        <v>4.0804226151310024E+16</v>
      </c>
      <c r="BD437" s="35">
        <f t="shared" si="155"/>
        <v>917.10456107517871</v>
      </c>
      <c r="BE437" s="29">
        <v>203</v>
      </c>
      <c r="BF437" s="29">
        <v>1</v>
      </c>
      <c r="BH437" s="30">
        <f t="shared" si="173"/>
        <v>230808262.16447997</v>
      </c>
      <c r="BI437" s="30">
        <f t="shared" si="171"/>
        <v>46854077219.389435</v>
      </c>
      <c r="BJ437" s="30">
        <f>(10+$G437/20)*POWER($F$1,BE437)</f>
        <v>52579589062128.523</v>
      </c>
      <c r="BK437" s="35">
        <f t="shared" si="172"/>
        <v>1122.1987964020711</v>
      </c>
      <c r="BL437" s="29">
        <v>152</v>
      </c>
      <c r="BM437" s="29">
        <v>1</v>
      </c>
      <c r="BO437" s="30">
        <f t="shared" si="170"/>
        <v>400708.78847999999</v>
      </c>
      <c r="BP437" s="30">
        <f t="shared" si="168"/>
        <v>60907735.848959997</v>
      </c>
      <c r="BQ437" s="30">
        <f>(10+$G437/20)*POWER($F$1,BL437)</f>
        <v>44700381714.760315</v>
      </c>
      <c r="BR437" s="35">
        <f t="shared" si="169"/>
        <v>733.9031913057654</v>
      </c>
      <c r="BS437" s="29">
        <v>92</v>
      </c>
      <c r="BT437" s="29">
        <v>1</v>
      </c>
      <c r="BV437" s="30">
        <f t="shared" si="167"/>
        <v>463.09725000000003</v>
      </c>
      <c r="BW437" s="30">
        <f t="shared" si="165"/>
        <v>42604.947</v>
      </c>
      <c r="BX437" s="30">
        <f>(10+$G437/20)*POWER($F$1,BS437)</f>
        <v>10913179.129580112</v>
      </c>
      <c r="BY437" s="35">
        <f t="shared" si="166"/>
        <v>256.14816818291342</v>
      </c>
    </row>
    <row r="438" spans="5:77">
      <c r="E438" s="43">
        <f t="shared" si="159"/>
        <v>1.0209197968122586E+26</v>
      </c>
      <c r="F438" s="29">
        <f t="shared" si="161"/>
        <v>86.400000000000048</v>
      </c>
      <c r="G438" s="29">
        <v>432</v>
      </c>
      <c r="AQ438" s="29">
        <v>294</v>
      </c>
      <c r="AR438" s="29">
        <v>1</v>
      </c>
      <c r="AT438" s="30">
        <f t="shared" si="164"/>
        <v>25525547329294.168</v>
      </c>
      <c r="AU438" s="30">
        <f t="shared" si="162"/>
        <v>7504510914812485</v>
      </c>
      <c r="AV438" s="30">
        <f>(10+$G438/20)*POWER($F$1,AQ438)</f>
        <v>1.5858088151293258E+19</v>
      </c>
      <c r="AW438" s="35">
        <f t="shared" si="163"/>
        <v>2113.1407937581102</v>
      </c>
      <c r="AX438" s="29">
        <v>252</v>
      </c>
      <c r="AY438" s="29">
        <v>1</v>
      </c>
      <c r="BA438" s="30">
        <f t="shared" si="156"/>
        <v>177260745342.32062</v>
      </c>
      <c r="BB438" s="30">
        <f t="shared" si="154"/>
        <v>44669707826264.797</v>
      </c>
      <c r="BC438" s="30">
        <f>(10+$G438/20)*POWER($F$1,AX438)</f>
        <v>4.6946029148627696E+16</v>
      </c>
      <c r="BD438" s="35">
        <f t="shared" si="155"/>
        <v>1050.9589480910927</v>
      </c>
      <c r="BE438" s="29">
        <v>204</v>
      </c>
      <c r="BF438" s="29">
        <v>1</v>
      </c>
      <c r="BH438" s="30">
        <f t="shared" si="173"/>
        <v>230808262.16447997</v>
      </c>
      <c r="BI438" s="30">
        <f t="shared" si="171"/>
        <v>47084885481.553917</v>
      </c>
      <c r="BJ438" s="30">
        <f>(10+$G438/20)*POWER($F$1,BE438)</f>
        <v>60493805508778.25</v>
      </c>
      <c r="BK438" s="35">
        <f t="shared" si="172"/>
        <v>1284.7818337049464</v>
      </c>
      <c r="BL438" s="29">
        <v>153</v>
      </c>
      <c r="BM438" s="29">
        <v>1</v>
      </c>
      <c r="BO438" s="30">
        <f t="shared" si="170"/>
        <v>400708.78847999999</v>
      </c>
      <c r="BP438" s="30">
        <f t="shared" si="168"/>
        <v>61308444.637439996</v>
      </c>
      <c r="BQ438" s="30">
        <f>(10+$G438/20)*POWER($F$1,BL438)</f>
        <v>51428629357.024323</v>
      </c>
      <c r="BR438" s="35">
        <f t="shared" si="169"/>
        <v>838.85066178334853</v>
      </c>
      <c r="BS438" s="29">
        <v>93</v>
      </c>
      <c r="BT438" s="29">
        <v>1</v>
      </c>
      <c r="BV438" s="30">
        <f t="shared" si="167"/>
        <v>463.09725000000003</v>
      </c>
      <c r="BW438" s="30">
        <f t="shared" si="165"/>
        <v>43068.044250000006</v>
      </c>
      <c r="BX438" s="30">
        <f>(10+$G438/20)*POWER($F$1,BS438)</f>
        <v>12555817.714117216</v>
      </c>
      <c r="BY438" s="35">
        <f t="shared" si="166"/>
        <v>291.53442959317135</v>
      </c>
    </row>
    <row r="439" spans="5:77">
      <c r="E439" s="43">
        <f t="shared" si="159"/>
        <v>1.1727288911821489E+26</v>
      </c>
      <c r="F439" s="29">
        <f t="shared" si="161"/>
        <v>86.600000000000051</v>
      </c>
      <c r="G439" s="29">
        <v>433</v>
      </c>
      <c r="AQ439" s="29">
        <v>295</v>
      </c>
      <c r="AR439" s="29">
        <v>1</v>
      </c>
      <c r="AT439" s="30">
        <f t="shared" si="164"/>
        <v>25525547329294.168</v>
      </c>
      <c r="AU439" s="30">
        <f t="shared" si="162"/>
        <v>7530036462141780</v>
      </c>
      <c r="AV439" s="30">
        <f>(10+$G439/20)*POWER($F$1,AQ439)</f>
        <v>1.8244982810403713E+19</v>
      </c>
      <c r="AW439" s="35">
        <f t="shared" si="163"/>
        <v>2422.9607521998987</v>
      </c>
      <c r="AX439" s="29">
        <v>253</v>
      </c>
      <c r="AY439" s="29">
        <v>1</v>
      </c>
      <c r="BA439" s="30">
        <f t="shared" si="156"/>
        <v>177260745342.32062</v>
      </c>
      <c r="BB439" s="30">
        <f t="shared" si="154"/>
        <v>44846968571607.117</v>
      </c>
      <c r="BC439" s="30">
        <f>(10+$G439/20)*POWER($F$1,AX439)</f>
        <v>5.4012153713723176E+16</v>
      </c>
      <c r="BD439" s="35">
        <f t="shared" si="155"/>
        <v>1204.3657672754853</v>
      </c>
      <c r="BE439" s="29">
        <v>205</v>
      </c>
      <c r="BF439" s="29">
        <v>1</v>
      </c>
      <c r="BH439" s="30">
        <f t="shared" si="173"/>
        <v>230808262.16447997</v>
      </c>
      <c r="BI439" s="30">
        <f t="shared" si="171"/>
        <v>47315693743.718391</v>
      </c>
      <c r="BJ439" s="30">
        <f>(10+$G439/20)*POWER($F$1,BE439)</f>
        <v>69599086038221.758</v>
      </c>
      <c r="BK439" s="35">
        <f t="shared" si="172"/>
        <v>1470.9514017737868</v>
      </c>
      <c r="BL439" s="29">
        <v>154</v>
      </c>
      <c r="BM439" s="29">
        <v>1</v>
      </c>
      <c r="BO439" s="30">
        <f t="shared" si="170"/>
        <v>400708.78847999999</v>
      </c>
      <c r="BP439" s="30">
        <f t="shared" si="168"/>
        <v>61709153.425919995</v>
      </c>
      <c r="BQ439" s="30">
        <f>(10+$G439/20)*POWER($F$1,BL439)</f>
        <v>59169456597.137833</v>
      </c>
      <c r="BR439" s="35">
        <f t="shared" si="169"/>
        <v>958.8440824774724</v>
      </c>
      <c r="BS439" s="29">
        <v>94</v>
      </c>
      <c r="BT439" s="29">
        <v>1</v>
      </c>
      <c r="BV439" s="30">
        <f t="shared" si="167"/>
        <v>463.09725000000003</v>
      </c>
      <c r="BW439" s="30">
        <f t="shared" si="165"/>
        <v>43531.141500000005</v>
      </c>
      <c r="BX439" s="30">
        <f>(10+$G439/20)*POWER($F$1,BS439)</f>
        <v>14445668.114535544</v>
      </c>
      <c r="BY439" s="35">
        <f t="shared" si="166"/>
        <v>331.84675652338552</v>
      </c>
    </row>
    <row r="440" spans="5:77">
      <c r="E440" s="43">
        <f t="shared" si="159"/>
        <v>1.3471117481584315E+26</v>
      </c>
      <c r="F440" s="29">
        <f t="shared" si="161"/>
        <v>86.800000000000054</v>
      </c>
      <c r="G440" s="29">
        <v>434</v>
      </c>
      <c r="AQ440" s="29">
        <v>296</v>
      </c>
      <c r="AR440" s="29">
        <v>1</v>
      </c>
      <c r="AT440" s="30">
        <f t="shared" si="164"/>
        <v>25525547329294.168</v>
      </c>
      <c r="AU440" s="30">
        <f t="shared" si="162"/>
        <v>7555562009471074</v>
      </c>
      <c r="AV440" s="30">
        <f>(10+$G440/20)*POWER($F$1,AQ440)</f>
        <v>2.0991090717154492E+19</v>
      </c>
      <c r="AW440" s="35">
        <f t="shared" si="163"/>
        <v>2778.230221767973</v>
      </c>
      <c r="AX440" s="29">
        <v>254</v>
      </c>
      <c r="AY440" s="29">
        <v>1</v>
      </c>
      <c r="BA440" s="30">
        <f t="shared" si="156"/>
        <v>177260745342.32062</v>
      </c>
      <c r="BB440" s="30">
        <f t="shared" si="154"/>
        <v>45024229316949.437</v>
      </c>
      <c r="BC440" s="30">
        <f>(10+$G440/20)*POWER($F$1,AX440)</f>
        <v>6.2141687400612512E+16</v>
      </c>
      <c r="BD440" s="35">
        <f t="shared" si="155"/>
        <v>1380.1832556236377</v>
      </c>
      <c r="BE440" s="29">
        <v>206</v>
      </c>
      <c r="BF440" s="29">
        <v>1</v>
      </c>
      <c r="BH440" s="30">
        <f t="shared" si="173"/>
        <v>230808262.16447997</v>
      </c>
      <c r="BI440" s="30">
        <f t="shared" si="171"/>
        <v>47546502005.882874</v>
      </c>
      <c r="BJ440" s="30">
        <f>(10+$G440/20)*POWER($F$1,BE440)</f>
        <v>80074656361215.062</v>
      </c>
      <c r="BK440" s="35">
        <f t="shared" si="172"/>
        <v>1684.1334900158904</v>
      </c>
      <c r="BL440" s="29">
        <v>155</v>
      </c>
      <c r="BM440" s="29">
        <v>1</v>
      </c>
      <c r="BO440" s="30">
        <f t="shared" si="170"/>
        <v>400708.78847999999</v>
      </c>
      <c r="BP440" s="30">
        <f t="shared" si="168"/>
        <v>62109862.214400001</v>
      </c>
      <c r="BQ440" s="30">
        <f>(10+$G440/20)*POWER($F$1,BL440)</f>
        <v>68075231641.600693</v>
      </c>
      <c r="BR440" s="35">
        <f t="shared" si="169"/>
        <v>1096.0454461581085</v>
      </c>
      <c r="BS440" s="29">
        <v>95</v>
      </c>
      <c r="BT440" s="29">
        <v>1</v>
      </c>
      <c r="BV440" s="30">
        <f t="shared" si="167"/>
        <v>463.09725000000003</v>
      </c>
      <c r="BW440" s="30">
        <f t="shared" si="165"/>
        <v>43994.238750000004</v>
      </c>
      <c r="BX440" s="30">
        <f>(10+$G440/20)*POWER($F$1,BS440)</f>
        <v>16619929.600000106</v>
      </c>
      <c r="BY440" s="35">
        <f t="shared" si="166"/>
        <v>377.77513765936237</v>
      </c>
    </row>
    <row r="441" spans="5:77">
      <c r="E441" s="43">
        <f t="shared" si="159"/>
        <v>1.5474250491067704E+26</v>
      </c>
      <c r="F441" s="29">
        <f t="shared" si="161"/>
        <v>87.000000000000043</v>
      </c>
      <c r="G441" s="29">
        <v>435</v>
      </c>
      <c r="AQ441" s="29">
        <v>297</v>
      </c>
      <c r="AR441" s="29">
        <v>1</v>
      </c>
      <c r="AT441" s="30">
        <f t="shared" si="164"/>
        <v>25525547329294.168</v>
      </c>
      <c r="AU441" s="30">
        <f t="shared" si="162"/>
        <v>7581087556800368</v>
      </c>
      <c r="AV441" s="30">
        <f>(10+$G441/20)*POWER($F$1,AQ441)</f>
        <v>2.4150463602534621E+19</v>
      </c>
      <c r="AW441" s="35">
        <f t="shared" si="163"/>
        <v>3185.6199287490399</v>
      </c>
      <c r="AX441" s="29">
        <v>255</v>
      </c>
      <c r="AY441" s="29">
        <v>1</v>
      </c>
      <c r="BA441" s="30">
        <f t="shared" si="156"/>
        <v>177260745342.32062</v>
      </c>
      <c r="BB441" s="30">
        <f t="shared" si="154"/>
        <v>45201490062291.758</v>
      </c>
      <c r="BC441" s="30">
        <f>(10+$G441/20)*POWER($F$1,AX441)</f>
        <v>7.1494644084507848E+16</v>
      </c>
      <c r="BD441" s="35">
        <f t="shared" si="155"/>
        <v>1581.6877714867749</v>
      </c>
      <c r="BE441" s="29">
        <v>207</v>
      </c>
      <c r="BF441" s="29">
        <v>1</v>
      </c>
      <c r="BH441" s="30">
        <f t="shared" si="173"/>
        <v>230808262.16447997</v>
      </c>
      <c r="BI441" s="30">
        <f t="shared" si="171"/>
        <v>47777310268.047356</v>
      </c>
      <c r="BJ441" s="30">
        <f>(10+$G441/20)*POWER($F$1,BE441)</f>
        <v>92126707468164.359</v>
      </c>
      <c r="BK441" s="35">
        <f t="shared" si="172"/>
        <v>1928.2522802414248</v>
      </c>
      <c r="BL441" s="29">
        <v>156</v>
      </c>
      <c r="BM441" s="29">
        <v>1</v>
      </c>
      <c r="BO441" s="30">
        <f t="shared" si="170"/>
        <v>400708.78847999999</v>
      </c>
      <c r="BP441" s="30">
        <f t="shared" si="168"/>
        <v>62510571.00288</v>
      </c>
      <c r="BQ441" s="30">
        <f>(10+$G441/20)*POWER($F$1,BL441)</f>
        <v>78321247149.440887</v>
      </c>
      <c r="BR441" s="35">
        <f t="shared" si="169"/>
        <v>1252.9280390964987</v>
      </c>
      <c r="BS441" s="29">
        <v>96</v>
      </c>
      <c r="BT441" s="29">
        <v>1</v>
      </c>
      <c r="BV441" s="30">
        <f t="shared" si="167"/>
        <v>463.09725000000003</v>
      </c>
      <c r="BW441" s="30">
        <f t="shared" si="165"/>
        <v>44457.336000000003</v>
      </c>
      <c r="BX441" s="30">
        <f>(10+$G441/20)*POWER($F$1,BS441)</f>
        <v>19121398.229843888</v>
      </c>
      <c r="BY441" s="35">
        <f t="shared" si="166"/>
        <v>430.10670342109313</v>
      </c>
    </row>
    <row r="442" spans="5:77">
      <c r="E442" s="43">
        <f t="shared" si="159"/>
        <v>1.7775246083901532E+26</v>
      </c>
      <c r="F442" s="29">
        <f t="shared" si="161"/>
        <v>87.200000000000045</v>
      </c>
      <c r="G442" s="29">
        <v>436</v>
      </c>
      <c r="AQ442" s="29">
        <v>298</v>
      </c>
      <c r="AR442" s="29">
        <v>1</v>
      </c>
      <c r="AT442" s="30">
        <f t="shared" si="164"/>
        <v>25525547329294.168</v>
      </c>
      <c r="AU442" s="30">
        <f t="shared" si="162"/>
        <v>7606613104129662</v>
      </c>
      <c r="AV442" s="30">
        <f>(10+$G442/20)*POWER($F$1,AQ442)</f>
        <v>2.7785285368257757E+19</v>
      </c>
      <c r="AW442" s="35">
        <f t="shared" si="163"/>
        <v>3652.7801516778882</v>
      </c>
      <c r="AX442" s="29">
        <v>256</v>
      </c>
      <c r="AY442" s="29">
        <v>1</v>
      </c>
      <c r="BA442" s="30">
        <f t="shared" si="156"/>
        <v>177260745342.32062</v>
      </c>
      <c r="BB442" s="30">
        <f t="shared" si="154"/>
        <v>45378750807634.078</v>
      </c>
      <c r="BC442" s="30">
        <f>(10+$G442/20)*POWER($F$1,AX442)</f>
        <v>8.2255111988060816E+16</v>
      </c>
      <c r="BD442" s="35">
        <f t="shared" si="155"/>
        <v>1812.6350003936868</v>
      </c>
      <c r="BE442" s="29">
        <v>208</v>
      </c>
      <c r="BF442" s="29">
        <v>1</v>
      </c>
      <c r="BH442" s="30">
        <f t="shared" si="173"/>
        <v>230808262.16447997</v>
      </c>
      <c r="BI442" s="30">
        <f t="shared" si="171"/>
        <v>48008118530.211838</v>
      </c>
      <c r="BJ442" s="30">
        <f>(10+$G442/20)*POWER($F$1,BE442)</f>
        <v>105992452118902.56</v>
      </c>
      <c r="BK442" s="35">
        <f t="shared" si="172"/>
        <v>2207.8026667968834</v>
      </c>
      <c r="BL442" s="29">
        <v>157</v>
      </c>
      <c r="BM442" s="29">
        <v>1</v>
      </c>
      <c r="BO442" s="30">
        <f t="shared" si="170"/>
        <v>400708.78847999999</v>
      </c>
      <c r="BP442" s="30">
        <f t="shared" si="168"/>
        <v>62911279.791359998</v>
      </c>
      <c r="BQ442" s="30">
        <f>(10+$G442/20)*POWER($F$1,BL442)</f>
        <v>90109168844.968536</v>
      </c>
      <c r="BR442" s="35">
        <f t="shared" si="169"/>
        <v>1432.3213443409204</v>
      </c>
      <c r="BS442" s="29">
        <v>97</v>
      </c>
      <c r="BT442" s="29">
        <v>1</v>
      </c>
      <c r="BV442" s="30">
        <f t="shared" si="167"/>
        <v>463.09725000000003</v>
      </c>
      <c r="BW442" s="30">
        <f t="shared" si="165"/>
        <v>44920.433250000002</v>
      </c>
      <c r="BX442" s="30">
        <f>(10+$G442/20)*POWER($F$1,BS442)</f>
        <v>21999308.800041061</v>
      </c>
      <c r="BY442" s="35">
        <f t="shared" si="166"/>
        <v>489.73946171903987</v>
      </c>
    </row>
    <row r="443" spans="5:77">
      <c r="E443" s="43">
        <f t="shared" si="159"/>
        <v>2.0418395936245182E+26</v>
      </c>
      <c r="F443" s="29">
        <f t="shared" si="161"/>
        <v>87.400000000000048</v>
      </c>
      <c r="G443" s="29">
        <v>437</v>
      </c>
      <c r="AQ443" s="29">
        <v>299</v>
      </c>
      <c r="AR443" s="29">
        <v>1</v>
      </c>
      <c r="AT443" s="30">
        <f t="shared" si="164"/>
        <v>25525547329294.168</v>
      </c>
      <c r="AU443" s="30">
        <f t="shared" si="162"/>
        <v>7632138651458956</v>
      </c>
      <c r="AV443" s="30">
        <f>(10+$G443/20)*POWER($F$1,AQ443)</f>
        <v>3.1967095418904465E+19</v>
      </c>
      <c r="AW443" s="35">
        <f t="shared" si="163"/>
        <v>4188.484627803984</v>
      </c>
      <c r="AX443" s="29">
        <v>257</v>
      </c>
      <c r="AY443" s="29">
        <v>1</v>
      </c>
      <c r="BA443" s="30">
        <f t="shared" si="156"/>
        <v>177260745342.32062</v>
      </c>
      <c r="BB443" s="30">
        <f t="shared" si="154"/>
        <v>45556011552976.398</v>
      </c>
      <c r="BC443" s="30">
        <f>(10+$G443/20)*POWER($F$1,AX443)</f>
        <v>9.463487521416408E+16</v>
      </c>
      <c r="BD443" s="35">
        <f t="shared" si="155"/>
        <v>2077.3301258850242</v>
      </c>
      <c r="BE443" s="29">
        <v>209</v>
      </c>
      <c r="BF443" s="29">
        <v>1</v>
      </c>
      <c r="BH443" s="30">
        <f t="shared" si="173"/>
        <v>230808262.16447997</v>
      </c>
      <c r="BI443" s="30">
        <f t="shared" si="171"/>
        <v>48238926792.376312</v>
      </c>
      <c r="BJ443" s="30">
        <f>(10+$G443/20)*POWER($F$1,BE443)</f>
        <v>121944791484467.59</v>
      </c>
      <c r="BK443" s="35">
        <f t="shared" si="172"/>
        <v>2527.9333433209749</v>
      </c>
      <c r="BL443" s="29">
        <v>158</v>
      </c>
      <c r="BM443" s="29">
        <v>1</v>
      </c>
      <c r="BO443" s="30">
        <f t="shared" si="170"/>
        <v>400708.78847999999</v>
      </c>
      <c r="BP443" s="30">
        <f t="shared" si="168"/>
        <v>63311988.579839997</v>
      </c>
      <c r="BQ443" s="30">
        <f>(10+$G443/20)*POWER($F$1,BL443)</f>
        <v>103671002849.44461</v>
      </c>
      <c r="BR443" s="35">
        <f t="shared" si="169"/>
        <v>1637.4624328646637</v>
      </c>
      <c r="BS443" s="29">
        <v>98</v>
      </c>
      <c r="BT443" s="29">
        <v>1</v>
      </c>
      <c r="BV443" s="30">
        <f t="shared" si="167"/>
        <v>463.09725000000003</v>
      </c>
      <c r="BW443" s="30">
        <f t="shared" si="165"/>
        <v>45383.530500000001</v>
      </c>
      <c r="BX443" s="30">
        <f>(10+$G443/20)*POWER($F$1,BS443)</f>
        <v>25310303.430040091</v>
      </c>
      <c r="BY443" s="35">
        <f t="shared" si="166"/>
        <v>557.6979831932664</v>
      </c>
    </row>
    <row r="444" spans="5:77">
      <c r="E444" s="43">
        <f t="shared" si="159"/>
        <v>2.3454577823642981E+26</v>
      </c>
      <c r="F444" s="29">
        <f t="shared" si="161"/>
        <v>87.600000000000051</v>
      </c>
      <c r="G444" s="29">
        <v>438</v>
      </c>
      <c r="AQ444" s="38">
        <v>300</v>
      </c>
      <c r="AR444" s="29">
        <v>4</v>
      </c>
      <c r="AT444" s="30">
        <f t="shared" si="164"/>
        <v>102102189317176.67</v>
      </c>
      <c r="AU444" s="30">
        <f t="shared" si="162"/>
        <v>3.0630656795153E+16</v>
      </c>
      <c r="AV444" s="30">
        <f>(10+$G444/20)*POWER($F$1,AQ444)</f>
        <v>3.677819599695915E+19</v>
      </c>
      <c r="AW444" s="35">
        <f t="shared" si="163"/>
        <v>1200.6989025053795</v>
      </c>
      <c r="AX444" s="29">
        <v>258</v>
      </c>
      <c r="AY444" s="29">
        <v>1</v>
      </c>
      <c r="BA444" s="30">
        <f t="shared" si="156"/>
        <v>177260745342.32062</v>
      </c>
      <c r="BB444" s="30">
        <f t="shared" ref="BB444:BB486" si="174">AX444*BA444</f>
        <v>45733272298318.719</v>
      </c>
      <c r="BC444" s="30">
        <f>(10+$G444/20)*POWER($F$1,AX444)</f>
        <v>1.0887757999796336E+17</v>
      </c>
      <c r="BD444" s="35">
        <f t="shared" ref="BD444:BD486" si="175">BC444/BB444</f>
        <v>2380.7082792535271</v>
      </c>
      <c r="BE444" s="38">
        <v>210</v>
      </c>
      <c r="BF444" s="29">
        <v>4</v>
      </c>
      <c r="BH444" s="30">
        <f t="shared" si="173"/>
        <v>923233048.65791988</v>
      </c>
      <c r="BI444" s="30">
        <f t="shared" si="171"/>
        <v>193878940218.16318</v>
      </c>
      <c r="BJ444" s="30">
        <f>(10+$G444/20)*POWER($F$1,BE444)</f>
        <v>140297683704219.56</v>
      </c>
      <c r="BK444" s="35">
        <f t="shared" si="172"/>
        <v>723.63549927779127</v>
      </c>
      <c r="BL444" s="29">
        <v>159</v>
      </c>
      <c r="BM444" s="29">
        <v>1</v>
      </c>
      <c r="BO444" s="30">
        <f t="shared" si="170"/>
        <v>400708.78847999999</v>
      </c>
      <c r="BP444" s="30">
        <f t="shared" si="168"/>
        <v>63712697.368319996</v>
      </c>
      <c r="BQ444" s="30">
        <f>(10+$G444/20)*POWER($F$1,BL444)</f>
        <v>119273659743.99353</v>
      </c>
      <c r="BR444" s="35">
        <f t="shared" si="169"/>
        <v>1872.0547813959017</v>
      </c>
      <c r="BS444" s="29">
        <v>99</v>
      </c>
      <c r="BT444" s="29">
        <v>1</v>
      </c>
      <c r="BV444" s="30">
        <f t="shared" si="167"/>
        <v>463.09725000000003</v>
      </c>
      <c r="BW444" s="30">
        <f t="shared" si="165"/>
        <v>45846.62775</v>
      </c>
      <c r="BX444" s="30">
        <f>(10+$G444/20)*POWER($F$1,BS444)</f>
        <v>29119545.835935809</v>
      </c>
      <c r="BY444" s="35">
        <f t="shared" si="166"/>
        <v>635.15131352132676</v>
      </c>
    </row>
    <row r="445" spans="5:77">
      <c r="E445" s="43">
        <f t="shared" si="159"/>
        <v>2.6942234963168639E+26</v>
      </c>
      <c r="F445" s="29">
        <f t="shared" si="161"/>
        <v>87.80000000000004</v>
      </c>
      <c r="G445" s="29">
        <v>439</v>
      </c>
      <c r="AQ445" s="29">
        <v>301</v>
      </c>
      <c r="AT445" s="30"/>
      <c r="AU445" s="30"/>
      <c r="AW445" s="35"/>
      <c r="AX445" s="29">
        <v>259</v>
      </c>
      <c r="AY445" s="29">
        <v>1</v>
      </c>
      <c r="BA445" s="30">
        <f t="shared" ref="BA445:BA486" si="176">BA444*AY445</f>
        <v>177260745342.32062</v>
      </c>
      <c r="BB445" s="30">
        <f t="shared" si="174"/>
        <v>45910533043661.039</v>
      </c>
      <c r="BC445" s="30">
        <f>(10+$G445/20)*POWER($F$1,AX445)</f>
        <v>1.2526352759934198E+17</v>
      </c>
      <c r="BD445" s="35">
        <f t="shared" si="175"/>
        <v>2728.4267747494032</v>
      </c>
      <c r="BE445" s="29">
        <v>211</v>
      </c>
      <c r="BF445" s="29">
        <v>1</v>
      </c>
      <c r="BH445" s="30">
        <f t="shared" si="173"/>
        <v>923233048.65791988</v>
      </c>
      <c r="BI445" s="30">
        <f t="shared" si="171"/>
        <v>194802173266.82111</v>
      </c>
      <c r="BJ445" s="30">
        <f>(10+$G445/20)*POWER($F$1,BE445)</f>
        <v>161412319920556.62</v>
      </c>
      <c r="BK445" s="35">
        <f t="shared" si="172"/>
        <v>828.59609425131873</v>
      </c>
      <c r="BL445" s="38">
        <v>160</v>
      </c>
      <c r="BM445" s="29">
        <v>4</v>
      </c>
      <c r="BO445" s="30">
        <f t="shared" si="170"/>
        <v>1602835.15392</v>
      </c>
      <c r="BP445" s="30">
        <f t="shared" si="168"/>
        <v>256453624.62720001</v>
      </c>
      <c r="BQ445" s="30">
        <f>(10+$G445/20)*POWER($F$1,BL445)</f>
        <v>137224205107.20146</v>
      </c>
      <c r="BR445" s="35">
        <f t="shared" si="169"/>
        <v>535.08389794326649</v>
      </c>
      <c r="BS445" s="38">
        <v>100</v>
      </c>
      <c r="BT445" s="29">
        <v>2</v>
      </c>
      <c r="BU445" s="29" t="s">
        <v>33</v>
      </c>
      <c r="BV445" s="30">
        <f t="shared" si="167"/>
        <v>926.19450000000006</v>
      </c>
      <c r="BW445" s="30">
        <f t="shared" si="165"/>
        <v>92619.450000000012</v>
      </c>
      <c r="BX445" s="30">
        <f>(10+$G445/20)*POWER($F$1,BS445)</f>
        <v>33502003.200000223</v>
      </c>
      <c r="BY445" s="35">
        <f t="shared" si="166"/>
        <v>361.71671500964663</v>
      </c>
    </row>
    <row r="446" spans="5:77">
      <c r="E446" s="43">
        <f t="shared" si="159"/>
        <v>3.0948500982135421E+26</v>
      </c>
      <c r="F446" s="29">
        <f t="shared" si="161"/>
        <v>88.000000000000043</v>
      </c>
      <c r="G446" s="29">
        <v>440</v>
      </c>
      <c r="AR446" s="37"/>
      <c r="AU446" s="30"/>
      <c r="AX446" s="38">
        <v>260</v>
      </c>
      <c r="AY446" s="29">
        <v>3</v>
      </c>
      <c r="BA446" s="30">
        <f t="shared" si="176"/>
        <v>531782236026.96185</v>
      </c>
      <c r="BB446" s="30">
        <f t="shared" si="174"/>
        <v>138263381367010.08</v>
      </c>
      <c r="BC446" s="30">
        <f>(10+$G446/20)*POWER($F$1,AX446)</f>
        <v>1.4411518807585837E+17</v>
      </c>
      <c r="BD446" s="35">
        <f t="shared" si="175"/>
        <v>1042.3236192474933</v>
      </c>
      <c r="BE446" s="29">
        <v>212</v>
      </c>
      <c r="BF446" s="29">
        <v>1</v>
      </c>
      <c r="BH446" s="30">
        <f t="shared" si="173"/>
        <v>923233048.65791988</v>
      </c>
      <c r="BI446" s="30">
        <f t="shared" si="171"/>
        <v>195725406315.479</v>
      </c>
      <c r="BJ446" s="30">
        <f>(10+$G446/20)*POWER($F$1,BE446)</f>
        <v>185704229227166.03</v>
      </c>
      <c r="BK446" s="35">
        <f t="shared" si="172"/>
        <v>948.79981461292573</v>
      </c>
      <c r="BL446" s="29">
        <v>161</v>
      </c>
      <c r="BM446" s="29">
        <v>1</v>
      </c>
      <c r="BO446" s="30">
        <f t="shared" si="170"/>
        <v>1602835.15392</v>
      </c>
      <c r="BP446" s="30">
        <f t="shared" si="168"/>
        <v>258056459.78112</v>
      </c>
      <c r="BQ446" s="30">
        <f>(10+$G446/20)*POWER($F$1,BL446)</f>
        <v>157875899765.80215</v>
      </c>
      <c r="BR446" s="35">
        <f t="shared" si="169"/>
        <v>611.78821060984239</v>
      </c>
      <c r="BS446" s="29">
        <v>101</v>
      </c>
      <c r="BT446" s="29">
        <v>1</v>
      </c>
      <c r="BV446" s="30">
        <f t="shared" si="167"/>
        <v>926.19450000000006</v>
      </c>
      <c r="BW446" s="30">
        <f t="shared" si="165"/>
        <v>93545.644500000009</v>
      </c>
      <c r="BX446" s="30">
        <f>(10+$G446/20)*POWER($F$1,BS446)</f>
        <v>38543920.841260128</v>
      </c>
      <c r="BY446" s="35">
        <f t="shared" si="166"/>
        <v>412.03330253671106</v>
      </c>
    </row>
    <row r="447" spans="5:77">
      <c r="E447" s="43">
        <f t="shared" si="159"/>
        <v>3.5550492167803085E+26</v>
      </c>
      <c r="F447" s="29">
        <f t="shared" si="161"/>
        <v>88.200000000000045</v>
      </c>
      <c r="G447" s="29">
        <v>441</v>
      </c>
      <c r="AR447" s="37"/>
      <c r="AU447" s="30"/>
      <c r="AX447" s="29">
        <v>261</v>
      </c>
      <c r="AY447" s="29">
        <v>1</v>
      </c>
      <c r="BA447" s="30">
        <f t="shared" si="176"/>
        <v>531782236026.96185</v>
      </c>
      <c r="BB447" s="30">
        <f t="shared" si="174"/>
        <v>138795163603037.05</v>
      </c>
      <c r="BC447" s="30">
        <f>(10+$G447/20)*POWER($F$1,AX447)</f>
        <v>1.658035433470031E+17</v>
      </c>
      <c r="BD447" s="35">
        <f t="shared" si="175"/>
        <v>1194.5916488935575</v>
      </c>
      <c r="BE447" s="29">
        <v>213</v>
      </c>
      <c r="BF447" s="29">
        <v>1</v>
      </c>
      <c r="BH447" s="30">
        <f t="shared" si="173"/>
        <v>923233048.65791988</v>
      </c>
      <c r="BI447" s="30">
        <f t="shared" si="171"/>
        <v>196648639364.13693</v>
      </c>
      <c r="BJ447" s="30">
        <f>(10+$G447/20)*POWER($F$1,BE447)</f>
        <v>213651452227096.06</v>
      </c>
      <c r="BK447" s="35">
        <f t="shared" si="172"/>
        <v>1086.4629062165784</v>
      </c>
      <c r="BL447" s="29">
        <v>162</v>
      </c>
      <c r="BM447" s="29">
        <v>1</v>
      </c>
      <c r="BO447" s="30">
        <f t="shared" si="170"/>
        <v>1602835.15392</v>
      </c>
      <c r="BP447" s="30">
        <f t="shared" si="168"/>
        <v>259659294.93504</v>
      </c>
      <c r="BQ447" s="30">
        <f>(10+$G447/20)*POWER($F$1,BL447)</f>
        <v>181635148520.83286</v>
      </c>
      <c r="BR447" s="35">
        <f t="shared" si="169"/>
        <v>699.51337026572935</v>
      </c>
      <c r="BS447" s="29">
        <v>102</v>
      </c>
      <c r="BT447" s="29">
        <v>1</v>
      </c>
      <c r="BV447" s="30">
        <f t="shared" si="167"/>
        <v>926.19450000000006</v>
      </c>
      <c r="BW447" s="30">
        <f t="shared" si="165"/>
        <v>94471.839000000007</v>
      </c>
      <c r="BX447" s="30">
        <f>(10+$G447/20)*POWER($F$1,BS447)</f>
        <v>44344518.681843773</v>
      </c>
      <c r="BY447" s="35">
        <f t="shared" si="166"/>
        <v>469.39404537095726</v>
      </c>
    </row>
    <row r="448" spans="5:77">
      <c r="E448" s="43">
        <f t="shared" si="159"/>
        <v>4.083679187249037E+26</v>
      </c>
      <c r="F448" s="29">
        <f t="shared" si="161"/>
        <v>88.400000000000048</v>
      </c>
      <c r="G448" s="29">
        <v>442</v>
      </c>
      <c r="AR448" s="37"/>
      <c r="AU448" s="30"/>
      <c r="AX448" s="29">
        <v>262</v>
      </c>
      <c r="AY448" s="29">
        <v>1</v>
      </c>
      <c r="BA448" s="30">
        <f t="shared" si="176"/>
        <v>531782236026.96185</v>
      </c>
      <c r="BB448" s="30">
        <f t="shared" si="174"/>
        <v>139326945839064</v>
      </c>
      <c r="BC448" s="30">
        <f>(10+$G448/20)*POWER($F$1,AX448)</f>
        <v>1.9075538426214554E+17</v>
      </c>
      <c r="BD448" s="35">
        <f t="shared" si="175"/>
        <v>1369.1205467353482</v>
      </c>
      <c r="BE448" s="29">
        <v>214</v>
      </c>
      <c r="BF448" s="29">
        <v>1</v>
      </c>
      <c r="BH448" s="30">
        <f t="shared" si="173"/>
        <v>923233048.65791988</v>
      </c>
      <c r="BI448" s="30">
        <f t="shared" si="171"/>
        <v>197571872412.79486</v>
      </c>
      <c r="BJ448" s="30">
        <f>(10+$G448/20)*POWER($F$1,BE448)</f>
        <v>245803943902757.34</v>
      </c>
      <c r="BK448" s="35">
        <f t="shared" si="172"/>
        <v>1244.1241807396009</v>
      </c>
      <c r="BL448" s="29">
        <v>163</v>
      </c>
      <c r="BM448" s="29">
        <v>1</v>
      </c>
      <c r="BO448" s="30">
        <f t="shared" si="170"/>
        <v>1602835.15392</v>
      </c>
      <c r="BP448" s="30">
        <f t="shared" si="168"/>
        <v>261262130.08895999</v>
      </c>
      <c r="BQ448" s="30">
        <f>(10+$G448/20)*POWER($F$1,BL448)</f>
        <v>208969493969.68127</v>
      </c>
      <c r="BR448" s="35">
        <f t="shared" si="169"/>
        <v>799.84609288199158</v>
      </c>
      <c r="BS448" s="29">
        <v>103</v>
      </c>
      <c r="BT448" s="29">
        <v>1</v>
      </c>
      <c r="BV448" s="30">
        <f t="shared" si="167"/>
        <v>926.19450000000006</v>
      </c>
      <c r="BW448" s="30">
        <f t="shared" si="165"/>
        <v>95398.033500000005</v>
      </c>
      <c r="BX448" s="30">
        <f>(10+$G448/20)*POWER($F$1,BS448)</f>
        <v>51017942.863691509</v>
      </c>
      <c r="BY448" s="35">
        <f t="shared" si="166"/>
        <v>534.79029904417791</v>
      </c>
    </row>
    <row r="449" spans="5:77">
      <c r="E449" s="43">
        <f t="shared" si="159"/>
        <v>4.6909155647285983E+26</v>
      </c>
      <c r="F449" s="29">
        <f t="shared" si="161"/>
        <v>88.600000000000037</v>
      </c>
      <c r="G449" s="29">
        <v>443</v>
      </c>
      <c r="AQ449" s="38"/>
      <c r="AR449" s="37"/>
      <c r="AU449" s="30"/>
      <c r="AX449" s="29">
        <v>263</v>
      </c>
      <c r="AY449" s="29">
        <v>1</v>
      </c>
      <c r="BA449" s="30">
        <f t="shared" si="176"/>
        <v>531782236026.96185</v>
      </c>
      <c r="BB449" s="30">
        <f t="shared" si="174"/>
        <v>139858728075090.97</v>
      </c>
      <c r="BC449" s="30">
        <f>(10+$G449/20)*POWER($F$1,AX449)</f>
        <v>2.1946170513696067E+17</v>
      </c>
      <c r="BD449" s="35">
        <f t="shared" si="175"/>
        <v>1569.1670313141301</v>
      </c>
      <c r="BE449" s="29">
        <v>215</v>
      </c>
      <c r="BF449" s="29">
        <v>1</v>
      </c>
      <c r="BH449" s="30">
        <f t="shared" si="173"/>
        <v>923233048.65791988</v>
      </c>
      <c r="BI449" s="30">
        <f t="shared" si="171"/>
        <v>198495105461.45279</v>
      </c>
      <c r="BJ449" s="30">
        <f>(10+$G449/20)*POWER($F$1,BE449)</f>
        <v>282794390663991.25</v>
      </c>
      <c r="BK449" s="35">
        <f t="shared" si="172"/>
        <v>1424.6920094405509</v>
      </c>
      <c r="BL449" s="29">
        <v>164</v>
      </c>
      <c r="BM449" s="29">
        <v>1</v>
      </c>
      <c r="BO449" s="30">
        <f t="shared" si="170"/>
        <v>1602835.15392</v>
      </c>
      <c r="BP449" s="30">
        <f t="shared" si="168"/>
        <v>262864965.24287999</v>
      </c>
      <c r="BQ449" s="30">
        <f>(10+$G449/20)*POWER($F$1,BL449)</f>
        <v>240416812587.42279</v>
      </c>
      <c r="BR449" s="35">
        <f t="shared" si="169"/>
        <v>914.60196061230249</v>
      </c>
      <c r="BS449" s="29">
        <v>104</v>
      </c>
      <c r="BT449" s="29">
        <v>1</v>
      </c>
      <c r="BV449" s="30">
        <f t="shared" si="167"/>
        <v>926.19450000000006</v>
      </c>
      <c r="BW449" s="30">
        <f t="shared" si="165"/>
        <v>96324.228000000003</v>
      </c>
      <c r="BX449" s="30">
        <f>(10+$G449/20)*POWER($F$1,BS449)</f>
        <v>58695510.885601036</v>
      </c>
      <c r="BY449" s="35">
        <f t="shared" si="166"/>
        <v>609.35355625794409</v>
      </c>
    </row>
    <row r="450" spans="5:77">
      <c r="E450" s="43">
        <f t="shared" si="159"/>
        <v>5.3884469926337286E+26</v>
      </c>
      <c r="F450" s="29">
        <f t="shared" si="161"/>
        <v>88.80000000000004</v>
      </c>
      <c r="G450" s="29">
        <v>444</v>
      </c>
      <c r="AR450" s="37"/>
      <c r="AU450" s="30"/>
      <c r="AX450" s="29">
        <v>264</v>
      </c>
      <c r="AY450" s="29">
        <v>1</v>
      </c>
      <c r="BA450" s="30">
        <f t="shared" si="176"/>
        <v>531782236026.96185</v>
      </c>
      <c r="BB450" s="30">
        <f t="shared" si="174"/>
        <v>140390510311117.92</v>
      </c>
      <c r="BC450" s="30">
        <f>(10+$G450/20)*POWER($F$1,AX450)</f>
        <v>2.5248736079491792E+17</v>
      </c>
      <c r="BD450" s="35">
        <f t="shared" si="175"/>
        <v>1798.4645845034922</v>
      </c>
      <c r="BE450" s="29">
        <v>216</v>
      </c>
      <c r="BF450" s="29">
        <v>1</v>
      </c>
      <c r="BH450" s="30">
        <f t="shared" si="173"/>
        <v>923233048.65791988</v>
      </c>
      <c r="BI450" s="30">
        <f t="shared" si="171"/>
        <v>199418338510.11069</v>
      </c>
      <c r="BJ450" s="30">
        <f>(10+$G450/20)*POWER($F$1,BE450)</f>
        <v>325350654237366.25</v>
      </c>
      <c r="BK450" s="35">
        <f t="shared" si="172"/>
        <v>1631.4981694668502</v>
      </c>
      <c r="BL450" s="29">
        <v>165</v>
      </c>
      <c r="BM450" s="29">
        <v>1</v>
      </c>
      <c r="BO450" s="30">
        <f t="shared" si="170"/>
        <v>1602835.15392</v>
      </c>
      <c r="BP450" s="30">
        <f t="shared" si="168"/>
        <v>264467800.39679998</v>
      </c>
      <c r="BQ450" s="30">
        <f>(10+$G450/20)*POWER($F$1,BL450)</f>
        <v>276595893862.40302</v>
      </c>
      <c r="BR450" s="35">
        <f t="shared" si="169"/>
        <v>1045.8584880556589</v>
      </c>
      <c r="BS450" s="29">
        <v>105</v>
      </c>
      <c r="BT450" s="29">
        <v>1</v>
      </c>
      <c r="BV450" s="30">
        <f t="shared" si="167"/>
        <v>926.19450000000006</v>
      </c>
      <c r="BW450" s="30">
        <f t="shared" si="165"/>
        <v>97250.422500000001</v>
      </c>
      <c r="BX450" s="30">
        <f>(10+$G450/20)*POWER($F$1,BS450)</f>
        <v>67528294.400000483</v>
      </c>
      <c r="BY450" s="35">
        <f t="shared" si="166"/>
        <v>694.37533189123656</v>
      </c>
    </row>
    <row r="451" spans="5:77">
      <c r="E451" s="43">
        <f t="shared" si="159"/>
        <v>6.1897001964270842E+26</v>
      </c>
      <c r="F451" s="29">
        <f t="shared" si="161"/>
        <v>89.000000000000043</v>
      </c>
      <c r="G451" s="29">
        <v>445</v>
      </c>
      <c r="AX451" s="29">
        <v>265</v>
      </c>
      <c r="AY451" s="29">
        <v>1</v>
      </c>
      <c r="BA451" s="30">
        <f t="shared" si="176"/>
        <v>531782236026.96185</v>
      </c>
      <c r="BB451" s="30">
        <f t="shared" si="174"/>
        <v>140922292547144.91</v>
      </c>
      <c r="BC451" s="30">
        <f>(10+$G451/20)*POWER($F$1,AX451)</f>
        <v>2.9048217596540218E+17</v>
      </c>
      <c r="BD451" s="35">
        <f t="shared" si="175"/>
        <v>2061.2932894788287</v>
      </c>
      <c r="BE451" s="29">
        <v>217</v>
      </c>
      <c r="BF451" s="29">
        <v>1</v>
      </c>
      <c r="BH451" s="30">
        <f t="shared" si="173"/>
        <v>923233048.65791988</v>
      </c>
      <c r="BI451" s="30">
        <f t="shared" si="171"/>
        <v>200341571558.76862</v>
      </c>
      <c r="BJ451" s="30">
        <f>(10+$G451/20)*POWER($F$1,BE451)</f>
        <v>374310087036006.75</v>
      </c>
      <c r="BK451" s="35">
        <f t="shared" si="172"/>
        <v>1868.3595427732075</v>
      </c>
      <c r="BL451" s="29">
        <v>166</v>
      </c>
      <c r="BM451" s="29">
        <v>1</v>
      </c>
      <c r="BO451" s="30">
        <f t="shared" si="170"/>
        <v>1602835.15392</v>
      </c>
      <c r="BP451" s="30">
        <f t="shared" si="168"/>
        <v>266070635.55072001</v>
      </c>
      <c r="BQ451" s="30">
        <f>(10+$G451/20)*POWER($F$1,BL451)</f>
        <v>318218610465.44501</v>
      </c>
      <c r="BR451" s="35">
        <f t="shared" si="169"/>
        <v>1195.9929730944857</v>
      </c>
      <c r="BS451" s="29">
        <v>106</v>
      </c>
      <c r="BT451" s="29">
        <v>1</v>
      </c>
      <c r="BV451" s="30">
        <f t="shared" si="167"/>
        <v>926.19450000000006</v>
      </c>
      <c r="BW451" s="30">
        <f t="shared" si="165"/>
        <v>98176.617000000013</v>
      </c>
      <c r="BX451" s="30">
        <f>(10+$G451/20)*POWER($F$1,BS451)</f>
        <v>77690090.445664972</v>
      </c>
      <c r="BY451" s="35">
        <f t="shared" si="166"/>
        <v>791.32987894322093</v>
      </c>
    </row>
    <row r="452" spans="5:77">
      <c r="E452" s="43">
        <f t="shared" si="159"/>
        <v>7.1100984335606169E+26</v>
      </c>
      <c r="F452" s="29">
        <f t="shared" si="161"/>
        <v>89.200000000000045</v>
      </c>
      <c r="G452" s="29">
        <v>446</v>
      </c>
      <c r="AX452" s="29">
        <v>266</v>
      </c>
      <c r="AY452" s="29">
        <v>1</v>
      </c>
      <c r="BA452" s="30">
        <f t="shared" si="176"/>
        <v>531782236026.96185</v>
      </c>
      <c r="BB452" s="30">
        <f t="shared" si="174"/>
        <v>141454074783171.84</v>
      </c>
      <c r="BC452" s="30">
        <f>(10+$G452/20)*POWER($F$1,AX452)</f>
        <v>3.3419372543576922E+17</v>
      </c>
      <c r="BD452" s="35">
        <f t="shared" si="175"/>
        <v>2362.5599046760494</v>
      </c>
      <c r="BE452" s="29">
        <v>218</v>
      </c>
      <c r="BF452" s="29">
        <v>1</v>
      </c>
      <c r="BH452" s="30">
        <f t="shared" si="173"/>
        <v>923233048.65791988</v>
      </c>
      <c r="BI452" s="30">
        <f t="shared" si="171"/>
        <v>201264804607.42654</v>
      </c>
      <c r="BJ452" s="30">
        <f>(10+$G452/20)*POWER($F$1,BE452)</f>
        <v>430636000432774.19</v>
      </c>
      <c r="BK452" s="35">
        <f t="shared" si="172"/>
        <v>2139.6488137741894</v>
      </c>
      <c r="BL452" s="29">
        <v>167</v>
      </c>
      <c r="BM452" s="29">
        <v>1</v>
      </c>
      <c r="BO452" s="30">
        <f t="shared" si="170"/>
        <v>1602835.15392</v>
      </c>
      <c r="BP452" s="30">
        <f t="shared" si="168"/>
        <v>267673470.70464</v>
      </c>
      <c r="BQ452" s="30">
        <f>(10+$G452/20)*POWER($F$1,BL452)</f>
        <v>366103918703.45728</v>
      </c>
      <c r="BR452" s="35">
        <f t="shared" si="169"/>
        <v>1367.725825572863</v>
      </c>
      <c r="BS452" s="29">
        <v>107</v>
      </c>
      <c r="BT452" s="29">
        <v>1</v>
      </c>
      <c r="BV452" s="30">
        <f t="shared" si="167"/>
        <v>926.19450000000006</v>
      </c>
      <c r="BW452" s="30">
        <f t="shared" si="165"/>
        <v>99102.811500000011</v>
      </c>
      <c r="BX452" s="30">
        <f>(10+$G452/20)*POWER($F$1,BS452)</f>
        <v>89380839.527210891</v>
      </c>
      <c r="BY452" s="35">
        <f t="shared" si="166"/>
        <v>901.90013960613908</v>
      </c>
    </row>
    <row r="453" spans="5:77">
      <c r="E453" s="43">
        <f t="shared" si="159"/>
        <v>8.1673583744980781E+26</v>
      </c>
      <c r="F453" s="29">
        <f t="shared" si="161"/>
        <v>89.400000000000048</v>
      </c>
      <c r="G453" s="29">
        <v>447</v>
      </c>
      <c r="AX453" s="29">
        <v>267</v>
      </c>
      <c r="AY453" s="29">
        <v>1</v>
      </c>
      <c r="BA453" s="30">
        <f t="shared" si="176"/>
        <v>531782236026.96185</v>
      </c>
      <c r="BB453" s="30">
        <f t="shared" si="174"/>
        <v>141985857019198.81</v>
      </c>
      <c r="BC453" s="30">
        <f>(10+$G453/20)*POWER($F$1,AX453)</f>
        <v>3.8448203619192595E+17</v>
      </c>
      <c r="BD453" s="35">
        <f t="shared" si="175"/>
        <v>2707.8896748141451</v>
      </c>
      <c r="BE453" s="29">
        <v>219</v>
      </c>
      <c r="BF453" s="29">
        <v>1</v>
      </c>
      <c r="BH453" s="30">
        <f t="shared" si="173"/>
        <v>923233048.65791988</v>
      </c>
      <c r="BI453" s="30">
        <f t="shared" si="171"/>
        <v>202188037656.08444</v>
      </c>
      <c r="BJ453" s="30">
        <f>(10+$G453/20)*POWER($F$1,BE453)</f>
        <v>495436609673159</v>
      </c>
      <c r="BK453" s="35">
        <f t="shared" si="172"/>
        <v>2450.375479264907</v>
      </c>
      <c r="BL453" s="29">
        <v>168</v>
      </c>
      <c r="BM453" s="29">
        <v>1</v>
      </c>
      <c r="BO453" s="30">
        <f t="shared" si="170"/>
        <v>1602835.15392</v>
      </c>
      <c r="BP453" s="30">
        <f t="shared" si="168"/>
        <v>269276305.85855997</v>
      </c>
      <c r="BQ453" s="30">
        <f>(10+$G453/20)*POWER($F$1,BL453)</f>
        <v>421193964480.94641</v>
      </c>
      <c r="BR453" s="35">
        <f t="shared" si="169"/>
        <v>1564.17016765739</v>
      </c>
      <c r="BS453" s="29">
        <v>108</v>
      </c>
      <c r="BT453" s="29">
        <v>1</v>
      </c>
      <c r="BV453" s="30">
        <f t="shared" si="167"/>
        <v>926.19450000000006</v>
      </c>
      <c r="BW453" s="30">
        <f t="shared" si="165"/>
        <v>100029.00600000001</v>
      </c>
      <c r="BX453" s="30">
        <f>(10+$G453/20)*POWER($F$1,BS453)</f>
        <v>102830557.73460566</v>
      </c>
      <c r="BY453" s="35">
        <f t="shared" si="166"/>
        <v>1028.0073935214916</v>
      </c>
    </row>
    <row r="454" spans="5:77">
      <c r="E454" s="43">
        <f t="shared" si="159"/>
        <v>9.3818311294572007E+26</v>
      </c>
      <c r="F454" s="29">
        <f t="shared" si="161"/>
        <v>89.600000000000051</v>
      </c>
      <c r="G454" s="29">
        <v>448</v>
      </c>
      <c r="AX454" s="29">
        <v>268</v>
      </c>
      <c r="AY454" s="29">
        <v>1</v>
      </c>
      <c r="BA454" s="30">
        <f t="shared" si="176"/>
        <v>531782236026.96185</v>
      </c>
      <c r="BB454" s="30">
        <f t="shared" si="174"/>
        <v>142517639255225.78</v>
      </c>
      <c r="BC454" s="30">
        <f>(10+$G454/20)*POWER($F$1,AX454)</f>
        <v>4.4233650055598938E+17</v>
      </c>
      <c r="BD454" s="35">
        <f t="shared" si="175"/>
        <v>3103.7316002957155</v>
      </c>
      <c r="BE454" s="38">
        <v>220</v>
      </c>
      <c r="BF454" s="29">
        <v>4</v>
      </c>
      <c r="BH454" s="30">
        <f t="shared" si="173"/>
        <v>3692932194.6316795</v>
      </c>
      <c r="BI454" s="30">
        <f t="shared" si="171"/>
        <v>812445082818.96948</v>
      </c>
      <c r="BJ454" s="30">
        <f>(10+$G454/20)*POWER($F$1,BE454)</f>
        <v>569986827839086.75</v>
      </c>
      <c r="BK454" s="35">
        <f t="shared" si="172"/>
        <v>701.56966900628322</v>
      </c>
      <c r="BL454" s="29">
        <v>169</v>
      </c>
      <c r="BM454" s="29">
        <v>1</v>
      </c>
      <c r="BO454" s="30">
        <f t="shared" si="170"/>
        <v>1602835.15392</v>
      </c>
      <c r="BP454" s="30">
        <f t="shared" si="168"/>
        <v>270879141.01248002</v>
      </c>
      <c r="BQ454" s="30">
        <f>(10+$G454/20)*POWER($F$1,BL454)</f>
        <v>484572611373.71704</v>
      </c>
      <c r="BR454" s="35">
        <f t="shared" si="169"/>
        <v>1788.8886149095979</v>
      </c>
      <c r="BS454" s="29">
        <v>109</v>
      </c>
      <c r="BT454" s="29">
        <v>1</v>
      </c>
      <c r="BV454" s="30">
        <f t="shared" si="167"/>
        <v>926.19450000000006</v>
      </c>
      <c r="BW454" s="30">
        <f t="shared" si="165"/>
        <v>100955.20050000001</v>
      </c>
      <c r="BX454" s="30">
        <f>(10+$G454/20)*POWER($F$1,BS454)</f>
        <v>118303860.1986609</v>
      </c>
      <c r="BY454" s="35">
        <f t="shared" si="166"/>
        <v>1171.8451314319452</v>
      </c>
    </row>
    <row r="455" spans="5:77">
      <c r="E455" s="43">
        <f t="shared" ref="E455:E518" si="177">POWER($F$1,G455)</f>
        <v>1.0776893985267463E+27</v>
      </c>
      <c r="F455" s="29">
        <f t="shared" si="161"/>
        <v>89.800000000000054</v>
      </c>
      <c r="G455" s="29">
        <v>449</v>
      </c>
      <c r="AX455" s="29">
        <v>269</v>
      </c>
      <c r="AY455" s="29">
        <v>1</v>
      </c>
      <c r="BA455" s="30">
        <f t="shared" si="176"/>
        <v>531782236026.96185</v>
      </c>
      <c r="BB455" s="30">
        <f t="shared" si="174"/>
        <v>143049421491252.75</v>
      </c>
      <c r="BC455" s="30">
        <f>(10+$G455/20)*POWER($F$1,AX455)</f>
        <v>5.0889533278230368E+17</v>
      </c>
      <c r="BD455" s="35">
        <f t="shared" si="175"/>
        <v>3557.4791388682534</v>
      </c>
      <c r="BE455" s="29">
        <v>221</v>
      </c>
      <c r="BF455" s="29">
        <v>1</v>
      </c>
      <c r="BH455" s="30">
        <f t="shared" si="173"/>
        <v>3692932194.6316795</v>
      </c>
      <c r="BI455" s="30">
        <f t="shared" si="171"/>
        <v>816138015013.6012</v>
      </c>
      <c r="BJ455" s="30">
        <f>(10+$G455/20)*POWER($F$1,BE455)</f>
        <v>655753337267238.37</v>
      </c>
      <c r="BK455" s="35">
        <f t="shared" si="172"/>
        <v>803.48338786339957</v>
      </c>
      <c r="BL455" s="38">
        <v>170</v>
      </c>
      <c r="BM455" s="29">
        <v>3</v>
      </c>
      <c r="BO455" s="30">
        <f t="shared" si="170"/>
        <v>4808505.4617599994</v>
      </c>
      <c r="BP455" s="30">
        <f t="shared" si="168"/>
        <v>817445928.49919987</v>
      </c>
      <c r="BQ455" s="30">
        <f>(10+$G455/20)*POWER($F$1,BL455)</f>
        <v>557486755020.8064</v>
      </c>
      <c r="BR455" s="35">
        <f t="shared" si="169"/>
        <v>681.98609300596945</v>
      </c>
      <c r="BS455" s="38">
        <v>110</v>
      </c>
      <c r="BT455" s="29">
        <v>4</v>
      </c>
      <c r="BV455" s="30">
        <f t="shared" si="167"/>
        <v>3704.7780000000002</v>
      </c>
      <c r="BW455" s="30">
        <f t="shared" si="165"/>
        <v>407525.58</v>
      </c>
      <c r="BX455" s="30">
        <f>(10+$G455/20)*POWER($F$1,BS455)</f>
        <v>136105164.800001</v>
      </c>
      <c r="BY455" s="35">
        <f t="shared" si="166"/>
        <v>333.97943952377415</v>
      </c>
    </row>
    <row r="456" spans="5:77">
      <c r="E456" s="43">
        <f t="shared" si="177"/>
        <v>1.2379400392854177E+27</v>
      </c>
      <c r="F456" s="29">
        <f t="shared" ref="F456:F519" si="178">LOG(E456,2)</f>
        <v>90.000000000000057</v>
      </c>
      <c r="G456" s="29">
        <v>450</v>
      </c>
      <c r="AX456" s="38">
        <v>270</v>
      </c>
      <c r="AY456" s="29">
        <v>4</v>
      </c>
      <c r="BA456" s="30">
        <f t="shared" si="176"/>
        <v>2127128944107.8474</v>
      </c>
      <c r="BB456" s="30">
        <f t="shared" si="174"/>
        <v>574324814909118.75</v>
      </c>
      <c r="BC456" s="30">
        <f>(10+$G456/20)*POWER($F$1,AX456)</f>
        <v>5.8546795155817485E+17</v>
      </c>
      <c r="BD456" s="35">
        <f t="shared" si="175"/>
        <v>1019.4021507686715</v>
      </c>
      <c r="BE456" s="29">
        <v>222</v>
      </c>
      <c r="BF456" s="29">
        <v>1</v>
      </c>
      <c r="BH456" s="30">
        <f t="shared" si="173"/>
        <v>3692932194.6316795</v>
      </c>
      <c r="BI456" s="30">
        <f t="shared" si="171"/>
        <v>819830947208.23291</v>
      </c>
      <c r="BJ456" s="30">
        <f>(10+$G456/20)*POWER($F$1,BE456)</f>
        <v>754423431235362.37</v>
      </c>
      <c r="BK456" s="35">
        <f t="shared" si="172"/>
        <v>920.21828866597139</v>
      </c>
      <c r="BL456" s="29">
        <v>171</v>
      </c>
      <c r="BM456" s="29">
        <v>1</v>
      </c>
      <c r="BO456" s="30">
        <f t="shared" si="170"/>
        <v>4808505.4617599994</v>
      </c>
      <c r="BP456" s="30">
        <f t="shared" si="168"/>
        <v>822254433.96095991</v>
      </c>
      <c r="BQ456" s="30">
        <f>(10+$G456/20)*POWER($F$1,BL456)</f>
        <v>641370842798.57166</v>
      </c>
      <c r="BR456" s="35">
        <f t="shared" si="169"/>
        <v>780.01506140740798</v>
      </c>
      <c r="BS456" s="29">
        <v>111</v>
      </c>
      <c r="BT456" s="29">
        <v>1</v>
      </c>
      <c r="BV456" s="30">
        <f t="shared" si="167"/>
        <v>3704.7780000000002</v>
      </c>
      <c r="BW456" s="30">
        <f t="shared" si="165"/>
        <v>411230.35800000001</v>
      </c>
      <c r="BX456" s="30">
        <f>(10+$G456/20)*POWER($F$1,BS456)</f>
        <v>156584678.41761935</v>
      </c>
      <c r="BY456" s="35">
        <f t="shared" si="166"/>
        <v>380.77120370967202</v>
      </c>
    </row>
    <row r="457" spans="5:77">
      <c r="E457" s="43">
        <f t="shared" si="177"/>
        <v>1.4220196867121242E+27</v>
      </c>
      <c r="F457" s="29">
        <f t="shared" si="178"/>
        <v>90.200000000000045</v>
      </c>
      <c r="G457" s="29">
        <v>451</v>
      </c>
      <c r="AX457" s="29">
        <v>271</v>
      </c>
      <c r="AY457" s="29">
        <v>1</v>
      </c>
      <c r="BA457" s="30">
        <f t="shared" si="176"/>
        <v>2127128944107.8474</v>
      </c>
      <c r="BB457" s="30">
        <f t="shared" si="174"/>
        <v>576451943853226.62</v>
      </c>
      <c r="BC457" s="30">
        <f>(10+$G457/20)*POWER($F$1,AX457)</f>
        <v>6.7356072835506458E+17</v>
      </c>
      <c r="BD457" s="35">
        <f t="shared" si="175"/>
        <v>1168.4594622974562</v>
      </c>
      <c r="BE457" s="29">
        <v>223</v>
      </c>
      <c r="BF457" s="29">
        <v>1</v>
      </c>
      <c r="BH457" s="30">
        <f t="shared" si="173"/>
        <v>3692932194.6316795</v>
      </c>
      <c r="BI457" s="30">
        <f t="shared" si="171"/>
        <v>823523879402.8645</v>
      </c>
      <c r="BJ457" s="30">
        <f>(10+$G457/20)*POWER($F$1,BE457)</f>
        <v>867938192822712.37</v>
      </c>
      <c r="BK457" s="35">
        <f t="shared" si="172"/>
        <v>1053.932028603776</v>
      </c>
      <c r="BL457" s="29">
        <v>172</v>
      </c>
      <c r="BM457" s="29">
        <v>1</v>
      </c>
      <c r="BO457" s="30">
        <f t="shared" si="170"/>
        <v>4808505.4617599994</v>
      </c>
      <c r="BP457" s="30">
        <f t="shared" si="168"/>
        <v>827062939.42271996</v>
      </c>
      <c r="BQ457" s="30">
        <f>(10+$G457/20)*POWER($F$1,BL457)</f>
        <v>737875080730.4978</v>
      </c>
      <c r="BR457" s="35">
        <f t="shared" si="169"/>
        <v>892.16315416759676</v>
      </c>
      <c r="BS457" s="29">
        <v>112</v>
      </c>
      <c r="BT457" s="29">
        <v>1</v>
      </c>
      <c r="BV457" s="30">
        <f t="shared" si="167"/>
        <v>3704.7780000000002</v>
      </c>
      <c r="BW457" s="30">
        <f t="shared" si="165"/>
        <v>414935.13600000006</v>
      </c>
      <c r="BX457" s="30">
        <f>(10+$G457/20)*POWER($F$1,BS457)</f>
        <v>180145283.38146845</v>
      </c>
      <c r="BY457" s="35">
        <f t="shared" si="166"/>
        <v>434.15287776802882</v>
      </c>
    </row>
    <row r="458" spans="5:77">
      <c r="E458" s="43">
        <f t="shared" si="177"/>
        <v>1.6334716748996162E+27</v>
      </c>
      <c r="F458" s="29">
        <f t="shared" si="178"/>
        <v>90.400000000000048</v>
      </c>
      <c r="G458" s="29">
        <v>452</v>
      </c>
      <c r="AX458" s="29">
        <v>272</v>
      </c>
      <c r="AY458" s="29">
        <v>1</v>
      </c>
      <c r="BA458" s="30">
        <f t="shared" si="176"/>
        <v>2127128944107.8474</v>
      </c>
      <c r="BB458" s="30">
        <f t="shared" si="174"/>
        <v>578579072797334.5</v>
      </c>
      <c r="BC458" s="30">
        <f>(10+$G458/20)*POWER($F$1,AX458)</f>
        <v>7.7490660771912141E+17</v>
      </c>
      <c r="BD458" s="35">
        <f t="shared" si="175"/>
        <v>1339.3270585688065</v>
      </c>
      <c r="BE458" s="29">
        <v>224</v>
      </c>
      <c r="BF458" s="29">
        <v>1</v>
      </c>
      <c r="BH458" s="30">
        <f t="shared" si="173"/>
        <v>3692932194.6316795</v>
      </c>
      <c r="BI458" s="30">
        <f t="shared" si="171"/>
        <v>827216811597.49622</v>
      </c>
      <c r="BJ458" s="30">
        <f>(10+$G458/20)*POWER($F$1,BE458)</f>
        <v>998530663081607</v>
      </c>
      <c r="BK458" s="35">
        <f t="shared" si="172"/>
        <v>1207.0966753604471</v>
      </c>
      <c r="BL458" s="29">
        <v>173</v>
      </c>
      <c r="BM458" s="29">
        <v>1</v>
      </c>
      <c r="BO458" s="30">
        <f t="shared" si="170"/>
        <v>4808505.4617599994</v>
      </c>
      <c r="BP458" s="30">
        <f t="shared" si="168"/>
        <v>831871444.88447988</v>
      </c>
      <c r="BQ458" s="30">
        <f>(10+$G458/20)*POWER($F$1,BL458)</f>
        <v>848897882045.06079</v>
      </c>
      <c r="BR458" s="35">
        <f t="shared" si="169"/>
        <v>1020.467630263406</v>
      </c>
      <c r="BS458" s="29">
        <v>113</v>
      </c>
      <c r="BT458" s="29">
        <v>1</v>
      </c>
      <c r="BV458" s="30">
        <f t="shared" si="167"/>
        <v>3704.7780000000002</v>
      </c>
      <c r="BW458" s="30">
        <f t="shared" si="165"/>
        <v>418639.91400000005</v>
      </c>
      <c r="BX458" s="30">
        <f>(10+$G458/20)*POWER($F$1,BS458)</f>
        <v>207250459.48365659</v>
      </c>
      <c r="BY458" s="35">
        <f t="shared" si="166"/>
        <v>495.05661680328114</v>
      </c>
    </row>
    <row r="459" spans="5:77">
      <c r="E459" s="43">
        <f t="shared" si="177"/>
        <v>1.8763662258914404E+27</v>
      </c>
      <c r="F459" s="29">
        <f t="shared" si="178"/>
        <v>90.600000000000051</v>
      </c>
      <c r="G459" s="29">
        <v>453</v>
      </c>
      <c r="AX459" s="29">
        <v>273</v>
      </c>
      <c r="AY459" s="29">
        <v>1</v>
      </c>
      <c r="BA459" s="30">
        <f t="shared" si="176"/>
        <v>2127128944107.8474</v>
      </c>
      <c r="BB459" s="30">
        <f t="shared" si="174"/>
        <v>580706201741442.37</v>
      </c>
      <c r="BC459" s="30">
        <f>(10+$G459/20)*POWER($F$1,AX459)</f>
        <v>8.9149918167611469E+17</v>
      </c>
      <c r="BD459" s="35">
        <f t="shared" si="175"/>
        <v>1535.1983137129503</v>
      </c>
      <c r="BE459" s="29">
        <v>225</v>
      </c>
      <c r="BF459" s="29">
        <v>1</v>
      </c>
      <c r="BH459" s="30">
        <f t="shared" si="173"/>
        <v>3692932194.6316795</v>
      </c>
      <c r="BI459" s="30">
        <f t="shared" si="171"/>
        <v>830909743792.12793</v>
      </c>
      <c r="BJ459" s="30">
        <f>(10+$G459/20)*POWER($F$1,BE459)</f>
        <v>1148769748700382.2</v>
      </c>
      <c r="BK459" s="35">
        <f t="shared" si="172"/>
        <v>1382.5445630924924</v>
      </c>
      <c r="BL459" s="29">
        <v>174</v>
      </c>
      <c r="BM459" s="29">
        <v>1</v>
      </c>
      <c r="BO459" s="30">
        <f t="shared" si="170"/>
        <v>4808505.4617599994</v>
      </c>
      <c r="BP459" s="30">
        <f t="shared" si="168"/>
        <v>836679950.34623992</v>
      </c>
      <c r="BQ459" s="30">
        <f>(10+$G459/20)*POWER($F$1,BL459)</f>
        <v>976623195145.17688</v>
      </c>
      <c r="BR459" s="35">
        <f t="shared" si="169"/>
        <v>1167.2601868145935</v>
      </c>
      <c r="BS459" s="29">
        <v>114</v>
      </c>
      <c r="BT459" s="29">
        <v>1</v>
      </c>
      <c r="BV459" s="30">
        <f t="shared" si="167"/>
        <v>3704.7780000000002</v>
      </c>
      <c r="BW459" s="30">
        <f t="shared" si="165"/>
        <v>422344.69200000004</v>
      </c>
      <c r="BX459" s="30">
        <f>(10+$G459/20)*POWER($F$1,BS459)</f>
        <v>238433397.2522395</v>
      </c>
      <c r="BY459" s="35">
        <f t="shared" si="166"/>
        <v>564.54692522154266</v>
      </c>
    </row>
    <row r="460" spans="5:77">
      <c r="E460" s="43">
        <f t="shared" si="177"/>
        <v>2.1553787970534931E+27</v>
      </c>
      <c r="F460" s="29">
        <f t="shared" si="178"/>
        <v>90.800000000000054</v>
      </c>
      <c r="G460" s="29">
        <v>454</v>
      </c>
      <c r="AX460" s="29">
        <v>274</v>
      </c>
      <c r="AY460" s="29">
        <v>1</v>
      </c>
      <c r="BA460" s="30">
        <f t="shared" si="176"/>
        <v>2127128944107.8474</v>
      </c>
      <c r="BB460" s="30">
        <f t="shared" si="174"/>
        <v>582833330685550.25</v>
      </c>
      <c r="BC460" s="30">
        <f>(10+$G460/20)*POWER($F$1,AX460)</f>
        <v>1.0256318879495429E+18</v>
      </c>
      <c r="BD460" s="35">
        <f t="shared" si="175"/>
        <v>1759.7344454256872</v>
      </c>
      <c r="BE460" s="29">
        <v>226</v>
      </c>
      <c r="BF460" s="29">
        <v>1</v>
      </c>
      <c r="BH460" s="30">
        <f t="shared" si="173"/>
        <v>3692932194.6316795</v>
      </c>
      <c r="BI460" s="30">
        <f t="shared" si="171"/>
        <v>834602675986.75952</v>
      </c>
      <c r="BJ460" s="30">
        <f>(10+$G460/20)*POWER($F$1,BE460)</f>
        <v>1321610732119488.7</v>
      </c>
      <c r="BK460" s="35">
        <f t="shared" si="172"/>
        <v>1583.520841886751</v>
      </c>
      <c r="BL460" s="29">
        <v>175</v>
      </c>
      <c r="BM460" s="29">
        <v>1</v>
      </c>
      <c r="BO460" s="30">
        <f t="shared" si="170"/>
        <v>4808505.4617599994</v>
      </c>
      <c r="BP460" s="30">
        <f t="shared" si="168"/>
        <v>841488455.80799985</v>
      </c>
      <c r="BQ460" s="30">
        <f>(10+$G460/20)*POWER($F$1,BL460)</f>
        <v>1123563444633.613</v>
      </c>
      <c r="BR460" s="35">
        <f t="shared" si="169"/>
        <v>1335.2095764103667</v>
      </c>
      <c r="BS460" s="29">
        <v>115</v>
      </c>
      <c r="BT460" s="29">
        <v>1</v>
      </c>
      <c r="BV460" s="30">
        <f t="shared" si="167"/>
        <v>3704.7780000000002</v>
      </c>
      <c r="BW460" s="30">
        <f t="shared" si="165"/>
        <v>426049.47000000003</v>
      </c>
      <c r="BX460" s="30">
        <f>(10+$G460/20)*POWER($F$1,BS460)</f>
        <v>274307481.60000217</v>
      </c>
      <c r="BY460" s="35">
        <f t="shared" si="166"/>
        <v>643.83950905983329</v>
      </c>
    </row>
    <row r="461" spans="5:77">
      <c r="E461" s="43">
        <f t="shared" si="177"/>
        <v>2.4758800785708359E+27</v>
      </c>
      <c r="F461" s="29">
        <f t="shared" si="178"/>
        <v>91.000000000000043</v>
      </c>
      <c r="G461" s="29">
        <v>455</v>
      </c>
      <c r="AX461" s="29">
        <v>275</v>
      </c>
      <c r="AY461" s="29">
        <v>1</v>
      </c>
      <c r="BA461" s="30">
        <f t="shared" si="176"/>
        <v>2127128944107.8474</v>
      </c>
      <c r="BB461" s="30">
        <f t="shared" si="174"/>
        <v>584960459629658</v>
      </c>
      <c r="BC461" s="30">
        <f>(10+$G461/20)*POWER($F$1,AX461)</f>
        <v>1.1799431023710917E+18</v>
      </c>
      <c r="BD461" s="35">
        <f t="shared" si="175"/>
        <v>2017.1330949755491</v>
      </c>
      <c r="BE461" s="29">
        <v>227</v>
      </c>
      <c r="BF461" s="29">
        <v>1</v>
      </c>
      <c r="BH461" s="30">
        <f t="shared" si="173"/>
        <v>3692932194.6316795</v>
      </c>
      <c r="BI461" s="30">
        <f t="shared" si="171"/>
        <v>838295608181.39124</v>
      </c>
      <c r="BJ461" s="30">
        <f>(10+$G461/20)*POWER($F$1,BE461)</f>
        <v>1520453376797423.5</v>
      </c>
      <c r="BK461" s="35">
        <f t="shared" si="172"/>
        <v>1813.743698473995</v>
      </c>
      <c r="BL461" s="29">
        <v>176</v>
      </c>
      <c r="BM461" s="29">
        <v>1</v>
      </c>
      <c r="BO461" s="30">
        <f t="shared" si="170"/>
        <v>4808505.4617599994</v>
      </c>
      <c r="BP461" s="30">
        <f t="shared" si="168"/>
        <v>846296961.26975989</v>
      </c>
      <c r="BQ461" s="30">
        <f>(10+$G461/20)*POWER($F$1,BL461)</f>
        <v>1292608929332.5061</v>
      </c>
      <c r="BR461" s="35">
        <f t="shared" si="169"/>
        <v>1527.370401275118</v>
      </c>
      <c r="BS461" s="29">
        <v>116</v>
      </c>
      <c r="BT461" s="29">
        <v>1</v>
      </c>
      <c r="BV461" s="30">
        <f t="shared" si="167"/>
        <v>3704.7780000000002</v>
      </c>
      <c r="BW461" s="30">
        <f t="shared" si="165"/>
        <v>429754.24800000002</v>
      </c>
      <c r="BX461" s="30">
        <f>(10+$G461/20)*POWER($F$1,BS461)</f>
        <v>315578351.88781768</v>
      </c>
      <c r="BY461" s="35">
        <f t="shared" si="166"/>
        <v>734.32282137166374</v>
      </c>
    </row>
    <row r="462" spans="5:77">
      <c r="E462" s="43">
        <f t="shared" si="177"/>
        <v>2.844039373424249E+27</v>
      </c>
      <c r="F462" s="29">
        <f t="shared" si="178"/>
        <v>91.200000000000045</v>
      </c>
      <c r="G462" s="29">
        <v>456</v>
      </c>
      <c r="AX462" s="29">
        <v>276</v>
      </c>
      <c r="AY462" s="29">
        <v>1</v>
      </c>
      <c r="BA462" s="30">
        <f t="shared" si="176"/>
        <v>2127128944107.8474</v>
      </c>
      <c r="BB462" s="30">
        <f t="shared" si="174"/>
        <v>587087588573765.87</v>
      </c>
      <c r="BC462" s="30">
        <f>(10+$G462/20)*POWER($F$1,AX462)</f>
        <v>1.3574680116771814E+18</v>
      </c>
      <c r="BD462" s="35">
        <f t="shared" si="175"/>
        <v>2312.206965531208</v>
      </c>
      <c r="BE462" s="29">
        <v>228</v>
      </c>
      <c r="BF462" s="29">
        <v>1</v>
      </c>
      <c r="BH462" s="30">
        <f t="shared" si="173"/>
        <v>3692932194.6316795</v>
      </c>
      <c r="BI462" s="30">
        <f t="shared" si="171"/>
        <v>841988540376.02295</v>
      </c>
      <c r="BJ462" s="30">
        <f>(10+$G462/20)*POWER($F$1,BE462)</f>
        <v>1749208769559752.5</v>
      </c>
      <c r="BK462" s="35">
        <f t="shared" si="172"/>
        <v>2077.4733689113809</v>
      </c>
      <c r="BL462" s="29">
        <v>177</v>
      </c>
      <c r="BM462" s="29">
        <v>1</v>
      </c>
      <c r="BO462" s="30">
        <f t="shared" si="170"/>
        <v>4808505.4617599994</v>
      </c>
      <c r="BP462" s="30">
        <f t="shared" si="168"/>
        <v>851105466.73151994</v>
      </c>
      <c r="BQ462" s="30">
        <f>(10+$G462/20)*POWER($F$1,BL462)</f>
        <v>1487084648108.1619</v>
      </c>
      <c r="BR462" s="35">
        <f t="shared" si="169"/>
        <v>1747.2389806388833</v>
      </c>
      <c r="BS462" s="29">
        <v>117</v>
      </c>
      <c r="BT462" s="29">
        <v>1</v>
      </c>
      <c r="BV462" s="30">
        <f t="shared" si="167"/>
        <v>3704.7780000000002</v>
      </c>
      <c r="BW462" s="30">
        <f t="shared" si="165"/>
        <v>433459.02600000001</v>
      </c>
      <c r="BX462" s="30">
        <f>(10+$G462/20)*POWER($F$1,BS462)</f>
        <v>363057775.41703016</v>
      </c>
      <c r="BY462" s="35">
        <f t="shared" si="166"/>
        <v>837.582686343761</v>
      </c>
    </row>
    <row r="463" spans="5:77">
      <c r="E463" s="43">
        <f t="shared" si="177"/>
        <v>3.2669433497992334E+27</v>
      </c>
      <c r="F463" s="29">
        <f t="shared" si="178"/>
        <v>91.400000000000048</v>
      </c>
      <c r="G463" s="29">
        <v>457</v>
      </c>
      <c r="AX463" s="29">
        <v>277</v>
      </c>
      <c r="AY463" s="29">
        <v>1</v>
      </c>
      <c r="BA463" s="30">
        <f t="shared" si="176"/>
        <v>2127128944107.8474</v>
      </c>
      <c r="BB463" s="30">
        <f t="shared" si="174"/>
        <v>589214717517873.75</v>
      </c>
      <c r="BC463" s="30">
        <f>(10+$G463/20)*POWER($F$1,AX463)</f>
        <v>1.5616982861087818E+18</v>
      </c>
      <c r="BD463" s="35">
        <f t="shared" si="175"/>
        <v>2650.473994756263</v>
      </c>
      <c r="BE463" s="29">
        <v>229</v>
      </c>
      <c r="BF463" s="29">
        <v>1</v>
      </c>
      <c r="BH463" s="30">
        <f t="shared" si="173"/>
        <v>3692932194.6316795</v>
      </c>
      <c r="BI463" s="30">
        <f t="shared" si="171"/>
        <v>845681472570.65466</v>
      </c>
      <c r="BJ463" s="30">
        <f>(10+$G463/20)*POWER($F$1,BE463)</f>
        <v>2012376213633791.2</v>
      </c>
      <c r="BK463" s="35">
        <f t="shared" si="172"/>
        <v>2379.5912277901562</v>
      </c>
      <c r="BL463" s="29">
        <v>178</v>
      </c>
      <c r="BM463" s="29">
        <v>1</v>
      </c>
      <c r="BO463" s="30">
        <f t="shared" si="170"/>
        <v>4808505.4617599994</v>
      </c>
      <c r="BP463" s="30">
        <f t="shared" si="168"/>
        <v>855913972.19327986</v>
      </c>
      <c r="BQ463" s="30">
        <f>(10+$G463/20)*POWER($F$1,BL463)</f>
        <v>1710815670256.4575</v>
      </c>
      <c r="BR463" s="35">
        <f t="shared" si="169"/>
        <v>1998.8173179046157</v>
      </c>
      <c r="BS463" s="29">
        <v>118</v>
      </c>
      <c r="BT463" s="29">
        <v>1</v>
      </c>
      <c r="BV463" s="30">
        <f t="shared" si="167"/>
        <v>3704.7780000000002</v>
      </c>
      <c r="BW463" s="30">
        <f t="shared" si="165"/>
        <v>437163.804</v>
      </c>
      <c r="BX463" s="30">
        <f>(10+$G463/20)*POWER($F$1,BS463)</f>
        <v>417679606.99620366</v>
      </c>
      <c r="BY463" s="35">
        <f t="shared" si="166"/>
        <v>955.43044317594888</v>
      </c>
    </row>
    <row r="464" spans="5:77">
      <c r="E464" s="43">
        <f t="shared" si="177"/>
        <v>3.752732451782883E+27</v>
      </c>
      <c r="F464" s="29">
        <f t="shared" si="178"/>
        <v>91.600000000000051</v>
      </c>
      <c r="G464" s="29">
        <v>458</v>
      </c>
      <c r="AX464" s="29">
        <v>278</v>
      </c>
      <c r="AY464" s="29">
        <v>1</v>
      </c>
      <c r="BA464" s="30">
        <f t="shared" si="176"/>
        <v>2127128944107.8474</v>
      </c>
      <c r="BB464" s="30">
        <f t="shared" si="174"/>
        <v>591341846461981.62</v>
      </c>
      <c r="BC464" s="30">
        <f>(10+$G464/20)*POWER($F$1,AX464)</f>
        <v>1.796650724480501E+18</v>
      </c>
      <c r="BD464" s="35">
        <f t="shared" si="175"/>
        <v>3038.2607542996043</v>
      </c>
      <c r="BE464" s="38">
        <v>230</v>
      </c>
      <c r="BF464" s="29">
        <v>3</v>
      </c>
      <c r="BH464" s="30">
        <f t="shared" si="173"/>
        <v>11078796583.895039</v>
      </c>
      <c r="BI464" s="30">
        <f t="shared" si="171"/>
        <v>2548123214295.8589</v>
      </c>
      <c r="BJ464" s="30">
        <f>(10+$G464/20)*POWER($F$1,BE464)</f>
        <v>2315131683445181</v>
      </c>
      <c r="BK464" s="35">
        <f t="shared" si="172"/>
        <v>908.5634754459619</v>
      </c>
      <c r="BL464" s="29">
        <v>179</v>
      </c>
      <c r="BM464" s="29">
        <v>1</v>
      </c>
      <c r="BO464" s="30">
        <f t="shared" si="170"/>
        <v>4808505.4617599994</v>
      </c>
      <c r="BP464" s="30">
        <f t="shared" si="168"/>
        <v>860722477.65503991</v>
      </c>
      <c r="BQ464" s="30">
        <f>(10+$G464/20)*POWER($F$1,BL464)</f>
        <v>1968202335085.8396</v>
      </c>
      <c r="BR464" s="35">
        <f t="shared" si="169"/>
        <v>2286.6863433705457</v>
      </c>
      <c r="BS464" s="29">
        <v>119</v>
      </c>
      <c r="BT464" s="29">
        <v>1</v>
      </c>
      <c r="BV464" s="30">
        <f t="shared" si="167"/>
        <v>3704.7780000000002</v>
      </c>
      <c r="BW464" s="30">
        <f t="shared" si="165"/>
        <v>440868.58200000005</v>
      </c>
      <c r="BX464" s="30">
        <f>(10+$G464/20)*POWER($F$1,BS464)</f>
        <v>480518148.21431446</v>
      </c>
      <c r="BY464" s="35">
        <f t="shared" si="166"/>
        <v>1089.9351140751382</v>
      </c>
    </row>
    <row r="465" spans="5:77">
      <c r="E465" s="43">
        <f t="shared" si="177"/>
        <v>4.3107575941069867E+27</v>
      </c>
      <c r="F465" s="29">
        <f t="shared" si="178"/>
        <v>91.80000000000004</v>
      </c>
      <c r="G465" s="29">
        <v>459</v>
      </c>
      <c r="AX465" s="29">
        <v>279</v>
      </c>
      <c r="AY465" s="29">
        <v>1</v>
      </c>
      <c r="BA465" s="30">
        <f t="shared" si="176"/>
        <v>2127128944107.8474</v>
      </c>
      <c r="BB465" s="30">
        <f t="shared" si="174"/>
        <v>593468975406089.37</v>
      </c>
      <c r="BC465" s="30">
        <f>(10+$G465/20)*POWER($F$1,AX465)</f>
        <v>2.0669462206689574E+18</v>
      </c>
      <c r="BD465" s="35">
        <f t="shared" si="175"/>
        <v>3482.8210173153884</v>
      </c>
      <c r="BE465" s="29">
        <v>231</v>
      </c>
      <c r="BF465" s="29">
        <v>1</v>
      </c>
      <c r="BH465" s="30">
        <f t="shared" si="173"/>
        <v>11078796583.895039</v>
      </c>
      <c r="BI465" s="30">
        <f t="shared" si="171"/>
        <v>2559202010879.7539</v>
      </c>
      <c r="BJ465" s="30">
        <f>(10+$G465/20)*POWER($F$1,BE465)</f>
        <v>2663429579409001.5</v>
      </c>
      <c r="BK465" s="35">
        <f t="shared" si="172"/>
        <v>1040.726589025076</v>
      </c>
      <c r="BL465" s="38">
        <v>180</v>
      </c>
      <c r="BM465" s="29">
        <v>4</v>
      </c>
      <c r="BO465" s="30">
        <f t="shared" si="170"/>
        <v>19234021.847039998</v>
      </c>
      <c r="BP465" s="30">
        <f t="shared" si="168"/>
        <v>3462123932.4671993</v>
      </c>
      <c r="BQ465" s="30">
        <f>(10+$G465/20)*POWER($F$1,BL465)</f>
        <v>2264306758451.2275</v>
      </c>
      <c r="BR465" s="35">
        <f t="shared" si="169"/>
        <v>654.02244478221894</v>
      </c>
      <c r="BS465" s="38">
        <v>120</v>
      </c>
      <c r="BT465" s="29">
        <v>2</v>
      </c>
      <c r="BU465" s="29" t="s">
        <v>22</v>
      </c>
      <c r="BV465" s="30">
        <f t="shared" si="167"/>
        <v>7409.5560000000005</v>
      </c>
      <c r="BW465" s="30">
        <f t="shared" si="165"/>
        <v>889146.72000000009</v>
      </c>
      <c r="BX465" s="30">
        <f>(10+$G465/20)*POWER($F$1,BS465)</f>
        <v>552809267.20000446</v>
      </c>
      <c r="BY465" s="35">
        <f t="shared" si="166"/>
        <v>621.73008657109415</v>
      </c>
    </row>
    <row r="466" spans="5:77">
      <c r="E466" s="43">
        <f t="shared" si="177"/>
        <v>4.9517601571416728E+27</v>
      </c>
      <c r="F466" s="29">
        <f t="shared" si="178"/>
        <v>92.000000000000043</v>
      </c>
      <c r="G466" s="29">
        <v>460</v>
      </c>
      <c r="AX466" s="38">
        <v>280</v>
      </c>
      <c r="AY466" s="29">
        <v>4</v>
      </c>
      <c r="BA466" s="30">
        <f t="shared" si="176"/>
        <v>8508515776431.3896</v>
      </c>
      <c r="BB466" s="30">
        <f t="shared" si="174"/>
        <v>2382384417400789</v>
      </c>
      <c r="BC466" s="30">
        <f>(10+$G466/20)*POWER($F$1,AX466)</f>
        <v>2.3779006032516664E+18</v>
      </c>
      <c r="BD466" s="35">
        <f t="shared" si="175"/>
        <v>998.11793003833759</v>
      </c>
      <c r="BE466" s="29">
        <v>232</v>
      </c>
      <c r="BF466" s="29">
        <v>1</v>
      </c>
      <c r="BH466" s="30">
        <f t="shared" si="173"/>
        <v>11078796583.895039</v>
      </c>
      <c r="BI466" s="30">
        <f t="shared" si="171"/>
        <v>2570280807463.6489</v>
      </c>
      <c r="BJ466" s="30">
        <f>(10+$G466/20)*POWER($F$1,BE466)</f>
        <v>3064119782248243.5</v>
      </c>
      <c r="BK466" s="35">
        <f t="shared" si="172"/>
        <v>1192.1342498261561</v>
      </c>
      <c r="BL466" s="29">
        <v>181</v>
      </c>
      <c r="BM466" s="29">
        <v>1</v>
      </c>
      <c r="BO466" s="30">
        <f t="shared" si="170"/>
        <v>19234021.847039998</v>
      </c>
      <c r="BP466" s="30">
        <f t="shared" si="168"/>
        <v>3481357954.3142395</v>
      </c>
      <c r="BQ466" s="30">
        <f>(10+$G466/20)*POWER($F$1,BL466)</f>
        <v>2604952346135.7388</v>
      </c>
      <c r="BR466" s="35">
        <f t="shared" si="169"/>
        <v>748.25754212018808</v>
      </c>
      <c r="BS466" s="29">
        <v>121</v>
      </c>
      <c r="BT466" s="29">
        <v>2</v>
      </c>
      <c r="BU466" s="29" t="s">
        <v>94</v>
      </c>
      <c r="BV466" s="30">
        <f t="shared" si="167"/>
        <v>14819.112000000001</v>
      </c>
      <c r="BW466" s="30">
        <f t="shared" si="165"/>
        <v>1793112.5520000001</v>
      </c>
      <c r="BX466" s="30">
        <f>(10+$G466/20)*POWER($F$1,BS466)</f>
        <v>635974693.88079321</v>
      </c>
      <c r="BY466" s="35">
        <f t="shared" si="166"/>
        <v>354.67639394495365</v>
      </c>
    </row>
    <row r="467" spans="5:77">
      <c r="E467" s="43">
        <f t="shared" si="177"/>
        <v>5.6880787468485001E+27</v>
      </c>
      <c r="F467" s="29">
        <f t="shared" si="178"/>
        <v>92.200000000000045</v>
      </c>
      <c r="G467" s="29">
        <v>461</v>
      </c>
      <c r="AX467" s="29">
        <v>281</v>
      </c>
      <c r="AY467" s="29">
        <v>1</v>
      </c>
      <c r="BA467" s="30">
        <f t="shared" si="176"/>
        <v>8508515776431.3896</v>
      </c>
      <c r="BB467" s="30">
        <f t="shared" si="174"/>
        <v>2390892933177220.5</v>
      </c>
      <c r="BC467" s="30">
        <f>(10+$G467/20)*POWER($F$1,AX467)</f>
        <v>2.7356291332884669E+18</v>
      </c>
      <c r="BD467" s="35">
        <f t="shared" si="175"/>
        <v>1144.1872178078388</v>
      </c>
      <c r="BE467" s="29">
        <v>233</v>
      </c>
      <c r="BF467" s="29">
        <v>1</v>
      </c>
      <c r="BH467" s="30">
        <f t="shared" si="173"/>
        <v>11078796583.895039</v>
      </c>
      <c r="BI467" s="30">
        <f t="shared" si="171"/>
        <v>2581359604047.5439</v>
      </c>
      <c r="BJ467" s="30">
        <f>(10+$G467/20)*POWER($F$1,BE467)</f>
        <v>3525082306948162</v>
      </c>
      <c r="BK467" s="35">
        <f t="shared" si="172"/>
        <v>1365.5913346675416</v>
      </c>
      <c r="BL467" s="29">
        <v>182</v>
      </c>
      <c r="BM467" s="29">
        <v>1</v>
      </c>
      <c r="BO467" s="30">
        <f t="shared" si="170"/>
        <v>19234021.847039998</v>
      </c>
      <c r="BP467" s="30">
        <f t="shared" si="168"/>
        <v>3500591976.1612797</v>
      </c>
      <c r="BQ467" s="30">
        <f>(10+$G467/20)*POWER($F$1,BL467)</f>
        <v>2996838269510.6558</v>
      </c>
      <c r="BR467" s="35">
        <f t="shared" si="169"/>
        <v>856.09470910030586</v>
      </c>
      <c r="BS467" s="29">
        <v>122</v>
      </c>
      <c r="BT467" s="29">
        <v>1</v>
      </c>
      <c r="BV467" s="30">
        <f t="shared" si="167"/>
        <v>14819.112000000001</v>
      </c>
      <c r="BW467" s="30">
        <f t="shared" si="165"/>
        <v>1807931.6640000001</v>
      </c>
      <c r="BX467" s="30">
        <f>(10+$G467/20)*POWER($F$1,BS467)</f>
        <v>731649968.14224708</v>
      </c>
      <c r="BY467" s="35">
        <f t="shared" si="166"/>
        <v>404.68895075574443</v>
      </c>
    </row>
    <row r="468" spans="5:77">
      <c r="E468" s="43">
        <f t="shared" si="177"/>
        <v>6.533886699598468E+27</v>
      </c>
      <c r="F468" s="29">
        <f t="shared" si="178"/>
        <v>92.400000000000048</v>
      </c>
      <c r="G468" s="29">
        <v>462</v>
      </c>
      <c r="AX468" s="29">
        <v>282</v>
      </c>
      <c r="AY468" s="29">
        <v>1</v>
      </c>
      <c r="BA468" s="30">
        <f t="shared" si="176"/>
        <v>8508515776431.3896</v>
      </c>
      <c r="BB468" s="30">
        <f t="shared" si="174"/>
        <v>2399401448953652</v>
      </c>
      <c r="BC468" s="30">
        <f>(10+$G468/20)*POWER($F$1,AX468)</f>
        <v>3.1471667135586422E+18</v>
      </c>
      <c r="BD468" s="35">
        <f t="shared" si="175"/>
        <v>1311.6465837474095</v>
      </c>
      <c r="BE468" s="29">
        <v>234</v>
      </c>
      <c r="BF468" s="29">
        <v>1</v>
      </c>
      <c r="BH468" s="30">
        <f t="shared" si="173"/>
        <v>11078796583.895039</v>
      </c>
      <c r="BI468" s="30">
        <f t="shared" si="171"/>
        <v>2592438400631.439</v>
      </c>
      <c r="BJ468" s="30">
        <f>(10+$G468/20)*POWER($F$1,BE468)</f>
        <v>4055382202208737.5</v>
      </c>
      <c r="BK468" s="35">
        <f t="shared" si="172"/>
        <v>1564.3118853743911</v>
      </c>
      <c r="BL468" s="29">
        <v>183</v>
      </c>
      <c r="BM468" s="29">
        <v>1</v>
      </c>
      <c r="BO468" s="30">
        <f t="shared" si="170"/>
        <v>19234021.847039998</v>
      </c>
      <c r="BP468" s="30">
        <f t="shared" si="168"/>
        <v>3519825998.0083194</v>
      </c>
      <c r="BQ468" s="30">
        <f>(10+$G468/20)*POWER($F$1,BL468)</f>
        <v>3447671152845.5874</v>
      </c>
      <c r="BR468" s="35">
        <f t="shared" si="169"/>
        <v>979.50045110083272</v>
      </c>
      <c r="BS468" s="29">
        <v>123</v>
      </c>
      <c r="BT468" s="29">
        <v>1</v>
      </c>
      <c r="BV468" s="30">
        <f t="shared" si="167"/>
        <v>14819.112000000001</v>
      </c>
      <c r="BW468" s="30">
        <f t="shared" si="165"/>
        <v>1822750.7760000001</v>
      </c>
      <c r="BX468" s="30">
        <f>(10+$G468/20)*POWER($F$1,BS468)</f>
        <v>841716590.05018866</v>
      </c>
      <c r="BY468" s="35">
        <f t="shared" si="166"/>
        <v>461.78369590236764</v>
      </c>
    </row>
    <row r="469" spans="5:77">
      <c r="E469" s="43">
        <f t="shared" si="177"/>
        <v>7.5054649035657672E+27</v>
      </c>
      <c r="F469" s="29">
        <f t="shared" si="178"/>
        <v>92.600000000000037</v>
      </c>
      <c r="G469" s="29">
        <v>463</v>
      </c>
      <c r="AX469" s="29">
        <v>283</v>
      </c>
      <c r="AY469" s="29">
        <v>1</v>
      </c>
      <c r="BA469" s="30">
        <f t="shared" si="176"/>
        <v>8508515776431.3896</v>
      </c>
      <c r="BB469" s="30">
        <f t="shared" si="174"/>
        <v>2407909964730083.5</v>
      </c>
      <c r="BC469" s="30">
        <f>(10+$G469/20)*POWER($F$1,AX469)</f>
        <v>3.6206061712175452E+18</v>
      </c>
      <c r="BD469" s="35">
        <f t="shared" si="175"/>
        <v>1503.6302121966589</v>
      </c>
      <c r="BE469" s="29">
        <v>235</v>
      </c>
      <c r="BF469" s="29">
        <v>1</v>
      </c>
      <c r="BH469" s="30">
        <f t="shared" si="173"/>
        <v>11078796583.895039</v>
      </c>
      <c r="BI469" s="30">
        <f t="shared" si="171"/>
        <v>2603517197215.334</v>
      </c>
      <c r="BJ469" s="30">
        <f>(10+$G469/20)*POWER($F$1,BE469)</f>
        <v>4665447738979197</v>
      </c>
      <c r="BK469" s="35">
        <f t="shared" si="172"/>
        <v>1791.978844606542</v>
      </c>
      <c r="BL469" s="29">
        <v>184</v>
      </c>
      <c r="BM469" s="29">
        <v>1</v>
      </c>
      <c r="BO469" s="30">
        <f t="shared" si="170"/>
        <v>19234021.847039998</v>
      </c>
      <c r="BP469" s="30">
        <f t="shared" si="168"/>
        <v>3539060019.8553596</v>
      </c>
      <c r="BQ469" s="30">
        <f>(10+$G469/20)*POWER($F$1,BL469)</f>
        <v>3966316559762.6509</v>
      </c>
      <c r="BR469" s="35">
        <f t="shared" si="169"/>
        <v>1120.7259943347196</v>
      </c>
      <c r="BS469" s="29">
        <v>124</v>
      </c>
      <c r="BT469" s="29">
        <v>1</v>
      </c>
      <c r="BV469" s="30">
        <f t="shared" si="167"/>
        <v>14819.112000000001</v>
      </c>
      <c r="BW469" s="30">
        <f t="shared" si="165"/>
        <v>1837569.888</v>
      </c>
      <c r="BX469" s="30">
        <f>(10+$G469/20)*POWER($F$1,BS469)</f>
        <v>968339003.8482995</v>
      </c>
      <c r="BY469" s="35">
        <f t="shared" si="166"/>
        <v>526.96717015875447</v>
      </c>
    </row>
    <row r="470" spans="5:77">
      <c r="E470" s="43">
        <f t="shared" si="177"/>
        <v>8.6215151882139778E+27</v>
      </c>
      <c r="F470" s="29">
        <f t="shared" si="178"/>
        <v>92.800000000000054</v>
      </c>
      <c r="G470" s="29">
        <v>464</v>
      </c>
      <c r="AX470" s="29">
        <v>284</v>
      </c>
      <c r="AY470" s="29">
        <v>1</v>
      </c>
      <c r="BA470" s="30">
        <f t="shared" si="176"/>
        <v>8508515776431.3896</v>
      </c>
      <c r="BB470" s="30">
        <f t="shared" si="174"/>
        <v>2416418480506514.5</v>
      </c>
      <c r="BC470" s="30">
        <f>(10+$G470/20)*POWER($F$1,AX470)</f>
        <v>4.1652573308776576E+18</v>
      </c>
      <c r="BD470" s="35">
        <f t="shared" si="175"/>
        <v>1723.7317809308272</v>
      </c>
      <c r="BE470" s="29">
        <v>236</v>
      </c>
      <c r="BF470" s="29">
        <v>1</v>
      </c>
      <c r="BH470" s="30">
        <f t="shared" si="173"/>
        <v>11078796583.895039</v>
      </c>
      <c r="BI470" s="30">
        <f t="shared" si="171"/>
        <v>2614595993799.229</v>
      </c>
      <c r="BJ470" s="30">
        <f>(10+$G470/20)*POWER($F$1,BE470)</f>
        <v>5367275389158050</v>
      </c>
      <c r="BK470" s="35">
        <f t="shared" si="172"/>
        <v>2052.8125193670726</v>
      </c>
      <c r="BL470" s="29">
        <v>185</v>
      </c>
      <c r="BM470" s="29">
        <v>1</v>
      </c>
      <c r="BO470" s="30">
        <f t="shared" si="170"/>
        <v>19234021.847039998</v>
      </c>
      <c r="BP470" s="30">
        <f t="shared" si="168"/>
        <v>3558294041.7023997</v>
      </c>
      <c r="BQ470" s="30">
        <f>(10+$G470/20)*POWER($F$1,BL470)</f>
        <v>4562973255270.458</v>
      </c>
      <c r="BR470" s="35">
        <f t="shared" si="169"/>
        <v>1282.3485641696402</v>
      </c>
      <c r="BS470" s="29">
        <v>125</v>
      </c>
      <c r="BT470" s="29">
        <v>1</v>
      </c>
      <c r="BV470" s="30">
        <f t="shared" si="167"/>
        <v>14819.112000000001</v>
      </c>
      <c r="BW470" s="30">
        <f t="shared" si="165"/>
        <v>1852389.0000000002</v>
      </c>
      <c r="BX470" s="30">
        <f>(10+$G470/20)*POWER($F$1,BS470)</f>
        <v>1114007142.4000092</v>
      </c>
      <c r="BY470" s="35">
        <f t="shared" si="166"/>
        <v>601.38941788145416</v>
      </c>
    </row>
    <row r="471" spans="5:77">
      <c r="E471" s="43">
        <f t="shared" si="177"/>
        <v>9.9035203142833501E+27</v>
      </c>
      <c r="F471" s="29">
        <f t="shared" si="178"/>
        <v>93.000000000000043</v>
      </c>
      <c r="G471" s="29">
        <v>465</v>
      </c>
      <c r="AX471" s="29">
        <v>285</v>
      </c>
      <c r="AY471" s="29">
        <v>1</v>
      </c>
      <c r="BA471" s="30">
        <f t="shared" si="176"/>
        <v>8508515776431.3896</v>
      </c>
      <c r="BB471" s="30">
        <f t="shared" si="174"/>
        <v>2424926996282946</v>
      </c>
      <c r="BC471" s="30">
        <f>(10+$G471/20)*POWER($F$1,AX471)</f>
        <v>4.7918300035222989E+18</v>
      </c>
      <c r="BD471" s="35">
        <f t="shared" si="175"/>
        <v>1976.0718614900427</v>
      </c>
      <c r="BE471" s="29">
        <v>237</v>
      </c>
      <c r="BF471" s="29">
        <v>1</v>
      </c>
      <c r="BH471" s="30">
        <f t="shared" si="173"/>
        <v>11078796583.895039</v>
      </c>
      <c r="BI471" s="30">
        <f t="shared" si="171"/>
        <v>2625674790383.124</v>
      </c>
      <c r="BJ471" s="30">
        <f>(10+$G471/20)*POWER($F$1,BE471)</f>
        <v>6174665621803280</v>
      </c>
      <c r="BK471" s="35">
        <f t="shared" si="172"/>
        <v>2351.6490482442064</v>
      </c>
      <c r="BL471" s="29">
        <v>186</v>
      </c>
      <c r="BM471" s="29">
        <v>1</v>
      </c>
      <c r="BO471" s="30">
        <f t="shared" si="170"/>
        <v>19234021.847039998</v>
      </c>
      <c r="BP471" s="30">
        <f t="shared" si="168"/>
        <v>3577528063.5494394</v>
      </c>
      <c r="BQ471" s="30">
        <f>(10+$G471/20)*POWER($F$1,BL471)</f>
        <v>5249373667212.9287</v>
      </c>
      <c r="BR471" s="35">
        <f t="shared" si="169"/>
        <v>1467.3186552182542</v>
      </c>
      <c r="BS471" s="29">
        <v>126</v>
      </c>
      <c r="BT471" s="29">
        <v>1</v>
      </c>
      <c r="BV471" s="30">
        <f t="shared" si="167"/>
        <v>14819.112000000001</v>
      </c>
      <c r="BW471" s="30">
        <f t="shared" si="165"/>
        <v>1867208.1120000002</v>
      </c>
      <c r="BX471" s="30">
        <f>(10+$G471/20)*POWER($F$1,BS471)</f>
        <v>1281585367.9719014</v>
      </c>
      <c r="BY471" s="35">
        <f t="shared" si="166"/>
        <v>686.36450309717873</v>
      </c>
    </row>
    <row r="472" spans="5:77">
      <c r="E472" s="43">
        <f t="shared" si="177"/>
        <v>1.1376157493697002E+28</v>
      </c>
      <c r="F472" s="29">
        <f t="shared" si="178"/>
        <v>93.200000000000045</v>
      </c>
      <c r="G472" s="29">
        <v>466</v>
      </c>
      <c r="AX472" s="29">
        <v>286</v>
      </c>
      <c r="AY472" s="29">
        <v>1</v>
      </c>
      <c r="BA472" s="30">
        <f t="shared" si="176"/>
        <v>8508515776431.3896</v>
      </c>
      <c r="BB472" s="30">
        <f t="shared" si="174"/>
        <v>2433435512059377.5</v>
      </c>
      <c r="BC472" s="30">
        <f>(10+$G472/20)*POWER($F$1,AX472)</f>
        <v>5.512644486445141E+18</v>
      </c>
      <c r="BD472" s="35">
        <f t="shared" si="175"/>
        <v>2265.3752109419488</v>
      </c>
      <c r="BE472" s="29">
        <v>238</v>
      </c>
      <c r="BF472" s="29">
        <v>1</v>
      </c>
      <c r="BH472" s="30">
        <f t="shared" si="173"/>
        <v>11078796583.895039</v>
      </c>
      <c r="BI472" s="30">
        <f t="shared" si="171"/>
        <v>2636753586967.019</v>
      </c>
      <c r="BJ472" s="30">
        <f>(10+$G472/20)*POWER($F$1,BE472)</f>
        <v>7103494149553634</v>
      </c>
      <c r="BK472" s="35">
        <f t="shared" si="172"/>
        <v>2694.0303351306243</v>
      </c>
      <c r="BL472" s="29">
        <v>187</v>
      </c>
      <c r="BM472" s="29">
        <v>1</v>
      </c>
      <c r="BO472" s="30">
        <f t="shared" si="170"/>
        <v>19234021.847039998</v>
      </c>
      <c r="BP472" s="30">
        <f t="shared" si="168"/>
        <v>3596762085.3964796</v>
      </c>
      <c r="BQ472" s="30">
        <f>(10+$G472/20)*POWER($F$1,BL472)</f>
        <v>6039014485609.9775</v>
      </c>
      <c r="BR472" s="35">
        <f t="shared" si="169"/>
        <v>1679.0141639141202</v>
      </c>
      <c r="BS472" s="29">
        <v>127</v>
      </c>
      <c r="BT472" s="29">
        <v>1</v>
      </c>
      <c r="BV472" s="30">
        <f t="shared" si="167"/>
        <v>14819.112000000001</v>
      </c>
      <c r="BW472" s="30">
        <f t="shared" si="165"/>
        <v>1882027.2240000002</v>
      </c>
      <c r="BX472" s="30">
        <f>(10+$G472/20)*POWER($F$1,BS472)</f>
        <v>1474368770.9008677</v>
      </c>
      <c r="BY472" s="35">
        <f t="shared" si="166"/>
        <v>783.39396587860813</v>
      </c>
    </row>
    <row r="473" spans="5:77">
      <c r="E473" s="43">
        <f t="shared" si="177"/>
        <v>1.306777339919694E+28</v>
      </c>
      <c r="F473" s="29">
        <f t="shared" si="178"/>
        <v>93.400000000000048</v>
      </c>
      <c r="G473" s="29">
        <v>467</v>
      </c>
      <c r="AX473" s="29">
        <v>287</v>
      </c>
      <c r="AY473" s="29">
        <v>1</v>
      </c>
      <c r="BA473" s="30">
        <f t="shared" si="176"/>
        <v>8508515776431.3896</v>
      </c>
      <c r="BB473" s="30">
        <f t="shared" si="174"/>
        <v>2441944027835809</v>
      </c>
      <c r="BC473" s="30">
        <f>(10+$G473/20)*POWER($F$1,AX473)</f>
        <v>6.3418737097994424E+18</v>
      </c>
      <c r="BD473" s="35">
        <f t="shared" si="175"/>
        <v>2597.0594073853426</v>
      </c>
      <c r="BE473" s="29">
        <v>239</v>
      </c>
      <c r="BF473" s="29">
        <v>1</v>
      </c>
      <c r="BH473" s="30">
        <f t="shared" si="173"/>
        <v>11078796583.895039</v>
      </c>
      <c r="BI473" s="30">
        <f t="shared" si="171"/>
        <v>2647832383550.9141</v>
      </c>
      <c r="BJ473" s="30">
        <f>(10+$G473/20)*POWER($F$1,BE473)</f>
        <v>8172023954299783</v>
      </c>
      <c r="BK473" s="35">
        <f t="shared" si="172"/>
        <v>3086.3071261862019</v>
      </c>
      <c r="BL473" s="29">
        <v>188</v>
      </c>
      <c r="BM473" s="29">
        <v>1</v>
      </c>
      <c r="BO473" s="30">
        <f t="shared" si="170"/>
        <v>19234021.847039998</v>
      </c>
      <c r="BP473" s="30">
        <f t="shared" si="168"/>
        <v>3615996107.2435198</v>
      </c>
      <c r="BQ473" s="30">
        <f>(10+$G473/20)*POWER($F$1,BL473)</f>
        <v>6947421930356.5166</v>
      </c>
      <c r="BR473" s="35">
        <f t="shared" si="169"/>
        <v>1921.3023809509984</v>
      </c>
      <c r="BS473" s="29">
        <v>128</v>
      </c>
      <c r="BT473" s="29">
        <v>1</v>
      </c>
      <c r="BV473" s="30">
        <f t="shared" si="167"/>
        <v>14819.112000000001</v>
      </c>
      <c r="BW473" s="30">
        <f t="shared" si="165"/>
        <v>1896846.3360000001</v>
      </c>
      <c r="BX473" s="30">
        <f>(10+$G473/20)*POWER($F$1,BS473)</f>
        <v>1696147932.2159398</v>
      </c>
      <c r="BY473" s="35">
        <f t="shared" si="166"/>
        <v>894.19364132189764</v>
      </c>
    </row>
    <row r="474" spans="5:77">
      <c r="E474" s="43">
        <f t="shared" si="177"/>
        <v>1.5010929807131541E+28</v>
      </c>
      <c r="F474" s="29">
        <f t="shared" si="178"/>
        <v>93.600000000000051</v>
      </c>
      <c r="G474" s="29">
        <v>468</v>
      </c>
      <c r="AX474" s="29">
        <v>288</v>
      </c>
      <c r="AY474" s="29">
        <v>1</v>
      </c>
      <c r="BA474" s="30">
        <f t="shared" si="176"/>
        <v>8508515776431.3896</v>
      </c>
      <c r="BB474" s="30">
        <f t="shared" si="174"/>
        <v>2450452543612240</v>
      </c>
      <c r="BC474" s="30">
        <f>(10+$G474/20)*POWER($F$1,AX474)</f>
        <v>7.29582178694818E+18</v>
      </c>
      <c r="BD474" s="35">
        <f t="shared" si="175"/>
        <v>2977.3364948310023</v>
      </c>
      <c r="BE474" s="38">
        <v>240</v>
      </c>
      <c r="BF474" s="29">
        <v>4</v>
      </c>
      <c r="BH474" s="30">
        <f t="shared" si="173"/>
        <v>44315186335.580154</v>
      </c>
      <c r="BI474" s="30">
        <f t="shared" si="171"/>
        <v>10635644720539.236</v>
      </c>
      <c r="BJ474" s="30">
        <f>(10+$G474/20)*POWER($F$1,BE474)</f>
        <v>9401264222136062</v>
      </c>
      <c r="BK474" s="35">
        <f t="shared" si="172"/>
        <v>883.93928804152551</v>
      </c>
      <c r="BL474" s="29">
        <v>189</v>
      </c>
      <c r="BM474" s="29">
        <v>1</v>
      </c>
      <c r="BO474" s="30">
        <f t="shared" si="170"/>
        <v>19234021.847039998</v>
      </c>
      <c r="BP474" s="30">
        <f t="shared" si="168"/>
        <v>3635230129.0905595</v>
      </c>
      <c r="BQ474" s="30">
        <f>(10+$G474/20)*POWER($F$1,BL474)</f>
        <v>7992456898707.2432</v>
      </c>
      <c r="BR474" s="35">
        <f t="shared" si="169"/>
        <v>2198.6109860689203</v>
      </c>
      <c r="BS474" s="29">
        <v>129</v>
      </c>
      <c r="BT474" s="29">
        <v>1</v>
      </c>
      <c r="BV474" s="30">
        <f t="shared" si="167"/>
        <v>14819.112000000001</v>
      </c>
      <c r="BW474" s="30">
        <f t="shared" si="165"/>
        <v>1911665.4480000001</v>
      </c>
      <c r="BX474" s="30">
        <f>(10+$G474/20)*POWER($F$1,BS474)</f>
        <v>1951283422.5359406</v>
      </c>
      <c r="BY474" s="35">
        <f t="shared" si="166"/>
        <v>1020.7243242155103</v>
      </c>
    </row>
    <row r="475" spans="5:77">
      <c r="E475" s="43">
        <f t="shared" si="177"/>
        <v>1.724303037642796E+28</v>
      </c>
      <c r="F475" s="29">
        <f t="shared" si="178"/>
        <v>93.80000000000004</v>
      </c>
      <c r="G475" s="29">
        <v>469</v>
      </c>
      <c r="AX475" s="29">
        <v>289</v>
      </c>
      <c r="AY475" s="29">
        <v>1</v>
      </c>
      <c r="BA475" s="30">
        <f t="shared" si="176"/>
        <v>8508515776431.3896</v>
      </c>
      <c r="BB475" s="30">
        <f t="shared" si="174"/>
        <v>2458961059388671.5</v>
      </c>
      <c r="BC475" s="30">
        <f>(10+$G475/20)*POWER($F$1,AX475)</f>
        <v>8.3932444408348017E+18</v>
      </c>
      <c r="BD475" s="35">
        <f t="shared" si="175"/>
        <v>3413.3295477731017</v>
      </c>
      <c r="BE475" s="29">
        <v>241</v>
      </c>
      <c r="BF475" s="29">
        <v>1</v>
      </c>
      <c r="BH475" s="30">
        <f t="shared" si="173"/>
        <v>44315186335.580154</v>
      </c>
      <c r="BI475" s="30">
        <f t="shared" si="171"/>
        <v>10679959906874.816</v>
      </c>
      <c r="BJ475" s="30">
        <f>(10+$G475/20)*POWER($F$1,BE475)</f>
        <v>1.0815383238996194E+16</v>
      </c>
      <c r="BK475" s="35">
        <f t="shared" si="172"/>
        <v>1012.68013487899</v>
      </c>
      <c r="BL475" s="38">
        <v>190</v>
      </c>
      <c r="BM475" s="29">
        <v>4</v>
      </c>
      <c r="BO475" s="30">
        <f t="shared" si="170"/>
        <v>76936087.38815999</v>
      </c>
      <c r="BP475" s="30">
        <f t="shared" si="168"/>
        <v>14617856603.750399</v>
      </c>
      <c r="BQ475" s="30">
        <f>(10+$G475/20)*POWER($F$1,BL475)</f>
        <v>9194665987276.918</v>
      </c>
      <c r="BR475" s="35">
        <f t="shared" si="169"/>
        <v>629.00233847675781</v>
      </c>
      <c r="BS475" s="38">
        <v>130</v>
      </c>
      <c r="BT475" s="29">
        <v>4</v>
      </c>
      <c r="BV475" s="30">
        <f t="shared" si="167"/>
        <v>59276.448000000004</v>
      </c>
      <c r="BW475" s="30">
        <f t="shared" ref="BW475:BW538" si="179">BS475*BV475</f>
        <v>7705938.2400000002</v>
      </c>
      <c r="BX475" s="30">
        <f>(10+$G475/20)*POWER($F$1,BS475)</f>
        <v>2244791500.8000197</v>
      </c>
      <c r="BY475" s="35">
        <f t="shared" ref="BY475:BY538" si="180">BX475/BW475</f>
        <v>291.30670800704723</v>
      </c>
    </row>
    <row r="476" spans="5:77">
      <c r="E476" s="43">
        <f t="shared" si="177"/>
        <v>1.9807040628566705E+28</v>
      </c>
      <c r="F476" s="29">
        <f t="shared" si="178"/>
        <v>94.000000000000057</v>
      </c>
      <c r="G476" s="29">
        <v>470</v>
      </c>
      <c r="AX476" s="38">
        <v>290</v>
      </c>
      <c r="AY476" s="29">
        <v>3</v>
      </c>
      <c r="BA476" s="30">
        <f t="shared" si="176"/>
        <v>25525547329294.168</v>
      </c>
      <c r="BB476" s="30">
        <f t="shared" si="174"/>
        <v>7402408725495309</v>
      </c>
      <c r="BC476" s="30">
        <f>(10+$G476/20)*POWER($F$1,AX476)</f>
        <v>9.6557176010825298E+18</v>
      </c>
      <c r="BD476" s="35">
        <f t="shared" si="175"/>
        <v>1304.402115466334</v>
      </c>
      <c r="BE476" s="29">
        <v>242</v>
      </c>
      <c r="BF476" s="29">
        <v>1</v>
      </c>
      <c r="BH476" s="30">
        <f t="shared" si="173"/>
        <v>44315186335.580154</v>
      </c>
      <c r="BI476" s="30">
        <f t="shared" si="171"/>
        <v>10724275093210.396</v>
      </c>
      <c r="BJ476" s="30">
        <f>(10+$G476/20)*POWER($F$1,BE476)</f>
        <v>1.244218335822015E+16</v>
      </c>
      <c r="BK476" s="35">
        <f t="shared" si="172"/>
        <v>1160.1887540256564</v>
      </c>
      <c r="BL476" s="29">
        <v>191</v>
      </c>
      <c r="BM476" s="29">
        <v>1</v>
      </c>
      <c r="BO476" s="30">
        <f t="shared" si="170"/>
        <v>76936087.38815999</v>
      </c>
      <c r="BP476" s="30">
        <f t="shared" si="168"/>
        <v>14694792691.138557</v>
      </c>
      <c r="BQ476" s="30">
        <f>(10+$G476/20)*POWER($F$1,BL476)</f>
        <v>10577685284308.766</v>
      </c>
      <c r="BR476" s="35">
        <f t="shared" si="169"/>
        <v>719.82541752272948</v>
      </c>
      <c r="BS476" s="29">
        <v>131</v>
      </c>
      <c r="BT476" s="29">
        <v>1</v>
      </c>
      <c r="BV476" s="30">
        <f t="shared" ref="BV476:BV539" si="181">BV475*BT476</f>
        <v>59276.448000000004</v>
      </c>
      <c r="BW476" s="30">
        <f t="shared" si="179"/>
        <v>7765214.6880000001</v>
      </c>
      <c r="BX476" s="30">
        <f>(10+$G476/20)*POWER($F$1,BS476)</f>
        <v>2582442696.3644342</v>
      </c>
      <c r="BY476" s="35">
        <f t="shared" si="180"/>
        <v>332.5655246023295</v>
      </c>
    </row>
    <row r="477" spans="5:77">
      <c r="E477" s="43">
        <f t="shared" si="177"/>
        <v>2.2752314987394018E+28</v>
      </c>
      <c r="F477" s="29">
        <f t="shared" si="178"/>
        <v>94.200000000000045</v>
      </c>
      <c r="G477" s="29">
        <v>471</v>
      </c>
      <c r="AX477" s="29">
        <v>291</v>
      </c>
      <c r="AY477" s="29">
        <v>1</v>
      </c>
      <c r="BA477" s="30">
        <f t="shared" si="176"/>
        <v>25525547329294.168</v>
      </c>
      <c r="BB477" s="30">
        <f t="shared" si="174"/>
        <v>7427934272824603</v>
      </c>
      <c r="BC477" s="30">
        <f>(10+$G477/20)*POWER($F$1,AX477)</f>
        <v>1.1108061412626704E+19</v>
      </c>
      <c r="BD477" s="35">
        <f t="shared" si="175"/>
        <v>1495.4442250877198</v>
      </c>
      <c r="BE477" s="29">
        <v>243</v>
      </c>
      <c r="BF477" s="29">
        <v>1</v>
      </c>
      <c r="BH477" s="30">
        <f t="shared" si="173"/>
        <v>44315186335.580154</v>
      </c>
      <c r="BI477" s="30">
        <f t="shared" si="171"/>
        <v>10768590279545.977</v>
      </c>
      <c r="BJ477" s="30">
        <f>(10+$G477/20)*POWER($F$1,BE477)</f>
        <v>1.4313647370421894E+16</v>
      </c>
      <c r="BK477" s="35">
        <f t="shared" si="172"/>
        <v>1329.2034517841628</v>
      </c>
      <c r="BL477" s="29">
        <v>192</v>
      </c>
      <c r="BM477" s="29">
        <v>1</v>
      </c>
      <c r="BO477" s="30">
        <f t="shared" si="170"/>
        <v>76936087.38815999</v>
      </c>
      <c r="BP477" s="30">
        <f t="shared" si="168"/>
        <v>14771728778.526718</v>
      </c>
      <c r="BQ477" s="30">
        <f>(10+$G477/20)*POWER($F$1,BL477)</f>
        <v>12168704864397.287</v>
      </c>
      <c r="BR477" s="35">
        <f t="shared" si="169"/>
        <v>823.78339372752498</v>
      </c>
      <c r="BS477" s="29">
        <v>132</v>
      </c>
      <c r="BT477" s="29">
        <v>1</v>
      </c>
      <c r="BV477" s="30">
        <f t="shared" si="181"/>
        <v>59276.448000000004</v>
      </c>
      <c r="BW477" s="30">
        <f t="shared" si="179"/>
        <v>7824491.1360000009</v>
      </c>
      <c r="BX477" s="30">
        <f>(10+$G477/20)*POWER($F$1,BS477)</f>
        <v>2970875211.034482</v>
      </c>
      <c r="BY477" s="35">
        <f t="shared" si="180"/>
        <v>379.68925510895764</v>
      </c>
    </row>
    <row r="478" spans="5:77">
      <c r="E478" s="43">
        <f t="shared" si="177"/>
        <v>2.613554679839389E+28</v>
      </c>
      <c r="F478" s="29">
        <f t="shared" si="178"/>
        <v>94.400000000000063</v>
      </c>
      <c r="G478" s="29">
        <v>472</v>
      </c>
      <c r="AX478" s="29">
        <v>292</v>
      </c>
      <c r="AY478" s="29">
        <v>1</v>
      </c>
      <c r="BA478" s="30">
        <f t="shared" si="176"/>
        <v>25525547329294.168</v>
      </c>
      <c r="BB478" s="30">
        <f t="shared" si="174"/>
        <v>7453459820153897</v>
      </c>
      <c r="BC478" s="30">
        <f>(10+$G478/20)*POWER($F$1,AX478)</f>
        <v>1.2778827984963197E+19</v>
      </c>
      <c r="BD478" s="35">
        <f t="shared" si="175"/>
        <v>1714.4827091453137</v>
      </c>
      <c r="BE478" s="29">
        <v>244</v>
      </c>
      <c r="BF478" s="29">
        <v>1</v>
      </c>
      <c r="BH478" s="30">
        <f t="shared" si="173"/>
        <v>44315186335.580154</v>
      </c>
      <c r="BI478" s="30">
        <f t="shared" si="171"/>
        <v>10812905465881.559</v>
      </c>
      <c r="BJ478" s="30">
        <f>(10+$G478/20)*POWER($F$1,BE478)</f>
        <v>1.6466567008364192E+16</v>
      </c>
      <c r="BK478" s="35">
        <f t="shared" si="172"/>
        <v>1522.862385167602</v>
      </c>
      <c r="BL478" s="29">
        <v>193</v>
      </c>
      <c r="BM478" s="29">
        <v>1</v>
      </c>
      <c r="BO478" s="30">
        <f t="shared" si="170"/>
        <v>76936087.38815999</v>
      </c>
      <c r="BP478" s="30">
        <f t="shared" si="168"/>
        <v>14848664865.914879</v>
      </c>
      <c r="BQ478" s="30">
        <f>(10+$G478/20)*POWER($F$1,BL478)</f>
        <v>13999003110043.723</v>
      </c>
      <c r="BR478" s="35">
        <f t="shared" si="169"/>
        <v>942.778575478422</v>
      </c>
      <c r="BS478" s="29">
        <v>133</v>
      </c>
      <c r="BT478" s="29">
        <v>1</v>
      </c>
      <c r="BV478" s="30">
        <f t="shared" si="181"/>
        <v>59276.448000000004</v>
      </c>
      <c r="BW478" s="30">
        <f t="shared" si="179"/>
        <v>7883767.5840000007</v>
      </c>
      <c r="BX478" s="30">
        <f>(10+$G478/20)*POWER($F$1,BS478)</f>
        <v>3417725368.6630039</v>
      </c>
      <c r="BY478" s="35">
        <f t="shared" si="180"/>
        <v>433.51422175347119</v>
      </c>
    </row>
    <row r="479" spans="5:77">
      <c r="E479" s="43">
        <f t="shared" si="177"/>
        <v>3.0021859614263099E+28</v>
      </c>
      <c r="F479" s="29">
        <f t="shared" si="178"/>
        <v>94.600000000000051</v>
      </c>
      <c r="G479" s="29">
        <v>473</v>
      </c>
      <c r="AX479" s="29">
        <v>293</v>
      </c>
      <c r="AY479" s="29">
        <v>1</v>
      </c>
      <c r="BA479" s="30">
        <f t="shared" si="176"/>
        <v>25525547329294.168</v>
      </c>
      <c r="BB479" s="30">
        <f t="shared" si="174"/>
        <v>7478985367483191</v>
      </c>
      <c r="BC479" s="30">
        <f>(10+$G479/20)*POWER($F$1,AX479)</f>
        <v>1.4700862462922533E+19</v>
      </c>
      <c r="BD479" s="35">
        <f t="shared" si="175"/>
        <v>1965.6225731953302</v>
      </c>
      <c r="BE479" s="29">
        <v>245</v>
      </c>
      <c r="BF479" s="29">
        <v>1</v>
      </c>
      <c r="BH479" s="30">
        <f t="shared" si="173"/>
        <v>44315186335.580154</v>
      </c>
      <c r="BI479" s="30">
        <f t="shared" si="171"/>
        <v>10857220652217.139</v>
      </c>
      <c r="BJ479" s="30">
        <f>(10+$G479/20)*POWER($F$1,BE479)</f>
        <v>1.8943265932627456E+16</v>
      </c>
      <c r="BK479" s="35">
        <f t="shared" si="172"/>
        <v>1744.7619919890894</v>
      </c>
      <c r="BL479" s="29">
        <v>194</v>
      </c>
      <c r="BM479" s="29">
        <v>1</v>
      </c>
      <c r="BO479" s="30">
        <f t="shared" si="170"/>
        <v>76936087.38815999</v>
      </c>
      <c r="BP479" s="30">
        <f t="shared" ref="BP479:BP542" si="182">BL479*BO479</f>
        <v>14925600953.303038</v>
      </c>
      <c r="BQ479" s="30">
        <f>(10+$G479/20)*POWER($F$1,BL479)</f>
        <v>16104561355778.377</v>
      </c>
      <c r="BR479" s="35">
        <f t="shared" ref="BR479:BR542" si="183">BQ479/BP479</f>
        <v>1078.9891412857608</v>
      </c>
      <c r="BS479" s="29">
        <v>134</v>
      </c>
      <c r="BT479" s="29">
        <v>1</v>
      </c>
      <c r="BV479" s="30">
        <f t="shared" si="181"/>
        <v>59276.448000000004</v>
      </c>
      <c r="BW479" s="30">
        <f t="shared" si="179"/>
        <v>7943044.0320000006</v>
      </c>
      <c r="BX479" s="30">
        <f>(10+$G479/20)*POWER($F$1,BS479)</f>
        <v>3931777674.7505641</v>
      </c>
      <c r="BY479" s="35">
        <f t="shared" si="180"/>
        <v>494.99633376205406</v>
      </c>
    </row>
    <row r="480" spans="5:77">
      <c r="E480" s="43">
        <f t="shared" si="177"/>
        <v>3.4486060752855938E+28</v>
      </c>
      <c r="F480" s="29">
        <f t="shared" si="178"/>
        <v>94.80000000000004</v>
      </c>
      <c r="G480" s="29">
        <v>474</v>
      </c>
      <c r="AX480" s="29">
        <v>294</v>
      </c>
      <c r="AY480" s="29">
        <v>1</v>
      </c>
      <c r="BA480" s="30">
        <f t="shared" si="176"/>
        <v>25525547329294.168</v>
      </c>
      <c r="BB480" s="30">
        <f t="shared" si="174"/>
        <v>7504510914812485</v>
      </c>
      <c r="BC480" s="30">
        <f>(10+$G480/20)*POWER($F$1,AX480)</f>
        <v>1.691194843982857E+19</v>
      </c>
      <c r="BD480" s="35">
        <f t="shared" si="175"/>
        <v>2253.5710363812759</v>
      </c>
      <c r="BE480" s="29">
        <v>246</v>
      </c>
      <c r="BF480" s="29">
        <v>1</v>
      </c>
      <c r="BH480" s="30">
        <f t="shared" si="173"/>
        <v>44315186335.580154</v>
      </c>
      <c r="BI480" s="30">
        <f t="shared" si="171"/>
        <v>10901535838552.719</v>
      </c>
      <c r="BJ480" s="30">
        <f>(10+$G480/20)*POWER($F$1,BE480)</f>
        <v>2.1792431399352572E+16</v>
      </c>
      <c r="BK480" s="35">
        <f t="shared" si="172"/>
        <v>1999.0239652549471</v>
      </c>
      <c r="BL480" s="29">
        <v>195</v>
      </c>
      <c r="BM480" s="29">
        <v>1</v>
      </c>
      <c r="BO480" s="30">
        <f t="shared" ref="BO480:BO543" si="184">BO479*BM480</f>
        <v>76936087.38815999</v>
      </c>
      <c r="BP480" s="30">
        <f t="shared" si="182"/>
        <v>15002537040.691198</v>
      </c>
      <c r="BQ480" s="30">
        <f>(10+$G480/20)*POWER($F$1,BL480)</f>
        <v>18526770928025.844</v>
      </c>
      <c r="BR480" s="35">
        <f t="shared" si="183"/>
        <v>1234.9091942100133</v>
      </c>
      <c r="BS480" s="29">
        <v>135</v>
      </c>
      <c r="BT480" s="29">
        <v>1</v>
      </c>
      <c r="BV480" s="30">
        <f t="shared" si="181"/>
        <v>59276.448000000004</v>
      </c>
      <c r="BW480" s="30">
        <f t="shared" si="179"/>
        <v>8002320.4800000004</v>
      </c>
      <c r="BX480" s="30">
        <f>(10+$G480/20)*POWER($F$1,BS480)</f>
        <v>4523137433.6000414</v>
      </c>
      <c r="BY480" s="35">
        <f t="shared" si="180"/>
        <v>565.22822909987246</v>
      </c>
    </row>
    <row r="481" spans="5:77">
      <c r="E481" s="43">
        <f t="shared" si="177"/>
        <v>3.9614081257133418E+28</v>
      </c>
      <c r="F481" s="29">
        <f t="shared" si="178"/>
        <v>95.000000000000057</v>
      </c>
      <c r="G481" s="29">
        <v>475</v>
      </c>
      <c r="AX481" s="29">
        <v>295</v>
      </c>
      <c r="AY481" s="29">
        <v>1</v>
      </c>
      <c r="BA481" s="30">
        <f t="shared" si="176"/>
        <v>25525547329294.168</v>
      </c>
      <c r="BB481" s="30">
        <f t="shared" si="174"/>
        <v>7530036462141780</v>
      </c>
      <c r="BC481" s="30">
        <f>(10+$G481/20)*POWER($F$1,AX481)</f>
        <v>1.9455550390240928E+19</v>
      </c>
      <c r="BD481" s="35">
        <f t="shared" si="175"/>
        <v>2583.7259205923096</v>
      </c>
      <c r="BE481" s="29">
        <v>247</v>
      </c>
      <c r="BF481" s="29">
        <v>1</v>
      </c>
      <c r="BH481" s="30">
        <f t="shared" si="173"/>
        <v>44315186335.580154</v>
      </c>
      <c r="BI481" s="30">
        <f t="shared" si="171"/>
        <v>10945851024888.299</v>
      </c>
      <c r="BJ481" s="30">
        <f>(10+$G481/20)*POWER($F$1,BE481)</f>
        <v>2.5070070945667476E+16</v>
      </c>
      <c r="BK481" s="35">
        <f t="shared" si="172"/>
        <v>2290.3720221172398</v>
      </c>
      <c r="BL481" s="29">
        <v>196</v>
      </c>
      <c r="BM481" s="29">
        <v>1</v>
      </c>
      <c r="BO481" s="30">
        <f t="shared" si="184"/>
        <v>76936087.38815999</v>
      </c>
      <c r="BP481" s="30">
        <f t="shared" si="182"/>
        <v>15079473128.079357</v>
      </c>
      <c r="BQ481" s="30">
        <f>(10+$G481/20)*POWER($F$1,BL481)</f>
        <v>21313246468383.34</v>
      </c>
      <c r="BR481" s="35">
        <f t="shared" si="183"/>
        <v>1413.3946383508669</v>
      </c>
      <c r="BS481" s="29">
        <v>136</v>
      </c>
      <c r="BT481" s="29">
        <v>1</v>
      </c>
      <c r="BV481" s="30">
        <f t="shared" si="181"/>
        <v>59276.448000000004</v>
      </c>
      <c r="BW481" s="30">
        <f t="shared" si="179"/>
        <v>8061596.9280000003</v>
      </c>
      <c r="BX481" s="30">
        <f>(10+$G481/20)*POWER($F$1,BS481)</f>
        <v>5203429313.5701303</v>
      </c>
      <c r="BY481" s="35">
        <f t="shared" si="180"/>
        <v>645.45887868658895</v>
      </c>
    </row>
    <row r="482" spans="5:77">
      <c r="E482" s="43">
        <f t="shared" si="177"/>
        <v>4.5504629974788045E+28</v>
      </c>
      <c r="F482" s="29">
        <f t="shared" si="178"/>
        <v>95.200000000000045</v>
      </c>
      <c r="G482" s="29">
        <v>476</v>
      </c>
      <c r="AX482" s="29">
        <v>296</v>
      </c>
      <c r="AY482" s="29">
        <v>1</v>
      </c>
      <c r="BA482" s="30">
        <f t="shared" si="176"/>
        <v>25525547329294.168</v>
      </c>
      <c r="BB482" s="30">
        <f t="shared" si="174"/>
        <v>7555562009471074</v>
      </c>
      <c r="BC482" s="30">
        <f>(10+$G482/20)*POWER($F$1,AX482)</f>
        <v>2.2381667704726241E+19</v>
      </c>
      <c r="BD482" s="35">
        <f t="shared" si="175"/>
        <v>2962.2770187936117</v>
      </c>
      <c r="BE482" s="29">
        <v>248</v>
      </c>
      <c r="BF482" s="29">
        <v>1</v>
      </c>
      <c r="BH482" s="30">
        <f t="shared" si="173"/>
        <v>44315186335.580154</v>
      </c>
      <c r="BI482" s="30">
        <f t="shared" si="171"/>
        <v>10990166211223.879</v>
      </c>
      <c r="BJ482" s="30">
        <f>(10+$G482/20)*POWER($F$1,BE482)</f>
        <v>2.8840612883473036E+16</v>
      </c>
      <c r="BK482" s="35">
        <f t="shared" si="172"/>
        <v>2624.2199006980541</v>
      </c>
      <c r="BL482" s="29">
        <v>197</v>
      </c>
      <c r="BM482" s="29">
        <v>1</v>
      </c>
      <c r="BO482" s="30">
        <f t="shared" si="184"/>
        <v>76936087.38815999</v>
      </c>
      <c r="BP482" s="30">
        <f t="shared" si="182"/>
        <v>15156409215.467518</v>
      </c>
      <c r="BQ482" s="30">
        <f>(10+$G482/20)*POWER($F$1,BL482)</f>
        <v>24518761515149.234</v>
      </c>
      <c r="BR482" s="35">
        <f t="shared" si="183"/>
        <v>1617.7157245218207</v>
      </c>
      <c r="BS482" s="29">
        <v>137</v>
      </c>
      <c r="BT482" s="29">
        <v>1</v>
      </c>
      <c r="BV482" s="30">
        <f t="shared" si="181"/>
        <v>59276.448000000004</v>
      </c>
      <c r="BW482" s="30">
        <f t="shared" si="179"/>
        <v>8120873.3760000002</v>
      </c>
      <c r="BX482" s="30">
        <f>(10+$G482/20)*POWER($F$1,BS482)</f>
        <v>5986025760.5344582</v>
      </c>
      <c r="BY482" s="35">
        <f t="shared" si="180"/>
        <v>737.11600752515642</v>
      </c>
    </row>
    <row r="483" spans="5:77">
      <c r="E483" s="43">
        <f t="shared" si="177"/>
        <v>5.2271093596787806E+28</v>
      </c>
      <c r="F483" s="29">
        <f t="shared" si="178"/>
        <v>95.400000000000063</v>
      </c>
      <c r="G483" s="29">
        <v>477</v>
      </c>
      <c r="AX483" s="29">
        <v>297</v>
      </c>
      <c r="AY483" s="29">
        <v>1</v>
      </c>
      <c r="BA483" s="30">
        <f t="shared" si="176"/>
        <v>25525547329294.168</v>
      </c>
      <c r="BB483" s="30">
        <f t="shared" si="174"/>
        <v>7581087556800368</v>
      </c>
      <c r="BC483" s="30">
        <f>(10+$G483/20)*POWER($F$1,AX483)</f>
        <v>2.5747817100655022E+19</v>
      </c>
      <c r="BD483" s="35">
        <f t="shared" si="175"/>
        <v>3396.3223492332286</v>
      </c>
      <c r="BE483" s="29">
        <v>249</v>
      </c>
      <c r="BF483" s="29">
        <v>1</v>
      </c>
      <c r="BH483" s="30">
        <f t="shared" si="173"/>
        <v>44315186335.580154</v>
      </c>
      <c r="BI483" s="30">
        <f t="shared" si="171"/>
        <v>11034481397559.459</v>
      </c>
      <c r="BJ483" s="30">
        <f>(10+$G483/20)*POWER($F$1,BE483)</f>
        <v>3.3178172216257628E+16</v>
      </c>
      <c r="BK483" s="35">
        <f t="shared" si="172"/>
        <v>3006.7722279721979</v>
      </c>
      <c r="BL483" s="29">
        <v>198</v>
      </c>
      <c r="BM483" s="29">
        <v>1</v>
      </c>
      <c r="BO483" s="30">
        <f t="shared" si="184"/>
        <v>76936087.38815999</v>
      </c>
      <c r="BP483" s="30">
        <f t="shared" si="182"/>
        <v>15233345302.855679</v>
      </c>
      <c r="BQ483" s="30">
        <f>(10+$G483/20)*POWER($F$1,BL483)</f>
        <v>28206324718748.816</v>
      </c>
      <c r="BR483" s="35">
        <f t="shared" si="183"/>
        <v>1851.6172356088582</v>
      </c>
      <c r="BS483" s="29">
        <v>138</v>
      </c>
      <c r="BT483" s="29">
        <v>1</v>
      </c>
      <c r="BV483" s="30">
        <f t="shared" si="181"/>
        <v>59276.448000000004</v>
      </c>
      <c r="BW483" s="30">
        <f t="shared" si="179"/>
        <v>8180149.824000001</v>
      </c>
      <c r="BX483" s="30">
        <f>(10+$G483/20)*POWER($F$1,BS483)</f>
        <v>6886309745.7882586</v>
      </c>
      <c r="BY483" s="35">
        <f t="shared" si="180"/>
        <v>841.83173828727388</v>
      </c>
    </row>
    <row r="484" spans="5:77">
      <c r="E484" s="43">
        <f t="shared" si="177"/>
        <v>6.0043719228526199E+28</v>
      </c>
      <c r="F484" s="29">
        <f t="shared" si="178"/>
        <v>95.600000000000051</v>
      </c>
      <c r="G484" s="29">
        <v>478</v>
      </c>
      <c r="AX484" s="29">
        <v>298</v>
      </c>
      <c r="AY484" s="29">
        <v>1</v>
      </c>
      <c r="BA484" s="30">
        <f t="shared" si="176"/>
        <v>25525547329294.168</v>
      </c>
      <c r="BB484" s="30">
        <f t="shared" si="174"/>
        <v>7606613104129662</v>
      </c>
      <c r="BC484" s="30">
        <f>(10+$G484/20)*POWER($F$1,AX484)</f>
        <v>2.962016270389742E+19</v>
      </c>
      <c r="BD484" s="35">
        <f t="shared" si="175"/>
        <v>3894.001482449069</v>
      </c>
      <c r="BE484" s="38">
        <v>250</v>
      </c>
      <c r="BF484" s="29">
        <v>4</v>
      </c>
      <c r="BH484" s="30">
        <f t="shared" si="173"/>
        <v>177260745342.32062</v>
      </c>
      <c r="BI484" s="30">
        <f t="shared" si="171"/>
        <v>44315186335580.156</v>
      </c>
      <c r="BJ484" s="30">
        <f>(10+$G484/20)*POWER($F$1,BE484)</f>
        <v>3.8168006841965584E+16</v>
      </c>
      <c r="BK484" s="35">
        <f t="shared" si="172"/>
        <v>861.28503562944354</v>
      </c>
      <c r="BL484" s="29">
        <v>199</v>
      </c>
      <c r="BM484" s="29">
        <v>1</v>
      </c>
      <c r="BO484" s="30">
        <f t="shared" si="184"/>
        <v>76936087.38815999</v>
      </c>
      <c r="BP484" s="30">
        <f t="shared" si="182"/>
        <v>15310281390.243837</v>
      </c>
      <c r="BQ484" s="30">
        <f>(10+$G484/20)*POWER($F$1,BL484)</f>
        <v>32448417828284.52</v>
      </c>
      <c r="BR484" s="35">
        <f t="shared" si="183"/>
        <v>2119.387423470976</v>
      </c>
      <c r="BS484" s="29">
        <v>139</v>
      </c>
      <c r="BT484" s="29">
        <v>1</v>
      </c>
      <c r="BV484" s="30">
        <f t="shared" si="181"/>
        <v>59276.448000000004</v>
      </c>
      <c r="BW484" s="30">
        <f t="shared" si="179"/>
        <v>8239426.2720000008</v>
      </c>
      <c r="BX484" s="30">
        <f>(10+$G484/20)*POWER($F$1,BS484)</f>
        <v>7921977008.8584938</v>
      </c>
      <c r="BY484" s="35">
        <f t="shared" si="180"/>
        <v>961.47192138604441</v>
      </c>
    </row>
    <row r="485" spans="5:77">
      <c r="E485" s="43">
        <f t="shared" si="177"/>
        <v>6.8972121505711902E+28</v>
      </c>
      <c r="F485" s="29">
        <f t="shared" si="178"/>
        <v>95.80000000000004</v>
      </c>
      <c r="G485" s="29">
        <v>479</v>
      </c>
      <c r="AX485" s="29">
        <v>299</v>
      </c>
      <c r="AY485" s="29">
        <v>1</v>
      </c>
      <c r="BA485" s="30">
        <f t="shared" si="176"/>
        <v>25525547329294.168</v>
      </c>
      <c r="BB485" s="30">
        <f t="shared" si="174"/>
        <v>7632138651458956</v>
      </c>
      <c r="BC485" s="30">
        <f>(10+$G485/20)*POWER($F$1,AX485)</f>
        <v>3.407481599597509E+19</v>
      </c>
      <c r="BD485" s="35">
        <f t="shared" si="175"/>
        <v>4464.6484494174338</v>
      </c>
      <c r="BE485" s="29">
        <v>251</v>
      </c>
      <c r="BF485" s="29">
        <v>1</v>
      </c>
      <c r="BH485" s="30">
        <f t="shared" si="173"/>
        <v>177260745342.32062</v>
      </c>
      <c r="BI485" s="30">
        <f t="shared" si="171"/>
        <v>44492447080922.477</v>
      </c>
      <c r="BJ485" s="30">
        <f>(10+$G485/20)*POWER($F$1,BE485)</f>
        <v>4.3908192641425528E+16</v>
      </c>
      <c r="BK485" s="35">
        <f t="shared" si="172"/>
        <v>986.86845795569945</v>
      </c>
      <c r="BL485" s="38">
        <v>200</v>
      </c>
      <c r="BM485" s="29">
        <v>3</v>
      </c>
      <c r="BO485" s="30">
        <f t="shared" si="184"/>
        <v>230808262.16447997</v>
      </c>
      <c r="BP485" s="30">
        <f t="shared" si="182"/>
        <v>46161652432.895996</v>
      </c>
      <c r="BQ485" s="30">
        <f>(10+$G485/20)*POWER($F$1,BL485)</f>
        <v>37328419762995.703</v>
      </c>
      <c r="BR485" s="35">
        <f t="shared" si="183"/>
        <v>808.6456570691239</v>
      </c>
      <c r="BS485" s="38">
        <v>140</v>
      </c>
      <c r="BT485" s="29">
        <v>1.69</v>
      </c>
      <c r="BU485" s="29" t="s">
        <v>34</v>
      </c>
      <c r="BV485" s="30">
        <f t="shared" si="181"/>
        <v>100177.19712</v>
      </c>
      <c r="BW485" s="30">
        <f t="shared" si="179"/>
        <v>14024807.596799999</v>
      </c>
      <c r="BX485" s="30">
        <f>(10+$G485/20)*POWER($F$1,BS485)</f>
        <v>9113383731.2000866</v>
      </c>
      <c r="BY485" s="35">
        <f t="shared" si="180"/>
        <v>649.8045458591148</v>
      </c>
    </row>
    <row r="486" spans="5:77">
      <c r="E486" s="43">
        <f t="shared" si="177"/>
        <v>7.9228162514266888E+28</v>
      </c>
      <c r="F486" s="29">
        <f t="shared" si="178"/>
        <v>96.000000000000057</v>
      </c>
      <c r="G486" s="29">
        <v>480</v>
      </c>
      <c r="AX486" s="38">
        <v>300</v>
      </c>
      <c r="AY486" s="29">
        <v>4</v>
      </c>
      <c r="BA486" s="30">
        <f t="shared" si="176"/>
        <v>102102189317176.67</v>
      </c>
      <c r="BB486" s="30">
        <f t="shared" si="174"/>
        <v>3.0630656795153E+16</v>
      </c>
      <c r="BC486" s="30">
        <f>(10+$G486/20)*POWER($F$1,AX486)</f>
        <v>3.9199331156633584E+19</v>
      </c>
      <c r="BD486" s="35">
        <f t="shared" si="175"/>
        <v>1279.7417769649815</v>
      </c>
      <c r="BE486" s="29">
        <v>252</v>
      </c>
      <c r="BF486" s="29">
        <v>1</v>
      </c>
      <c r="BH486" s="30">
        <f t="shared" si="173"/>
        <v>177260745342.32062</v>
      </c>
      <c r="BI486" s="30">
        <f t="shared" si="171"/>
        <v>44669707826264.797</v>
      </c>
      <c r="BJ486" s="30">
        <f>(10+$G486/20)*POWER($F$1,BE486)</f>
        <v>5.0511550349789288E+16</v>
      </c>
      <c r="BK486" s="35">
        <f t="shared" si="172"/>
        <v>1130.7786150347197</v>
      </c>
      <c r="BL486" s="29">
        <v>201</v>
      </c>
      <c r="BM486" s="29">
        <v>1</v>
      </c>
      <c r="BO486" s="30">
        <f t="shared" si="184"/>
        <v>230808262.16447997</v>
      </c>
      <c r="BP486" s="30">
        <f t="shared" si="182"/>
        <v>46392460695.060471</v>
      </c>
      <c r="BQ486" s="30">
        <f>(10+$G486/20)*POWER($F$1,BL486)</f>
        <v>42942244736298.297</v>
      </c>
      <c r="BR486" s="35">
        <f t="shared" si="183"/>
        <v>925.62981339919463</v>
      </c>
      <c r="BS486" s="29">
        <v>141</v>
      </c>
      <c r="BT486" s="29">
        <v>1</v>
      </c>
      <c r="BV486" s="30">
        <f t="shared" si="181"/>
        <v>100177.19712</v>
      </c>
      <c r="BW486" s="30">
        <f t="shared" si="179"/>
        <v>14124984.793919999</v>
      </c>
      <c r="BX486" s="30">
        <f>(10+$G486/20)*POWER($F$1,BS486)</f>
        <v>10483946468.822783</v>
      </c>
      <c r="BY486" s="35">
        <f t="shared" si="180"/>
        <v>742.22709771238294</v>
      </c>
    </row>
    <row r="487" spans="5:77">
      <c r="E487" s="43">
        <f t="shared" si="177"/>
        <v>9.1009259949576143E+28</v>
      </c>
      <c r="F487" s="29">
        <f t="shared" si="178"/>
        <v>96.200000000000045</v>
      </c>
      <c r="G487" s="29">
        <v>481</v>
      </c>
      <c r="AX487" s="29">
        <v>301</v>
      </c>
      <c r="BA487" s="30"/>
      <c r="BB487" s="30"/>
      <c r="BC487" s="30"/>
      <c r="BD487" s="35"/>
      <c r="BE487" s="29">
        <v>253</v>
      </c>
      <c r="BF487" s="29">
        <v>1</v>
      </c>
      <c r="BH487" s="30">
        <f t="shared" si="173"/>
        <v>177260745342.32062</v>
      </c>
      <c r="BI487" s="30">
        <f t="shared" si="171"/>
        <v>44846968571607.117</v>
      </c>
      <c r="BJ487" s="30">
        <f>(10+$G487/20)*POWER($F$1,BE487)</f>
        <v>5.8107862052204552E+16</v>
      </c>
      <c r="BK487" s="35">
        <f t="shared" si="172"/>
        <v>1295.692081381683</v>
      </c>
      <c r="BL487" s="29">
        <v>202</v>
      </c>
      <c r="BM487" s="29">
        <v>1</v>
      </c>
      <c r="BO487" s="30">
        <f t="shared" si="184"/>
        <v>230808262.16447997</v>
      </c>
      <c r="BP487" s="30">
        <f t="shared" si="182"/>
        <v>46623268957.224953</v>
      </c>
      <c r="BQ487" s="30">
        <f>(10+$G487/20)*POWER($F$1,BL487)</f>
        <v>49400226603007.805</v>
      </c>
      <c r="BR487" s="35">
        <f t="shared" si="183"/>
        <v>1059.5616246542172</v>
      </c>
      <c r="BS487" s="29">
        <v>142</v>
      </c>
      <c r="BT487" s="29">
        <v>1</v>
      </c>
      <c r="BV487" s="30">
        <f t="shared" si="181"/>
        <v>100177.19712</v>
      </c>
      <c r="BW487" s="30">
        <f t="shared" si="179"/>
        <v>14225161.991039999</v>
      </c>
      <c r="BX487" s="30">
        <f>(10+$G487/20)*POWER($F$1,BS487)</f>
        <v>12060602197.999901</v>
      </c>
      <c r="BY487" s="35">
        <f t="shared" si="180"/>
        <v>847.83584226292191</v>
      </c>
    </row>
    <row r="488" spans="5:77">
      <c r="E488" s="43">
        <f t="shared" si="177"/>
        <v>1.0454218719357565E+29</v>
      </c>
      <c r="F488" s="29">
        <f t="shared" si="178"/>
        <v>96.400000000000034</v>
      </c>
      <c r="G488" s="29">
        <v>482</v>
      </c>
      <c r="BE488" s="29">
        <v>254</v>
      </c>
      <c r="BF488" s="29">
        <v>1</v>
      </c>
      <c r="BH488" s="30">
        <f t="shared" si="173"/>
        <v>177260745342.32062</v>
      </c>
      <c r="BI488" s="30">
        <f t="shared" si="171"/>
        <v>45024229316949.437</v>
      </c>
      <c r="BJ488" s="30">
        <f>(10+$G488/20)*POWER($F$1,BE488)</f>
        <v>6.684642083157372E+16</v>
      </c>
      <c r="BK488" s="35">
        <f t="shared" si="172"/>
        <v>1484.6766251345759</v>
      </c>
      <c r="BL488" s="29">
        <v>203</v>
      </c>
      <c r="BM488" s="29">
        <v>1</v>
      </c>
      <c r="BO488" s="30">
        <f t="shared" si="184"/>
        <v>230808262.16447997</v>
      </c>
      <c r="BP488" s="30">
        <f t="shared" si="182"/>
        <v>46854077219.389435</v>
      </c>
      <c r="BQ488" s="30">
        <f>(10+$G488/20)*POWER($F$1,BL488)</f>
        <v>56829286434820.375</v>
      </c>
      <c r="BR488" s="35">
        <f t="shared" si="183"/>
        <v>1212.8994915153924</v>
      </c>
      <c r="BS488" s="29">
        <v>143</v>
      </c>
      <c r="BT488" s="29">
        <v>1</v>
      </c>
      <c r="BV488" s="30">
        <f t="shared" si="181"/>
        <v>100177.19712</v>
      </c>
      <c r="BW488" s="30">
        <f t="shared" si="179"/>
        <v>14325339.18816</v>
      </c>
      <c r="BX488" s="30">
        <f>(10+$G488/20)*POWER($F$1,BS488)</f>
        <v>13874337508.501013</v>
      </c>
      <c r="BY488" s="35">
        <f t="shared" si="180"/>
        <v>968.51720760428873</v>
      </c>
    </row>
    <row r="489" spans="5:77">
      <c r="E489" s="43">
        <f t="shared" si="177"/>
        <v>1.2008743845705245E+29</v>
      </c>
      <c r="F489" s="29">
        <f t="shared" si="178"/>
        <v>96.600000000000051</v>
      </c>
      <c r="G489" s="29">
        <v>483</v>
      </c>
      <c r="BE489" s="29">
        <v>255</v>
      </c>
      <c r="BF489" s="29">
        <v>1</v>
      </c>
      <c r="BH489" s="30">
        <f t="shared" si="173"/>
        <v>177260745342.32062</v>
      </c>
      <c r="BI489" s="30">
        <f t="shared" si="171"/>
        <v>45201490062291.758</v>
      </c>
      <c r="BJ489" s="30">
        <f>(10+$G489/20)*POWER($F$1,BE489)</f>
        <v>7.6898963637352528E+16</v>
      </c>
      <c r="BK489" s="35">
        <f t="shared" si="172"/>
        <v>1701.2484219298694</v>
      </c>
      <c r="BL489" s="29">
        <v>204</v>
      </c>
      <c r="BM489" s="29">
        <v>1</v>
      </c>
      <c r="BO489" s="30">
        <f t="shared" si="184"/>
        <v>230808262.16447997</v>
      </c>
      <c r="BP489" s="30">
        <f t="shared" si="182"/>
        <v>47084885481.553917</v>
      </c>
      <c r="BQ489" s="30">
        <f>(10+$G489/20)*POWER($F$1,BL489)</f>
        <v>65375425890024.594</v>
      </c>
      <c r="BR489" s="35">
        <f t="shared" si="183"/>
        <v>1388.4588487665796</v>
      </c>
      <c r="BS489" s="29">
        <v>144</v>
      </c>
      <c r="BT489" s="29">
        <v>1</v>
      </c>
      <c r="BV489" s="30">
        <f t="shared" si="181"/>
        <v>100177.19712</v>
      </c>
      <c r="BW489" s="30">
        <f t="shared" si="179"/>
        <v>14425516.38528</v>
      </c>
      <c r="BX489" s="30">
        <f>(10+$G489/20)*POWER($F$1,BS489)</f>
        <v>15960797336.431723</v>
      </c>
      <c r="BY489" s="35">
        <f t="shared" si="180"/>
        <v>1106.4281451108639</v>
      </c>
    </row>
    <row r="490" spans="5:77">
      <c r="E490" s="43">
        <f t="shared" si="177"/>
        <v>1.3794424301142382E+29</v>
      </c>
      <c r="F490" s="29">
        <f t="shared" si="178"/>
        <v>96.80000000000004</v>
      </c>
      <c r="G490" s="29">
        <v>484</v>
      </c>
      <c r="BE490" s="29">
        <v>256</v>
      </c>
      <c r="BF490" s="29">
        <v>1</v>
      </c>
      <c r="BH490" s="30">
        <f t="shared" si="173"/>
        <v>177260745342.32062</v>
      </c>
      <c r="BI490" s="30">
        <f t="shared" si="171"/>
        <v>45378750807634.078</v>
      </c>
      <c r="BJ490" s="30">
        <f>(10+$G490/20)*POWER($F$1,BE490)</f>
        <v>8.8463044968291824E+16</v>
      </c>
      <c r="BK490" s="35">
        <f t="shared" si="172"/>
        <v>1949.4376419328332</v>
      </c>
      <c r="BL490" s="29">
        <v>205</v>
      </c>
      <c r="BM490" s="29">
        <v>1</v>
      </c>
      <c r="BO490" s="30">
        <f t="shared" si="184"/>
        <v>230808262.16447997</v>
      </c>
      <c r="BP490" s="30">
        <f t="shared" si="182"/>
        <v>47315693743.718391</v>
      </c>
      <c r="BQ490" s="30">
        <f>(10+$G490/20)*POWER($F$1,BL490)</f>
        <v>75206595339879.437</v>
      </c>
      <c r="BR490" s="35">
        <f t="shared" si="183"/>
        <v>1589.4640739546132</v>
      </c>
      <c r="BS490" s="29">
        <v>145</v>
      </c>
      <c r="BT490" s="29">
        <v>1</v>
      </c>
      <c r="BV490" s="30">
        <f t="shared" si="181"/>
        <v>100177.19712</v>
      </c>
      <c r="BW490" s="30">
        <f t="shared" si="179"/>
        <v>14525693.5824</v>
      </c>
      <c r="BX490" s="30">
        <f>(10+$G490/20)*POWER($F$1,BS490)</f>
        <v>18360985190.400181</v>
      </c>
      <c r="BY490" s="35">
        <f t="shared" si="180"/>
        <v>1264.0350070889006</v>
      </c>
    </row>
    <row r="491" spans="5:77">
      <c r="E491" s="43">
        <f t="shared" si="177"/>
        <v>1.5845632502853381E+29</v>
      </c>
      <c r="F491" s="29">
        <f t="shared" si="178"/>
        <v>97.000000000000057</v>
      </c>
      <c r="G491" s="29">
        <v>485</v>
      </c>
      <c r="BE491" s="29">
        <v>257</v>
      </c>
      <c r="BF491" s="29">
        <v>1</v>
      </c>
      <c r="BH491" s="30">
        <f t="shared" si="173"/>
        <v>177260745342.32062</v>
      </c>
      <c r="BI491" s="30">
        <f t="shared" si="171"/>
        <v>45556011552976.398</v>
      </c>
      <c r="BJ491" s="30">
        <f>(10+$G491/20)*POWER($F$1,BE491)</f>
        <v>1.0176591761648728E+17</v>
      </c>
      <c r="BK491" s="35">
        <f t="shared" si="172"/>
        <v>2233.8636361557956</v>
      </c>
      <c r="BL491" s="29">
        <v>206</v>
      </c>
      <c r="BM491" s="29">
        <v>1</v>
      </c>
      <c r="BO491" s="30">
        <f t="shared" si="184"/>
        <v>230808262.16447997</v>
      </c>
      <c r="BP491" s="30">
        <f t="shared" si="182"/>
        <v>47546502005.882874</v>
      </c>
      <c r="BQ491" s="30">
        <f>(10+$G491/20)*POWER($F$1,BL491)</f>
        <v>86515993071659.812</v>
      </c>
      <c r="BR491" s="35">
        <f t="shared" si="183"/>
        <v>1819.6079505692194</v>
      </c>
      <c r="BS491" s="29">
        <v>146</v>
      </c>
      <c r="BT491" s="29">
        <v>1</v>
      </c>
      <c r="BV491" s="30">
        <f t="shared" si="181"/>
        <v>100177.19712</v>
      </c>
      <c r="BW491" s="30">
        <f t="shared" si="179"/>
        <v>14625870.779519999</v>
      </c>
      <c r="BX491" s="30">
        <f>(10+$G491/20)*POWER($F$1,BS491)</f>
        <v>21122068621.010616</v>
      </c>
      <c r="BY491" s="35">
        <f t="shared" si="180"/>
        <v>1444.15802241238</v>
      </c>
    </row>
    <row r="492" spans="5:77">
      <c r="E492" s="43">
        <f t="shared" si="177"/>
        <v>1.8201851989915229E+29</v>
      </c>
      <c r="F492" s="29">
        <f t="shared" si="178"/>
        <v>97.200000000000045</v>
      </c>
      <c r="G492" s="29">
        <v>486</v>
      </c>
      <c r="BE492" s="29">
        <v>258</v>
      </c>
      <c r="BF492" s="29">
        <v>1</v>
      </c>
      <c r="BH492" s="30">
        <f t="shared" si="173"/>
        <v>177260745342.32062</v>
      </c>
      <c r="BI492" s="30">
        <f t="shared" ref="BI492:BI534" si="185">BE492*BH492</f>
        <v>45733272298318.719</v>
      </c>
      <c r="BJ492" s="30">
        <f>(10+$G492/20)*POWER($F$1,BE492)</f>
        <v>1.1706899667492611E+17</v>
      </c>
      <c r="BK492" s="35">
        <f t="shared" ref="BK492:BK534" si="186">BJ492/BI492</f>
        <v>2559.8211278494036</v>
      </c>
      <c r="BL492" s="29">
        <v>207</v>
      </c>
      <c r="BM492" s="29">
        <v>1</v>
      </c>
      <c r="BO492" s="30">
        <f t="shared" si="184"/>
        <v>230808262.16447997</v>
      </c>
      <c r="BP492" s="30">
        <f t="shared" si="182"/>
        <v>47777310268.047356</v>
      </c>
      <c r="BQ492" s="30">
        <f>(10+$G492/20)*POWER($F$1,BL492)</f>
        <v>99525860351434.234</v>
      </c>
      <c r="BR492" s="35">
        <f t="shared" si="183"/>
        <v>2083.1197862135705</v>
      </c>
      <c r="BS492" s="29">
        <v>147</v>
      </c>
      <c r="BT492" s="29">
        <v>1</v>
      </c>
      <c r="BV492" s="30">
        <f t="shared" si="181"/>
        <v>100177.19712</v>
      </c>
      <c r="BW492" s="30">
        <f t="shared" si="179"/>
        <v>14726047.976639999</v>
      </c>
      <c r="BX492" s="30">
        <f>(10+$G492/20)*POWER($F$1,BS492)</f>
        <v>24298305749.861778</v>
      </c>
      <c r="BY492" s="35">
        <f t="shared" si="180"/>
        <v>1650.0221776002834</v>
      </c>
    </row>
    <row r="493" spans="5:77">
      <c r="E493" s="43">
        <f t="shared" si="177"/>
        <v>2.0908437438715136E+29</v>
      </c>
      <c r="F493" s="29">
        <f t="shared" si="178"/>
        <v>97.400000000000048</v>
      </c>
      <c r="G493" s="29">
        <v>487</v>
      </c>
      <c r="BE493" s="29">
        <v>259</v>
      </c>
      <c r="BF493" s="29">
        <v>1</v>
      </c>
      <c r="BH493" s="30">
        <f t="shared" ref="BH493:BH534" si="187">BH492*BF493</f>
        <v>177260745342.32062</v>
      </c>
      <c r="BI493" s="30">
        <f t="shared" si="185"/>
        <v>45910533043661.039</v>
      </c>
      <c r="BJ493" s="30">
        <f>(10+$G493/20)*POWER($F$1,BE493)</f>
        <v>1.346729944612644E+17</v>
      </c>
      <c r="BK493" s="35">
        <f t="shared" si="186"/>
        <v>2933.3790207399688</v>
      </c>
      <c r="BL493" s="29">
        <v>208</v>
      </c>
      <c r="BM493" s="29">
        <v>1</v>
      </c>
      <c r="BO493" s="30">
        <f t="shared" si="184"/>
        <v>230808262.16447997</v>
      </c>
      <c r="BP493" s="30">
        <f t="shared" si="182"/>
        <v>48008118530.211838</v>
      </c>
      <c r="BQ493" s="30">
        <f>(10+$G493/20)*POWER($F$1,BL493)</f>
        <v>114491846864286.25</v>
      </c>
      <c r="BR493" s="35">
        <f t="shared" si="183"/>
        <v>2384.8434466815388</v>
      </c>
      <c r="BS493" s="29">
        <v>148</v>
      </c>
      <c r="BT493" s="29">
        <v>1</v>
      </c>
      <c r="BV493" s="30">
        <f t="shared" si="181"/>
        <v>100177.19712</v>
      </c>
      <c r="BW493" s="30">
        <f t="shared" si="179"/>
        <v>14826225.173759999</v>
      </c>
      <c r="BX493" s="30">
        <f>(10+$G493/20)*POWER($F$1,BS493)</f>
        <v>27952111050.851025</v>
      </c>
      <c r="BY493" s="35">
        <f t="shared" si="180"/>
        <v>1885.315427444182</v>
      </c>
    </row>
    <row r="494" spans="5:77">
      <c r="E494" s="43">
        <f t="shared" si="177"/>
        <v>2.4017487691410501E+29</v>
      </c>
      <c r="F494" s="29">
        <f t="shared" si="178"/>
        <v>97.600000000000051</v>
      </c>
      <c r="G494" s="29">
        <v>488</v>
      </c>
      <c r="BE494" s="38">
        <v>260</v>
      </c>
      <c r="BF494" s="29">
        <v>3</v>
      </c>
      <c r="BH494" s="30">
        <f t="shared" si="187"/>
        <v>531782236026.96185</v>
      </c>
      <c r="BI494" s="30">
        <f t="shared" si="185"/>
        <v>138263381367010.08</v>
      </c>
      <c r="BJ494" s="30">
        <f>(10+$G494/20)*POWER($F$1,BE494)</f>
        <v>1.5492382718154774E+17</v>
      </c>
      <c r="BK494" s="35">
        <f t="shared" si="186"/>
        <v>1120.4978906910553</v>
      </c>
      <c r="BL494" s="29">
        <v>209</v>
      </c>
      <c r="BM494" s="29">
        <v>1</v>
      </c>
      <c r="BO494" s="30">
        <f t="shared" si="184"/>
        <v>230808262.16447997</v>
      </c>
      <c r="BP494" s="30">
        <f t="shared" si="182"/>
        <v>48238926792.376312</v>
      </c>
      <c r="BQ494" s="30">
        <f>(10+$G494/20)*POWER($F$1,BL494)</f>
        <v>131708032246960.28</v>
      </c>
      <c r="BR494" s="35">
        <f t="shared" si="183"/>
        <v>2730.3267507140195</v>
      </c>
      <c r="BS494" s="29">
        <v>149</v>
      </c>
      <c r="BT494" s="29">
        <v>1</v>
      </c>
      <c r="BV494" s="30">
        <f t="shared" si="181"/>
        <v>100177.19712</v>
      </c>
      <c r="BW494" s="30">
        <f t="shared" si="179"/>
        <v>14926402.37088</v>
      </c>
      <c r="BX494" s="30">
        <f>(10+$G494/20)*POWER($F$1,BS494)</f>
        <v>32155281310.2929</v>
      </c>
      <c r="BY494" s="35">
        <f t="shared" si="180"/>
        <v>2154.2552928242653</v>
      </c>
    </row>
    <row r="495" spans="5:77">
      <c r="E495" s="43">
        <f t="shared" si="177"/>
        <v>2.7588848602284782E+29</v>
      </c>
      <c r="F495" s="29">
        <f t="shared" si="178"/>
        <v>97.800000000000054</v>
      </c>
      <c r="G495" s="29">
        <v>489</v>
      </c>
      <c r="BE495" s="29">
        <v>261</v>
      </c>
      <c r="BF495" s="29">
        <v>1</v>
      </c>
      <c r="BH495" s="30">
        <f t="shared" si="187"/>
        <v>531782236026.96185</v>
      </c>
      <c r="BI495" s="30">
        <f t="shared" si="185"/>
        <v>138795163603037.05</v>
      </c>
      <c r="BJ495" s="30">
        <f>(10+$G495/20)*POWER($F$1,BE495)</f>
        <v>1.7821940930746512E+17</v>
      </c>
      <c r="BK495" s="35">
        <f t="shared" si="186"/>
        <v>1284.0462497467413</v>
      </c>
      <c r="BL495" s="38">
        <v>210</v>
      </c>
      <c r="BM495" s="29">
        <v>4</v>
      </c>
      <c r="BO495" s="30">
        <f t="shared" si="184"/>
        <v>923233048.65791988</v>
      </c>
      <c r="BP495" s="30">
        <f t="shared" si="182"/>
        <v>193878940218.16318</v>
      </c>
      <c r="BQ495" s="30">
        <f>(10+$G495/20)*POWER($F$1,BL495)</f>
        <v>151512702307534.94</v>
      </c>
      <c r="BR495" s="35">
        <f t="shared" si="183"/>
        <v>781.48097022319473</v>
      </c>
      <c r="BS495" s="38">
        <v>150</v>
      </c>
      <c r="BT495" s="29">
        <v>4</v>
      </c>
      <c r="BV495" s="30">
        <f t="shared" si="181"/>
        <v>400708.78847999999</v>
      </c>
      <c r="BW495" s="30">
        <f t="shared" si="179"/>
        <v>60106318.272</v>
      </c>
      <c r="BX495" s="30">
        <f>(10+$G495/20)*POWER($F$1,BS495)</f>
        <v>36990405836.800369</v>
      </c>
      <c r="BY495" s="35">
        <f t="shared" si="180"/>
        <v>615.41626405076329</v>
      </c>
    </row>
    <row r="496" spans="5:77">
      <c r="E496" s="43">
        <f t="shared" si="177"/>
        <v>3.1691265005706776E+29</v>
      </c>
      <c r="F496" s="29">
        <f t="shared" si="178"/>
        <v>98.000000000000043</v>
      </c>
      <c r="G496" s="29">
        <v>490</v>
      </c>
      <c r="BE496" s="29">
        <v>262</v>
      </c>
      <c r="BF496" s="29">
        <v>1</v>
      </c>
      <c r="BH496" s="30">
        <f t="shared" si="187"/>
        <v>531782236026.96185</v>
      </c>
      <c r="BI496" s="30">
        <f t="shared" si="185"/>
        <v>139326945839064</v>
      </c>
      <c r="BJ496" s="30">
        <f>(10+$G496/20)*POWER($F$1,BE496)</f>
        <v>2.050174690667919E+17</v>
      </c>
      <c r="BK496" s="35">
        <f t="shared" si="186"/>
        <v>1471.4846997622899</v>
      </c>
      <c r="BL496" s="29">
        <v>211</v>
      </c>
      <c r="BM496" s="29">
        <v>1</v>
      </c>
      <c r="BO496" s="30">
        <f t="shared" si="184"/>
        <v>923233048.65791988</v>
      </c>
      <c r="BP496" s="30">
        <f t="shared" si="182"/>
        <v>194802173266.82111</v>
      </c>
      <c r="BQ496" s="30">
        <f>(10+$G496/20)*POWER($F$1,BL496)</f>
        <v>174294993341446.12</v>
      </c>
      <c r="BR496" s="35">
        <f t="shared" si="183"/>
        <v>894.72817689109536</v>
      </c>
      <c r="BS496" s="29">
        <v>151</v>
      </c>
      <c r="BT496" s="29">
        <v>1</v>
      </c>
      <c r="BV496" s="30">
        <f t="shared" si="181"/>
        <v>400708.78847999999</v>
      </c>
      <c r="BW496" s="30">
        <f t="shared" si="179"/>
        <v>60507027.060479999</v>
      </c>
      <c r="BX496" s="30">
        <f>(10+$G496/20)*POWER($F$1,BS496)</f>
        <v>42552488608.751328</v>
      </c>
      <c r="BY496" s="35">
        <f t="shared" si="180"/>
        <v>703.26523506464537</v>
      </c>
    </row>
    <row r="497" spans="5:77">
      <c r="E497" s="43">
        <f t="shared" si="177"/>
        <v>3.6403703979830478E+29</v>
      </c>
      <c r="F497" s="29">
        <f t="shared" si="178"/>
        <v>98.20000000000006</v>
      </c>
      <c r="G497" s="29">
        <v>491</v>
      </c>
      <c r="BE497" s="29">
        <v>263</v>
      </c>
      <c r="BF497" s="29">
        <v>1</v>
      </c>
      <c r="BH497" s="30">
        <f t="shared" si="187"/>
        <v>531782236026.96185</v>
      </c>
      <c r="BI497" s="30">
        <f t="shared" si="185"/>
        <v>139858728075090.97</v>
      </c>
      <c r="BJ497" s="30">
        <f>(10+$G497/20)*POWER($F$1,BE497)</f>
        <v>2.3584453849088621E+17</v>
      </c>
      <c r="BK497" s="35">
        <f t="shared" si="186"/>
        <v>1686.3054722209392</v>
      </c>
      <c r="BL497" s="29">
        <v>212</v>
      </c>
      <c r="BM497" s="29">
        <v>1</v>
      </c>
      <c r="BO497" s="30">
        <f t="shared" si="184"/>
        <v>923233048.65791988</v>
      </c>
      <c r="BP497" s="30">
        <f t="shared" si="182"/>
        <v>195725406315.479</v>
      </c>
      <c r="BQ497" s="30">
        <f>(10+$G497/20)*POWER($F$1,BL497)</f>
        <v>200502534993705.81</v>
      </c>
      <c r="BR497" s="35">
        <f t="shared" si="183"/>
        <v>1024.4072998398931</v>
      </c>
      <c r="BS497" s="29">
        <v>152</v>
      </c>
      <c r="BT497" s="29">
        <v>1</v>
      </c>
      <c r="BV497" s="30">
        <f t="shared" si="181"/>
        <v>400708.78847999999</v>
      </c>
      <c r="BW497" s="30">
        <f t="shared" si="179"/>
        <v>60907735.848959997</v>
      </c>
      <c r="BX497" s="30">
        <f>(10+$G497/20)*POWER($F$1,BS497)</f>
        <v>48950814207.447502</v>
      </c>
      <c r="BY497" s="35">
        <f t="shared" si="180"/>
        <v>803.68796385464952</v>
      </c>
    </row>
    <row r="498" spans="5:77">
      <c r="E498" s="43">
        <f t="shared" si="177"/>
        <v>4.1816874877430287E+29</v>
      </c>
      <c r="F498" s="29">
        <f t="shared" si="178"/>
        <v>98.400000000000048</v>
      </c>
      <c r="G498" s="29">
        <v>492</v>
      </c>
      <c r="BE498" s="29">
        <v>264</v>
      </c>
      <c r="BF498" s="29">
        <v>1</v>
      </c>
      <c r="BH498" s="30">
        <f t="shared" si="187"/>
        <v>531782236026.96185</v>
      </c>
      <c r="BI498" s="30">
        <f t="shared" si="185"/>
        <v>140390510311117.92</v>
      </c>
      <c r="BJ498" s="30">
        <f>(10+$G498/20)*POWER($F$1,BE498)</f>
        <v>2.7130629451876272E+17</v>
      </c>
      <c r="BK498" s="35">
        <f t="shared" si="186"/>
        <v>1932.5116342801498</v>
      </c>
      <c r="BL498" s="29">
        <v>213</v>
      </c>
      <c r="BM498" s="29">
        <v>1</v>
      </c>
      <c r="BO498" s="30">
        <f t="shared" si="184"/>
        <v>923233048.65791988</v>
      </c>
      <c r="BP498" s="30">
        <f t="shared" si="182"/>
        <v>196648639364.13693</v>
      </c>
      <c r="BQ498" s="30">
        <f>(10+$G498/20)*POWER($F$1,BL498)</f>
        <v>230650241717863.5</v>
      </c>
      <c r="BR498" s="35">
        <f t="shared" si="183"/>
        <v>1172.9053527330302</v>
      </c>
      <c r="BS498" s="29">
        <v>153</v>
      </c>
      <c r="BT498" s="29">
        <v>1</v>
      </c>
      <c r="BV498" s="30">
        <f t="shared" si="181"/>
        <v>400708.78847999999</v>
      </c>
      <c r="BW498" s="30">
        <f t="shared" si="179"/>
        <v>61308444.637439996</v>
      </c>
      <c r="BX498" s="30">
        <f>(10+$G498/20)*POWER($F$1,BS498)</f>
        <v>56311094169.400055</v>
      </c>
      <c r="BY498" s="35">
        <f t="shared" si="180"/>
        <v>918.48838283872976</v>
      </c>
    </row>
    <row r="499" spans="5:77">
      <c r="E499" s="43">
        <f t="shared" si="177"/>
        <v>4.8034975382821008E+29</v>
      </c>
      <c r="F499" s="29">
        <f t="shared" si="178"/>
        <v>98.600000000000065</v>
      </c>
      <c r="G499" s="29">
        <v>493</v>
      </c>
      <c r="BE499" s="29">
        <v>265</v>
      </c>
      <c r="BF499" s="29">
        <v>1</v>
      </c>
      <c r="BH499" s="30">
        <f t="shared" si="187"/>
        <v>531782236026.96185</v>
      </c>
      <c r="BI499" s="30">
        <f t="shared" si="185"/>
        <v>140922292547144.91</v>
      </c>
      <c r="BJ499" s="30">
        <f>(10+$G499/20)*POWER($F$1,BE499)</f>
        <v>3.1209945417678093E+17</v>
      </c>
      <c r="BK499" s="35">
        <f t="shared" si="186"/>
        <v>2214.6918598586485</v>
      </c>
      <c r="BL499" s="29">
        <v>214</v>
      </c>
      <c r="BM499" s="29">
        <v>1</v>
      </c>
      <c r="BO499" s="30">
        <f t="shared" si="184"/>
        <v>923233048.65791988</v>
      </c>
      <c r="BP499" s="30">
        <f t="shared" si="182"/>
        <v>197571872412.79486</v>
      </c>
      <c r="BQ499" s="30">
        <f>(10+$G499/20)*POWER($F$1,BL499)</f>
        <v>265330425427742.72</v>
      </c>
      <c r="BR499" s="35">
        <f t="shared" si="183"/>
        <v>1342.9564754712512</v>
      </c>
      <c r="BS499" s="29">
        <v>154</v>
      </c>
      <c r="BT499" s="29">
        <v>1</v>
      </c>
      <c r="BV499" s="30">
        <f t="shared" si="181"/>
        <v>400708.78847999999</v>
      </c>
      <c r="BW499" s="30">
        <f t="shared" si="179"/>
        <v>61709153.425919995</v>
      </c>
      <c r="BX499" s="30">
        <f>(10+$G499/20)*POWER($F$1,BS499)</f>
        <v>64777935895.44474</v>
      </c>
      <c r="BY499" s="35">
        <f t="shared" si="180"/>
        <v>1049.7297774990338</v>
      </c>
    </row>
    <row r="500" spans="5:77">
      <c r="E500" s="43">
        <f t="shared" si="177"/>
        <v>5.517769720456957E+29</v>
      </c>
      <c r="F500" s="29">
        <f t="shared" si="178"/>
        <v>98.800000000000054</v>
      </c>
      <c r="G500" s="29">
        <v>494</v>
      </c>
      <c r="BE500" s="29">
        <v>266</v>
      </c>
      <c r="BF500" s="29">
        <v>1</v>
      </c>
      <c r="BH500" s="30">
        <f t="shared" si="187"/>
        <v>531782236026.96185</v>
      </c>
      <c r="BI500" s="30">
        <f t="shared" si="185"/>
        <v>141454074783171.84</v>
      </c>
      <c r="BJ500" s="30">
        <f>(10+$G500/20)*POWER($F$1,BE500)</f>
        <v>3.5902545735669331E+17</v>
      </c>
      <c r="BK500" s="35">
        <f t="shared" si="186"/>
        <v>2538.1061514631247</v>
      </c>
      <c r="BL500" s="29">
        <v>215</v>
      </c>
      <c r="BM500" s="29">
        <v>1</v>
      </c>
      <c r="BO500" s="30">
        <f t="shared" si="184"/>
        <v>923233048.65791988</v>
      </c>
      <c r="BP500" s="30">
        <f t="shared" si="182"/>
        <v>198495105461.45279</v>
      </c>
      <c r="BQ500" s="30">
        <f>(10+$G500/20)*POWER($F$1,BL500)</f>
        <v>305224427870622</v>
      </c>
      <c r="BR500" s="35">
        <f t="shared" si="183"/>
        <v>1537.6924643106415</v>
      </c>
      <c r="BS500" s="29">
        <v>155</v>
      </c>
      <c r="BT500" s="29">
        <v>1</v>
      </c>
      <c r="BV500" s="30">
        <f t="shared" si="181"/>
        <v>400708.78847999999</v>
      </c>
      <c r="BW500" s="30">
        <f t="shared" si="179"/>
        <v>62109862.214400001</v>
      </c>
      <c r="BX500" s="30">
        <f>(10+$G500/20)*POWER($F$1,BS500)</f>
        <v>74517682585.600769</v>
      </c>
      <c r="BY500" s="35">
        <f t="shared" si="180"/>
        <v>1199.7721445326931</v>
      </c>
    </row>
    <row r="501" spans="5:77">
      <c r="E501" s="43">
        <f t="shared" si="177"/>
        <v>6.3382530011413553E+29</v>
      </c>
      <c r="F501" s="29">
        <f t="shared" si="178"/>
        <v>99.000000000000043</v>
      </c>
      <c r="G501" s="29">
        <v>495</v>
      </c>
      <c r="BE501" s="29">
        <v>267</v>
      </c>
      <c r="BF501" s="29">
        <v>1</v>
      </c>
      <c r="BH501" s="30">
        <f t="shared" si="187"/>
        <v>531782236026.96185</v>
      </c>
      <c r="BI501" s="30">
        <f t="shared" si="185"/>
        <v>141985857019198.81</v>
      </c>
      <c r="BJ501" s="30">
        <f>(10+$G501/20)*POWER($F$1,BE501)</f>
        <v>4.1300620580121869E+17</v>
      </c>
      <c r="BK501" s="35">
        <f t="shared" si="186"/>
        <v>2908.7841174587797</v>
      </c>
      <c r="BL501" s="29">
        <v>216</v>
      </c>
      <c r="BM501" s="29">
        <v>1</v>
      </c>
      <c r="BO501" s="30">
        <f t="shared" si="184"/>
        <v>923233048.65791988</v>
      </c>
      <c r="BP501" s="30">
        <f t="shared" si="182"/>
        <v>199418338510.11069</v>
      </c>
      <c r="BQ501" s="30">
        <f>(10+$G501/20)*POWER($F$1,BL501)</f>
        <v>351116001079145.19</v>
      </c>
      <c r="BR501" s="35">
        <f t="shared" si="183"/>
        <v>1760.7006642538208</v>
      </c>
      <c r="BS501" s="29">
        <v>156</v>
      </c>
      <c r="BT501" s="29">
        <v>1</v>
      </c>
      <c r="BV501" s="30">
        <f t="shared" si="181"/>
        <v>400708.78847999999</v>
      </c>
      <c r="BW501" s="30">
        <f t="shared" si="179"/>
        <v>62510571.00288</v>
      </c>
      <c r="BX501" s="30">
        <f>(10+$G501/20)*POWER($F$1,BS501)</f>
        <v>85721679950.96286</v>
      </c>
      <c r="BY501" s="35">
        <f t="shared" si="180"/>
        <v>1371.3149404284513</v>
      </c>
    </row>
    <row r="502" spans="5:77">
      <c r="E502" s="43">
        <f t="shared" si="177"/>
        <v>7.2807407959660985E+29</v>
      </c>
      <c r="F502" s="29">
        <f t="shared" si="178"/>
        <v>99.20000000000006</v>
      </c>
      <c r="G502" s="29">
        <v>496</v>
      </c>
      <c r="BE502" s="29">
        <v>268</v>
      </c>
      <c r="BF502" s="29">
        <v>1</v>
      </c>
      <c r="BH502" s="30">
        <f t="shared" si="187"/>
        <v>531782236026.96185</v>
      </c>
      <c r="BI502" s="30">
        <f t="shared" si="185"/>
        <v>142517639255225.78</v>
      </c>
      <c r="BJ502" s="30">
        <f>(10+$G502/20)*POWER($F$1,BE502)</f>
        <v>4.7510216726384045E+17</v>
      </c>
      <c r="BK502" s="35">
        <f t="shared" si="186"/>
        <v>3333.6376447620646</v>
      </c>
      <c r="BL502" s="29">
        <v>217</v>
      </c>
      <c r="BM502" s="29">
        <v>1</v>
      </c>
      <c r="BO502" s="30">
        <f t="shared" si="184"/>
        <v>923233048.65791988</v>
      </c>
      <c r="BP502" s="30">
        <f t="shared" si="182"/>
        <v>200341571558.76862</v>
      </c>
      <c r="BQ502" s="30">
        <f>(10+$G502/20)*POWER($F$1,BL502)</f>
        <v>403906698569086.31</v>
      </c>
      <c r="BR502" s="35">
        <f t="shared" si="183"/>
        <v>2016.0902973180655</v>
      </c>
      <c r="BS502" s="29">
        <v>157</v>
      </c>
      <c r="BT502" s="29">
        <v>1</v>
      </c>
      <c r="BV502" s="30">
        <f t="shared" si="181"/>
        <v>400708.78847999999</v>
      </c>
      <c r="BW502" s="30">
        <f t="shared" si="179"/>
        <v>62911279.791359998</v>
      </c>
      <c r="BX502" s="30">
        <f>(10+$G502/20)*POWER($F$1,BS502)</f>
        <v>98610033830.342911</v>
      </c>
      <c r="BY502" s="35">
        <f t="shared" si="180"/>
        <v>1567.4459994674221</v>
      </c>
    </row>
    <row r="503" spans="5:77">
      <c r="E503" s="43">
        <f t="shared" si="177"/>
        <v>8.3633749754860601E+29</v>
      </c>
      <c r="F503" s="29">
        <f t="shared" si="178"/>
        <v>99.400000000000048</v>
      </c>
      <c r="G503" s="29">
        <v>497</v>
      </c>
      <c r="BE503" s="29">
        <v>269</v>
      </c>
      <c r="BF503" s="29">
        <v>1</v>
      </c>
      <c r="BH503" s="30">
        <f t="shared" si="187"/>
        <v>531782236026.96185</v>
      </c>
      <c r="BI503" s="30">
        <f t="shared" si="185"/>
        <v>143049421491252.75</v>
      </c>
      <c r="BJ503" s="30">
        <f>(10+$G503/20)*POWER($F$1,BE503)</f>
        <v>5.4653320022999328E+17</v>
      </c>
      <c r="BK503" s="35">
        <f t="shared" si="186"/>
        <v>3820.5900767198345</v>
      </c>
      <c r="BL503" s="29">
        <v>218</v>
      </c>
      <c r="BM503" s="29">
        <v>1</v>
      </c>
      <c r="BO503" s="30">
        <f t="shared" si="184"/>
        <v>923233048.65791988</v>
      </c>
      <c r="BP503" s="30">
        <f t="shared" si="182"/>
        <v>201264804607.42654</v>
      </c>
      <c r="BQ503" s="30">
        <f>(10+$G503/20)*POWER($F$1,BL503)</f>
        <v>464633579414309.06</v>
      </c>
      <c r="BR503" s="35">
        <f t="shared" si="183"/>
        <v>2308.5684569668888</v>
      </c>
      <c r="BS503" s="29">
        <v>158</v>
      </c>
      <c r="BT503" s="29">
        <v>1</v>
      </c>
      <c r="BV503" s="30">
        <f t="shared" si="181"/>
        <v>400708.78847999999</v>
      </c>
      <c r="BW503" s="30">
        <f t="shared" si="179"/>
        <v>63311988.579839997</v>
      </c>
      <c r="BX503" s="30">
        <f>(10+$G503/20)*POWER($F$1,BS503)</f>
        <v>113435932474.19606</v>
      </c>
      <c r="BY503" s="35">
        <f t="shared" si="180"/>
        <v>1791.6975128833133</v>
      </c>
    </row>
    <row r="504" spans="5:77">
      <c r="E504" s="43">
        <f t="shared" si="177"/>
        <v>9.6069950765642059E+29</v>
      </c>
      <c r="F504" s="29">
        <f t="shared" si="178"/>
        <v>99.600000000000037</v>
      </c>
      <c r="G504" s="29">
        <v>498</v>
      </c>
      <c r="BE504" s="38">
        <v>270</v>
      </c>
      <c r="BF504" s="29">
        <v>4</v>
      </c>
      <c r="BH504" s="30">
        <f t="shared" si="187"/>
        <v>2127128944107.8474</v>
      </c>
      <c r="BI504" s="30">
        <f t="shared" si="185"/>
        <v>574324814909118.75</v>
      </c>
      <c r="BJ504" s="30">
        <f>(10+$G504/20)*POWER($F$1,BE504)</f>
        <v>6.2870250798093235E+17</v>
      </c>
      <c r="BK504" s="35">
        <f t="shared" si="186"/>
        <v>1094.681078825435</v>
      </c>
      <c r="BL504" s="29">
        <v>219</v>
      </c>
      <c r="BM504" s="29">
        <v>1</v>
      </c>
      <c r="BO504" s="30">
        <f t="shared" si="184"/>
        <v>923233048.65791988</v>
      </c>
      <c r="BP504" s="30">
        <f t="shared" si="182"/>
        <v>202188037656.08444</v>
      </c>
      <c r="BQ504" s="30">
        <f>(10+$G504/20)*POWER($F$1,BL504)</f>
        <v>534489572723129.75</v>
      </c>
      <c r="BR504" s="35">
        <f t="shared" si="183"/>
        <v>2643.5271785578129</v>
      </c>
      <c r="BS504" s="29">
        <v>159</v>
      </c>
      <c r="BT504" s="29">
        <v>1</v>
      </c>
      <c r="BV504" s="30">
        <f t="shared" si="181"/>
        <v>400708.78847999999</v>
      </c>
      <c r="BW504" s="30">
        <f t="shared" si="179"/>
        <v>63712697.368319996</v>
      </c>
      <c r="BX504" s="30">
        <f>(10+$G504/20)*POWER($F$1,BS504)</f>
        <v>130490618340.60735</v>
      </c>
      <c r="BY504" s="35">
        <f t="shared" si="180"/>
        <v>2048.1100899911276</v>
      </c>
    </row>
    <row r="505" spans="5:77">
      <c r="E505" s="43">
        <f t="shared" si="177"/>
        <v>1.1035539440913918E+30</v>
      </c>
      <c r="F505" s="29">
        <f t="shared" si="178"/>
        <v>99.800000000000054</v>
      </c>
      <c r="G505" s="29">
        <v>499</v>
      </c>
      <c r="BE505" s="29">
        <v>271</v>
      </c>
      <c r="BF505" s="29">
        <v>1</v>
      </c>
      <c r="BH505" s="30">
        <f t="shared" si="187"/>
        <v>2127128944107.8474</v>
      </c>
      <c r="BI505" s="30">
        <f t="shared" si="185"/>
        <v>576451943853226.62</v>
      </c>
      <c r="BJ505" s="30">
        <f>(10+$G505/20)*POWER($F$1,BE505)</f>
        <v>7.2322419219691277E+17</v>
      </c>
      <c r="BK505" s="35">
        <f t="shared" si="186"/>
        <v>1254.6131553700798</v>
      </c>
      <c r="BL505" s="38">
        <v>220</v>
      </c>
      <c r="BM505" s="29">
        <v>4</v>
      </c>
      <c r="BO505" s="30">
        <f t="shared" si="184"/>
        <v>3692932194.6316795</v>
      </c>
      <c r="BP505" s="30">
        <f t="shared" si="182"/>
        <v>812445082818.96948</v>
      </c>
      <c r="BQ505" s="30">
        <f>(10+$G505/20)*POWER($F$1,BL505)</f>
        <v>614846902252348.25</v>
      </c>
      <c r="BR505" s="35">
        <f t="shared" si="183"/>
        <v>756.78580036325923</v>
      </c>
      <c r="BS505" s="38">
        <v>160</v>
      </c>
      <c r="BT505" s="29">
        <v>4</v>
      </c>
      <c r="BV505" s="30">
        <f t="shared" si="181"/>
        <v>1602835.15392</v>
      </c>
      <c r="BW505" s="30">
        <f t="shared" si="179"/>
        <v>256453624.62720001</v>
      </c>
      <c r="BX505" s="30">
        <f>(10+$G505/20)*POWER($F$1,BS505)</f>
        <v>150109106995.2016</v>
      </c>
      <c r="BY505" s="35">
        <f t="shared" si="180"/>
        <v>585.32651746845579</v>
      </c>
    </row>
    <row r="506" spans="5:77">
      <c r="E506" s="43">
        <f t="shared" si="177"/>
        <v>1.2676506002282719E+30</v>
      </c>
      <c r="F506" s="29">
        <f t="shared" si="178"/>
        <v>100.00000000000004</v>
      </c>
      <c r="G506" s="29">
        <v>500</v>
      </c>
      <c r="BE506" s="29">
        <v>272</v>
      </c>
      <c r="BF506" s="29">
        <v>1</v>
      </c>
      <c r="BH506" s="30">
        <f t="shared" si="187"/>
        <v>2127128944107.8474</v>
      </c>
      <c r="BI506" s="30">
        <f t="shared" si="185"/>
        <v>578579072797334.5</v>
      </c>
      <c r="BJ506" s="30">
        <f>(10+$G506/20)*POWER($F$1,BE506)</f>
        <v>8.3195494693770701E+17</v>
      </c>
      <c r="BK506" s="35">
        <f t="shared" si="186"/>
        <v>1437.9278236168168</v>
      </c>
      <c r="BL506" s="29">
        <v>221</v>
      </c>
      <c r="BM506" s="29">
        <v>1</v>
      </c>
      <c r="BO506" s="30">
        <f t="shared" si="184"/>
        <v>3692932194.6316795</v>
      </c>
      <c r="BP506" s="30">
        <f t="shared" si="182"/>
        <v>816138015013.6012</v>
      </c>
      <c r="BQ506" s="30">
        <f>(10+$G506/20)*POWER($F$1,BL506)</f>
        <v>707284030950796.37</v>
      </c>
      <c r="BR506" s="35">
        <f t="shared" si="183"/>
        <v>866.62306857377462</v>
      </c>
      <c r="BS506" s="29">
        <v>161</v>
      </c>
      <c r="BT506" s="29">
        <v>1</v>
      </c>
      <c r="BV506" s="30">
        <f t="shared" si="181"/>
        <v>1602835.15392</v>
      </c>
      <c r="BW506" s="30">
        <f t="shared" si="179"/>
        <v>258056459.78112</v>
      </c>
      <c r="BX506" s="30">
        <f>(10+$G506/20)*POWER($F$1,BS506)</f>
        <v>172676765368.8461</v>
      </c>
      <c r="BY506" s="35">
        <f t="shared" si="180"/>
        <v>669.14335535451505</v>
      </c>
    </row>
    <row r="507" spans="5:77">
      <c r="E507" s="43">
        <f t="shared" si="177"/>
        <v>1.4561481591932197E+30</v>
      </c>
      <c r="F507" s="29">
        <f t="shared" si="178"/>
        <v>100.20000000000006</v>
      </c>
      <c r="G507" s="29">
        <v>501</v>
      </c>
      <c r="BE507" s="29">
        <v>273</v>
      </c>
      <c r="BF507" s="29">
        <v>1</v>
      </c>
      <c r="BH507" s="30">
        <f t="shared" si="187"/>
        <v>2127128944107.8474</v>
      </c>
      <c r="BI507" s="30">
        <f t="shared" si="185"/>
        <v>580706201741442.37</v>
      </c>
      <c r="BJ507" s="30">
        <f>(10+$G507/20)*POWER($F$1,BE507)</f>
        <v>9.5703051509181683E+17</v>
      </c>
      <c r="BK507" s="35">
        <f t="shared" si="186"/>
        <v>1648.0459692385577</v>
      </c>
      <c r="BL507" s="29">
        <v>222</v>
      </c>
      <c r="BM507" s="29">
        <v>1</v>
      </c>
      <c r="BO507" s="30">
        <f t="shared" si="184"/>
        <v>3692932194.6316795</v>
      </c>
      <c r="BP507" s="30">
        <f t="shared" si="182"/>
        <v>819830947208.23291</v>
      </c>
      <c r="BQ507" s="30">
        <f>(10+$G507/20)*POWER($F$1,BL507)</f>
        <v>813616654301521.5</v>
      </c>
      <c r="BR507" s="35">
        <f t="shared" si="183"/>
        <v>992.42003131514741</v>
      </c>
      <c r="BS507" s="29">
        <v>162</v>
      </c>
      <c r="BT507" s="29">
        <v>1</v>
      </c>
      <c r="BV507" s="30">
        <f t="shared" si="181"/>
        <v>1602835.15392</v>
      </c>
      <c r="BW507" s="30">
        <f t="shared" si="179"/>
        <v>259659294.93504</v>
      </c>
      <c r="BX507" s="30">
        <f>(10+$G507/20)*POWER($F$1,BS507)</f>
        <v>198636878491.58163</v>
      </c>
      <c r="BY507" s="35">
        <f t="shared" si="180"/>
        <v>764.99044080542319</v>
      </c>
    </row>
    <row r="508" spans="5:77">
      <c r="E508" s="43">
        <f t="shared" si="177"/>
        <v>1.6726749950972123E+30</v>
      </c>
      <c r="F508" s="29">
        <f t="shared" si="178"/>
        <v>100.40000000000005</v>
      </c>
      <c r="G508" s="29">
        <v>502</v>
      </c>
      <c r="BE508" s="29">
        <v>274</v>
      </c>
      <c r="BF508" s="29">
        <v>1</v>
      </c>
      <c r="BH508" s="30">
        <f t="shared" si="187"/>
        <v>2127128944107.8474</v>
      </c>
      <c r="BI508" s="30">
        <f t="shared" si="185"/>
        <v>582833330685550.25</v>
      </c>
      <c r="BJ508" s="30">
        <f>(10+$G508/20)*POWER($F$1,BE508)</f>
        <v>1.1009076228449222E+18</v>
      </c>
      <c r="BK508" s="35">
        <f t="shared" si="186"/>
        <v>1888.8892671083065</v>
      </c>
      <c r="BL508" s="29">
        <v>223</v>
      </c>
      <c r="BM508" s="29">
        <v>1</v>
      </c>
      <c r="BO508" s="30">
        <f t="shared" si="184"/>
        <v>3692932194.6316795</v>
      </c>
      <c r="BP508" s="30">
        <f t="shared" si="182"/>
        <v>823523879402.8645</v>
      </c>
      <c r="BQ508" s="30">
        <f>(10+$G508/20)*POWER($F$1,BL508)</f>
        <v>935933350785782.12</v>
      </c>
      <c r="BR508" s="35">
        <f t="shared" si="183"/>
        <v>1136.4981322271135</v>
      </c>
      <c r="BS508" s="29">
        <v>163</v>
      </c>
      <c r="BT508" s="29">
        <v>1</v>
      </c>
      <c r="BV508" s="30">
        <f t="shared" si="181"/>
        <v>1602835.15392</v>
      </c>
      <c r="BW508" s="30">
        <f t="shared" si="179"/>
        <v>261262130.08895999</v>
      </c>
      <c r="BX508" s="30">
        <f>(10+$G508/20)*POWER($F$1,BS508)</f>
        <v>228499353219.1842</v>
      </c>
      <c r="BY508" s="35">
        <f t="shared" si="180"/>
        <v>874.59806417937409</v>
      </c>
    </row>
    <row r="509" spans="5:77">
      <c r="E509" s="43">
        <f t="shared" si="177"/>
        <v>1.9213990153128423E+30</v>
      </c>
      <c r="F509" s="29">
        <f t="shared" si="178"/>
        <v>100.60000000000005</v>
      </c>
      <c r="G509" s="29">
        <v>503</v>
      </c>
      <c r="BE509" s="29">
        <v>275</v>
      </c>
      <c r="BF509" s="29">
        <v>1</v>
      </c>
      <c r="BH509" s="30">
        <f t="shared" si="187"/>
        <v>2127128944107.8474</v>
      </c>
      <c r="BI509" s="30">
        <f t="shared" si="185"/>
        <v>584960459629658</v>
      </c>
      <c r="BJ509" s="30">
        <f>(10+$G509/20)*POWER($F$1,BE509)</f>
        <v>1.2664122152166067E+18</v>
      </c>
      <c r="BK509" s="35">
        <f t="shared" si="186"/>
        <v>2164.9535355233752</v>
      </c>
      <c r="BL509" s="29">
        <v>224</v>
      </c>
      <c r="BM509" s="29">
        <v>1</v>
      </c>
      <c r="BO509" s="30">
        <f t="shared" si="184"/>
        <v>3692932194.6316795</v>
      </c>
      <c r="BP509" s="30">
        <f t="shared" si="182"/>
        <v>827216811597.49622</v>
      </c>
      <c r="BQ509" s="30">
        <f>(10+$G509/20)*POWER($F$1,BL509)</f>
        <v>1076636589181548.5</v>
      </c>
      <c r="BR509" s="35">
        <f t="shared" si="183"/>
        <v>1301.5168140772917</v>
      </c>
      <c r="BS509" s="29">
        <v>164</v>
      </c>
      <c r="BT509" s="29">
        <v>1</v>
      </c>
      <c r="BV509" s="30">
        <f t="shared" si="181"/>
        <v>1602835.15392</v>
      </c>
      <c r="BW509" s="30">
        <f t="shared" si="179"/>
        <v>262864965.24287999</v>
      </c>
      <c r="BX509" s="30">
        <f>(10+$G509/20)*POWER($F$1,BS509)</f>
        <v>262850729780.65042</v>
      </c>
      <c r="BY509" s="35">
        <f t="shared" si="180"/>
        <v>999.94584496181756</v>
      </c>
    </row>
    <row r="510" spans="5:77">
      <c r="E510" s="43">
        <f t="shared" si="177"/>
        <v>2.2071078881827845E+30</v>
      </c>
      <c r="F510" s="29">
        <f t="shared" si="178"/>
        <v>100.80000000000005</v>
      </c>
      <c r="G510" s="29">
        <v>504</v>
      </c>
      <c r="BE510" s="29">
        <v>276</v>
      </c>
      <c r="BF510" s="29">
        <v>1</v>
      </c>
      <c r="BH510" s="30">
        <f t="shared" si="187"/>
        <v>2127128944107.8474</v>
      </c>
      <c r="BI510" s="30">
        <f t="shared" si="185"/>
        <v>587087588573765.87</v>
      </c>
      <c r="BJ510" s="30">
        <f>(10+$G510/20)*POWER($F$1,BE510)</f>
        <v>1.4567949393608778E+18</v>
      </c>
      <c r="BK510" s="35">
        <f t="shared" si="186"/>
        <v>2481.3928410578819</v>
      </c>
      <c r="BL510" s="29">
        <v>225</v>
      </c>
      <c r="BM510" s="29">
        <v>1</v>
      </c>
      <c r="BO510" s="30">
        <f t="shared" si="184"/>
        <v>3692932194.6316795</v>
      </c>
      <c r="BP510" s="30">
        <f t="shared" si="182"/>
        <v>830909743792.12793</v>
      </c>
      <c r="BQ510" s="30">
        <f>(10+$G510/20)*POWER($F$1,BL510)</f>
        <v>1238489897526905.5</v>
      </c>
      <c r="BR510" s="35">
        <f t="shared" si="183"/>
        <v>1490.5227755239125</v>
      </c>
      <c r="BS510" s="29">
        <v>165</v>
      </c>
      <c r="BT510" s="29">
        <v>1</v>
      </c>
      <c r="BV510" s="30">
        <f t="shared" si="181"/>
        <v>1602835.15392</v>
      </c>
      <c r="BW510" s="30">
        <f t="shared" si="179"/>
        <v>264467800.39679998</v>
      </c>
      <c r="BX510" s="30">
        <f>(10+$G510/20)*POWER($F$1,BS510)</f>
        <v>302365697638.40332</v>
      </c>
      <c r="BY510" s="35">
        <f t="shared" si="180"/>
        <v>1143.2987198620867</v>
      </c>
    </row>
    <row r="511" spans="5:77">
      <c r="E511" s="43">
        <f t="shared" si="177"/>
        <v>2.5353012004565449E+30</v>
      </c>
      <c r="F511" s="29">
        <f t="shared" si="178"/>
        <v>101.00000000000004</v>
      </c>
      <c r="G511" s="29">
        <v>505</v>
      </c>
      <c r="BE511" s="29">
        <v>277</v>
      </c>
      <c r="BF511" s="29">
        <v>1</v>
      </c>
      <c r="BH511" s="30">
        <f t="shared" si="187"/>
        <v>2127128944107.8474</v>
      </c>
      <c r="BI511" s="30">
        <f t="shared" si="185"/>
        <v>589214717517873.75</v>
      </c>
      <c r="BJ511" s="30">
        <f>(10+$G511/20)*POWER($F$1,BE511)</f>
        <v>1.675794964545953E+18</v>
      </c>
      <c r="BK511" s="35">
        <f t="shared" si="186"/>
        <v>2844.115930446218</v>
      </c>
      <c r="BL511" s="29">
        <v>226</v>
      </c>
      <c r="BM511" s="29">
        <v>1</v>
      </c>
      <c r="BO511" s="30">
        <f t="shared" si="184"/>
        <v>3692932194.6316795</v>
      </c>
      <c r="BP511" s="30">
        <f t="shared" si="182"/>
        <v>834602675986.75952</v>
      </c>
      <c r="BQ511" s="30">
        <f>(10+$G511/20)*POWER($F$1,BL511)</f>
        <v>1424672119486604.7</v>
      </c>
      <c r="BR511" s="35">
        <f t="shared" si="183"/>
        <v>1707.006412125626</v>
      </c>
      <c r="BS511" s="29">
        <v>166</v>
      </c>
      <c r="BT511" s="29">
        <v>1</v>
      </c>
      <c r="BV511" s="30">
        <f t="shared" si="181"/>
        <v>1602835.15392</v>
      </c>
      <c r="BW511" s="30">
        <f t="shared" si="179"/>
        <v>266070635.55072001</v>
      </c>
      <c r="BX511" s="30">
        <f>(10+$G511/20)*POWER($F$1,BS511)</f>
        <v>347820341671.53296</v>
      </c>
      <c r="BY511" s="35">
        <f t="shared" si="180"/>
        <v>1307.248133382345</v>
      </c>
    </row>
    <row r="512" spans="5:77">
      <c r="E512" s="43">
        <f t="shared" si="177"/>
        <v>2.9122963183864405E+30</v>
      </c>
      <c r="F512" s="29">
        <f t="shared" si="178"/>
        <v>101.20000000000005</v>
      </c>
      <c r="G512" s="29">
        <v>506</v>
      </c>
      <c r="BE512" s="29">
        <v>278</v>
      </c>
      <c r="BF512" s="29">
        <v>1</v>
      </c>
      <c r="BH512" s="30">
        <f t="shared" si="187"/>
        <v>2127128944107.8474</v>
      </c>
      <c r="BI512" s="30">
        <f t="shared" si="185"/>
        <v>591341846461981.62</v>
      </c>
      <c r="BJ512" s="30">
        <f>(10+$G512/20)*POWER($F$1,BE512)</f>
        <v>1.927713391311905E+18</v>
      </c>
      <c r="BK512" s="35">
        <f t="shared" si="186"/>
        <v>3259.8967971664442</v>
      </c>
      <c r="BL512" s="29">
        <v>227</v>
      </c>
      <c r="BM512" s="29">
        <v>1</v>
      </c>
      <c r="BO512" s="30">
        <f t="shared" si="184"/>
        <v>3692932194.6316795</v>
      </c>
      <c r="BP512" s="30">
        <f t="shared" si="182"/>
        <v>838295608181.39124</v>
      </c>
      <c r="BQ512" s="30">
        <f>(10+$G512/20)*POWER($F$1,BL512)</f>
        <v>1638839822929741.7</v>
      </c>
      <c r="BR512" s="35">
        <f t="shared" si="183"/>
        <v>1954.966490263573</v>
      </c>
      <c r="BS512" s="29">
        <v>167</v>
      </c>
      <c r="BT512" s="29">
        <v>1</v>
      </c>
      <c r="BV512" s="30">
        <f t="shared" si="181"/>
        <v>1602835.15392</v>
      </c>
      <c r="BW512" s="30">
        <f t="shared" si="179"/>
        <v>267673470.70464</v>
      </c>
      <c r="BX512" s="30">
        <f>(10+$G512/20)*POWER($F$1,BS512)</f>
        <v>400107378644.9549</v>
      </c>
      <c r="BY512" s="35">
        <f t="shared" si="180"/>
        <v>1494.7591839852032</v>
      </c>
    </row>
    <row r="513" spans="5:77">
      <c r="E513" s="43">
        <f t="shared" si="177"/>
        <v>3.3453499901944257E+30</v>
      </c>
      <c r="F513" s="29">
        <f t="shared" si="178"/>
        <v>101.40000000000005</v>
      </c>
      <c r="G513" s="29">
        <v>507</v>
      </c>
      <c r="BE513" s="29">
        <v>279</v>
      </c>
      <c r="BF513" s="29">
        <v>1</v>
      </c>
      <c r="BH513" s="30">
        <f t="shared" si="187"/>
        <v>2127128944107.8474</v>
      </c>
      <c r="BI513" s="30">
        <f t="shared" si="185"/>
        <v>593468975406089.37</v>
      </c>
      <c r="BJ513" s="30">
        <f>(10+$G513/20)*POWER($F$1,BE513)</f>
        <v>2.2174976904597158E+18</v>
      </c>
      <c r="BK513" s="35">
        <f t="shared" si="186"/>
        <v>3736.5014556023966</v>
      </c>
      <c r="BL513" s="29">
        <v>228</v>
      </c>
      <c r="BM513" s="29">
        <v>1</v>
      </c>
      <c r="BO513" s="30">
        <f t="shared" si="184"/>
        <v>3692932194.6316795</v>
      </c>
      <c r="BP513" s="30">
        <f t="shared" si="182"/>
        <v>841988540376.02295</v>
      </c>
      <c r="BQ513" s="30">
        <f>(10+$G513/20)*POWER($F$1,BL513)</f>
        <v>1885199085485892</v>
      </c>
      <c r="BR513" s="35">
        <f t="shared" si="183"/>
        <v>2238.9842558236987</v>
      </c>
      <c r="BS513" s="29">
        <v>168</v>
      </c>
      <c r="BT513" s="29">
        <v>1</v>
      </c>
      <c r="BV513" s="30">
        <f t="shared" si="181"/>
        <v>1602835.15392</v>
      </c>
      <c r="BW513" s="30">
        <f t="shared" si="179"/>
        <v>269276305.85855997</v>
      </c>
      <c r="BX513" s="30">
        <f>(10+$G513/20)*POWER($F$1,BS513)</f>
        <v>460253682979.95227</v>
      </c>
      <c r="BY513" s="35">
        <f t="shared" si="180"/>
        <v>1709.2245881511203</v>
      </c>
    </row>
    <row r="514" spans="5:77">
      <c r="E514" s="43">
        <f t="shared" si="177"/>
        <v>3.8427980306256846E+30</v>
      </c>
      <c r="F514" s="29">
        <f t="shared" si="178"/>
        <v>101.60000000000005</v>
      </c>
      <c r="G514" s="29">
        <v>508</v>
      </c>
      <c r="BE514" s="38">
        <v>280</v>
      </c>
      <c r="BF514" s="29">
        <v>4</v>
      </c>
      <c r="BH514" s="30">
        <f t="shared" si="187"/>
        <v>8508515776431.3896</v>
      </c>
      <c r="BI514" s="30">
        <f t="shared" si="185"/>
        <v>2382384417400789</v>
      </c>
      <c r="BJ514" s="30">
        <f>(10+$G514/20)*POWER($F$1,BE514)</f>
        <v>2.5508388289426964E+18</v>
      </c>
      <c r="BK514" s="35">
        <f t="shared" si="186"/>
        <v>1070.7083249502166</v>
      </c>
      <c r="BL514" s="29">
        <v>229</v>
      </c>
      <c r="BM514" s="29">
        <v>1</v>
      </c>
      <c r="BO514" s="30">
        <f t="shared" si="184"/>
        <v>3692932194.6316795</v>
      </c>
      <c r="BP514" s="30">
        <f t="shared" si="182"/>
        <v>845681472570.65466</v>
      </c>
      <c r="BQ514" s="30">
        <f>(10+$G514/20)*POWER($F$1,BL514)</f>
        <v>2168588065833674.2</v>
      </c>
      <c r="BR514" s="35">
        <f t="shared" si="183"/>
        <v>2564.3083550615374</v>
      </c>
      <c r="BS514" s="29">
        <v>169</v>
      </c>
      <c r="BT514" s="29">
        <v>1</v>
      </c>
      <c r="BV514" s="30">
        <f t="shared" si="181"/>
        <v>1602835.15392</v>
      </c>
      <c r="BW514" s="30">
        <f t="shared" si="179"/>
        <v>270879141.01248002</v>
      </c>
      <c r="BX514" s="30">
        <f>(10+$G514/20)*POWER($F$1,BS514)</f>
        <v>529440445760.1723</v>
      </c>
      <c r="BY514" s="35">
        <f t="shared" si="180"/>
        <v>1954.5264496234495</v>
      </c>
    </row>
    <row r="515" spans="5:77">
      <c r="E515" s="43">
        <f t="shared" si="177"/>
        <v>4.4142157763655696E+30</v>
      </c>
      <c r="F515" s="29">
        <f t="shared" si="178"/>
        <v>101.80000000000005</v>
      </c>
      <c r="G515" s="29">
        <v>509</v>
      </c>
      <c r="BE515" s="29">
        <v>281</v>
      </c>
      <c r="BF515" s="29">
        <v>1</v>
      </c>
      <c r="BH515" s="30">
        <f t="shared" si="187"/>
        <v>8508515776431.3896</v>
      </c>
      <c r="BI515" s="30">
        <f t="shared" si="185"/>
        <v>2390892933177220.5</v>
      </c>
      <c r="BJ515" s="30">
        <f>(10+$G515/20)*POWER($F$1,BE515)</f>
        <v>2.9342829886558602E+18</v>
      </c>
      <c r="BK515" s="35">
        <f t="shared" si="186"/>
        <v>1227.2749431554582</v>
      </c>
      <c r="BL515" s="38">
        <v>230</v>
      </c>
      <c r="BM515" s="29">
        <v>3</v>
      </c>
      <c r="BO515" s="30">
        <f t="shared" si="184"/>
        <v>11078796583.895039</v>
      </c>
      <c r="BP515" s="30">
        <f t="shared" si="182"/>
        <v>2548123214295.8589</v>
      </c>
      <c r="BQ515" s="30">
        <f>(10+$G515/20)*POWER($F$1,BL515)</f>
        <v>2494571981098227</v>
      </c>
      <c r="BR515" s="35">
        <f t="shared" si="183"/>
        <v>978.98404877080088</v>
      </c>
      <c r="BS515" s="38">
        <v>170</v>
      </c>
      <c r="BT515" s="29">
        <v>3</v>
      </c>
      <c r="BV515" s="30">
        <f t="shared" si="181"/>
        <v>4808505.4617599994</v>
      </c>
      <c r="BW515" s="30">
        <f t="shared" si="179"/>
        <v>817445928.49919987</v>
      </c>
      <c r="BX515" s="30">
        <f>(10+$G515/20)*POWER($F$1,BS515)</f>
        <v>609026362572.80688</v>
      </c>
      <c r="BY515" s="35">
        <f t="shared" si="180"/>
        <v>745.03565476306972</v>
      </c>
    </row>
    <row r="516" spans="5:77">
      <c r="E516" s="43">
        <f t="shared" si="177"/>
        <v>5.0706024009130899E+30</v>
      </c>
      <c r="F516" s="29">
        <f t="shared" si="178"/>
        <v>102.00000000000006</v>
      </c>
      <c r="G516" s="29">
        <v>510</v>
      </c>
      <c r="BE516" s="29">
        <v>282</v>
      </c>
      <c r="BF516" s="29">
        <v>1</v>
      </c>
      <c r="BH516" s="30">
        <f t="shared" si="187"/>
        <v>8508515776431.3896</v>
      </c>
      <c r="BI516" s="30">
        <f t="shared" si="185"/>
        <v>2399401448953652</v>
      </c>
      <c r="BJ516" s="30">
        <f>(10+$G516/20)*POWER($F$1,BE516)</f>
        <v>3.3753600704329846E+18</v>
      </c>
      <c r="BK516" s="35">
        <f t="shared" si="186"/>
        <v>1406.7508677653486</v>
      </c>
      <c r="BL516" s="29">
        <v>231</v>
      </c>
      <c r="BM516" s="29">
        <v>1</v>
      </c>
      <c r="BO516" s="30">
        <f t="shared" si="184"/>
        <v>11078796583.895039</v>
      </c>
      <c r="BP516" s="30">
        <f t="shared" si="182"/>
        <v>2559202010879.7539</v>
      </c>
      <c r="BQ516" s="30">
        <f>(10+$G516/20)*POWER($F$1,BL516)</f>
        <v>2869552354143233.5</v>
      </c>
      <c r="BR516" s="35">
        <f t="shared" si="183"/>
        <v>1121.2684039572136</v>
      </c>
      <c r="BS516" s="29">
        <v>171</v>
      </c>
      <c r="BT516" s="29">
        <v>1</v>
      </c>
      <c r="BV516" s="30">
        <f t="shared" si="181"/>
        <v>4808505.4617599994</v>
      </c>
      <c r="BW516" s="30">
        <f t="shared" si="179"/>
        <v>822254433.96095991</v>
      </c>
      <c r="BX516" s="30">
        <f>(10+$G516/20)*POWER($F$1,BS516)</f>
        <v>700574305210.74744</v>
      </c>
      <c r="BY516" s="35">
        <f t="shared" si="180"/>
        <v>852.01645169116864</v>
      </c>
    </row>
    <row r="517" spans="5:77">
      <c r="E517" s="43">
        <f t="shared" si="177"/>
        <v>5.8245926367728833E+30</v>
      </c>
      <c r="F517" s="29">
        <f t="shared" si="178"/>
        <v>102.20000000000005</v>
      </c>
      <c r="G517" s="29">
        <v>511</v>
      </c>
      <c r="BE517" s="29">
        <v>283</v>
      </c>
      <c r="BF517" s="29">
        <v>1</v>
      </c>
      <c r="BH517" s="30">
        <f t="shared" si="187"/>
        <v>8508515776431.3896</v>
      </c>
      <c r="BI517" s="30">
        <f t="shared" si="185"/>
        <v>2407909964730083.5</v>
      </c>
      <c r="BJ517" s="30">
        <f>(10+$G517/20)*POWER($F$1,BE517)</f>
        <v>3.8827315048803538E+18</v>
      </c>
      <c r="BK517" s="35">
        <f t="shared" si="186"/>
        <v>1612.4903180570507</v>
      </c>
      <c r="BL517" s="29">
        <v>232</v>
      </c>
      <c r="BM517" s="29">
        <v>1</v>
      </c>
      <c r="BO517" s="30">
        <f t="shared" si="184"/>
        <v>11078796583.895039</v>
      </c>
      <c r="BP517" s="30">
        <f t="shared" si="182"/>
        <v>2570280807463.6489</v>
      </c>
      <c r="BQ517" s="30">
        <f>(10+$G517/20)*POWER($F$1,BL517)</f>
        <v>3300892674512880.5</v>
      </c>
      <c r="BR517" s="35">
        <f t="shared" si="183"/>
        <v>1284.2537145854499</v>
      </c>
      <c r="BS517" s="29">
        <v>172</v>
      </c>
      <c r="BT517" s="29">
        <v>1</v>
      </c>
      <c r="BV517" s="30">
        <f t="shared" si="181"/>
        <v>4808505.4617599994</v>
      </c>
      <c r="BW517" s="30">
        <f t="shared" si="179"/>
        <v>827062939.42271996</v>
      </c>
      <c r="BX517" s="30">
        <f>(10+$G517/20)*POWER($F$1,BS517)</f>
        <v>805882000613.49292</v>
      </c>
      <c r="BY517" s="35">
        <f t="shared" si="180"/>
        <v>974.39017298488659</v>
      </c>
    </row>
    <row r="518" spans="5:77">
      <c r="E518" s="43">
        <f t="shared" si="177"/>
        <v>6.6906999803888537E+30</v>
      </c>
      <c r="F518" s="29">
        <f t="shared" si="178"/>
        <v>102.40000000000006</v>
      </c>
      <c r="G518" s="29">
        <v>512</v>
      </c>
      <c r="BE518" s="29">
        <v>284</v>
      </c>
      <c r="BF518" s="29">
        <v>1</v>
      </c>
      <c r="BH518" s="30">
        <f t="shared" si="187"/>
        <v>8508515776431.3896</v>
      </c>
      <c r="BI518" s="30">
        <f t="shared" si="185"/>
        <v>2416418480506514.5</v>
      </c>
      <c r="BJ518" s="30">
        <f>(10+$G518/20)*POWER($F$1,BE518)</f>
        <v>4.4663602704591749E+18</v>
      </c>
      <c r="BK518" s="35">
        <f t="shared" si="186"/>
        <v>1848.3388976246219</v>
      </c>
      <c r="BL518" s="29">
        <v>233</v>
      </c>
      <c r="BM518" s="29">
        <v>1</v>
      </c>
      <c r="BO518" s="30">
        <f t="shared" si="184"/>
        <v>11078796583.895039</v>
      </c>
      <c r="BP518" s="30">
        <f t="shared" si="182"/>
        <v>2581359604047.5439</v>
      </c>
      <c r="BQ518" s="30">
        <f>(10+$G518/20)*POWER($F$1,BL518)</f>
        <v>3797062938800441</v>
      </c>
      <c r="BR518" s="35">
        <f t="shared" si="183"/>
        <v>1470.9546600352339</v>
      </c>
      <c r="BS518" s="29">
        <v>173</v>
      </c>
      <c r="BT518" s="29">
        <v>1</v>
      </c>
      <c r="BV518" s="30">
        <f t="shared" si="181"/>
        <v>4808505.4617599994</v>
      </c>
      <c r="BW518" s="30">
        <f t="shared" si="179"/>
        <v>831871444.88447988</v>
      </c>
      <c r="BX518" s="30">
        <f>(10+$G518/20)*POWER($F$1,BS518)</f>
        <v>927017319043.07251</v>
      </c>
      <c r="BY518" s="35">
        <f t="shared" si="180"/>
        <v>1114.3756943980752</v>
      </c>
    </row>
    <row r="519" spans="5:77">
      <c r="E519" s="43">
        <f t="shared" ref="E519:E545" si="188">POWER($F$1,G519)</f>
        <v>7.6855960612513715E+30</v>
      </c>
      <c r="F519" s="29">
        <f t="shared" si="178"/>
        <v>102.60000000000005</v>
      </c>
      <c r="G519" s="29">
        <v>513</v>
      </c>
      <c r="BE519" s="29">
        <v>285</v>
      </c>
      <c r="BF519" s="29">
        <v>1</v>
      </c>
      <c r="BH519" s="30">
        <f t="shared" si="187"/>
        <v>8508515776431.3896</v>
      </c>
      <c r="BI519" s="30">
        <f t="shared" si="185"/>
        <v>2424926996282946</v>
      </c>
      <c r="BJ519" s="30">
        <f>(10+$G519/20)*POWER($F$1,BE519)</f>
        <v>5.1377064549043599E+18</v>
      </c>
      <c r="BK519" s="35">
        <f t="shared" si="186"/>
        <v>2118.7056199133845</v>
      </c>
      <c r="BL519" s="29">
        <v>234</v>
      </c>
      <c r="BM519" s="29">
        <v>1</v>
      </c>
      <c r="BO519" s="30">
        <f t="shared" si="184"/>
        <v>11078796583.895039</v>
      </c>
      <c r="BP519" s="30">
        <f t="shared" si="182"/>
        <v>2592438400631.439</v>
      </c>
      <c r="BQ519" s="30">
        <f>(10+$G519/20)*POWER($F$1,BL519)</f>
        <v>4367805906608504</v>
      </c>
      <c r="BR519" s="35">
        <f t="shared" si="183"/>
        <v>1684.8253387793668</v>
      </c>
      <c r="BS519" s="29">
        <v>174</v>
      </c>
      <c r="BT519" s="29">
        <v>1</v>
      </c>
      <c r="BV519" s="30">
        <f t="shared" si="181"/>
        <v>4808505.4617599994</v>
      </c>
      <c r="BW519" s="30">
        <f t="shared" si="179"/>
        <v>836679950.34623992</v>
      </c>
      <c r="BX519" s="30">
        <f>(10+$G519/20)*POWER($F$1,BS519)</f>
        <v>1066358863918.0874</v>
      </c>
      <c r="BY519" s="35">
        <f t="shared" si="180"/>
        <v>1274.5122713611106</v>
      </c>
    </row>
    <row r="520" spans="5:77">
      <c r="E520" s="43">
        <f t="shared" si="188"/>
        <v>8.8284315527311425E+30</v>
      </c>
      <c r="F520" s="29">
        <f t="shared" ref="F520:F545" si="189">LOG(E520,2)</f>
        <v>102.80000000000007</v>
      </c>
      <c r="G520" s="29">
        <v>514</v>
      </c>
      <c r="BE520" s="29">
        <v>286</v>
      </c>
      <c r="BF520" s="29">
        <v>1</v>
      </c>
      <c r="BH520" s="30">
        <f t="shared" si="187"/>
        <v>8508515776431.3896</v>
      </c>
      <c r="BI520" s="30">
        <f t="shared" si="185"/>
        <v>2433435512059377.5</v>
      </c>
      <c r="BJ520" s="30">
        <f>(10+$G520/20)*POWER($F$1,BE520)</f>
        <v>5.9099521971799265E+18</v>
      </c>
      <c r="BK520" s="35">
        <f t="shared" si="186"/>
        <v>2428.6454964152426</v>
      </c>
      <c r="BL520" s="29">
        <v>235</v>
      </c>
      <c r="BM520" s="29">
        <v>1</v>
      </c>
      <c r="BO520" s="30">
        <f t="shared" si="184"/>
        <v>11078796583.895039</v>
      </c>
      <c r="BP520" s="30">
        <f t="shared" si="182"/>
        <v>2603517197215.334</v>
      </c>
      <c r="BQ520" s="30">
        <f>(10+$G520/20)*POWER($F$1,BL520)</f>
        <v>5024328334285289</v>
      </c>
      <c r="BR520" s="35">
        <f t="shared" si="183"/>
        <v>1929.8233711147377</v>
      </c>
      <c r="BS520" s="29">
        <v>175</v>
      </c>
      <c r="BT520" s="29">
        <v>1</v>
      </c>
      <c r="BV520" s="30">
        <f t="shared" si="181"/>
        <v>4808505.4617599994</v>
      </c>
      <c r="BW520" s="30">
        <f t="shared" si="179"/>
        <v>841488455.80799985</v>
      </c>
      <c r="BX520" s="30">
        <f>(10+$G520/20)*POWER($F$1,BS520)</f>
        <v>1226642659737.6143</v>
      </c>
      <c r="BY520" s="35">
        <f t="shared" si="180"/>
        <v>1457.7058678241617</v>
      </c>
    </row>
    <row r="521" spans="5:77">
      <c r="E521" s="43">
        <f t="shared" si="188"/>
        <v>1.0141204801826184E+31</v>
      </c>
      <c r="F521" s="29">
        <f t="shared" si="189"/>
        <v>103.00000000000006</v>
      </c>
      <c r="G521" s="29">
        <v>515</v>
      </c>
      <c r="BE521" s="29">
        <v>287</v>
      </c>
      <c r="BF521" s="29">
        <v>1</v>
      </c>
      <c r="BH521" s="30">
        <f t="shared" si="187"/>
        <v>8508515776431.3896</v>
      </c>
      <c r="BI521" s="30">
        <f t="shared" si="185"/>
        <v>2441944027835809</v>
      </c>
      <c r="BJ521" s="30">
        <f>(10+$G521/20)*POWER($F$1,BE521)</f>
        <v>6.7982604235481272E+18</v>
      </c>
      <c r="BK521" s="35">
        <f t="shared" si="186"/>
        <v>2783.9542373021286</v>
      </c>
      <c r="BL521" s="29">
        <v>236</v>
      </c>
      <c r="BM521" s="29">
        <v>1</v>
      </c>
      <c r="BO521" s="30">
        <f t="shared" si="184"/>
        <v>11078796583.895039</v>
      </c>
      <c r="BP521" s="30">
        <f t="shared" si="182"/>
        <v>2614595993799.229</v>
      </c>
      <c r="BQ521" s="30">
        <f>(10+$G521/20)*POWER($F$1,BL521)</f>
        <v>5779520938626514</v>
      </c>
      <c r="BR521" s="35">
        <f t="shared" si="183"/>
        <v>2210.4833604630371</v>
      </c>
      <c r="BS521" s="29">
        <v>176</v>
      </c>
      <c r="BT521" s="29">
        <v>1</v>
      </c>
      <c r="BV521" s="30">
        <f t="shared" si="181"/>
        <v>4808505.4617599994</v>
      </c>
      <c r="BW521" s="30">
        <f t="shared" si="179"/>
        <v>846296961.26975989</v>
      </c>
      <c r="BX521" s="30">
        <f>(10+$G521/20)*POWER($F$1,BS521)</f>
        <v>1411015854156.8579</v>
      </c>
      <c r="BY521" s="35">
        <f t="shared" si="180"/>
        <v>1667.2821937583349</v>
      </c>
    </row>
    <row r="522" spans="5:77">
      <c r="E522" s="43">
        <f t="shared" si="188"/>
        <v>1.1649185273545769E+31</v>
      </c>
      <c r="F522" s="29">
        <f t="shared" si="189"/>
        <v>103.20000000000005</v>
      </c>
      <c r="G522" s="29">
        <v>516</v>
      </c>
      <c r="BE522" s="29">
        <v>288</v>
      </c>
      <c r="BF522" s="29">
        <v>1</v>
      </c>
      <c r="BH522" s="30">
        <f t="shared" si="187"/>
        <v>8508515776431.3896</v>
      </c>
      <c r="BI522" s="30">
        <f t="shared" si="185"/>
        <v>2450452543612240</v>
      </c>
      <c r="BJ522" s="30">
        <f>(10+$G522/20)*POWER($F$1,BE522)</f>
        <v>7.8200724542737981E+18</v>
      </c>
      <c r="BK522" s="35">
        <f t="shared" si="186"/>
        <v>3191.2768417649663</v>
      </c>
      <c r="BL522" s="29">
        <v>237</v>
      </c>
      <c r="BM522" s="29">
        <v>1</v>
      </c>
      <c r="BO522" s="30">
        <f t="shared" si="184"/>
        <v>11078796583.895039</v>
      </c>
      <c r="BP522" s="30">
        <f t="shared" si="182"/>
        <v>2625674790383.124</v>
      </c>
      <c r="BQ522" s="30">
        <f>(10+$G522/20)*POWER($F$1,BL522)</f>
        <v>6648211406332553</v>
      </c>
      <c r="BR522" s="35">
        <f t="shared" si="183"/>
        <v>2532.0010805155662</v>
      </c>
      <c r="BS522" s="29">
        <v>177</v>
      </c>
      <c r="BT522" s="29">
        <v>1</v>
      </c>
      <c r="BV522" s="30">
        <f t="shared" si="181"/>
        <v>4808505.4617599994</v>
      </c>
      <c r="BW522" s="30">
        <f t="shared" si="179"/>
        <v>851105466.73151994</v>
      </c>
      <c r="BX522" s="30">
        <f>(10+$G522/20)*POWER($F$1,BS522)</f>
        <v>1623098487874.1523</v>
      </c>
      <c r="BY522" s="35">
        <f t="shared" si="180"/>
        <v>1907.0474239900007</v>
      </c>
    </row>
    <row r="523" spans="5:77">
      <c r="E523" s="43">
        <f t="shared" si="188"/>
        <v>1.338139996077771E+31</v>
      </c>
      <c r="F523" s="29">
        <f t="shared" si="189"/>
        <v>103.40000000000006</v>
      </c>
      <c r="G523" s="29">
        <v>517</v>
      </c>
      <c r="BE523" s="29">
        <v>289</v>
      </c>
      <c r="BF523" s="29">
        <v>1</v>
      </c>
      <c r="BH523" s="30">
        <f t="shared" si="187"/>
        <v>8508515776431.3896</v>
      </c>
      <c r="BI523" s="30">
        <f t="shared" si="185"/>
        <v>2458961059388671.5</v>
      </c>
      <c r="BJ523" s="30">
        <f>(10+$G523/20)*POWER($F$1,BE523)</f>
        <v>8.9954503199978363E+18</v>
      </c>
      <c r="BK523" s="35">
        <f t="shared" si="186"/>
        <v>3658.2321162231897</v>
      </c>
      <c r="BL523" s="29">
        <v>238</v>
      </c>
      <c r="BM523" s="29">
        <v>1</v>
      </c>
      <c r="BO523" s="30">
        <f t="shared" si="184"/>
        <v>11078796583.895039</v>
      </c>
      <c r="BP523" s="30">
        <f t="shared" si="182"/>
        <v>2636753586967.019</v>
      </c>
      <c r="BQ523" s="30">
        <f>(10+$G523/20)*POWER($F$1,BL523)</f>
        <v>7647455413258193</v>
      </c>
      <c r="BR523" s="35">
        <f t="shared" si="183"/>
        <v>2900.3299553883753</v>
      </c>
      <c r="BS523" s="29">
        <v>178</v>
      </c>
      <c r="BT523" s="29">
        <v>1</v>
      </c>
      <c r="BV523" s="30">
        <f t="shared" si="181"/>
        <v>4808505.4617599994</v>
      </c>
      <c r="BW523" s="30">
        <f t="shared" si="179"/>
        <v>855913972.19327986</v>
      </c>
      <c r="BX523" s="30">
        <f>(10+$G523/20)*POWER($F$1,BS523)</f>
        <v>1867054544252.481</v>
      </c>
      <c r="BY523" s="35">
        <f t="shared" si="180"/>
        <v>2181.3577122338042</v>
      </c>
    </row>
    <row r="524" spans="5:77">
      <c r="E524" s="43">
        <f t="shared" si="188"/>
        <v>1.5371192122502745E+31</v>
      </c>
      <c r="F524" s="29">
        <f t="shared" si="189"/>
        <v>103.60000000000005</v>
      </c>
      <c r="G524" s="29">
        <v>518</v>
      </c>
      <c r="BE524" s="38">
        <v>290</v>
      </c>
      <c r="BF524" s="29">
        <v>3</v>
      </c>
      <c r="BH524" s="30">
        <f t="shared" si="187"/>
        <v>25525547329294.168</v>
      </c>
      <c r="BI524" s="30">
        <f t="shared" si="185"/>
        <v>7402408725495309</v>
      </c>
      <c r="BJ524" s="30">
        <f>(10+$G524/20)*POWER($F$1,BE524)</f>
        <v>1.0347470503846652E+19</v>
      </c>
      <c r="BK524" s="35">
        <f t="shared" si="186"/>
        <v>1397.851819260937</v>
      </c>
      <c r="BL524" s="29">
        <v>239</v>
      </c>
      <c r="BM524" s="29">
        <v>1</v>
      </c>
      <c r="BO524" s="30">
        <f t="shared" si="184"/>
        <v>11078796583.895039</v>
      </c>
      <c r="BP524" s="30">
        <f t="shared" si="182"/>
        <v>2647832383550.9141</v>
      </c>
      <c r="BQ524" s="30">
        <f>(10+$G524/20)*POWER($F$1,BL524)</f>
        <v>8796871363099316</v>
      </c>
      <c r="BR524" s="35">
        <f t="shared" si="183"/>
        <v>3322.2916290879953</v>
      </c>
      <c r="BS524" s="29">
        <v>179</v>
      </c>
      <c r="BT524" s="29">
        <v>1</v>
      </c>
      <c r="BV524" s="30">
        <f t="shared" si="181"/>
        <v>4808505.4617599994</v>
      </c>
      <c r="BW524" s="30">
        <f t="shared" si="179"/>
        <v>860722477.65503991</v>
      </c>
      <c r="BX524" s="30">
        <f>(10+$G524/20)*POWER($F$1,BS524)</f>
        <v>2147673672631.6609</v>
      </c>
      <c r="BY524" s="35">
        <f t="shared" si="180"/>
        <v>2495.1987758967357</v>
      </c>
    </row>
    <row r="525" spans="5:77">
      <c r="E525" s="43">
        <f t="shared" si="188"/>
        <v>1.765686310546229E+31</v>
      </c>
      <c r="F525" s="29">
        <f t="shared" si="189"/>
        <v>103.80000000000004</v>
      </c>
      <c r="G525" s="29">
        <v>519</v>
      </c>
      <c r="BE525" s="29">
        <v>291</v>
      </c>
      <c r="BF525" s="29">
        <v>1</v>
      </c>
      <c r="BH525" s="30">
        <f t="shared" si="187"/>
        <v>25525547329294.168</v>
      </c>
      <c r="BI525" s="30">
        <f t="shared" si="185"/>
        <v>7427934272824603</v>
      </c>
      <c r="BJ525" s="30">
        <f>(10+$G525/20)*POWER($F$1,BE525)</f>
        <v>1.1902676834096278E+19</v>
      </c>
      <c r="BK525" s="35">
        <f t="shared" si="186"/>
        <v>1602.4208611595691</v>
      </c>
      <c r="BL525" s="38">
        <v>240</v>
      </c>
      <c r="BM525" s="29">
        <v>4</v>
      </c>
      <c r="BO525" s="30">
        <f t="shared" si="184"/>
        <v>44315186335.580154</v>
      </c>
      <c r="BP525" s="30">
        <f t="shared" si="182"/>
        <v>10635644720539.236</v>
      </c>
      <c r="BQ525" s="30">
        <f>(10+$G525/20)*POWER($F$1,BL525)</f>
        <v>1.0119025412748248E+16</v>
      </c>
      <c r="BR525" s="35">
        <f t="shared" si="183"/>
        <v>951.42567081116306</v>
      </c>
      <c r="BS525" s="38">
        <v>180</v>
      </c>
      <c r="BT525" s="29">
        <v>4</v>
      </c>
      <c r="BV525" s="30">
        <f t="shared" si="181"/>
        <v>19234021.847039998</v>
      </c>
      <c r="BW525" s="30">
        <f t="shared" si="179"/>
        <v>3462123932.4671993</v>
      </c>
      <c r="BX525" s="30">
        <f>(10+$G525/20)*POWER($F$1,BS525)</f>
        <v>2470465188659.23</v>
      </c>
      <c r="BY525" s="35">
        <f t="shared" si="180"/>
        <v>713.56925310836937</v>
      </c>
    </row>
    <row r="526" spans="5:77">
      <c r="E526" s="43">
        <f t="shared" si="188"/>
        <v>2.0282409603652373E+31</v>
      </c>
      <c r="F526" s="29">
        <f t="shared" si="189"/>
        <v>104.00000000000006</v>
      </c>
      <c r="G526" s="29">
        <v>520</v>
      </c>
      <c r="BE526" s="29">
        <v>292</v>
      </c>
      <c r="BF526" s="29">
        <v>1</v>
      </c>
      <c r="BH526" s="30">
        <f t="shared" si="187"/>
        <v>25525547329294.168</v>
      </c>
      <c r="BI526" s="30">
        <f t="shared" si="185"/>
        <v>7453459820153897</v>
      </c>
      <c r="BJ526" s="30">
        <f>(10+$G526/20)*POWER($F$1,BE526)</f>
        <v>1.3691601412460569E+19</v>
      </c>
      <c r="BK526" s="35">
        <f t="shared" si="186"/>
        <v>1836.9457597985506</v>
      </c>
      <c r="BL526" s="29">
        <v>241</v>
      </c>
      <c r="BM526" s="29">
        <v>1</v>
      </c>
      <c r="BO526" s="30">
        <f t="shared" si="184"/>
        <v>44315186335.580154</v>
      </c>
      <c r="BP526" s="30">
        <f t="shared" si="182"/>
        <v>10679959906874.816</v>
      </c>
      <c r="BQ526" s="30">
        <f>(10+$G526/20)*POWER($F$1,BL526)</f>
        <v>1.1639874337933122E+16</v>
      </c>
      <c r="BR526" s="35">
        <f t="shared" si="183"/>
        <v>1089.8799657890472</v>
      </c>
      <c r="BS526" s="29">
        <v>181</v>
      </c>
      <c r="BT526" s="29">
        <v>1</v>
      </c>
      <c r="BV526" s="30">
        <f t="shared" si="181"/>
        <v>19234021.847039998</v>
      </c>
      <c r="BW526" s="30">
        <f t="shared" si="179"/>
        <v>3481357954.3142395</v>
      </c>
      <c r="BX526" s="30">
        <f>(10+$G526/20)*POWER($F$1,BS526)</f>
        <v>2841766195784.4419</v>
      </c>
      <c r="BY526" s="35">
        <f t="shared" si="180"/>
        <v>816.28095504020507</v>
      </c>
    </row>
    <row r="527" spans="5:77">
      <c r="E527" s="43">
        <f t="shared" si="188"/>
        <v>2.3298370547091547E+31</v>
      </c>
      <c r="F527" s="29">
        <f t="shared" si="189"/>
        <v>104.20000000000005</v>
      </c>
      <c r="G527" s="29">
        <v>521</v>
      </c>
      <c r="BE527" s="29">
        <v>293</v>
      </c>
      <c r="BF527" s="29">
        <v>1</v>
      </c>
      <c r="BH527" s="30">
        <f t="shared" si="187"/>
        <v>25525547329294.168</v>
      </c>
      <c r="BI527" s="30">
        <f t="shared" si="185"/>
        <v>7478985367483191</v>
      </c>
      <c r="BJ527" s="30">
        <f>(10+$G527/20)*POWER($F$1,BE527)</f>
        <v>1.5749363797573767E+19</v>
      </c>
      <c r="BK527" s="35">
        <f t="shared" si="186"/>
        <v>2105.8155650428425</v>
      </c>
      <c r="BL527" s="29">
        <v>242</v>
      </c>
      <c r="BM527" s="29">
        <v>1</v>
      </c>
      <c r="BO527" s="30">
        <f t="shared" si="184"/>
        <v>44315186335.580154</v>
      </c>
      <c r="BP527" s="30">
        <f t="shared" si="182"/>
        <v>10724275093210.396</v>
      </c>
      <c r="BQ527" s="30">
        <f>(10+$G527/20)*POWER($F$1,BL527)</f>
        <v>1.3389274927278696E+16</v>
      </c>
      <c r="BR527" s="35">
        <f t="shared" si="183"/>
        <v>1248.5016293320866</v>
      </c>
      <c r="BS527" s="29">
        <v>182</v>
      </c>
      <c r="BT527" s="29">
        <v>1</v>
      </c>
      <c r="BV527" s="30">
        <f t="shared" si="181"/>
        <v>19234021.847039998</v>
      </c>
      <c r="BW527" s="30">
        <f t="shared" si="179"/>
        <v>3500591976.1612797</v>
      </c>
      <c r="BX527" s="30">
        <f>(10+$G527/20)*POWER($F$1,BS527)</f>
        <v>3268865949042.6367</v>
      </c>
      <c r="BY527" s="35">
        <f t="shared" si="180"/>
        <v>933.80375985071191</v>
      </c>
    </row>
    <row r="528" spans="5:77">
      <c r="E528" s="43">
        <f t="shared" si="188"/>
        <v>2.6762799921555433E+31</v>
      </c>
      <c r="F528" s="29">
        <f t="shared" si="189"/>
        <v>104.40000000000006</v>
      </c>
      <c r="G528" s="29">
        <v>522</v>
      </c>
      <c r="BE528" s="29">
        <v>294</v>
      </c>
      <c r="BF528" s="29">
        <v>1</v>
      </c>
      <c r="BH528" s="30">
        <f t="shared" si="187"/>
        <v>25525547329294.168</v>
      </c>
      <c r="BI528" s="30">
        <f t="shared" si="185"/>
        <v>7504510914812485</v>
      </c>
      <c r="BJ528" s="30">
        <f>(10+$G528/20)*POWER($F$1,BE528)</f>
        <v>1.8116360198154639E+19</v>
      </c>
      <c r="BK528" s="35">
        <f t="shared" si="186"/>
        <v>2414.0627422363223</v>
      </c>
      <c r="BL528" s="29">
        <v>243</v>
      </c>
      <c r="BM528" s="29">
        <v>1</v>
      </c>
      <c r="BO528" s="30">
        <f t="shared" si="184"/>
        <v>44315186335.580154</v>
      </c>
      <c r="BP528" s="30">
        <f t="shared" si="182"/>
        <v>10768590279545.977</v>
      </c>
      <c r="BQ528" s="30">
        <f>(10+$G528/20)*POWER($F$1,BL528)</f>
        <v>1.5401569897831012E+16</v>
      </c>
      <c r="BR528" s="35">
        <f t="shared" si="183"/>
        <v>1430.2308378363125</v>
      </c>
      <c r="BS528" s="29">
        <v>183</v>
      </c>
      <c r="BT528" s="29">
        <v>1</v>
      </c>
      <c r="BV528" s="30">
        <f t="shared" si="181"/>
        <v>19234021.847039998</v>
      </c>
      <c r="BW528" s="30">
        <f t="shared" si="179"/>
        <v>3519825998.0083194</v>
      </c>
      <c r="BX528" s="30">
        <f>(10+$G528/20)*POWER($F$1,BS528)</f>
        <v>3760148900837.6343</v>
      </c>
      <c r="BY528" s="35">
        <f t="shared" si="180"/>
        <v>1068.2769270314216</v>
      </c>
    </row>
    <row r="529" spans="5:77">
      <c r="E529" s="43">
        <f t="shared" si="188"/>
        <v>3.0742384245005504E+31</v>
      </c>
      <c r="F529" s="29">
        <f t="shared" si="189"/>
        <v>104.60000000000005</v>
      </c>
      <c r="G529" s="29">
        <v>523</v>
      </c>
      <c r="BE529" s="29">
        <v>295</v>
      </c>
      <c r="BF529" s="29">
        <v>1</v>
      </c>
      <c r="BH529" s="30">
        <f t="shared" si="187"/>
        <v>25525547329294.168</v>
      </c>
      <c r="BI529" s="30">
        <f t="shared" si="185"/>
        <v>7530036462141780</v>
      </c>
      <c r="BJ529" s="30">
        <f>(10+$G529/20)*POWER($F$1,BE529)</f>
        <v>2.0839056195769172E+19</v>
      </c>
      <c r="BK529" s="35">
        <f t="shared" si="186"/>
        <v>2767.457541612207</v>
      </c>
      <c r="BL529" s="29">
        <v>244</v>
      </c>
      <c r="BM529" s="29">
        <v>1</v>
      </c>
      <c r="BO529" s="30">
        <f t="shared" si="184"/>
        <v>44315186335.580154</v>
      </c>
      <c r="BP529" s="30">
        <f t="shared" si="182"/>
        <v>10812905465881.559</v>
      </c>
      <c r="BQ529" s="30">
        <f>(10+$G529/20)*POWER($F$1,BL529)</f>
        <v>1.7716261825963258E+16</v>
      </c>
      <c r="BR529" s="35">
        <f t="shared" si="183"/>
        <v>1638.4367626133574</v>
      </c>
      <c r="BS529" s="29">
        <v>184</v>
      </c>
      <c r="BT529" s="29">
        <v>1</v>
      </c>
      <c r="BV529" s="30">
        <f t="shared" si="181"/>
        <v>19234021.847039998</v>
      </c>
      <c r="BW529" s="30">
        <f t="shared" si="179"/>
        <v>3539060019.8553596</v>
      </c>
      <c r="BX529" s="30">
        <f>(10+$G529/20)*POWER($F$1,BS529)</f>
        <v>4325259234854.2935</v>
      </c>
      <c r="BY529" s="35">
        <f t="shared" si="180"/>
        <v>1222.1491612428392</v>
      </c>
    </row>
    <row r="530" spans="5:77">
      <c r="E530" s="43">
        <f t="shared" si="188"/>
        <v>3.5313726210924593E+31</v>
      </c>
      <c r="F530" s="29">
        <f t="shared" si="189"/>
        <v>104.80000000000005</v>
      </c>
      <c r="G530" s="29">
        <v>524</v>
      </c>
      <c r="BE530" s="29">
        <v>296</v>
      </c>
      <c r="BF530" s="29">
        <v>1</v>
      </c>
      <c r="BH530" s="30">
        <f t="shared" si="187"/>
        <v>25525547329294.168</v>
      </c>
      <c r="BI530" s="30">
        <f t="shared" si="185"/>
        <v>7555562009471074</v>
      </c>
      <c r="BJ530" s="30">
        <f>(10+$G530/20)*POWER($F$1,BE530)</f>
        <v>2.3970898547665383E+19</v>
      </c>
      <c r="BK530" s="35">
        <f t="shared" si="186"/>
        <v>3172.6162153943415</v>
      </c>
      <c r="BL530" s="29">
        <v>245</v>
      </c>
      <c r="BM530" s="29">
        <v>1</v>
      </c>
      <c r="BO530" s="30">
        <f t="shared" si="184"/>
        <v>44315186335.580154</v>
      </c>
      <c r="BP530" s="30">
        <f t="shared" si="182"/>
        <v>10857220652217.139</v>
      </c>
      <c r="BQ530" s="30">
        <f>(10+$G530/20)*POWER($F$1,BL530)</f>
        <v>2.0378788313851828E+16</v>
      </c>
      <c r="BR530" s="35">
        <f t="shared" si="183"/>
        <v>1876.9802112928692</v>
      </c>
      <c r="BS530" s="29">
        <v>185</v>
      </c>
      <c r="BT530" s="29">
        <v>1</v>
      </c>
      <c r="BV530" s="30">
        <f t="shared" si="181"/>
        <v>19234021.847039998</v>
      </c>
      <c r="BW530" s="30">
        <f t="shared" si="179"/>
        <v>3558294041.7023997</v>
      </c>
      <c r="BX530" s="30">
        <f>(10+$G530/20)*POWER($F$1,BS530)</f>
        <v>4975290115686.4629</v>
      </c>
      <c r="BY530" s="35">
        <f t="shared" si="180"/>
        <v>1398.223434425933</v>
      </c>
    </row>
    <row r="531" spans="5:77">
      <c r="E531" s="43">
        <f t="shared" si="188"/>
        <v>4.0564819207304755E+31</v>
      </c>
      <c r="F531" s="29">
        <f t="shared" si="189"/>
        <v>105.00000000000006</v>
      </c>
      <c r="G531" s="29">
        <v>525</v>
      </c>
      <c r="BE531" s="29">
        <v>297</v>
      </c>
      <c r="BF531" s="29">
        <v>1</v>
      </c>
      <c r="BH531" s="30">
        <f t="shared" si="187"/>
        <v>25525547329294.168</v>
      </c>
      <c r="BI531" s="30">
        <f t="shared" si="185"/>
        <v>7581087556800368</v>
      </c>
      <c r="BJ531" s="30">
        <f>(10+$G531/20)*POWER($F$1,BE531)</f>
        <v>2.7573363955649765E+19</v>
      </c>
      <c r="BK531" s="35">
        <f t="shared" si="186"/>
        <v>3637.1251155008727</v>
      </c>
      <c r="BL531" s="29">
        <v>246</v>
      </c>
      <c r="BM531" s="29">
        <v>1</v>
      </c>
      <c r="BO531" s="30">
        <f t="shared" si="184"/>
        <v>44315186335.580154</v>
      </c>
      <c r="BP531" s="30">
        <f t="shared" si="182"/>
        <v>10901535838552.719</v>
      </c>
      <c r="BQ531" s="30">
        <f>(10+$G531/20)*POWER($F$1,BL531)</f>
        <v>2.3441413597226432E+16</v>
      </c>
      <c r="BR531" s="35">
        <f t="shared" si="183"/>
        <v>2150.2854225665233</v>
      </c>
      <c r="BS531" s="29">
        <v>186</v>
      </c>
      <c r="BT531" s="29">
        <v>1</v>
      </c>
      <c r="BV531" s="30">
        <f t="shared" si="181"/>
        <v>19234021.847039998</v>
      </c>
      <c r="BW531" s="30">
        <f t="shared" si="179"/>
        <v>3577528063.5494394</v>
      </c>
      <c r="BX531" s="30">
        <f>(10+$G531/20)*POWER($F$1,BS531)</f>
        <v>5723001366510.3359</v>
      </c>
      <c r="BY531" s="35">
        <f t="shared" si="180"/>
        <v>1599.7083083206533</v>
      </c>
    </row>
    <row r="532" spans="5:77">
      <c r="E532" s="43">
        <f t="shared" si="188"/>
        <v>4.6596741094183102E+31</v>
      </c>
      <c r="F532" s="29">
        <f t="shared" si="189"/>
        <v>105.20000000000006</v>
      </c>
      <c r="G532" s="29">
        <v>526</v>
      </c>
      <c r="BE532" s="29">
        <v>298</v>
      </c>
      <c r="BF532" s="29">
        <v>1</v>
      </c>
      <c r="BH532" s="30">
        <f t="shared" si="187"/>
        <v>25525547329294.168</v>
      </c>
      <c r="BI532" s="30">
        <f t="shared" si="185"/>
        <v>7606613104129662</v>
      </c>
      <c r="BJ532" s="30">
        <f>(10+$G532/20)*POWER($F$1,BE532)</f>
        <v>3.1717165373199892E+19</v>
      </c>
      <c r="BK532" s="35">
        <f t="shared" si="186"/>
        <v>4169.6830033304195</v>
      </c>
      <c r="BL532" s="29">
        <v>247</v>
      </c>
      <c r="BM532" s="29">
        <v>1</v>
      </c>
      <c r="BO532" s="30">
        <f t="shared" si="184"/>
        <v>44315186335.580154</v>
      </c>
      <c r="BP532" s="30">
        <f t="shared" si="182"/>
        <v>10945851024888.299</v>
      </c>
      <c r="BQ532" s="30">
        <f>(10+$G532/20)*POWER($F$1,BL532)</f>
        <v>2.6964254083784572E+16</v>
      </c>
      <c r="BR532" s="35">
        <f t="shared" si="183"/>
        <v>2463.4223526772089</v>
      </c>
      <c r="BS532" s="29">
        <v>187</v>
      </c>
      <c r="BT532" s="29">
        <v>1</v>
      </c>
      <c r="BV532" s="30">
        <f t="shared" si="181"/>
        <v>19234021.847039998</v>
      </c>
      <c r="BW532" s="30">
        <f t="shared" si="179"/>
        <v>3596762085.3964796</v>
      </c>
      <c r="BX532" s="30">
        <f>(10+$G532/20)*POWER($F$1,BS532)</f>
        <v>6583069844673.9395</v>
      </c>
      <c r="BY532" s="35">
        <f t="shared" si="180"/>
        <v>1830.2767012036807</v>
      </c>
    </row>
    <row r="533" spans="5:77">
      <c r="E533" s="43">
        <f t="shared" si="188"/>
        <v>5.3525599843110875E+31</v>
      </c>
      <c r="F533" s="29">
        <f t="shared" si="189"/>
        <v>105.40000000000005</v>
      </c>
      <c r="G533" s="29">
        <v>527</v>
      </c>
      <c r="BE533" s="29">
        <v>299</v>
      </c>
      <c r="BF533" s="29">
        <v>1</v>
      </c>
      <c r="BH533" s="30">
        <f t="shared" si="187"/>
        <v>25525547329294.168</v>
      </c>
      <c r="BI533" s="30">
        <f t="shared" si="185"/>
        <v>7632138651458956</v>
      </c>
      <c r="BJ533" s="30">
        <f>(10+$G533/20)*POWER($F$1,BE533)</f>
        <v>3.6483639512627229E+19</v>
      </c>
      <c r="BK533" s="35">
        <f t="shared" si="186"/>
        <v>4780.2642455470896</v>
      </c>
      <c r="BL533" s="29">
        <v>248</v>
      </c>
      <c r="BM533" s="29">
        <v>1</v>
      </c>
      <c r="BO533" s="30">
        <f t="shared" si="184"/>
        <v>44315186335.580154</v>
      </c>
      <c r="BP533" s="30">
        <f t="shared" si="182"/>
        <v>10990166211223.879</v>
      </c>
      <c r="BQ533" s="30">
        <f>(10+$G533/20)*POWER($F$1,BL533)</f>
        <v>3.1016457938291272E+16</v>
      </c>
      <c r="BR533" s="35">
        <f t="shared" si="183"/>
        <v>2822.2009878808958</v>
      </c>
      <c r="BS533" s="29">
        <v>188</v>
      </c>
      <c r="BT533" s="29">
        <v>1</v>
      </c>
      <c r="BV533" s="30">
        <f t="shared" si="181"/>
        <v>19234021.847039998</v>
      </c>
      <c r="BW533" s="30">
        <f t="shared" si="179"/>
        <v>3615996107.2435198</v>
      </c>
      <c r="BX533" s="30">
        <f>(10+$G533/20)*POWER($F$1,BS533)</f>
        <v>7572377426340.6113</v>
      </c>
      <c r="BY533" s="35">
        <f t="shared" si="180"/>
        <v>2094.1331798371452</v>
      </c>
    </row>
    <row r="534" spans="5:77">
      <c r="E534" s="43">
        <f t="shared" si="188"/>
        <v>6.1484768490011026E+31</v>
      </c>
      <c r="F534" s="29">
        <f t="shared" si="189"/>
        <v>105.60000000000005</v>
      </c>
      <c r="G534" s="29">
        <v>528</v>
      </c>
      <c r="BE534" s="38">
        <v>300</v>
      </c>
      <c r="BF534" s="29">
        <v>4</v>
      </c>
      <c r="BH534" s="30">
        <f t="shared" si="187"/>
        <v>102102189317176.67</v>
      </c>
      <c r="BI534" s="30">
        <f t="shared" si="185"/>
        <v>3.0630656795153E+16</v>
      </c>
      <c r="BJ534" s="30">
        <f>(10+$G534/20)*POWER($F$1,BE534)</f>
        <v>4.1966342767690064E+19</v>
      </c>
      <c r="BK534" s="35">
        <f t="shared" si="186"/>
        <v>1370.0764906330976</v>
      </c>
      <c r="BL534" s="29">
        <v>249</v>
      </c>
      <c r="BM534" s="29">
        <v>1</v>
      </c>
      <c r="BO534" s="30">
        <f t="shared" si="184"/>
        <v>44315186335.580154</v>
      </c>
      <c r="BP534" s="30">
        <f t="shared" si="182"/>
        <v>11034481397559.459</v>
      </c>
      <c r="BQ534" s="30">
        <f>(10+$G534/20)*POWER($F$1,BL534)</f>
        <v>3.5677561851455764E+16</v>
      </c>
      <c r="BR534" s="35">
        <f t="shared" si="183"/>
        <v>3233.2794416008273</v>
      </c>
      <c r="BS534" s="29">
        <v>189</v>
      </c>
      <c r="BT534" s="29">
        <v>1</v>
      </c>
      <c r="BV534" s="30">
        <f t="shared" si="181"/>
        <v>19234021.847039998</v>
      </c>
      <c r="BW534" s="30">
        <f t="shared" si="179"/>
        <v>3635230129.0905595</v>
      </c>
      <c r="BX534" s="30">
        <f>(10+$G534/20)*POWER($F$1,BS534)</f>
        <v>8710342248890.5283</v>
      </c>
      <c r="BY534" s="35">
        <f t="shared" si="180"/>
        <v>2396.0910147577451</v>
      </c>
    </row>
    <row r="535" spans="5:77">
      <c r="E535" s="43">
        <f t="shared" si="188"/>
        <v>7.0627452421849212E+31</v>
      </c>
      <c r="F535" s="29">
        <f t="shared" si="189"/>
        <v>105.80000000000005</v>
      </c>
      <c r="G535" s="29">
        <v>529</v>
      </c>
      <c r="BE535" s="29">
        <v>301</v>
      </c>
      <c r="BH535" s="30"/>
      <c r="BI535" s="30"/>
      <c r="BJ535" s="30"/>
      <c r="BK535" s="35"/>
      <c r="BL535" s="38">
        <v>250</v>
      </c>
      <c r="BM535" s="29">
        <v>4</v>
      </c>
      <c r="BO535" s="30">
        <f t="shared" si="184"/>
        <v>177260745342.32062</v>
      </c>
      <c r="BP535" s="30">
        <f t="shared" si="182"/>
        <v>44315186335580.156</v>
      </c>
      <c r="BQ535" s="30">
        <f>(10+$G535/20)*POWER($F$1,BL535)</f>
        <v>4.1039051604414328E+16</v>
      </c>
      <c r="BR535" s="35">
        <f t="shared" si="183"/>
        <v>926.07196308829555</v>
      </c>
      <c r="BS535" s="38">
        <v>190</v>
      </c>
      <c r="BT535" s="29">
        <v>4</v>
      </c>
      <c r="BV535" s="30">
        <f t="shared" si="181"/>
        <v>76936087.38815999</v>
      </c>
      <c r="BW535" s="30">
        <f t="shared" si="179"/>
        <v>14617856603.750399</v>
      </c>
      <c r="BX535" s="30">
        <f>(10+$G535/20)*POWER($F$1,BS535)</f>
        <v>10019299708108.928</v>
      </c>
      <c r="BY535" s="35">
        <f t="shared" si="180"/>
        <v>685.4151042594267</v>
      </c>
    </row>
    <row r="536" spans="5:77">
      <c r="E536" s="43">
        <f t="shared" si="188"/>
        <v>8.1129638414609546E+31</v>
      </c>
      <c r="F536" s="29">
        <f t="shared" si="189"/>
        <v>106.00000000000006</v>
      </c>
      <c r="G536" s="29">
        <v>530</v>
      </c>
      <c r="BL536" s="29">
        <v>251</v>
      </c>
      <c r="BM536" s="29">
        <v>1</v>
      </c>
      <c r="BO536" s="30">
        <f t="shared" si="184"/>
        <v>177260745342.32062</v>
      </c>
      <c r="BP536" s="30">
        <f t="shared" si="182"/>
        <v>44492447080922.477</v>
      </c>
      <c r="BQ536" s="30">
        <f>(10+$G536/20)*POWER($F$1,BL536)</f>
        <v>4.7206157037173248E+16</v>
      </c>
      <c r="BR536" s="35">
        <f t="shared" si="183"/>
        <v>1060.9925983912528</v>
      </c>
      <c r="BS536" s="29">
        <v>191</v>
      </c>
      <c r="BT536" s="29">
        <v>1</v>
      </c>
      <c r="BV536" s="30">
        <f t="shared" si="181"/>
        <v>76936087.38815999</v>
      </c>
      <c r="BW536" s="30">
        <f t="shared" si="179"/>
        <v>14694792691.138557</v>
      </c>
      <c r="BX536" s="30">
        <f>(10+$G536/20)*POWER($F$1,BS536)</f>
        <v>11524940682903.58</v>
      </c>
      <c r="BY536" s="35">
        <f t="shared" si="180"/>
        <v>784.28739521133207</v>
      </c>
    </row>
    <row r="537" spans="5:77">
      <c r="E537" s="43">
        <f t="shared" si="188"/>
        <v>9.3193482188366258E+31</v>
      </c>
      <c r="F537" s="29">
        <f t="shared" si="189"/>
        <v>106.20000000000006</v>
      </c>
      <c r="G537" s="29">
        <v>531</v>
      </c>
      <c r="BL537" s="29">
        <v>252</v>
      </c>
      <c r="BM537" s="29">
        <v>1</v>
      </c>
      <c r="BO537" s="30">
        <f t="shared" si="184"/>
        <v>177260745342.32062</v>
      </c>
      <c r="BP537" s="30">
        <f t="shared" si="182"/>
        <v>44669707826264.797</v>
      </c>
      <c r="BQ537" s="30">
        <f>(10+$G537/20)*POWER($F$1,BL537)</f>
        <v>5.429991662602348E+16</v>
      </c>
      <c r="BR537" s="35">
        <f t="shared" si="183"/>
        <v>1215.5870111623235</v>
      </c>
      <c r="BS537" s="29">
        <v>192</v>
      </c>
      <c r="BT537" s="29">
        <v>1</v>
      </c>
      <c r="BV537" s="30">
        <f t="shared" si="181"/>
        <v>76936087.38815999</v>
      </c>
      <c r="BW537" s="30">
        <f t="shared" si="179"/>
        <v>14771728778.526718</v>
      </c>
      <c r="BX537" s="30">
        <f>(10+$G537/20)*POWER($F$1,BS537)</f>
        <v>13256815582525.213</v>
      </c>
      <c r="BY537" s="35">
        <f t="shared" si="180"/>
        <v>897.44509808468081</v>
      </c>
    </row>
    <row r="538" spans="5:77">
      <c r="E538" s="43">
        <f t="shared" si="188"/>
        <v>1.070511996862218E+32</v>
      </c>
      <c r="F538" s="29">
        <f t="shared" si="189"/>
        <v>106.40000000000005</v>
      </c>
      <c r="G538" s="29">
        <v>532</v>
      </c>
      <c r="BL538" s="29">
        <v>253</v>
      </c>
      <c r="BM538" s="29">
        <v>1</v>
      </c>
      <c r="BO538" s="30">
        <f t="shared" si="184"/>
        <v>177260745342.32062</v>
      </c>
      <c r="BP538" s="30">
        <f t="shared" si="182"/>
        <v>44846968571607.117</v>
      </c>
      <c r="BQ538" s="30">
        <f>(10+$G538/20)*POWER($F$1,BL538)</f>
        <v>6.2459552161841024E+16</v>
      </c>
      <c r="BR538" s="35">
        <f t="shared" si="183"/>
        <v>1392.7262901195186</v>
      </c>
      <c r="BS538" s="29">
        <v>193</v>
      </c>
      <c r="BT538" s="29">
        <v>1</v>
      </c>
      <c r="BV538" s="30">
        <f t="shared" si="181"/>
        <v>76936087.38815999</v>
      </c>
      <c r="BW538" s="30">
        <f t="shared" si="179"/>
        <v>14848664865.914879</v>
      </c>
      <c r="BX538" s="30">
        <f>(10+$G538/20)*POWER($F$1,BS538)</f>
        <v>15248914102011.912</v>
      </c>
      <c r="BY538" s="35">
        <f t="shared" si="180"/>
        <v>1026.955234003281</v>
      </c>
    </row>
    <row r="539" spans="5:77">
      <c r="E539" s="43">
        <f t="shared" si="188"/>
        <v>1.2296953698002209E+32</v>
      </c>
      <c r="F539" s="29">
        <f t="shared" si="189"/>
        <v>106.60000000000007</v>
      </c>
      <c r="G539" s="29">
        <v>533</v>
      </c>
      <c r="BL539" s="29">
        <v>254</v>
      </c>
      <c r="BM539" s="29">
        <v>1</v>
      </c>
      <c r="BO539" s="30">
        <f t="shared" si="184"/>
        <v>177260745342.32062</v>
      </c>
      <c r="BP539" s="30">
        <f t="shared" si="182"/>
        <v>45024229316949.437</v>
      </c>
      <c r="BQ539" s="30">
        <f>(10+$G539/20)*POWER($F$1,BL539)</f>
        <v>7.1845200101969984E+16</v>
      </c>
      <c r="BR539" s="35">
        <f t="shared" si="183"/>
        <v>1595.7008302399472</v>
      </c>
      <c r="BS539" s="29">
        <v>194</v>
      </c>
      <c r="BT539" s="29">
        <v>1</v>
      </c>
      <c r="BV539" s="30">
        <f t="shared" si="181"/>
        <v>76936087.38815999</v>
      </c>
      <c r="BW539" s="30">
        <f t="shared" ref="BW539:BW602" si="190">BS539*BV539</f>
        <v>14925600953.303038</v>
      </c>
      <c r="BX539" s="30">
        <f>(10+$G539/20)*POWER($F$1,BS539)</f>
        <v>17540332056144.949</v>
      </c>
      <c r="BY539" s="35">
        <f t="shared" ref="BY539:BY602" si="191">BX539/BW539</f>
        <v>1175.1843098996474</v>
      </c>
    </row>
    <row r="540" spans="5:77">
      <c r="E540" s="43">
        <f t="shared" si="188"/>
        <v>1.4125490484369844E+32</v>
      </c>
      <c r="F540" s="29">
        <f t="shared" si="189"/>
        <v>106.80000000000005</v>
      </c>
      <c r="G540" s="29">
        <v>534</v>
      </c>
      <c r="BL540" s="29">
        <v>255</v>
      </c>
      <c r="BM540" s="29">
        <v>1</v>
      </c>
      <c r="BO540" s="30">
        <f t="shared" si="184"/>
        <v>177260745342.32062</v>
      </c>
      <c r="BP540" s="30">
        <f t="shared" si="182"/>
        <v>45201490062291.758</v>
      </c>
      <c r="BQ540" s="30">
        <f>(10+$G540/20)*POWER($F$1,BL540)</f>
        <v>8.2641053162250016E+16</v>
      </c>
      <c r="BR540" s="35">
        <f t="shared" si="183"/>
        <v>1828.2816130256579</v>
      </c>
      <c r="BS540" s="29">
        <v>195</v>
      </c>
      <c r="BT540" s="29">
        <v>1</v>
      </c>
      <c r="BV540" s="30">
        <f t="shared" ref="BV540:BV603" si="192">BV539*BT540</f>
        <v>76936087.38815999</v>
      </c>
      <c r="BW540" s="30">
        <f t="shared" si="190"/>
        <v>15002537040.691198</v>
      </c>
      <c r="BX540" s="30">
        <f>(10+$G540/20)*POWER($F$1,BS540)</f>
        <v>20176038369689.867</v>
      </c>
      <c r="BY540" s="35">
        <f t="shared" si="191"/>
        <v>1344.841763427522</v>
      </c>
    </row>
    <row r="541" spans="5:77">
      <c r="E541" s="43">
        <f t="shared" si="188"/>
        <v>1.6225927682921916E+32</v>
      </c>
      <c r="F541" s="29">
        <f t="shared" si="189"/>
        <v>107.00000000000004</v>
      </c>
      <c r="G541" s="29">
        <v>535</v>
      </c>
      <c r="BL541" s="29">
        <v>256</v>
      </c>
      <c r="BM541" s="29">
        <v>1</v>
      </c>
      <c r="BO541" s="30">
        <f t="shared" si="184"/>
        <v>177260745342.32062</v>
      </c>
      <c r="BP541" s="30">
        <f t="shared" si="182"/>
        <v>45378750807634.078</v>
      </c>
      <c r="BQ541" s="30">
        <f>(10+$G541/20)*POWER($F$1,BL541)</f>
        <v>9.5058973759787248E+16</v>
      </c>
      <c r="BR541" s="35">
        <f t="shared" si="183"/>
        <v>2094.7904485681756</v>
      </c>
      <c r="BS541" s="29">
        <v>196</v>
      </c>
      <c r="BT541" s="29">
        <v>1</v>
      </c>
      <c r="BV541" s="30">
        <f t="shared" si="192"/>
        <v>76936087.38815999</v>
      </c>
      <c r="BW541" s="30">
        <f t="shared" si="190"/>
        <v>15079473128.079357</v>
      </c>
      <c r="BX541" s="30">
        <f>(10+$G541/20)*POWER($F$1,BS541)</f>
        <v>23207757265572.969</v>
      </c>
      <c r="BY541" s="35">
        <f t="shared" si="191"/>
        <v>1539.0297173153883</v>
      </c>
    </row>
    <row r="542" spans="5:77">
      <c r="E542" s="43">
        <f t="shared" si="188"/>
        <v>1.8638696437673255E+32</v>
      </c>
      <c r="F542" s="29">
        <f t="shared" si="189"/>
        <v>107.20000000000006</v>
      </c>
      <c r="G542" s="29">
        <v>536</v>
      </c>
      <c r="BL542" s="29">
        <v>257</v>
      </c>
      <c r="BM542" s="29">
        <v>1</v>
      </c>
      <c r="BO542" s="30">
        <f t="shared" si="184"/>
        <v>177260745342.32062</v>
      </c>
      <c r="BP542" s="30">
        <f t="shared" si="182"/>
        <v>45556011552976.398</v>
      </c>
      <c r="BQ542" s="30">
        <f>(10+$G542/20)*POWER($F$1,BL542)</f>
        <v>1.0934265016895566E+17</v>
      </c>
      <c r="BR542" s="35">
        <f t="shared" si="183"/>
        <v>2400.1804908184895</v>
      </c>
      <c r="BS542" s="29">
        <v>197</v>
      </c>
      <c r="BT542" s="29">
        <v>1</v>
      </c>
      <c r="BV542" s="30">
        <f t="shared" si="192"/>
        <v>76936087.38815999</v>
      </c>
      <c r="BW542" s="30">
        <f t="shared" si="190"/>
        <v>15156409215.467518</v>
      </c>
      <c r="BX542" s="30">
        <f>(10+$G542/20)*POWER($F$1,BS542)</f>
        <v>26694982951405.082</v>
      </c>
      <c r="BY542" s="35">
        <f t="shared" si="191"/>
        <v>1761.299960426124</v>
      </c>
    </row>
    <row r="543" spans="5:77">
      <c r="E543" s="43">
        <f t="shared" si="188"/>
        <v>2.1410239937244372E+32</v>
      </c>
      <c r="F543" s="29">
        <f t="shared" si="189"/>
        <v>107.40000000000005</v>
      </c>
      <c r="G543" s="29">
        <v>537</v>
      </c>
      <c r="BL543" s="29">
        <v>258</v>
      </c>
      <c r="BM543" s="29">
        <v>1</v>
      </c>
      <c r="BO543" s="30">
        <f t="shared" si="184"/>
        <v>177260745342.32062</v>
      </c>
      <c r="BP543" s="30">
        <f t="shared" ref="BP543:BP585" si="193">BL543*BO543</f>
        <v>45733272298318.719</v>
      </c>
      <c r="BQ543" s="30">
        <f>(10+$G543/20)*POWER($F$1,BL543)</f>
        <v>1.2577237689419906E+17</v>
      </c>
      <c r="BR543" s="35">
        <f t="shared" ref="BR543:BR585" si="194">BQ543/BP543</f>
        <v>2750.1285294825229</v>
      </c>
      <c r="BS543" s="29">
        <v>198</v>
      </c>
      <c r="BT543" s="29">
        <v>1</v>
      </c>
      <c r="BV543" s="30">
        <f t="shared" si="192"/>
        <v>76936087.38815999</v>
      </c>
      <c r="BW543" s="30">
        <f t="shared" si="190"/>
        <v>15233345302.855679</v>
      </c>
      <c r="BX543" s="30">
        <f>(10+$G543/20)*POWER($F$1,BS543)</f>
        <v>30706146702685.195</v>
      </c>
      <c r="BY543" s="35">
        <f t="shared" si="191"/>
        <v>2015.7192062684319</v>
      </c>
    </row>
    <row r="544" spans="5:77">
      <c r="E544" s="43">
        <f t="shared" si="188"/>
        <v>2.4593907396004425E+32</v>
      </c>
      <c r="F544" s="29">
        <f t="shared" si="189"/>
        <v>107.60000000000007</v>
      </c>
      <c r="G544" s="29">
        <v>538</v>
      </c>
      <c r="BL544" s="29">
        <v>259</v>
      </c>
      <c r="BM544" s="29">
        <v>1</v>
      </c>
      <c r="BO544" s="30">
        <f t="shared" ref="BO544:BO585" si="195">BO543*BM544</f>
        <v>177260745342.32062</v>
      </c>
      <c r="BP544" s="30">
        <f t="shared" si="193"/>
        <v>45910533043661.039</v>
      </c>
      <c r="BQ544" s="30">
        <f>(10+$G544/20)*POWER($F$1,BL544)</f>
        <v>1.4467055300205693E+17</v>
      </c>
      <c r="BR544" s="35">
        <f t="shared" si="194"/>
        <v>3151.1407821049443</v>
      </c>
      <c r="BS544" s="29">
        <v>199</v>
      </c>
      <c r="BT544" s="29">
        <v>1</v>
      </c>
      <c r="BV544" s="30">
        <f t="shared" si="192"/>
        <v>76936087.38815999</v>
      </c>
      <c r="BW544" s="30">
        <f t="shared" si="190"/>
        <v>15310281390.243837</v>
      </c>
      <c r="BX544" s="30">
        <f>(10+$G544/20)*POWER($F$1,BS544)</f>
        <v>35319959229017.664</v>
      </c>
      <c r="BY544" s="35">
        <f t="shared" si="191"/>
        <v>2306.9438326276995</v>
      </c>
    </row>
    <row r="545" spans="5:77">
      <c r="E545" s="43">
        <f t="shared" si="188"/>
        <v>2.8250980968739696E+32</v>
      </c>
      <c r="F545" s="29">
        <f t="shared" si="189"/>
        <v>107.80000000000005</v>
      </c>
      <c r="G545" s="29">
        <v>539</v>
      </c>
      <c r="BL545" s="38">
        <v>260</v>
      </c>
      <c r="BM545" s="29">
        <v>3</v>
      </c>
      <c r="BO545" s="30">
        <f t="shared" si="195"/>
        <v>531782236026.96185</v>
      </c>
      <c r="BP545" s="30">
        <f t="shared" si="193"/>
        <v>138263381367010.08</v>
      </c>
      <c r="BQ545" s="30">
        <f>(10+$G545/20)*POWER($F$1,BL545)</f>
        <v>1.6640800623134272E+17</v>
      </c>
      <c r="BR545" s="35">
        <f t="shared" si="194"/>
        <v>1203.5580540998399</v>
      </c>
      <c r="BS545" s="38">
        <v>200</v>
      </c>
      <c r="BT545" s="29">
        <v>3</v>
      </c>
      <c r="BV545" s="30">
        <f t="shared" si="192"/>
        <v>230808262.16447997</v>
      </c>
      <c r="BW545" s="30">
        <f t="shared" si="190"/>
        <v>46161652432.895996</v>
      </c>
      <c r="BX545" s="30">
        <f>(10+$G545/20)*POWER($F$1,BS545)</f>
        <v>40626954646323.742</v>
      </c>
      <c r="BY545" s="35">
        <f t="shared" si="191"/>
        <v>880.10182706050432</v>
      </c>
    </row>
    <row r="546" spans="5:77">
      <c r="BL546" s="29">
        <v>261</v>
      </c>
      <c r="BM546" s="29">
        <v>1</v>
      </c>
      <c r="BO546" s="30">
        <f t="shared" si="195"/>
        <v>531782236026.96185</v>
      </c>
      <c r="BP546" s="30">
        <f t="shared" si="193"/>
        <v>138795163603037.05</v>
      </c>
      <c r="BQ546" s="30">
        <f>(10+$G546/20)*POWER($F$1,BL546)</f>
        <v>5.1732774835258384E+16</v>
      </c>
      <c r="BR546" s="35">
        <f t="shared" si="194"/>
        <v>372.72750355493218</v>
      </c>
      <c r="BS546" s="29">
        <v>201</v>
      </c>
      <c r="BT546" s="29">
        <v>1</v>
      </c>
      <c r="BV546" s="30">
        <f t="shared" si="192"/>
        <v>230808262.16447997</v>
      </c>
      <c r="BW546" s="30">
        <f t="shared" si="190"/>
        <v>46392460695.060471</v>
      </c>
      <c r="BX546" s="30">
        <f>(10+$G546/20)*POWER($F$1,BS546)</f>
        <v>12630071981264.203</v>
      </c>
      <c r="BY546" s="35">
        <f t="shared" si="191"/>
        <v>272.24406276446899</v>
      </c>
    </row>
    <row r="547" spans="5:77">
      <c r="BL547" s="29">
        <v>262</v>
      </c>
      <c r="BM547" s="29">
        <v>1</v>
      </c>
      <c r="BO547" s="30">
        <f t="shared" si="195"/>
        <v>531782236026.96185</v>
      </c>
      <c r="BP547" s="30">
        <f t="shared" si="193"/>
        <v>139326945839064</v>
      </c>
      <c r="BQ547" s="30">
        <f>(10+$G547/20)*POWER($F$1,BL547)</f>
        <v>5.9425353352693312E+16</v>
      </c>
      <c r="BR547" s="35">
        <f t="shared" si="194"/>
        <v>426.51730427892466</v>
      </c>
      <c r="BS547" s="29">
        <v>202</v>
      </c>
      <c r="BT547" s="29">
        <v>1</v>
      </c>
      <c r="BV547" s="30">
        <f t="shared" si="192"/>
        <v>230808262.16447997</v>
      </c>
      <c r="BW547" s="30">
        <f t="shared" si="190"/>
        <v>46623268957.224953</v>
      </c>
      <c r="BX547" s="30">
        <f>(10+$G547/20)*POWER($F$1,BS547)</f>
        <v>14508142908372.336</v>
      </c>
      <c r="BY547" s="35">
        <f t="shared" si="191"/>
        <v>311.17815702032811</v>
      </c>
    </row>
    <row r="548" spans="5:77">
      <c r="BL548" s="29">
        <v>263</v>
      </c>
      <c r="BM548" s="29">
        <v>1</v>
      </c>
      <c r="BO548" s="30">
        <f t="shared" si="195"/>
        <v>531782236026.96185</v>
      </c>
      <c r="BP548" s="30">
        <f t="shared" si="193"/>
        <v>139858728075090.97</v>
      </c>
      <c r="BQ548" s="30">
        <f>(10+$G548/20)*POWER($F$1,BL548)</f>
        <v>6.826180564135636E+16</v>
      </c>
      <c r="BR548" s="35">
        <f t="shared" si="194"/>
        <v>488.07683711170461</v>
      </c>
      <c r="BS548" s="29">
        <v>203</v>
      </c>
      <c r="BT548" s="29">
        <v>1</v>
      </c>
      <c r="BV548" s="30">
        <f t="shared" si="192"/>
        <v>230808262.16447997</v>
      </c>
      <c r="BW548" s="30">
        <f t="shared" si="190"/>
        <v>46854077219.389435</v>
      </c>
      <c r="BX548" s="30">
        <f>(10+$G548/20)*POWER($F$1,BS548)</f>
        <v>16665479892909.199</v>
      </c>
      <c r="BY548" s="35">
        <f t="shared" si="191"/>
        <v>355.68900044439658</v>
      </c>
    </row>
    <row r="549" spans="5:77">
      <c r="BL549" s="29">
        <v>264</v>
      </c>
      <c r="BM549" s="29">
        <v>1</v>
      </c>
      <c r="BO549" s="30">
        <f t="shared" si="195"/>
        <v>531782236026.96185</v>
      </c>
      <c r="BP549" s="30">
        <f t="shared" si="193"/>
        <v>140390510311117.92</v>
      </c>
      <c r="BQ549" s="30">
        <f>(10+$G549/20)*POWER($F$1,BL549)</f>
        <v>7.8412223849353376E+16</v>
      </c>
      <c r="BR549" s="35">
        <f t="shared" si="194"/>
        <v>558.52937406940737</v>
      </c>
      <c r="BS549" s="29">
        <v>204</v>
      </c>
      <c r="BT549" s="29">
        <v>1</v>
      </c>
      <c r="BV549" s="30">
        <f t="shared" si="192"/>
        <v>230808262.16447997</v>
      </c>
      <c r="BW549" s="30">
        <f t="shared" si="190"/>
        <v>47084885481.553917</v>
      </c>
      <c r="BX549" s="30">
        <f>(10+$G549/20)*POWER($F$1,BS549)</f>
        <v>19143609338220.965</v>
      </c>
      <c r="BY549" s="35">
        <f t="shared" si="191"/>
        <v>406.57652965346404</v>
      </c>
    </row>
    <row r="550" spans="5:77">
      <c r="BL550" s="29">
        <v>265</v>
      </c>
      <c r="BM550" s="29">
        <v>1</v>
      </c>
      <c r="BO550" s="30">
        <f t="shared" si="195"/>
        <v>531782236026.96185</v>
      </c>
      <c r="BP550" s="30">
        <f t="shared" si="193"/>
        <v>140922292547144.91</v>
      </c>
      <c r="BQ550" s="30">
        <f>(10+$G550/20)*POWER($F$1,BL550)</f>
        <v>9.007199254741152E+16</v>
      </c>
      <c r="BR550" s="35">
        <f t="shared" si="194"/>
        <v>639.16070991591585</v>
      </c>
      <c r="BS550" s="29">
        <v>205</v>
      </c>
      <c r="BT550" s="29">
        <v>1</v>
      </c>
      <c r="BV550" s="30">
        <f t="shared" si="192"/>
        <v>230808262.16447997</v>
      </c>
      <c r="BW550" s="30">
        <f t="shared" si="190"/>
        <v>47315693743.718391</v>
      </c>
      <c r="BX550" s="30">
        <f>(10+$G550/20)*POWER($F$1,BS550)</f>
        <v>21990232555520.305</v>
      </c>
      <c r="BY550" s="35">
        <f t="shared" si="191"/>
        <v>464.75557717971151</v>
      </c>
    </row>
    <row r="551" spans="5:77">
      <c r="BL551" s="29">
        <v>266</v>
      </c>
      <c r="BM551" s="29">
        <v>1</v>
      </c>
      <c r="BO551" s="30">
        <f t="shared" si="195"/>
        <v>531782236026.96185</v>
      </c>
      <c r="BP551" s="30">
        <f t="shared" si="193"/>
        <v>141454074783171.84</v>
      </c>
      <c r="BQ551" s="30">
        <f>(10+$G551/20)*POWER($F$1,BL551)</f>
        <v>1.034655496705168E+17</v>
      </c>
      <c r="BR551" s="35">
        <f t="shared" si="194"/>
        <v>731.44269494614537</v>
      </c>
      <c r="BS551" s="29">
        <v>206</v>
      </c>
      <c r="BT551" s="29">
        <v>1</v>
      </c>
      <c r="BV551" s="30">
        <f t="shared" si="192"/>
        <v>230808262.16447997</v>
      </c>
      <c r="BW551" s="30">
        <f t="shared" si="190"/>
        <v>47546502005.882874</v>
      </c>
      <c r="BX551" s="30">
        <f>(10+$G551/20)*POWER($F$1,BS551)</f>
        <v>25260143962528.414</v>
      </c>
      <c r="BY551" s="35">
        <f t="shared" si="191"/>
        <v>531.27239432677936</v>
      </c>
    </row>
    <row r="552" spans="5:77">
      <c r="BL552" s="29">
        <v>267</v>
      </c>
      <c r="BM552" s="29">
        <v>1</v>
      </c>
      <c r="BO552" s="30">
        <f t="shared" si="195"/>
        <v>531782236026.96185</v>
      </c>
      <c r="BP552" s="30">
        <f t="shared" si="193"/>
        <v>141985857019198.81</v>
      </c>
      <c r="BQ552" s="30">
        <f>(10+$G552/20)*POWER($F$1,BL552)</f>
        <v>1.1885070670538669E+17</v>
      </c>
      <c r="BR552" s="35">
        <f t="shared" si="194"/>
        <v>837.06017768597985</v>
      </c>
      <c r="BS552" s="29">
        <v>207</v>
      </c>
      <c r="BT552" s="29">
        <v>1</v>
      </c>
      <c r="BV552" s="30">
        <f t="shared" si="192"/>
        <v>230808262.16447997</v>
      </c>
      <c r="BW552" s="30">
        <f t="shared" si="190"/>
        <v>47777310268.047356</v>
      </c>
      <c r="BX552" s="30">
        <f>(10+$G552/20)*POWER($F$1,BS552)</f>
        <v>29016285816744.68</v>
      </c>
      <c r="BY552" s="35">
        <f t="shared" si="191"/>
        <v>607.32355283194488</v>
      </c>
    </row>
    <row r="553" spans="5:77">
      <c r="BL553" s="29">
        <v>268</v>
      </c>
      <c r="BM553" s="29">
        <v>1</v>
      </c>
      <c r="BO553" s="30">
        <f t="shared" si="195"/>
        <v>531782236026.96185</v>
      </c>
      <c r="BP553" s="30">
        <f t="shared" si="193"/>
        <v>142517639255225.78</v>
      </c>
      <c r="BQ553" s="30">
        <f>(10+$G553/20)*POWER($F$1,BL553)</f>
        <v>1.3652361128271278E+17</v>
      </c>
      <c r="BR553" s="35">
        <f t="shared" si="194"/>
        <v>957.94185194312217</v>
      </c>
      <c r="BS553" s="29">
        <v>208</v>
      </c>
      <c r="BT553" s="29">
        <v>1</v>
      </c>
      <c r="BV553" s="30">
        <f t="shared" si="192"/>
        <v>230808262.16447997</v>
      </c>
      <c r="BW553" s="30">
        <f t="shared" si="190"/>
        <v>48008118530.211838</v>
      </c>
      <c r="BX553" s="30">
        <f>(10+$G553/20)*POWER($F$1,BS553)</f>
        <v>33330959785818.414</v>
      </c>
      <c r="BY553" s="35">
        <f t="shared" si="191"/>
        <v>694.27756817512045</v>
      </c>
    </row>
    <row r="554" spans="5:77">
      <c r="BL554" s="29">
        <v>269</v>
      </c>
      <c r="BM554" s="29">
        <v>1</v>
      </c>
      <c r="BO554" s="30">
        <f t="shared" si="195"/>
        <v>531782236026.96185</v>
      </c>
      <c r="BP554" s="30">
        <f t="shared" si="193"/>
        <v>143049421491252.75</v>
      </c>
      <c r="BQ554" s="30">
        <f>(10+$G554/20)*POWER($F$1,BL554)</f>
        <v>1.5682444769870682E+17</v>
      </c>
      <c r="BR554" s="35">
        <f t="shared" si="194"/>
        <v>1096.295574381588</v>
      </c>
      <c r="BS554" s="29">
        <v>209</v>
      </c>
      <c r="BT554" s="29">
        <v>1</v>
      </c>
      <c r="BV554" s="30">
        <f t="shared" si="192"/>
        <v>230808262.16447997</v>
      </c>
      <c r="BW554" s="30">
        <f t="shared" si="190"/>
        <v>48238926792.376312</v>
      </c>
      <c r="BX554" s="30">
        <f>(10+$G554/20)*POWER($F$1,BS554)</f>
        <v>38287218676441.945</v>
      </c>
      <c r="BY554" s="35">
        <f t="shared" si="191"/>
        <v>793.69963683547087</v>
      </c>
    </row>
    <row r="555" spans="5:77">
      <c r="BL555" s="38">
        <v>270</v>
      </c>
      <c r="BM555" s="29">
        <v>4</v>
      </c>
      <c r="BO555" s="30">
        <f t="shared" si="195"/>
        <v>2127128944107.8474</v>
      </c>
      <c r="BP555" s="30">
        <f t="shared" si="193"/>
        <v>574324814909118.75</v>
      </c>
      <c r="BQ555" s="30">
        <f>(10+$G555/20)*POWER($F$1,BL555)</f>
        <v>1.8014398509482304E+17</v>
      </c>
      <c r="BR555" s="35">
        <f t="shared" si="194"/>
        <v>313.66220023651431</v>
      </c>
      <c r="BS555" s="38">
        <v>210</v>
      </c>
      <c r="BT555" s="29">
        <v>4</v>
      </c>
      <c r="BV555" s="30">
        <f t="shared" si="192"/>
        <v>923233048.65791988</v>
      </c>
      <c r="BW555" s="30">
        <f t="shared" si="190"/>
        <v>193878940218.16318</v>
      </c>
      <c r="BX555" s="30">
        <f>(10+$G555/20)*POWER($F$1,BS555)</f>
        <v>43980465111040.617</v>
      </c>
      <c r="BY555" s="35">
        <f t="shared" si="191"/>
        <v>226.84498409962112</v>
      </c>
    </row>
    <row r="556" spans="5:77">
      <c r="BL556" s="29">
        <v>271</v>
      </c>
      <c r="BM556" s="29">
        <v>1</v>
      </c>
      <c r="BO556" s="30">
        <f t="shared" si="195"/>
        <v>2127128944107.8474</v>
      </c>
      <c r="BP556" s="30">
        <f t="shared" si="193"/>
        <v>576451943853226.62</v>
      </c>
      <c r="BQ556" s="30">
        <f>(10+$G556/20)*POWER($F$1,BL556)</f>
        <v>2.0693109934103366E+17</v>
      </c>
      <c r="BR556" s="35">
        <f t="shared" si="194"/>
        <v>358.97372113593121</v>
      </c>
      <c r="BS556" s="29">
        <v>211</v>
      </c>
      <c r="BT556" s="29">
        <v>1</v>
      </c>
      <c r="BV556" s="30">
        <f t="shared" si="192"/>
        <v>923233048.65791988</v>
      </c>
      <c r="BW556" s="30">
        <f t="shared" si="190"/>
        <v>194802173266.82111</v>
      </c>
      <c r="BX556" s="30">
        <f>(10+$G556/20)*POWER($F$1,BS556)</f>
        <v>50520287925056.844</v>
      </c>
      <c r="BY556" s="35">
        <f t="shared" si="191"/>
        <v>259.34150054814359</v>
      </c>
    </row>
    <row r="557" spans="5:77">
      <c r="BL557" s="29">
        <v>272</v>
      </c>
      <c r="BM557" s="29">
        <v>1</v>
      </c>
      <c r="BO557" s="30">
        <f t="shared" si="195"/>
        <v>2127128944107.8474</v>
      </c>
      <c r="BP557" s="30">
        <f t="shared" si="193"/>
        <v>578579072797334.5</v>
      </c>
      <c r="BQ557" s="30">
        <f>(10+$G557/20)*POWER($F$1,BL557)</f>
        <v>2.3770141341077344E+17</v>
      </c>
      <c r="BR557" s="35">
        <f t="shared" si="194"/>
        <v>410.83652103337624</v>
      </c>
      <c r="BS557" s="29">
        <v>212</v>
      </c>
      <c r="BT557" s="29">
        <v>1</v>
      </c>
      <c r="BV557" s="30">
        <f t="shared" si="192"/>
        <v>923233048.65791988</v>
      </c>
      <c r="BW557" s="30">
        <f t="shared" si="190"/>
        <v>195725406315.479</v>
      </c>
      <c r="BX557" s="30">
        <f>(10+$G557/20)*POWER($F$1,BS557)</f>
        <v>58032571633489.383</v>
      </c>
      <c r="BY557" s="35">
        <f t="shared" si="191"/>
        <v>296.49994206653929</v>
      </c>
    </row>
    <row r="558" spans="5:77">
      <c r="BL558" s="29">
        <v>273</v>
      </c>
      <c r="BM558" s="29">
        <v>1</v>
      </c>
      <c r="BO558" s="30">
        <f t="shared" si="195"/>
        <v>2127128944107.8474</v>
      </c>
      <c r="BP558" s="30">
        <f t="shared" si="193"/>
        <v>580706201741442.37</v>
      </c>
      <c r="BQ558" s="30">
        <f>(10+$G558/20)*POWER($F$1,BL558)</f>
        <v>2.7304722256542563E+17</v>
      </c>
      <c r="BR558" s="35">
        <f t="shared" si="194"/>
        <v>470.19856469003076</v>
      </c>
      <c r="BS558" s="29">
        <v>213</v>
      </c>
      <c r="BT558" s="29">
        <v>1</v>
      </c>
      <c r="BV558" s="30">
        <f t="shared" si="192"/>
        <v>923233048.65791988</v>
      </c>
      <c r="BW558" s="30">
        <f t="shared" si="190"/>
        <v>196648639364.13693</v>
      </c>
      <c r="BX558" s="30">
        <f>(10+$G558/20)*POWER($F$1,BS558)</f>
        <v>66661919571636.844</v>
      </c>
      <c r="BY558" s="35">
        <f t="shared" si="191"/>
        <v>338.98998633902607</v>
      </c>
    </row>
    <row r="559" spans="5:77">
      <c r="BL559" s="29">
        <v>274</v>
      </c>
      <c r="BM559" s="29">
        <v>1</v>
      </c>
      <c r="BO559" s="30">
        <f t="shared" si="195"/>
        <v>2127128944107.8474</v>
      </c>
      <c r="BP559" s="30">
        <f t="shared" si="193"/>
        <v>582833330685550.25</v>
      </c>
      <c r="BQ559" s="30">
        <f>(10+$G559/20)*POWER($F$1,BL559)</f>
        <v>3.136488953974137E+17</v>
      </c>
      <c r="BR559" s="35">
        <f t="shared" si="194"/>
        <v>538.1450903442468</v>
      </c>
      <c r="BS559" s="29">
        <v>214</v>
      </c>
      <c r="BT559" s="29">
        <v>1</v>
      </c>
      <c r="BV559" s="30">
        <f t="shared" si="192"/>
        <v>923233048.65791988</v>
      </c>
      <c r="BW559" s="30">
        <f t="shared" si="190"/>
        <v>197571872412.79486</v>
      </c>
      <c r="BX559" s="30">
        <f>(10+$G559/20)*POWER($F$1,BS559)</f>
        <v>76574437352883.906</v>
      </c>
      <c r="BY559" s="35">
        <f t="shared" si="191"/>
        <v>387.57762639862955</v>
      </c>
    </row>
    <row r="560" spans="5:77">
      <c r="BL560" s="29">
        <v>275</v>
      </c>
      <c r="BM560" s="29">
        <v>1</v>
      </c>
      <c r="BO560" s="30">
        <f t="shared" si="195"/>
        <v>2127128944107.8474</v>
      </c>
      <c r="BP560" s="30">
        <f t="shared" si="193"/>
        <v>584960459629658</v>
      </c>
      <c r="BQ560" s="30">
        <f>(10+$G560/20)*POWER($F$1,BL560)</f>
        <v>3.6028797018964634E+17</v>
      </c>
      <c r="BR560" s="35">
        <f t="shared" si="194"/>
        <v>615.91850228261035</v>
      </c>
      <c r="BS560" s="29">
        <v>215</v>
      </c>
      <c r="BT560" s="29">
        <v>1</v>
      </c>
      <c r="BV560" s="30">
        <f t="shared" si="192"/>
        <v>923233048.65791988</v>
      </c>
      <c r="BW560" s="30">
        <f t="shared" si="190"/>
        <v>198495105461.45279</v>
      </c>
      <c r="BX560" s="30">
        <f>(10+$G560/20)*POWER($F$1,BS560)</f>
        <v>87960930222081.266</v>
      </c>
      <c r="BY560" s="35">
        <f t="shared" si="191"/>
        <v>443.1390387062367</v>
      </c>
    </row>
    <row r="561" spans="64:77">
      <c r="BL561" s="29">
        <v>276</v>
      </c>
      <c r="BM561" s="29">
        <v>1</v>
      </c>
      <c r="BO561" s="30">
        <f t="shared" si="195"/>
        <v>2127128944107.8474</v>
      </c>
      <c r="BP561" s="30">
        <f t="shared" si="193"/>
        <v>587087588573765.87</v>
      </c>
      <c r="BQ561" s="30">
        <f>(10+$G561/20)*POWER($F$1,BL561)</f>
        <v>4.1386219868206752E+17</v>
      </c>
      <c r="BR561" s="35">
        <f t="shared" si="194"/>
        <v>704.94114802780734</v>
      </c>
      <c r="BS561" s="29">
        <v>216</v>
      </c>
      <c r="BT561" s="29">
        <v>1</v>
      </c>
      <c r="BV561" s="30">
        <f t="shared" si="192"/>
        <v>923233048.65791988</v>
      </c>
      <c r="BW561" s="30">
        <f t="shared" si="190"/>
        <v>199418338510.11069</v>
      </c>
      <c r="BX561" s="30">
        <f>(10+$G561/20)*POWER($F$1,BS561)</f>
        <v>101040575850113.73</v>
      </c>
      <c r="BY561" s="35">
        <f t="shared" si="191"/>
        <v>506.67645014498447</v>
      </c>
    </row>
    <row r="562" spans="64:77">
      <c r="BL562" s="29">
        <v>277</v>
      </c>
      <c r="BM562" s="29">
        <v>1</v>
      </c>
      <c r="BO562" s="30">
        <f t="shared" si="195"/>
        <v>2127128944107.8474</v>
      </c>
      <c r="BP562" s="30">
        <f t="shared" si="193"/>
        <v>589214717517873.75</v>
      </c>
      <c r="BQ562" s="30">
        <f>(10+$G562/20)*POWER($F$1,BL562)</f>
        <v>4.7540282682154694E+17</v>
      </c>
      <c r="BR562" s="35">
        <f t="shared" si="194"/>
        <v>806.84139870814693</v>
      </c>
      <c r="BS562" s="29">
        <v>217</v>
      </c>
      <c r="BT562" s="29">
        <v>1</v>
      </c>
      <c r="BV562" s="30">
        <f t="shared" si="192"/>
        <v>923233048.65791988</v>
      </c>
      <c r="BW562" s="30">
        <f t="shared" si="190"/>
        <v>200341571558.76862</v>
      </c>
      <c r="BX562" s="30">
        <f>(10+$G562/20)*POWER($F$1,BS562)</f>
        <v>116065143266978.83</v>
      </c>
      <c r="BY562" s="35">
        <f t="shared" si="191"/>
        <v>579.33629233277748</v>
      </c>
    </row>
    <row r="563" spans="64:77">
      <c r="BL563" s="29">
        <v>278</v>
      </c>
      <c r="BM563" s="29">
        <v>1</v>
      </c>
      <c r="BO563" s="30">
        <f t="shared" si="195"/>
        <v>2127128944107.8474</v>
      </c>
      <c r="BP563" s="30">
        <f t="shared" si="193"/>
        <v>591341846461981.62</v>
      </c>
      <c r="BQ563" s="30">
        <f>(10+$G563/20)*POWER($F$1,BL563)</f>
        <v>5.4609444513085133E+17</v>
      </c>
      <c r="BR563" s="35">
        <f t="shared" si="194"/>
        <v>923.4835119451684</v>
      </c>
      <c r="BS563" s="29">
        <v>218</v>
      </c>
      <c r="BT563" s="29">
        <v>1</v>
      </c>
      <c r="BV563" s="30">
        <f t="shared" si="192"/>
        <v>923233048.65791988</v>
      </c>
      <c r="BW563" s="30">
        <f t="shared" si="190"/>
        <v>201264804607.42654</v>
      </c>
      <c r="BX563" s="30">
        <f>(10+$G563/20)*POWER($F$1,BS563)</f>
        <v>133323839143273.75</v>
      </c>
      <c r="BY563" s="35">
        <f t="shared" si="191"/>
        <v>662.42997330470257</v>
      </c>
    </row>
    <row r="564" spans="64:77">
      <c r="BL564" s="29">
        <v>279</v>
      </c>
      <c r="BM564" s="29">
        <v>1</v>
      </c>
      <c r="BO564" s="30">
        <f t="shared" si="195"/>
        <v>2127128944107.8474</v>
      </c>
      <c r="BP564" s="30">
        <f t="shared" si="193"/>
        <v>593468975406089.37</v>
      </c>
      <c r="BQ564" s="30">
        <f>(10+$G564/20)*POWER($F$1,BL564)</f>
        <v>6.2729779079482765E+17</v>
      </c>
      <c r="BR564" s="35">
        <f t="shared" si="194"/>
        <v>1057.0018261958689</v>
      </c>
      <c r="BS564" s="29">
        <v>219</v>
      </c>
      <c r="BT564" s="29">
        <v>1</v>
      </c>
      <c r="BV564" s="30">
        <f t="shared" si="192"/>
        <v>923233048.65791988</v>
      </c>
      <c r="BW564" s="30">
        <f t="shared" si="190"/>
        <v>202188037656.08444</v>
      </c>
      <c r="BX564" s="30">
        <f>(10+$G564/20)*POWER($F$1,BS564)</f>
        <v>153148874705767.84</v>
      </c>
      <c r="BY564" s="35">
        <f t="shared" si="191"/>
        <v>757.45764428590633</v>
      </c>
    </row>
    <row r="565" spans="64:77">
      <c r="BL565" s="38">
        <v>280</v>
      </c>
      <c r="BM565" s="29">
        <v>4</v>
      </c>
      <c r="BO565" s="30">
        <f t="shared" si="195"/>
        <v>8508515776431.3896</v>
      </c>
      <c r="BP565" s="30">
        <f t="shared" si="193"/>
        <v>2382384417400789</v>
      </c>
      <c r="BQ565" s="30">
        <f>(10+$G565/20)*POWER($F$1,BL565)</f>
        <v>7.205759403792928E+17</v>
      </c>
      <c r="BR565" s="35">
        <f t="shared" si="194"/>
        <v>302.45997879949624</v>
      </c>
      <c r="BS565" s="38">
        <v>220</v>
      </c>
      <c r="BT565" s="29">
        <v>4</v>
      </c>
      <c r="BV565" s="30">
        <f t="shared" si="192"/>
        <v>3692932194.6316795</v>
      </c>
      <c r="BW565" s="30">
        <f t="shared" si="190"/>
        <v>812445082818.96948</v>
      </c>
      <c r="BX565" s="30">
        <f>(10+$G565/20)*POWER($F$1,BS565)</f>
        <v>175921860444162.56</v>
      </c>
      <c r="BY565" s="35">
        <f t="shared" si="191"/>
        <v>216.53384845872935</v>
      </c>
    </row>
    <row r="566" spans="64:77">
      <c r="BL566" s="29">
        <v>281</v>
      </c>
      <c r="BM566" s="29">
        <v>1</v>
      </c>
      <c r="BO566" s="30">
        <f t="shared" si="195"/>
        <v>8508515776431.3896</v>
      </c>
      <c r="BP566" s="30">
        <f t="shared" si="193"/>
        <v>2390892933177220.5</v>
      </c>
      <c r="BQ566" s="30">
        <f>(10+$G566/20)*POWER($F$1,BL566)</f>
        <v>8.2772439736413542E+17</v>
      </c>
      <c r="BR566" s="35">
        <f t="shared" si="194"/>
        <v>346.19885561507988</v>
      </c>
      <c r="BS566" s="29">
        <v>221</v>
      </c>
      <c r="BT566" s="29">
        <v>1</v>
      </c>
      <c r="BV566" s="30">
        <f t="shared" si="192"/>
        <v>3692932194.6316795</v>
      </c>
      <c r="BW566" s="30">
        <f t="shared" si="190"/>
        <v>816138015013.6012</v>
      </c>
      <c r="BX566" s="30">
        <f>(10+$G566/20)*POWER($F$1,BS566)</f>
        <v>202081151700227.53</v>
      </c>
      <c r="BY566" s="35">
        <f t="shared" si="191"/>
        <v>247.60659102107846</v>
      </c>
    </row>
    <row r="567" spans="64:77">
      <c r="BL567" s="29">
        <v>282</v>
      </c>
      <c r="BM567" s="29">
        <v>1</v>
      </c>
      <c r="BO567" s="30">
        <f t="shared" si="195"/>
        <v>8508515776431.3896</v>
      </c>
      <c r="BP567" s="30">
        <f t="shared" si="193"/>
        <v>2399401448953652</v>
      </c>
      <c r="BQ567" s="30">
        <f>(10+$G567/20)*POWER($F$1,BL567)</f>
        <v>9.5080565364309427E+17</v>
      </c>
      <c r="BR567" s="35">
        <f t="shared" si="194"/>
        <v>396.26785007474609</v>
      </c>
      <c r="BS567" s="29">
        <v>222</v>
      </c>
      <c r="BT567" s="29">
        <v>1</v>
      </c>
      <c r="BV567" s="30">
        <f t="shared" si="192"/>
        <v>3692932194.6316795</v>
      </c>
      <c r="BW567" s="30">
        <f t="shared" si="190"/>
        <v>819830947208.23291</v>
      </c>
      <c r="BX567" s="30">
        <f>(10+$G567/20)*POWER($F$1,BS567)</f>
        <v>232130286533957.66</v>
      </c>
      <c r="BY567" s="35">
        <f t="shared" si="191"/>
        <v>283.14408882029886</v>
      </c>
    </row>
    <row r="568" spans="64:77">
      <c r="BL568" s="29">
        <v>283</v>
      </c>
      <c r="BM568" s="29">
        <v>1</v>
      </c>
      <c r="BO568" s="30">
        <f t="shared" si="195"/>
        <v>8508515776431.3896</v>
      </c>
      <c r="BP568" s="30">
        <f t="shared" si="193"/>
        <v>2407909964730083.5</v>
      </c>
      <c r="BQ568" s="30">
        <f>(10+$G568/20)*POWER($F$1,BL568)</f>
        <v>1.092188890261703E+18</v>
      </c>
      <c r="BR568" s="35">
        <f t="shared" si="194"/>
        <v>453.58377441829839</v>
      </c>
      <c r="BS568" s="29">
        <v>223</v>
      </c>
      <c r="BT568" s="29">
        <v>1</v>
      </c>
      <c r="BV568" s="30">
        <f t="shared" si="192"/>
        <v>3692932194.6316795</v>
      </c>
      <c r="BW568" s="30">
        <f t="shared" si="190"/>
        <v>823523879402.8645</v>
      </c>
      <c r="BX568" s="30">
        <f>(10+$G568/20)*POWER($F$1,BS568)</f>
        <v>266647678286547.62</v>
      </c>
      <c r="BY568" s="35">
        <f t="shared" si="191"/>
        <v>323.78864166014631</v>
      </c>
    </row>
    <row r="569" spans="64:77">
      <c r="BL569" s="29">
        <v>284</v>
      </c>
      <c r="BM569" s="29">
        <v>1</v>
      </c>
      <c r="BO569" s="30">
        <f t="shared" si="195"/>
        <v>8508515776431.3896</v>
      </c>
      <c r="BP569" s="30">
        <f t="shared" si="193"/>
        <v>2416418480506514.5</v>
      </c>
      <c r="BQ569" s="30">
        <f>(10+$G569/20)*POWER($F$1,BL569)</f>
        <v>1.2545955815896558E+18</v>
      </c>
      <c r="BR569" s="35">
        <f t="shared" si="194"/>
        <v>519.19631955747798</v>
      </c>
      <c r="BS569" s="29">
        <v>224</v>
      </c>
      <c r="BT569" s="29">
        <v>1</v>
      </c>
      <c r="BV569" s="30">
        <f t="shared" si="192"/>
        <v>3692932194.6316795</v>
      </c>
      <c r="BW569" s="30">
        <f t="shared" si="190"/>
        <v>827216811597.49622</v>
      </c>
      <c r="BX569" s="30">
        <f>(10+$G569/20)*POWER($F$1,BS569)</f>
        <v>306297749411535.87</v>
      </c>
      <c r="BY569" s="35">
        <f t="shared" si="191"/>
        <v>370.27505379154815</v>
      </c>
    </row>
    <row r="570" spans="64:77">
      <c r="BL570" s="29">
        <v>285</v>
      </c>
      <c r="BM570" s="29">
        <v>1</v>
      </c>
      <c r="BO570" s="30">
        <f t="shared" si="195"/>
        <v>8508515776431.3896</v>
      </c>
      <c r="BP570" s="30">
        <f t="shared" si="193"/>
        <v>2424926996282946</v>
      </c>
      <c r="BQ570" s="30">
        <f>(10+$G570/20)*POWER($F$1,BL570)</f>
        <v>1.4411518807585864E+18</v>
      </c>
      <c r="BR570" s="35">
        <f t="shared" si="194"/>
        <v>594.30732676392267</v>
      </c>
      <c r="BS570" s="29">
        <v>225</v>
      </c>
      <c r="BT570" s="29">
        <v>1</v>
      </c>
      <c r="BV570" s="30">
        <f t="shared" si="192"/>
        <v>3692932194.6316795</v>
      </c>
      <c r="BW570" s="30">
        <f t="shared" si="190"/>
        <v>830909743792.12793</v>
      </c>
      <c r="BX570" s="30">
        <f>(10+$G570/20)*POWER($F$1,BS570)</f>
        <v>351843720888325.37</v>
      </c>
      <c r="BY570" s="35">
        <f t="shared" si="191"/>
        <v>423.44397031929327</v>
      </c>
    </row>
    <row r="571" spans="64:77">
      <c r="BL571" s="29">
        <v>286</v>
      </c>
      <c r="BM571" s="29">
        <v>1</v>
      </c>
      <c r="BO571" s="30">
        <f t="shared" si="195"/>
        <v>8508515776431.3896</v>
      </c>
      <c r="BP571" s="30">
        <f t="shared" si="193"/>
        <v>2433435512059377.5</v>
      </c>
      <c r="BQ571" s="30">
        <f>(10+$G571/20)*POWER($F$1,BL571)</f>
        <v>1.6554487947282708E+18</v>
      </c>
      <c r="BR571" s="35">
        <f t="shared" si="194"/>
        <v>680.29285613872344</v>
      </c>
      <c r="BS571" s="29">
        <v>226</v>
      </c>
      <c r="BT571" s="29">
        <v>1</v>
      </c>
      <c r="BV571" s="30">
        <f t="shared" si="192"/>
        <v>3692932194.6316795</v>
      </c>
      <c r="BW571" s="30">
        <f t="shared" si="190"/>
        <v>834602675986.75952</v>
      </c>
      <c r="BX571" s="30">
        <f>(10+$G571/20)*POWER($F$1,BS571)</f>
        <v>404162303400455.25</v>
      </c>
      <c r="BY571" s="35">
        <f t="shared" si="191"/>
        <v>484.25713819166697</v>
      </c>
    </row>
    <row r="572" spans="64:77">
      <c r="BL572" s="29">
        <v>287</v>
      </c>
      <c r="BM572" s="29">
        <v>1</v>
      </c>
      <c r="BO572" s="30">
        <f t="shared" si="195"/>
        <v>8508515776431.3896</v>
      </c>
      <c r="BP572" s="30">
        <f t="shared" si="193"/>
        <v>2441944027835809</v>
      </c>
      <c r="BQ572" s="30">
        <f>(10+$G572/20)*POWER($F$1,BL572)</f>
        <v>1.9016113072861896E+18</v>
      </c>
      <c r="BR572" s="35">
        <f t="shared" si="194"/>
        <v>778.72845798660944</v>
      </c>
      <c r="BS572" s="29">
        <v>227</v>
      </c>
      <c r="BT572" s="29">
        <v>1</v>
      </c>
      <c r="BV572" s="30">
        <f t="shared" si="192"/>
        <v>3692932194.6316795</v>
      </c>
      <c r="BW572" s="30">
        <f t="shared" si="190"/>
        <v>838295608181.39124</v>
      </c>
      <c r="BX572" s="30">
        <f>(10+$G572/20)*POWER($F$1,BS572)</f>
        <v>464260573067915.56</v>
      </c>
      <c r="BY572" s="35">
        <f t="shared" si="191"/>
        <v>553.81486976305189</v>
      </c>
    </row>
    <row r="573" spans="64:77">
      <c r="BL573" s="29">
        <v>288</v>
      </c>
      <c r="BM573" s="29">
        <v>1</v>
      </c>
      <c r="BO573" s="30">
        <f t="shared" si="195"/>
        <v>8508515776431.3896</v>
      </c>
      <c r="BP573" s="30">
        <f t="shared" si="193"/>
        <v>2450452543612240</v>
      </c>
      <c r="BQ573" s="30">
        <f>(10+$G573/20)*POWER($F$1,BL573)</f>
        <v>2.1843777805234074E+18</v>
      </c>
      <c r="BR573" s="35">
        <f t="shared" si="194"/>
        <v>891.41811222485103</v>
      </c>
      <c r="BS573" s="29">
        <v>228</v>
      </c>
      <c r="BT573" s="29">
        <v>1</v>
      </c>
      <c r="BV573" s="30">
        <f t="shared" si="192"/>
        <v>3692932194.6316795</v>
      </c>
      <c r="BW573" s="30">
        <f t="shared" si="190"/>
        <v>841988540376.02295</v>
      </c>
      <c r="BX573" s="30">
        <f>(10+$G573/20)*POWER($F$1,BS573)</f>
        <v>533295356573095.31</v>
      </c>
      <c r="BY573" s="35">
        <f t="shared" si="191"/>
        <v>633.37602710712827</v>
      </c>
    </row>
    <row r="574" spans="64:77">
      <c r="BL574" s="29">
        <v>289</v>
      </c>
      <c r="BM574" s="29">
        <v>1</v>
      </c>
      <c r="BO574" s="30">
        <f t="shared" si="195"/>
        <v>8508515776431.3896</v>
      </c>
      <c r="BP574" s="30">
        <f t="shared" si="193"/>
        <v>2458961059388671.5</v>
      </c>
      <c r="BQ574" s="30">
        <f>(10+$G574/20)*POWER($F$1,BL574)</f>
        <v>2.5091911631793126E+18</v>
      </c>
      <c r="BR574" s="35">
        <f t="shared" si="194"/>
        <v>1020.4273685420334</v>
      </c>
      <c r="BS574" s="29">
        <v>229</v>
      </c>
      <c r="BT574" s="29">
        <v>1</v>
      </c>
      <c r="BV574" s="30">
        <f t="shared" si="192"/>
        <v>3692932194.6316795</v>
      </c>
      <c r="BW574" s="30">
        <f t="shared" si="190"/>
        <v>845681472570.65466</v>
      </c>
      <c r="BX574" s="30">
        <f>(10+$G574/20)*POWER($F$1,BS574)</f>
        <v>612595498823071.87</v>
      </c>
      <c r="BY574" s="35">
        <f t="shared" si="191"/>
        <v>724.38089126032139</v>
      </c>
    </row>
    <row r="575" spans="64:77">
      <c r="BL575" s="38">
        <v>290</v>
      </c>
      <c r="BM575" s="29">
        <v>3</v>
      </c>
      <c r="BO575" s="30">
        <f t="shared" si="195"/>
        <v>25525547329294.168</v>
      </c>
      <c r="BP575" s="30">
        <f t="shared" si="193"/>
        <v>7402408725495309</v>
      </c>
      <c r="BQ575" s="30">
        <f>(10+$G575/20)*POWER($F$1,BL575)</f>
        <v>2.8823037615171732E+18</v>
      </c>
      <c r="BR575" s="35">
        <f t="shared" si="194"/>
        <v>389.37376581084595</v>
      </c>
      <c r="BS575" s="38">
        <v>230</v>
      </c>
      <c r="BT575" s="29">
        <v>3</v>
      </c>
      <c r="BV575" s="30">
        <f t="shared" si="192"/>
        <v>11078796583.895039</v>
      </c>
      <c r="BW575" s="30">
        <f t="shared" si="190"/>
        <v>2548123214295.8589</v>
      </c>
      <c r="BX575" s="30">
        <f>(10+$G575/20)*POWER($F$1,BS575)</f>
        <v>703687441776650.75</v>
      </c>
      <c r="BY575" s="35">
        <f t="shared" si="191"/>
        <v>276.15911107779993</v>
      </c>
    </row>
    <row r="576" spans="64:77">
      <c r="BL576" s="29">
        <v>291</v>
      </c>
      <c r="BM576" s="29">
        <v>1</v>
      </c>
      <c r="BO576" s="30">
        <f t="shared" si="195"/>
        <v>25525547329294.168</v>
      </c>
      <c r="BP576" s="30">
        <f t="shared" si="193"/>
        <v>7427934272824603</v>
      </c>
      <c r="BQ576" s="30">
        <f>(10+$G576/20)*POWER($F$1,BL576)</f>
        <v>3.3108975894565437E+18</v>
      </c>
      <c r="BR576" s="35">
        <f t="shared" si="194"/>
        <v>445.73598363270338</v>
      </c>
      <c r="BS576" s="29">
        <v>231</v>
      </c>
      <c r="BT576" s="29">
        <v>1</v>
      </c>
      <c r="BV576" s="30">
        <f t="shared" si="192"/>
        <v>11078796583.895039</v>
      </c>
      <c r="BW576" s="30">
        <f t="shared" si="190"/>
        <v>2559202010879.7539</v>
      </c>
      <c r="BX576" s="30">
        <f>(10+$G576/20)*POWER($F$1,BS576)</f>
        <v>808324606800910.75</v>
      </c>
      <c r="BY576" s="35">
        <f t="shared" si="191"/>
        <v>315.8502546358348</v>
      </c>
    </row>
    <row r="577" spans="64:77">
      <c r="BL577" s="29">
        <v>292</v>
      </c>
      <c r="BM577" s="29">
        <v>1</v>
      </c>
      <c r="BO577" s="30">
        <f t="shared" si="195"/>
        <v>25525547329294.168</v>
      </c>
      <c r="BP577" s="30">
        <f t="shared" si="193"/>
        <v>7453459820153897</v>
      </c>
      <c r="BQ577" s="30">
        <f>(10+$G577/20)*POWER($F$1,BL577)</f>
        <v>3.8032226145723802E+18</v>
      </c>
      <c r="BR577" s="35">
        <f t="shared" si="194"/>
        <v>510.26271105515292</v>
      </c>
      <c r="BS577" s="29">
        <v>232</v>
      </c>
      <c r="BT577" s="29">
        <v>1</v>
      </c>
      <c r="BV577" s="30">
        <f t="shared" si="192"/>
        <v>11078796583.895039</v>
      </c>
      <c r="BW577" s="30">
        <f t="shared" si="190"/>
        <v>2570280807463.6489</v>
      </c>
      <c r="BX577" s="30">
        <f>(10+$G577/20)*POWER($F$1,BS577)</f>
        <v>928521146135831.37</v>
      </c>
      <c r="BY577" s="35">
        <f t="shared" si="191"/>
        <v>361.25280297762305</v>
      </c>
    </row>
    <row r="578" spans="64:77">
      <c r="BL578" s="29">
        <v>293</v>
      </c>
      <c r="BM578" s="29">
        <v>1</v>
      </c>
      <c r="BO578" s="30">
        <f t="shared" si="195"/>
        <v>25525547329294.168</v>
      </c>
      <c r="BP578" s="30">
        <f t="shared" si="193"/>
        <v>7478985367483191</v>
      </c>
      <c r="BQ578" s="30">
        <f>(10+$G578/20)*POWER($F$1,BL578)</f>
        <v>4.3687555610468152E+18</v>
      </c>
      <c r="BR578" s="35">
        <f t="shared" si="194"/>
        <v>584.13746603130176</v>
      </c>
      <c r="BS578" s="29">
        <v>233</v>
      </c>
      <c r="BT578" s="29">
        <v>1</v>
      </c>
      <c r="BV578" s="30">
        <f t="shared" si="192"/>
        <v>11078796583.895039</v>
      </c>
      <c r="BW578" s="30">
        <f t="shared" si="190"/>
        <v>2581359604047.5439</v>
      </c>
      <c r="BX578" s="30">
        <f>(10+$G578/20)*POWER($F$1,BS578)</f>
        <v>1066590713146191.2</v>
      </c>
      <c r="BY578" s="35">
        <f t="shared" si="191"/>
        <v>413.1895112458522</v>
      </c>
    </row>
    <row r="579" spans="64:77">
      <c r="BL579" s="29">
        <v>294</v>
      </c>
      <c r="BM579" s="29">
        <v>1</v>
      </c>
      <c r="BO579" s="30">
        <f t="shared" si="195"/>
        <v>25525547329294.168</v>
      </c>
      <c r="BP579" s="30">
        <f t="shared" si="193"/>
        <v>7504510914812485</v>
      </c>
      <c r="BQ579" s="30">
        <f>(10+$G579/20)*POWER($F$1,BL579)</f>
        <v>5.0183823263586263E+18</v>
      </c>
      <c r="BR579" s="35">
        <f t="shared" si="194"/>
        <v>668.71544106269323</v>
      </c>
      <c r="BS579" s="29">
        <v>234</v>
      </c>
      <c r="BT579" s="29">
        <v>1</v>
      </c>
      <c r="BV579" s="30">
        <f t="shared" si="192"/>
        <v>11078796583.895039</v>
      </c>
      <c r="BW579" s="30">
        <f t="shared" si="190"/>
        <v>2592438400631.439</v>
      </c>
      <c r="BX579" s="30">
        <f>(10+$G579/20)*POWER($F$1,BS579)</f>
        <v>1225190997646144.2</v>
      </c>
      <c r="BY579" s="35">
        <f t="shared" si="191"/>
        <v>472.60177805872843</v>
      </c>
    </row>
    <row r="580" spans="64:77">
      <c r="BL580" s="29">
        <v>295</v>
      </c>
      <c r="BM580" s="29">
        <v>1</v>
      </c>
      <c r="BO580" s="30">
        <f t="shared" si="195"/>
        <v>25525547329294.168</v>
      </c>
      <c r="BP580" s="30">
        <f t="shared" si="193"/>
        <v>7530036462141780</v>
      </c>
      <c r="BQ580" s="30">
        <f>(10+$G580/20)*POWER($F$1,BL580)</f>
        <v>5.7646075230343485E+18</v>
      </c>
      <c r="BR580" s="35">
        <f t="shared" si="194"/>
        <v>765.54842091623982</v>
      </c>
      <c r="BS580" s="29">
        <v>235</v>
      </c>
      <c r="BT580" s="29">
        <v>1</v>
      </c>
      <c r="BV580" s="30">
        <f t="shared" si="192"/>
        <v>11078796583.895039</v>
      </c>
      <c r="BW580" s="30">
        <f t="shared" si="190"/>
        <v>2603517197215.334</v>
      </c>
      <c r="BX580" s="30">
        <f>(10+$G580/20)*POWER($F$1,BS580)</f>
        <v>1407374883553302.2</v>
      </c>
      <c r="BY580" s="35">
        <f t="shared" si="191"/>
        <v>540.56677062037465</v>
      </c>
    </row>
    <row r="581" spans="64:77">
      <c r="BL581" s="29">
        <v>296</v>
      </c>
      <c r="BM581" s="29">
        <v>1</v>
      </c>
      <c r="BO581" s="30">
        <f t="shared" si="195"/>
        <v>25525547329294.168</v>
      </c>
      <c r="BP581" s="30">
        <f t="shared" si="193"/>
        <v>7555562009471074</v>
      </c>
      <c r="BQ581" s="30">
        <f>(10+$G581/20)*POWER($F$1,BL581)</f>
        <v>6.6217951789130895E+18</v>
      </c>
      <c r="BR581" s="35">
        <f t="shared" si="194"/>
        <v>876.41331916970762</v>
      </c>
      <c r="BS581" s="29">
        <v>236</v>
      </c>
      <c r="BT581" s="29">
        <v>1</v>
      </c>
      <c r="BV581" s="30">
        <f t="shared" si="192"/>
        <v>11078796583.895039</v>
      </c>
      <c r="BW581" s="30">
        <f t="shared" si="190"/>
        <v>2614595993799.229</v>
      </c>
      <c r="BX581" s="30">
        <f>(10+$G581/20)*POWER($F$1,BS581)</f>
        <v>1616649213601822.2</v>
      </c>
      <c r="BY581" s="35">
        <f t="shared" si="191"/>
        <v>618.31702390574469</v>
      </c>
    </row>
    <row r="582" spans="64:77">
      <c r="BL582" s="29">
        <v>297</v>
      </c>
      <c r="BM582" s="29">
        <v>1</v>
      </c>
      <c r="BO582" s="30">
        <f t="shared" si="195"/>
        <v>25525547329294.168</v>
      </c>
      <c r="BP582" s="30">
        <f t="shared" si="193"/>
        <v>7581087556800368</v>
      </c>
      <c r="BQ582" s="30">
        <f>(10+$G582/20)*POWER($F$1,BL582)</f>
        <v>7.6064452291447624E+18</v>
      </c>
      <c r="BR582" s="35">
        <f t="shared" si="194"/>
        <v>1003.3448594485164</v>
      </c>
      <c r="BS582" s="29">
        <v>237</v>
      </c>
      <c r="BT582" s="29">
        <v>1</v>
      </c>
      <c r="BV582" s="30">
        <f t="shared" si="192"/>
        <v>11078796583.895039</v>
      </c>
      <c r="BW582" s="30">
        <f t="shared" si="190"/>
        <v>2625674790383.124</v>
      </c>
      <c r="BX582" s="30">
        <f>(10+$G582/20)*POWER($F$1,BS582)</f>
        <v>1857042292271663</v>
      </c>
      <c r="BY582" s="35">
        <f t="shared" si="191"/>
        <v>707.26287165239285</v>
      </c>
    </row>
    <row r="583" spans="64:77">
      <c r="BL583" s="29">
        <v>298</v>
      </c>
      <c r="BM583" s="29">
        <v>1</v>
      </c>
      <c r="BO583" s="30">
        <f t="shared" si="195"/>
        <v>25525547329294.168</v>
      </c>
      <c r="BP583" s="30">
        <f t="shared" si="193"/>
        <v>7606613104129662</v>
      </c>
      <c r="BQ583" s="30">
        <f>(10+$G583/20)*POWER($F$1,BL583)</f>
        <v>8.7375111220936346E+18</v>
      </c>
      <c r="BR583" s="35">
        <f t="shared" si="194"/>
        <v>1148.6730036722918</v>
      </c>
      <c r="BS583" s="29">
        <v>238</v>
      </c>
      <c r="BT583" s="29">
        <v>1</v>
      </c>
      <c r="BV583" s="30">
        <f t="shared" si="192"/>
        <v>11078796583.895039</v>
      </c>
      <c r="BW583" s="30">
        <f t="shared" si="190"/>
        <v>2636753586967.019</v>
      </c>
      <c r="BX583" s="30">
        <f>(10+$G583/20)*POWER($F$1,BS583)</f>
        <v>2133181426292382.7</v>
      </c>
      <c r="BY583" s="35">
        <f t="shared" si="191"/>
        <v>809.01811865784521</v>
      </c>
    </row>
    <row r="584" spans="64:77">
      <c r="BL584" s="29">
        <v>299</v>
      </c>
      <c r="BM584" s="29">
        <v>1</v>
      </c>
      <c r="BO584" s="30">
        <f t="shared" si="195"/>
        <v>25525547329294.168</v>
      </c>
      <c r="BP584" s="30">
        <f t="shared" si="193"/>
        <v>7632138651458956</v>
      </c>
      <c r="BQ584" s="30">
        <f>(10+$G584/20)*POWER($F$1,BL584)</f>
        <v>1.0036764652717257E+19</v>
      </c>
      <c r="BR584" s="35">
        <f t="shared" si="194"/>
        <v>1315.0658172069022</v>
      </c>
      <c r="BS584" s="29">
        <v>239</v>
      </c>
      <c r="BT584" s="29">
        <v>1</v>
      </c>
      <c r="BV584" s="30">
        <f t="shared" si="192"/>
        <v>11078796583.895039</v>
      </c>
      <c r="BW584" s="30">
        <f t="shared" si="190"/>
        <v>2647832383550.9141</v>
      </c>
      <c r="BX584" s="30">
        <f>(10+$G584/20)*POWER($F$1,BS584)</f>
        <v>2450381995292289</v>
      </c>
      <c r="BY584" s="35">
        <f t="shared" si="191"/>
        <v>925.42942314428853</v>
      </c>
    </row>
    <row r="585" spans="64:77">
      <c r="BL585" s="38">
        <v>300</v>
      </c>
      <c r="BM585" s="29">
        <v>4</v>
      </c>
      <c r="BO585" s="30">
        <f t="shared" si="195"/>
        <v>102102189317176.67</v>
      </c>
      <c r="BP585" s="30">
        <f t="shared" si="193"/>
        <v>3.0630656795153E+16</v>
      </c>
      <c r="BQ585" s="30">
        <f>(10+$G585/20)*POWER($F$1,BL585)</f>
        <v>1.1529215046068699E+19</v>
      </c>
      <c r="BR585" s="35">
        <f t="shared" si="194"/>
        <v>376.39464028381803</v>
      </c>
      <c r="BS585" s="38">
        <v>240</v>
      </c>
      <c r="BT585" s="29">
        <v>4</v>
      </c>
      <c r="BV585" s="30">
        <f t="shared" si="192"/>
        <v>44315186335.580154</v>
      </c>
      <c r="BW585" s="30">
        <f t="shared" si="190"/>
        <v>10635644720539.236</v>
      </c>
      <c r="BX585" s="30">
        <f>(10+$G585/20)*POWER($F$1,BS585)</f>
        <v>2814749767106605.5</v>
      </c>
      <c r="BY585" s="35">
        <f t="shared" si="191"/>
        <v>264.65248144955854</v>
      </c>
    </row>
    <row r="586" spans="64:77">
      <c r="BL586" s="29">
        <v>301</v>
      </c>
      <c r="BO586" s="30"/>
      <c r="BP586" s="30"/>
      <c r="BQ586" s="30"/>
      <c r="BR586" s="35"/>
      <c r="BS586" s="29">
        <v>241</v>
      </c>
      <c r="BT586" s="29">
        <v>1</v>
      </c>
      <c r="BV586" s="30">
        <f t="shared" si="192"/>
        <v>44315186335.580154</v>
      </c>
      <c r="BW586" s="30">
        <f t="shared" si="190"/>
        <v>10679959906874.816</v>
      </c>
      <c r="BX586" s="30">
        <f>(10+$G586/20)*POWER($F$1,BS586)</f>
        <v>3233298427203645</v>
      </c>
      <c r="BY586" s="35">
        <f t="shared" si="191"/>
        <v>302.74443494140206</v>
      </c>
    </row>
    <row r="587" spans="64:77">
      <c r="BS587" s="29">
        <v>242</v>
      </c>
      <c r="BT587" s="29">
        <v>1</v>
      </c>
      <c r="BV587" s="30">
        <f t="shared" si="192"/>
        <v>44315186335.580154</v>
      </c>
      <c r="BW587" s="30">
        <f t="shared" si="190"/>
        <v>10724275093210.396</v>
      </c>
      <c r="BX587" s="30">
        <f>(10+$G587/20)*POWER($F$1,BS587)</f>
        <v>3714084584543328</v>
      </c>
      <c r="BY587" s="35">
        <f t="shared" si="191"/>
        <v>346.32500120168845</v>
      </c>
    </row>
    <row r="588" spans="64:77">
      <c r="BS588" s="29">
        <v>243</v>
      </c>
      <c r="BT588" s="29">
        <v>1</v>
      </c>
      <c r="BV588" s="30">
        <f t="shared" si="192"/>
        <v>44315186335.580154</v>
      </c>
      <c r="BW588" s="30">
        <f t="shared" si="190"/>
        <v>10768590279545.977</v>
      </c>
      <c r="BX588" s="30">
        <f>(10+$G588/20)*POWER($F$1,BS588)</f>
        <v>4266362852584767.5</v>
      </c>
      <c r="BY588" s="35">
        <f t="shared" si="191"/>
        <v>396.1858276554882</v>
      </c>
    </row>
    <row r="589" spans="64:77">
      <c r="BS589" s="29">
        <v>244</v>
      </c>
      <c r="BT589" s="29">
        <v>1</v>
      </c>
      <c r="BV589" s="30">
        <f t="shared" si="192"/>
        <v>44315186335.580154</v>
      </c>
      <c r="BW589" s="30">
        <f t="shared" si="190"/>
        <v>10812905465881.559</v>
      </c>
      <c r="BX589" s="30">
        <f>(10+$G589/20)*POWER($F$1,BS589)</f>
        <v>4900763990584581</v>
      </c>
      <c r="BY589" s="35">
        <f t="shared" si="191"/>
        <v>453.232852728453</v>
      </c>
    </row>
    <row r="590" spans="64:77">
      <c r="BS590" s="29">
        <v>245</v>
      </c>
      <c r="BT590" s="29">
        <v>1</v>
      </c>
      <c r="BV590" s="30">
        <f t="shared" si="192"/>
        <v>44315186335.580154</v>
      </c>
      <c r="BW590" s="30">
        <f t="shared" si="190"/>
        <v>10857220652217.139</v>
      </c>
      <c r="BX590" s="30">
        <f>(10+$G590/20)*POWER($F$1,BS590)</f>
        <v>5629499534213211</v>
      </c>
      <c r="BY590" s="35">
        <f t="shared" si="191"/>
        <v>518.50282079913507</v>
      </c>
    </row>
    <row r="591" spans="64:77">
      <c r="BS591" s="29">
        <v>246</v>
      </c>
      <c r="BT591" s="29">
        <v>1</v>
      </c>
      <c r="BV591" s="30">
        <f t="shared" si="192"/>
        <v>44315186335.580154</v>
      </c>
      <c r="BW591" s="30">
        <f t="shared" si="190"/>
        <v>10901535838552.719</v>
      </c>
      <c r="BX591" s="30">
        <f>(10+$G591/20)*POWER($F$1,BS591)</f>
        <v>6466596854407291</v>
      </c>
      <c r="BY591" s="35">
        <f t="shared" si="191"/>
        <v>593.18218553559257</v>
      </c>
    </row>
    <row r="592" spans="64:77">
      <c r="BS592" s="29">
        <v>247</v>
      </c>
      <c r="BT592" s="29">
        <v>1</v>
      </c>
      <c r="BV592" s="30">
        <f t="shared" si="192"/>
        <v>44315186335.580154</v>
      </c>
      <c r="BW592" s="30">
        <f t="shared" si="190"/>
        <v>10945851024888.299</v>
      </c>
      <c r="BX592" s="30">
        <f>(10+$G592/20)*POWER($F$1,BS592)</f>
        <v>7428169169086660</v>
      </c>
      <c r="BY592" s="35">
        <f t="shared" si="191"/>
        <v>678.62874729399709</v>
      </c>
    </row>
    <row r="593" spans="71:77">
      <c r="BS593" s="29">
        <v>248</v>
      </c>
      <c r="BT593" s="29">
        <v>1</v>
      </c>
      <c r="BV593" s="30">
        <f t="shared" si="192"/>
        <v>44315186335.580154</v>
      </c>
      <c r="BW593" s="30">
        <f t="shared" si="190"/>
        <v>10990166211223.879</v>
      </c>
      <c r="BX593" s="30">
        <f>(10+$G593/20)*POWER($F$1,BS593)</f>
        <v>8532725705169538</v>
      </c>
      <c r="BY593" s="35">
        <f t="shared" si="191"/>
        <v>776.39642032486813</v>
      </c>
    </row>
    <row r="594" spans="71:77">
      <c r="BS594" s="29">
        <v>249</v>
      </c>
      <c r="BT594" s="29">
        <v>1</v>
      </c>
      <c r="BV594" s="30">
        <f t="shared" si="192"/>
        <v>44315186335.580154</v>
      </c>
      <c r="BW594" s="30">
        <f t="shared" si="190"/>
        <v>11034481397559.459</v>
      </c>
      <c r="BX594" s="30">
        <f>(10+$G594/20)*POWER($F$1,BS594)</f>
        <v>9801527981169166</v>
      </c>
      <c r="BY594" s="35">
        <f t="shared" si="191"/>
        <v>888.26358285737012</v>
      </c>
    </row>
    <row r="595" spans="71:77">
      <c r="BS595" s="38">
        <v>250</v>
      </c>
      <c r="BT595" s="29">
        <v>4</v>
      </c>
      <c r="BV595" s="30">
        <f t="shared" si="192"/>
        <v>177260745342.32062</v>
      </c>
      <c r="BW595" s="30">
        <f t="shared" si="190"/>
        <v>44315186335580.156</v>
      </c>
      <c r="BX595" s="30">
        <f>(10+$G595/20)*POWER($F$1,BS595)</f>
        <v>1.1258999068426428E+16</v>
      </c>
      <c r="BY595" s="35">
        <f t="shared" si="191"/>
        <v>254.06638219157631</v>
      </c>
    </row>
    <row r="596" spans="71:77">
      <c r="BS596" s="29">
        <v>251</v>
      </c>
      <c r="BT596" s="29">
        <v>1</v>
      </c>
      <c r="BV596" s="30">
        <f t="shared" si="192"/>
        <v>177260745342.32062</v>
      </c>
      <c r="BW596" s="30">
        <f t="shared" si="190"/>
        <v>44492447080922.477</v>
      </c>
      <c r="BX596" s="30">
        <f>(10+$G596/20)*POWER($F$1,BS596)</f>
        <v>1.2933193708814588E+16</v>
      </c>
      <c r="BY596" s="35">
        <f t="shared" si="191"/>
        <v>290.68290366883639</v>
      </c>
    </row>
    <row r="597" spans="71:77">
      <c r="BS597" s="29">
        <v>252</v>
      </c>
      <c r="BT597" s="29">
        <v>1</v>
      </c>
      <c r="BV597" s="30">
        <f t="shared" si="192"/>
        <v>177260745342.32062</v>
      </c>
      <c r="BW597" s="30">
        <f t="shared" si="190"/>
        <v>44669707826264.797</v>
      </c>
      <c r="BX597" s="30">
        <f>(10+$G597/20)*POWER($F$1,BS597)</f>
        <v>1.485633833817332E+16</v>
      </c>
      <c r="BY597" s="35">
        <f t="shared" si="191"/>
        <v>332.58194559844696</v>
      </c>
    </row>
    <row r="598" spans="71:77">
      <c r="BS598" s="29">
        <v>253</v>
      </c>
      <c r="BT598" s="29">
        <v>1</v>
      </c>
      <c r="BV598" s="30">
        <f t="shared" si="192"/>
        <v>177260745342.32062</v>
      </c>
      <c r="BW598" s="30">
        <f t="shared" si="190"/>
        <v>44846968571607.117</v>
      </c>
      <c r="BX598" s="30">
        <f>(10+$G598/20)*POWER($F$1,BS598)</f>
        <v>1.7065451410339078E+16</v>
      </c>
      <c r="BY598" s="35">
        <f t="shared" si="191"/>
        <v>380.52630877582476</v>
      </c>
    </row>
    <row r="599" spans="71:77">
      <c r="BS599" s="29">
        <v>254</v>
      </c>
      <c r="BT599" s="29">
        <v>1</v>
      </c>
      <c r="BV599" s="30">
        <f t="shared" si="192"/>
        <v>177260745342.32062</v>
      </c>
      <c r="BW599" s="30">
        <f t="shared" si="190"/>
        <v>45024229316949.437</v>
      </c>
      <c r="BX599" s="30">
        <f>(10+$G599/20)*POWER($F$1,BS599)</f>
        <v>1.9603055962338332E+16</v>
      </c>
      <c r="BY599" s="35">
        <f t="shared" si="191"/>
        <v>435.38903962890782</v>
      </c>
    </row>
    <row r="600" spans="71:77">
      <c r="BS600" s="29">
        <v>255</v>
      </c>
      <c r="BT600" s="29">
        <v>1</v>
      </c>
      <c r="BV600" s="30">
        <f t="shared" si="192"/>
        <v>177260745342.32062</v>
      </c>
      <c r="BW600" s="30">
        <f t="shared" si="190"/>
        <v>45201490062291.758</v>
      </c>
      <c r="BX600" s="30">
        <f>(10+$G600/20)*POWER($F$1,BS600)</f>
        <v>2.2517998136852864E+16</v>
      </c>
      <c r="BY600" s="35">
        <f t="shared" si="191"/>
        <v>498.16937684622826</v>
      </c>
    </row>
    <row r="601" spans="71:77">
      <c r="BS601" s="29">
        <v>256</v>
      </c>
      <c r="BT601" s="29">
        <v>1</v>
      </c>
      <c r="BV601" s="30">
        <f t="shared" si="192"/>
        <v>177260745342.32062</v>
      </c>
      <c r="BW601" s="30">
        <f t="shared" si="190"/>
        <v>45378750807634.078</v>
      </c>
      <c r="BX601" s="30">
        <f>(10+$G601/20)*POWER($F$1,BS601)</f>
        <v>2.5866387417629184E+16</v>
      </c>
      <c r="BY601" s="35">
        <f t="shared" si="191"/>
        <v>570.01100641310904</v>
      </c>
    </row>
    <row r="602" spans="71:77">
      <c r="BS602" s="29">
        <v>257</v>
      </c>
      <c r="BT602" s="29">
        <v>1</v>
      </c>
      <c r="BV602" s="30">
        <f t="shared" si="192"/>
        <v>177260745342.32062</v>
      </c>
      <c r="BW602" s="30">
        <f t="shared" si="190"/>
        <v>45556011552976.398</v>
      </c>
      <c r="BX602" s="30">
        <f>(10+$G602/20)*POWER($F$1,BS602)</f>
        <v>2.9712676676346648E+16</v>
      </c>
      <c r="BY602" s="35">
        <f t="shared" si="191"/>
        <v>652.222959461546</v>
      </c>
    </row>
    <row r="603" spans="71:77">
      <c r="BS603" s="29">
        <v>258</v>
      </c>
      <c r="BT603" s="29">
        <v>1</v>
      </c>
      <c r="BV603" s="30">
        <f t="shared" si="192"/>
        <v>177260745342.32062</v>
      </c>
      <c r="BW603" s="30">
        <f t="shared" ref="BW603:BW645" si="196">BS603*BV603</f>
        <v>45733272298318.719</v>
      </c>
      <c r="BX603" s="30">
        <f>(10+$G603/20)*POWER($F$1,BS603)</f>
        <v>3.4130902820678168E+16</v>
      </c>
      <c r="BY603" s="35">
        <f t="shared" ref="BY603:BY645" si="197">BX603/BW603</f>
        <v>746.3035358161527</v>
      </c>
    </row>
    <row r="604" spans="71:77">
      <c r="BS604" s="29">
        <v>259</v>
      </c>
      <c r="BT604" s="29">
        <v>1</v>
      </c>
      <c r="BV604" s="30">
        <f t="shared" ref="BV604:BV645" si="198">BV603*BT604</f>
        <v>177260745342.32062</v>
      </c>
      <c r="BW604" s="30">
        <f t="shared" si="196"/>
        <v>45910533043661.039</v>
      </c>
      <c r="BX604" s="30">
        <f>(10+$G604/20)*POWER($F$1,BS604)</f>
        <v>3.920611192467668E+16</v>
      </c>
      <c r="BY604" s="35">
        <f t="shared" si="197"/>
        <v>853.9676916273562</v>
      </c>
    </row>
    <row r="605" spans="71:77">
      <c r="BS605" s="38">
        <v>260</v>
      </c>
      <c r="BT605" s="29">
        <v>3</v>
      </c>
      <c r="BV605" s="30">
        <f t="shared" si="198"/>
        <v>531782236026.96185</v>
      </c>
      <c r="BW605" s="30">
        <f t="shared" si="196"/>
        <v>138263381367010.08</v>
      </c>
      <c r="BX605" s="30">
        <f>(10+$G605/20)*POWER($F$1,BS605)</f>
        <v>4.5035996273705744E+16</v>
      </c>
      <c r="BY605" s="35">
        <f t="shared" si="197"/>
        <v>325.72613101484166</v>
      </c>
    </row>
    <row r="606" spans="71:77">
      <c r="BS606" s="29">
        <v>261</v>
      </c>
      <c r="BT606" s="29">
        <v>1</v>
      </c>
      <c r="BV606" s="30">
        <f t="shared" si="198"/>
        <v>531782236026.96185</v>
      </c>
      <c r="BW606" s="30">
        <f t="shared" si="196"/>
        <v>138795163603037.05</v>
      </c>
      <c r="BX606" s="30">
        <f>(10+$G606/20)*POWER($F$1,BS606)</f>
        <v>5.1732774835258384E+16</v>
      </c>
      <c r="BY606" s="35">
        <f t="shared" si="197"/>
        <v>372.72750355493218</v>
      </c>
    </row>
    <row r="607" spans="71:77">
      <c r="BS607" s="29">
        <v>262</v>
      </c>
      <c r="BT607" s="29">
        <v>1</v>
      </c>
      <c r="BV607" s="30">
        <f t="shared" si="198"/>
        <v>531782236026.96185</v>
      </c>
      <c r="BW607" s="30">
        <f t="shared" si="196"/>
        <v>139326945839064</v>
      </c>
      <c r="BX607" s="30">
        <f>(10+$G607/20)*POWER($F$1,BS607)</f>
        <v>5.9425353352693312E+16</v>
      </c>
      <c r="BY607" s="35">
        <f t="shared" si="197"/>
        <v>426.51730427892466</v>
      </c>
    </row>
    <row r="608" spans="71:77">
      <c r="BS608" s="29">
        <v>263</v>
      </c>
      <c r="BT608" s="29">
        <v>1</v>
      </c>
      <c r="BV608" s="30">
        <f t="shared" si="198"/>
        <v>531782236026.96185</v>
      </c>
      <c r="BW608" s="30">
        <f t="shared" si="196"/>
        <v>139858728075090.97</v>
      </c>
      <c r="BX608" s="30">
        <f>(10+$G608/20)*POWER($F$1,BS608)</f>
        <v>6.826180564135636E+16</v>
      </c>
      <c r="BY608" s="35">
        <f t="shared" si="197"/>
        <v>488.07683711170461</v>
      </c>
    </row>
    <row r="609" spans="71:77">
      <c r="BS609" s="29">
        <v>264</v>
      </c>
      <c r="BT609" s="29">
        <v>1</v>
      </c>
      <c r="BV609" s="30">
        <f t="shared" si="198"/>
        <v>531782236026.96185</v>
      </c>
      <c r="BW609" s="30">
        <f t="shared" si="196"/>
        <v>140390510311117.92</v>
      </c>
      <c r="BX609" s="30">
        <f>(10+$G609/20)*POWER($F$1,BS609)</f>
        <v>7.8412223849353376E+16</v>
      </c>
      <c r="BY609" s="35">
        <f t="shared" si="197"/>
        <v>558.52937406940737</v>
      </c>
    </row>
    <row r="610" spans="71:77">
      <c r="BS610" s="29">
        <v>265</v>
      </c>
      <c r="BT610" s="29">
        <v>1</v>
      </c>
      <c r="BV610" s="30">
        <f t="shared" si="198"/>
        <v>531782236026.96185</v>
      </c>
      <c r="BW610" s="30">
        <f t="shared" si="196"/>
        <v>140922292547144.91</v>
      </c>
      <c r="BX610" s="30">
        <f>(10+$G610/20)*POWER($F$1,BS610)</f>
        <v>9.007199254741152E+16</v>
      </c>
      <c r="BY610" s="35">
        <f t="shared" si="197"/>
        <v>639.16070991591585</v>
      </c>
    </row>
    <row r="611" spans="71:77">
      <c r="BS611" s="29">
        <v>266</v>
      </c>
      <c r="BT611" s="29">
        <v>1</v>
      </c>
      <c r="BV611" s="30">
        <f t="shared" si="198"/>
        <v>531782236026.96185</v>
      </c>
      <c r="BW611" s="30">
        <f t="shared" si="196"/>
        <v>141454074783171.84</v>
      </c>
      <c r="BX611" s="30">
        <f>(10+$G611/20)*POWER($F$1,BS611)</f>
        <v>1.034655496705168E+17</v>
      </c>
      <c r="BY611" s="35">
        <f t="shared" si="197"/>
        <v>731.44269494614537</v>
      </c>
    </row>
    <row r="612" spans="71:77">
      <c r="BS612" s="29">
        <v>267</v>
      </c>
      <c r="BT612" s="29">
        <v>1</v>
      </c>
      <c r="BV612" s="30">
        <f t="shared" si="198"/>
        <v>531782236026.96185</v>
      </c>
      <c r="BW612" s="30">
        <f t="shared" si="196"/>
        <v>141985857019198.81</v>
      </c>
      <c r="BX612" s="30">
        <f>(10+$G612/20)*POWER($F$1,BS612)</f>
        <v>1.1885070670538669E+17</v>
      </c>
      <c r="BY612" s="35">
        <f t="shared" si="197"/>
        <v>837.06017768597985</v>
      </c>
    </row>
    <row r="613" spans="71:77">
      <c r="BS613" s="29">
        <v>268</v>
      </c>
      <c r="BT613" s="29">
        <v>1</v>
      </c>
      <c r="BV613" s="30">
        <f t="shared" si="198"/>
        <v>531782236026.96185</v>
      </c>
      <c r="BW613" s="30">
        <f t="shared" si="196"/>
        <v>142517639255225.78</v>
      </c>
      <c r="BX613" s="30">
        <f>(10+$G613/20)*POWER($F$1,BS613)</f>
        <v>1.3652361128271278E+17</v>
      </c>
      <c r="BY613" s="35">
        <f t="shared" si="197"/>
        <v>957.94185194312217</v>
      </c>
    </row>
    <row r="614" spans="71:77">
      <c r="BS614" s="29">
        <v>269</v>
      </c>
      <c r="BT614" s="29">
        <v>1</v>
      </c>
      <c r="BV614" s="30">
        <f t="shared" si="198"/>
        <v>531782236026.96185</v>
      </c>
      <c r="BW614" s="30">
        <f t="shared" si="196"/>
        <v>143049421491252.75</v>
      </c>
      <c r="BX614" s="30">
        <f>(10+$G614/20)*POWER($F$1,BS614)</f>
        <v>1.5682444769870682E+17</v>
      </c>
      <c r="BY614" s="35">
        <f t="shared" si="197"/>
        <v>1096.295574381588</v>
      </c>
    </row>
    <row r="615" spans="71:77">
      <c r="BS615" s="38">
        <v>270</v>
      </c>
      <c r="BT615" s="29">
        <v>4</v>
      </c>
      <c r="BV615" s="30">
        <f t="shared" si="198"/>
        <v>2127128944107.8474</v>
      </c>
      <c r="BW615" s="30">
        <f t="shared" si="196"/>
        <v>574324814909118.75</v>
      </c>
      <c r="BX615" s="30">
        <f>(10+$G615/20)*POWER($F$1,BS615)</f>
        <v>1.8014398509482304E+17</v>
      </c>
      <c r="BY615" s="35">
        <f t="shared" si="197"/>
        <v>313.66220023651431</v>
      </c>
    </row>
    <row r="616" spans="71:77">
      <c r="BS616" s="29">
        <v>271</v>
      </c>
      <c r="BT616" s="29">
        <v>1</v>
      </c>
      <c r="BV616" s="30">
        <f t="shared" si="198"/>
        <v>2127128944107.8474</v>
      </c>
      <c r="BW616" s="30">
        <f t="shared" si="196"/>
        <v>576451943853226.62</v>
      </c>
      <c r="BX616" s="30">
        <f>(10+$G616/20)*POWER($F$1,BS616)</f>
        <v>2.0693109934103366E+17</v>
      </c>
      <c r="BY616" s="35">
        <f t="shared" si="197"/>
        <v>358.97372113593121</v>
      </c>
    </row>
    <row r="617" spans="71:77">
      <c r="BS617" s="29">
        <v>272</v>
      </c>
      <c r="BT617" s="29">
        <v>1</v>
      </c>
      <c r="BV617" s="30">
        <f t="shared" si="198"/>
        <v>2127128944107.8474</v>
      </c>
      <c r="BW617" s="30">
        <f t="shared" si="196"/>
        <v>578579072797334.5</v>
      </c>
      <c r="BX617" s="30">
        <f>(10+$G617/20)*POWER($F$1,BS617)</f>
        <v>2.3770141341077344E+17</v>
      </c>
      <c r="BY617" s="35">
        <f t="shared" si="197"/>
        <v>410.83652103337624</v>
      </c>
    </row>
    <row r="618" spans="71:77">
      <c r="BS618" s="29">
        <v>273</v>
      </c>
      <c r="BT618" s="29">
        <v>1</v>
      </c>
      <c r="BV618" s="30">
        <f t="shared" si="198"/>
        <v>2127128944107.8474</v>
      </c>
      <c r="BW618" s="30">
        <f t="shared" si="196"/>
        <v>580706201741442.37</v>
      </c>
      <c r="BX618" s="30">
        <f>(10+$G618/20)*POWER($F$1,BS618)</f>
        <v>2.7304722256542563E+17</v>
      </c>
      <c r="BY618" s="35">
        <f t="shared" si="197"/>
        <v>470.19856469003076</v>
      </c>
    </row>
    <row r="619" spans="71:77">
      <c r="BS619" s="29">
        <v>274</v>
      </c>
      <c r="BT619" s="29">
        <v>1</v>
      </c>
      <c r="BV619" s="30">
        <f t="shared" si="198"/>
        <v>2127128944107.8474</v>
      </c>
      <c r="BW619" s="30">
        <f t="shared" si="196"/>
        <v>582833330685550.25</v>
      </c>
      <c r="BX619" s="30">
        <f>(10+$G619/20)*POWER($F$1,BS619)</f>
        <v>3.136488953974137E+17</v>
      </c>
      <c r="BY619" s="35">
        <f t="shared" si="197"/>
        <v>538.1450903442468</v>
      </c>
    </row>
    <row r="620" spans="71:77">
      <c r="BS620" s="29">
        <v>275</v>
      </c>
      <c r="BT620" s="29">
        <v>1</v>
      </c>
      <c r="BV620" s="30">
        <f t="shared" si="198"/>
        <v>2127128944107.8474</v>
      </c>
      <c r="BW620" s="30">
        <f t="shared" si="196"/>
        <v>584960459629658</v>
      </c>
      <c r="BX620" s="30">
        <f>(10+$G620/20)*POWER($F$1,BS620)</f>
        <v>3.6028797018964634E+17</v>
      </c>
      <c r="BY620" s="35">
        <f t="shared" si="197"/>
        <v>615.91850228261035</v>
      </c>
    </row>
    <row r="621" spans="71:77">
      <c r="BS621" s="29">
        <v>276</v>
      </c>
      <c r="BT621" s="29">
        <v>1</v>
      </c>
      <c r="BV621" s="30">
        <f t="shared" si="198"/>
        <v>2127128944107.8474</v>
      </c>
      <c r="BW621" s="30">
        <f t="shared" si="196"/>
        <v>587087588573765.87</v>
      </c>
      <c r="BX621" s="30">
        <f>(10+$G621/20)*POWER($F$1,BS621)</f>
        <v>4.1386219868206752E+17</v>
      </c>
      <c r="BY621" s="35">
        <f t="shared" si="197"/>
        <v>704.94114802780734</v>
      </c>
    </row>
    <row r="622" spans="71:77">
      <c r="BS622" s="29">
        <v>277</v>
      </c>
      <c r="BT622" s="29">
        <v>1</v>
      </c>
      <c r="BV622" s="30">
        <f t="shared" si="198"/>
        <v>2127128944107.8474</v>
      </c>
      <c r="BW622" s="30">
        <f t="shared" si="196"/>
        <v>589214717517873.75</v>
      </c>
      <c r="BX622" s="30">
        <f>(10+$G622/20)*POWER($F$1,BS622)</f>
        <v>4.7540282682154694E+17</v>
      </c>
      <c r="BY622" s="35">
        <f t="shared" si="197"/>
        <v>806.84139870814693</v>
      </c>
    </row>
    <row r="623" spans="71:77">
      <c r="BS623" s="29">
        <v>278</v>
      </c>
      <c r="BT623" s="29">
        <v>1</v>
      </c>
      <c r="BV623" s="30">
        <f t="shared" si="198"/>
        <v>2127128944107.8474</v>
      </c>
      <c r="BW623" s="30">
        <f t="shared" si="196"/>
        <v>591341846461981.62</v>
      </c>
      <c r="BX623" s="30">
        <f>(10+$G623/20)*POWER($F$1,BS623)</f>
        <v>5.4609444513085133E+17</v>
      </c>
      <c r="BY623" s="35">
        <f t="shared" si="197"/>
        <v>923.4835119451684</v>
      </c>
    </row>
    <row r="624" spans="71:77">
      <c r="BS624" s="29">
        <v>279</v>
      </c>
      <c r="BT624" s="29">
        <v>1</v>
      </c>
      <c r="BV624" s="30">
        <f t="shared" si="198"/>
        <v>2127128944107.8474</v>
      </c>
      <c r="BW624" s="30">
        <f t="shared" si="196"/>
        <v>593468975406089.37</v>
      </c>
      <c r="BX624" s="30">
        <f>(10+$G624/20)*POWER($F$1,BS624)</f>
        <v>6.2729779079482765E+17</v>
      </c>
      <c r="BY624" s="35">
        <f t="shared" si="197"/>
        <v>1057.0018261958689</v>
      </c>
    </row>
    <row r="625" spans="71:77">
      <c r="BS625" s="38">
        <v>280</v>
      </c>
      <c r="BT625" s="29">
        <v>4</v>
      </c>
      <c r="BV625" s="30">
        <f t="shared" si="198"/>
        <v>8508515776431.3896</v>
      </c>
      <c r="BW625" s="30">
        <f t="shared" si="196"/>
        <v>2382384417400789</v>
      </c>
      <c r="BX625" s="30">
        <f>(10+$G625/20)*POWER($F$1,BS625)</f>
        <v>7.205759403792928E+17</v>
      </c>
      <c r="BY625" s="35">
        <f t="shared" si="197"/>
        <v>302.45997879949624</v>
      </c>
    </row>
    <row r="626" spans="71:77">
      <c r="BS626" s="29">
        <v>281</v>
      </c>
      <c r="BT626" s="29">
        <v>1</v>
      </c>
      <c r="BV626" s="30">
        <f t="shared" si="198"/>
        <v>8508515776431.3896</v>
      </c>
      <c r="BW626" s="30">
        <f t="shared" si="196"/>
        <v>2390892933177220.5</v>
      </c>
      <c r="BX626" s="30">
        <f>(10+$G626/20)*POWER($F$1,BS626)</f>
        <v>8.2772439736413542E+17</v>
      </c>
      <c r="BY626" s="35">
        <f t="shared" si="197"/>
        <v>346.19885561507988</v>
      </c>
    </row>
    <row r="627" spans="71:77">
      <c r="BS627" s="29">
        <v>282</v>
      </c>
      <c r="BT627" s="29">
        <v>1</v>
      </c>
      <c r="BV627" s="30">
        <f t="shared" si="198"/>
        <v>8508515776431.3896</v>
      </c>
      <c r="BW627" s="30">
        <f t="shared" si="196"/>
        <v>2399401448953652</v>
      </c>
      <c r="BX627" s="30">
        <f>(10+$G627/20)*POWER($F$1,BS627)</f>
        <v>9.5080565364309427E+17</v>
      </c>
      <c r="BY627" s="35">
        <f t="shared" si="197"/>
        <v>396.26785007474609</v>
      </c>
    </row>
    <row r="628" spans="71:77">
      <c r="BS628" s="29">
        <v>283</v>
      </c>
      <c r="BT628" s="29">
        <v>1</v>
      </c>
      <c r="BV628" s="30">
        <f t="shared" si="198"/>
        <v>8508515776431.3896</v>
      </c>
      <c r="BW628" s="30">
        <f t="shared" si="196"/>
        <v>2407909964730083.5</v>
      </c>
      <c r="BX628" s="30">
        <f>(10+$G628/20)*POWER($F$1,BS628)</f>
        <v>1.092188890261703E+18</v>
      </c>
      <c r="BY628" s="35">
        <f t="shared" si="197"/>
        <v>453.58377441829839</v>
      </c>
    </row>
    <row r="629" spans="71:77">
      <c r="BS629" s="29">
        <v>284</v>
      </c>
      <c r="BT629" s="29">
        <v>1</v>
      </c>
      <c r="BV629" s="30">
        <f t="shared" si="198"/>
        <v>8508515776431.3896</v>
      </c>
      <c r="BW629" s="30">
        <f t="shared" si="196"/>
        <v>2416418480506514.5</v>
      </c>
      <c r="BX629" s="30">
        <f>(10+$G629/20)*POWER($F$1,BS629)</f>
        <v>1.2545955815896558E+18</v>
      </c>
      <c r="BY629" s="35">
        <f t="shared" si="197"/>
        <v>519.19631955747798</v>
      </c>
    </row>
    <row r="630" spans="71:77">
      <c r="BS630" s="29">
        <v>285</v>
      </c>
      <c r="BT630" s="29">
        <v>1</v>
      </c>
      <c r="BV630" s="30">
        <f t="shared" si="198"/>
        <v>8508515776431.3896</v>
      </c>
      <c r="BW630" s="30">
        <f t="shared" si="196"/>
        <v>2424926996282946</v>
      </c>
      <c r="BX630" s="30">
        <f>(10+$G630/20)*POWER($F$1,BS630)</f>
        <v>1.4411518807585864E+18</v>
      </c>
      <c r="BY630" s="35">
        <f t="shared" si="197"/>
        <v>594.30732676392267</v>
      </c>
    </row>
    <row r="631" spans="71:77">
      <c r="BS631" s="29">
        <v>286</v>
      </c>
      <c r="BT631" s="29">
        <v>1</v>
      </c>
      <c r="BV631" s="30">
        <f t="shared" si="198"/>
        <v>8508515776431.3896</v>
      </c>
      <c r="BW631" s="30">
        <f t="shared" si="196"/>
        <v>2433435512059377.5</v>
      </c>
      <c r="BX631" s="30">
        <f>(10+$G631/20)*POWER($F$1,BS631)</f>
        <v>1.6554487947282708E+18</v>
      </c>
      <c r="BY631" s="35">
        <f t="shared" si="197"/>
        <v>680.29285613872344</v>
      </c>
    </row>
    <row r="632" spans="71:77">
      <c r="BS632" s="29">
        <v>287</v>
      </c>
      <c r="BT632" s="29">
        <v>1</v>
      </c>
      <c r="BV632" s="30">
        <f t="shared" si="198"/>
        <v>8508515776431.3896</v>
      </c>
      <c r="BW632" s="30">
        <f t="shared" si="196"/>
        <v>2441944027835809</v>
      </c>
      <c r="BX632" s="30">
        <f>(10+$G632/20)*POWER($F$1,BS632)</f>
        <v>1.9016113072861896E+18</v>
      </c>
      <c r="BY632" s="35">
        <f t="shared" si="197"/>
        <v>778.72845798660944</v>
      </c>
    </row>
    <row r="633" spans="71:77">
      <c r="BS633" s="29">
        <v>288</v>
      </c>
      <c r="BT633" s="29">
        <v>1</v>
      </c>
      <c r="BV633" s="30">
        <f t="shared" si="198"/>
        <v>8508515776431.3896</v>
      </c>
      <c r="BW633" s="30">
        <f t="shared" si="196"/>
        <v>2450452543612240</v>
      </c>
      <c r="BX633" s="30">
        <f>(10+$G633/20)*POWER($F$1,BS633)</f>
        <v>2.1843777805234074E+18</v>
      </c>
      <c r="BY633" s="35">
        <f t="shared" si="197"/>
        <v>891.41811222485103</v>
      </c>
    </row>
    <row r="634" spans="71:77">
      <c r="BS634" s="29">
        <v>289</v>
      </c>
      <c r="BT634" s="29">
        <v>1</v>
      </c>
      <c r="BV634" s="30">
        <f t="shared" si="198"/>
        <v>8508515776431.3896</v>
      </c>
      <c r="BW634" s="30">
        <f t="shared" si="196"/>
        <v>2458961059388671.5</v>
      </c>
      <c r="BX634" s="30">
        <f>(10+$G634/20)*POWER($F$1,BS634)</f>
        <v>2.5091911631793126E+18</v>
      </c>
      <c r="BY634" s="35">
        <f t="shared" si="197"/>
        <v>1020.4273685420334</v>
      </c>
    </row>
    <row r="635" spans="71:77">
      <c r="BS635" s="38">
        <v>290</v>
      </c>
      <c r="BT635" s="29">
        <v>3</v>
      </c>
      <c r="BV635" s="30">
        <f t="shared" si="198"/>
        <v>25525547329294.168</v>
      </c>
      <c r="BW635" s="30">
        <f t="shared" si="196"/>
        <v>7402408725495309</v>
      </c>
      <c r="BX635" s="30">
        <f>(10+$G635/20)*POWER($F$1,BS635)</f>
        <v>2.8823037615171732E+18</v>
      </c>
      <c r="BY635" s="35">
        <f t="shared" si="197"/>
        <v>389.37376581084595</v>
      </c>
    </row>
    <row r="636" spans="71:77">
      <c r="BS636" s="29">
        <v>291</v>
      </c>
      <c r="BT636" s="29">
        <v>1</v>
      </c>
      <c r="BV636" s="30">
        <f t="shared" si="198"/>
        <v>25525547329294.168</v>
      </c>
      <c r="BW636" s="30">
        <f t="shared" si="196"/>
        <v>7427934272824603</v>
      </c>
      <c r="BX636" s="30">
        <f>(10+$G636/20)*POWER($F$1,BS636)</f>
        <v>3.3108975894565437E+18</v>
      </c>
      <c r="BY636" s="35">
        <f t="shared" si="197"/>
        <v>445.73598363270338</v>
      </c>
    </row>
    <row r="637" spans="71:77">
      <c r="BS637" s="29">
        <v>292</v>
      </c>
      <c r="BT637" s="29">
        <v>1</v>
      </c>
      <c r="BV637" s="30">
        <f t="shared" si="198"/>
        <v>25525547329294.168</v>
      </c>
      <c r="BW637" s="30">
        <f t="shared" si="196"/>
        <v>7453459820153897</v>
      </c>
      <c r="BX637" s="30">
        <f>(10+$G637/20)*POWER($F$1,BS637)</f>
        <v>3.8032226145723802E+18</v>
      </c>
      <c r="BY637" s="35">
        <f t="shared" si="197"/>
        <v>510.26271105515292</v>
      </c>
    </row>
    <row r="638" spans="71:77">
      <c r="BS638" s="29">
        <v>293</v>
      </c>
      <c r="BT638" s="29">
        <v>1</v>
      </c>
      <c r="BV638" s="30">
        <f t="shared" si="198"/>
        <v>25525547329294.168</v>
      </c>
      <c r="BW638" s="30">
        <f t="shared" si="196"/>
        <v>7478985367483191</v>
      </c>
      <c r="BX638" s="30">
        <f>(10+$G638/20)*POWER($F$1,BS638)</f>
        <v>4.3687555610468152E+18</v>
      </c>
      <c r="BY638" s="35">
        <f t="shared" si="197"/>
        <v>584.13746603130176</v>
      </c>
    </row>
    <row r="639" spans="71:77">
      <c r="BS639" s="29">
        <v>294</v>
      </c>
      <c r="BT639" s="29">
        <v>1</v>
      </c>
      <c r="BV639" s="30">
        <f t="shared" si="198"/>
        <v>25525547329294.168</v>
      </c>
      <c r="BW639" s="30">
        <f t="shared" si="196"/>
        <v>7504510914812485</v>
      </c>
      <c r="BX639" s="30">
        <f>(10+$G639/20)*POWER($F$1,BS639)</f>
        <v>5.0183823263586263E+18</v>
      </c>
      <c r="BY639" s="35">
        <f t="shared" si="197"/>
        <v>668.71544106269323</v>
      </c>
    </row>
    <row r="640" spans="71:77">
      <c r="BS640" s="29">
        <v>295</v>
      </c>
      <c r="BT640" s="29">
        <v>1</v>
      </c>
      <c r="BV640" s="30">
        <f t="shared" si="198"/>
        <v>25525547329294.168</v>
      </c>
      <c r="BW640" s="30">
        <f t="shared" si="196"/>
        <v>7530036462141780</v>
      </c>
      <c r="BX640" s="30">
        <f>(10+$G640/20)*POWER($F$1,BS640)</f>
        <v>5.7646075230343485E+18</v>
      </c>
      <c r="BY640" s="35">
        <f t="shared" si="197"/>
        <v>765.54842091623982</v>
      </c>
    </row>
    <row r="641" spans="71:77">
      <c r="BS641" s="29">
        <v>296</v>
      </c>
      <c r="BT641" s="29">
        <v>1</v>
      </c>
      <c r="BV641" s="30">
        <f t="shared" si="198"/>
        <v>25525547329294.168</v>
      </c>
      <c r="BW641" s="30">
        <f t="shared" si="196"/>
        <v>7555562009471074</v>
      </c>
      <c r="BX641" s="30">
        <f>(10+$G641/20)*POWER($F$1,BS641)</f>
        <v>6.6217951789130895E+18</v>
      </c>
      <c r="BY641" s="35">
        <f t="shared" si="197"/>
        <v>876.41331916970762</v>
      </c>
    </row>
    <row r="642" spans="71:77">
      <c r="BS642" s="29">
        <v>297</v>
      </c>
      <c r="BT642" s="29">
        <v>1</v>
      </c>
      <c r="BV642" s="30">
        <f t="shared" si="198"/>
        <v>25525547329294.168</v>
      </c>
      <c r="BW642" s="30">
        <f t="shared" si="196"/>
        <v>7581087556800368</v>
      </c>
      <c r="BX642" s="30">
        <f>(10+$G642/20)*POWER($F$1,BS642)</f>
        <v>7.6064452291447624E+18</v>
      </c>
      <c r="BY642" s="35">
        <f t="shared" si="197"/>
        <v>1003.3448594485164</v>
      </c>
    </row>
    <row r="643" spans="71:77">
      <c r="BS643" s="29">
        <v>298</v>
      </c>
      <c r="BT643" s="29">
        <v>1</v>
      </c>
      <c r="BV643" s="30">
        <f t="shared" si="198"/>
        <v>25525547329294.168</v>
      </c>
      <c r="BW643" s="30">
        <f t="shared" si="196"/>
        <v>7606613104129662</v>
      </c>
      <c r="BX643" s="30">
        <f>(10+$G643/20)*POWER($F$1,BS643)</f>
        <v>8.7375111220936346E+18</v>
      </c>
      <c r="BY643" s="35">
        <f t="shared" si="197"/>
        <v>1148.6730036722918</v>
      </c>
    </row>
    <row r="644" spans="71:77">
      <c r="BS644" s="29">
        <v>299</v>
      </c>
      <c r="BT644" s="29">
        <v>1</v>
      </c>
      <c r="BV644" s="30">
        <f t="shared" si="198"/>
        <v>25525547329294.168</v>
      </c>
      <c r="BW644" s="30">
        <f t="shared" si="196"/>
        <v>7632138651458956</v>
      </c>
      <c r="BX644" s="30">
        <f>(10+$G644/20)*POWER($F$1,BS644)</f>
        <v>1.0036764652717257E+19</v>
      </c>
      <c r="BY644" s="35">
        <f t="shared" si="197"/>
        <v>1315.0658172069022</v>
      </c>
    </row>
    <row r="645" spans="71:77">
      <c r="BS645" s="38">
        <v>300</v>
      </c>
      <c r="BT645" s="29">
        <v>4</v>
      </c>
      <c r="BV645" s="30">
        <f t="shared" si="198"/>
        <v>102102189317176.67</v>
      </c>
      <c r="BW645" s="30">
        <f t="shared" si="196"/>
        <v>3.0630656795153E+16</v>
      </c>
      <c r="BX645" s="30">
        <f>(10+$G645/20)*POWER($F$1,BS645)</f>
        <v>1.1529215046068699E+19</v>
      </c>
      <c r="BY645" s="35">
        <f t="shared" si="197"/>
        <v>376.39464028381803</v>
      </c>
    </row>
    <row r="646" spans="71:77">
      <c r="BS646" s="29">
        <v>301</v>
      </c>
      <c r="BV646" s="30"/>
      <c r="BW646" s="30"/>
      <c r="BX646" s="30"/>
      <c r="BY646" s="35"/>
    </row>
  </sheetData>
  <phoneticPr fontId="2" type="noConversion"/>
  <conditionalFormatting sqref="J107:J125 J128:J145 J147:J306 W41:W342 X42:X357 AD67:AD368 AR143:AR444 AS138:AS449 AE68:AE383 J6:J25 J27:J45 J47:J65 J68:J85 AK100:AK401 AL101:AL406 P19:P320 Q161:Q320 Q20:Q39 Q41:Q59 Q61:Q79 Q82:Q99 Q101:Q119 Q121:Q139 Q142:Q159 J87:J105 AY185:AY486 AZ181:AZ487 BF233:BF534 BG229:BG535 BM284:BM585 BN280:BN586 BT344:BT645 BU340:BU646 I6:I306">
    <cfRule type="cellIs" dxfId="1" priority="217" operator="greaterThan">
      <formula>1.5</formula>
    </cfRule>
  </conditionalFormatting>
  <conditionalFormatting sqref="AX28 J128:J145 W41:W343 X41:X358 X4 P4:Q4 AS4 AS138:AS450 AR143:AS445 AD67:AD369 AE67:AE384 AL105:AL407 J5:J25 J147:J1048576 J27:J45 J47:J65 AE4 AL4 AK100:AL402 J68:J85 Q19:Q39 Q161:Q321 P19:P321 Q41:Q59 Q61:Q79 Q82:Q99 Q101:Q119 Q121:Q139 Q142:Q159 J87:J105 J107:J125 AZ181:AZ487 AY185:AY487 BG229:BG535 BF233:BF535 BN280:BN586 BM284:BM586 BU340:BU646 BT344:BT646 I6:I1048576">
    <cfRule type="cellIs" dxfId="0" priority="216" operator="greaterThan">
      <formula>1</formula>
    </cfRule>
  </conditionalFormatting>
  <conditionalFormatting sqref="N5:N1048576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21:U320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19:U321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19:U320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21:U321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43:AB342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41:AB3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41:AB342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43:AB3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69:AI368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67:AI369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67:AI368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I69:AI369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02:AP401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00:AP402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00:AP401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02:AP402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145:AW444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143:AW445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143:AW444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W145:AW445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7:N306 U21:U320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D187:BD48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D185:BD487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D185:BD486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D187:BD487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235:BK534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233:BK535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233:BK534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K235:BK535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286:BR58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284:BR58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284:BR58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R286:BR58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346:BY645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344:BY64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344:BY64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346:BY64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45"/>
  <sheetViews>
    <sheetView workbookViewId="0">
      <selection activeCell="G11" sqref="G11"/>
    </sheetView>
  </sheetViews>
  <sheetFormatPr defaultRowHeight="16.5"/>
  <cols>
    <col min="1" max="1" width="9" style="6"/>
    <col min="2" max="2" width="9" style="6" customWidth="1"/>
    <col min="3" max="3" width="4.625" style="6" customWidth="1"/>
  </cols>
  <sheetData>
    <row r="1" spans="1:17">
      <c r="A1" s="6" t="s">
        <v>10</v>
      </c>
      <c r="B1" s="6">
        <f>POWER(2,0.2)</f>
        <v>1.1486983549970351</v>
      </c>
      <c r="D1" s="21" t="s">
        <v>59</v>
      </c>
      <c r="E1" s="21" t="s">
        <v>60</v>
      </c>
      <c r="F1" s="21" t="s">
        <v>61</v>
      </c>
      <c r="G1" s="21" t="s">
        <v>62</v>
      </c>
      <c r="H1" s="21" t="s">
        <v>63</v>
      </c>
      <c r="I1" s="21" t="s">
        <v>64</v>
      </c>
      <c r="J1" s="21" t="s">
        <v>65</v>
      </c>
      <c r="K1" s="21" t="s">
        <v>66</v>
      </c>
      <c r="L1" s="21" t="s">
        <v>67</v>
      </c>
      <c r="M1" s="21" t="s">
        <v>68</v>
      </c>
      <c r="N1" s="22" t="s">
        <v>73</v>
      </c>
      <c r="O1" s="24" t="s">
        <v>75</v>
      </c>
      <c r="P1" s="24" t="s">
        <v>81</v>
      </c>
    </row>
    <row r="2" spans="1:17">
      <c r="D2" s="23" t="s">
        <v>69</v>
      </c>
      <c r="E2" s="22">
        <v>0</v>
      </c>
      <c r="F2" s="28">
        <v>15</v>
      </c>
      <c r="G2" s="28">
        <v>37</v>
      </c>
      <c r="H2" s="28">
        <v>63</v>
      </c>
      <c r="I2" s="28">
        <v>96</v>
      </c>
      <c r="J2" s="28">
        <v>139</v>
      </c>
      <c r="K2" s="28">
        <v>181</v>
      </c>
      <c r="L2" s="28">
        <v>229</v>
      </c>
      <c r="M2" s="28">
        <v>280</v>
      </c>
      <c r="N2" s="22">
        <v>340</v>
      </c>
      <c r="O2" s="25">
        <v>412</v>
      </c>
      <c r="P2" s="25">
        <v>498</v>
      </c>
      <c r="Q2" s="26"/>
    </row>
    <row r="3" spans="1:17" ht="27.75">
      <c r="D3" s="23" t="s">
        <v>70</v>
      </c>
      <c r="E3" s="27">
        <f>E2/5</f>
        <v>0</v>
      </c>
      <c r="F3" s="27">
        <f>F2/5</f>
        <v>3</v>
      </c>
      <c r="G3" s="27">
        <f>G2/5</f>
        <v>7.4</v>
      </c>
      <c r="H3" s="27">
        <f>H2/5</f>
        <v>12.6</v>
      </c>
      <c r="I3" s="27">
        <f>I2/5</f>
        <v>19.2</v>
      </c>
      <c r="J3" s="27">
        <f>J2/5</f>
        <v>27.8</v>
      </c>
      <c r="K3" s="27">
        <f>K2/5</f>
        <v>36.200000000000003</v>
      </c>
      <c r="L3" s="27">
        <f>L2/5</f>
        <v>45.8</v>
      </c>
      <c r="M3" s="27">
        <f>M2/5</f>
        <v>56</v>
      </c>
      <c r="N3" s="27">
        <f>N2/5</f>
        <v>68</v>
      </c>
      <c r="O3" s="27">
        <f>O2/5</f>
        <v>82.4</v>
      </c>
      <c r="P3" s="27">
        <f>P2/5</f>
        <v>99.6</v>
      </c>
      <c r="Q3" s="27"/>
    </row>
    <row r="4" spans="1:17" ht="25.5">
      <c r="D4" s="5" t="s">
        <v>71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spans="1:17">
      <c r="C5" s="6" t="s">
        <v>2</v>
      </c>
      <c r="D5" t="s">
        <v>82</v>
      </c>
      <c r="E5">
        <f>1+E2/200</f>
        <v>1</v>
      </c>
      <c r="F5">
        <f>1+F2/200</f>
        <v>1.075</v>
      </c>
      <c r="G5">
        <f>1+G2/200</f>
        <v>1.1850000000000001</v>
      </c>
      <c r="H5">
        <f>1+H2/200</f>
        <v>1.3149999999999999</v>
      </c>
      <c r="I5">
        <f>1+I2/200</f>
        <v>1.48</v>
      </c>
      <c r="J5">
        <f>1+J2/200</f>
        <v>1.6949999999999998</v>
      </c>
      <c r="K5">
        <f>1+K2/200</f>
        <v>1.905</v>
      </c>
      <c r="L5">
        <f>1+L2/200</f>
        <v>2.145</v>
      </c>
      <c r="M5">
        <f>1+M2/200</f>
        <v>2.4</v>
      </c>
      <c r="N5">
        <f>1+N2/200</f>
        <v>2.7</v>
      </c>
      <c r="O5">
        <f>1+O2/200</f>
        <v>3.06</v>
      </c>
      <c r="P5">
        <f>1+P2/200</f>
        <v>3.49</v>
      </c>
    </row>
    <row r="6" spans="1:17">
      <c r="A6" s="6">
        <v>1</v>
      </c>
      <c r="B6" s="6">
        <f>LOG(A6,2)</f>
        <v>0</v>
      </c>
      <c r="D6" t="s">
        <v>83</v>
      </c>
      <c r="E6">
        <f>E5</f>
        <v>1</v>
      </c>
      <c r="F6">
        <f>E6+F5</f>
        <v>2.0750000000000002</v>
      </c>
      <c r="G6">
        <f t="shared" ref="G6:Q6" si="0">F6+G5</f>
        <v>3.2600000000000002</v>
      </c>
      <c r="H6">
        <f t="shared" si="0"/>
        <v>4.5750000000000002</v>
      </c>
      <c r="I6">
        <f t="shared" si="0"/>
        <v>6.0549999999999997</v>
      </c>
      <c r="J6">
        <f t="shared" si="0"/>
        <v>7.75</v>
      </c>
      <c r="K6">
        <f t="shared" si="0"/>
        <v>9.6549999999999994</v>
      </c>
      <c r="L6">
        <f t="shared" si="0"/>
        <v>11.799999999999999</v>
      </c>
      <c r="M6">
        <f t="shared" si="0"/>
        <v>14.2</v>
      </c>
      <c r="N6">
        <f t="shared" si="0"/>
        <v>16.899999999999999</v>
      </c>
      <c r="O6">
        <f t="shared" si="0"/>
        <v>19.959999999999997</v>
      </c>
      <c r="P6">
        <f t="shared" si="0"/>
        <v>23.449999999999996</v>
      </c>
    </row>
    <row r="7" spans="1:17">
      <c r="A7" s="6">
        <f t="shared" ref="A7:A70" si="1">POWER($B$1,C7)</f>
        <v>1.1486983549970351</v>
      </c>
      <c r="B7" s="6">
        <f>LOG(A7,2)</f>
        <v>0.20000000000000012</v>
      </c>
      <c r="C7" s="6">
        <v>1</v>
      </c>
      <c r="G7" t="s">
        <v>76</v>
      </c>
      <c r="H7" t="s">
        <v>77</v>
      </c>
      <c r="I7" t="s">
        <v>78</v>
      </c>
      <c r="J7" t="s">
        <v>79</v>
      </c>
      <c r="K7">
        <v>0.2</v>
      </c>
      <c r="L7">
        <v>-0.2</v>
      </c>
    </row>
    <row r="8" spans="1:17">
      <c r="A8" s="6">
        <f t="shared" si="1"/>
        <v>1.3195079107728944</v>
      </c>
      <c r="B8" s="6">
        <f t="shared" ref="B8:B71" si="2">LOG(A8,2)</f>
        <v>0.40000000000000024</v>
      </c>
      <c r="C8" s="6">
        <v>2</v>
      </c>
      <c r="F8">
        <f>F2-E2</f>
        <v>15</v>
      </c>
      <c r="G8">
        <f>G2-F2</f>
        <v>22</v>
      </c>
      <c r="H8">
        <f>H2-G2</f>
        <v>26</v>
      </c>
      <c r="I8">
        <f>I2-H2</f>
        <v>33</v>
      </c>
      <c r="J8">
        <f>J2-I2</f>
        <v>43</v>
      </c>
      <c r="K8">
        <f>K2-J2</f>
        <v>42</v>
      </c>
      <c r="L8">
        <f>L2-K2</f>
        <v>48</v>
      </c>
      <c r="M8">
        <f>M2-L2</f>
        <v>51</v>
      </c>
      <c r="N8">
        <f>N2-M2</f>
        <v>60</v>
      </c>
      <c r="O8">
        <f>O2-N2</f>
        <v>72</v>
      </c>
      <c r="P8">
        <f>P2-O2</f>
        <v>86</v>
      </c>
    </row>
    <row r="9" spans="1:17">
      <c r="A9" s="6">
        <f t="shared" si="1"/>
        <v>1.5157165665103984</v>
      </c>
      <c r="B9" s="6">
        <f t="shared" si="2"/>
        <v>0.60000000000000031</v>
      </c>
      <c r="C9" s="6">
        <v>3</v>
      </c>
    </row>
    <row r="10" spans="1:17">
      <c r="A10" s="6">
        <f t="shared" si="1"/>
        <v>1.7411011265922487</v>
      </c>
      <c r="B10" s="6">
        <f t="shared" si="2"/>
        <v>0.80000000000000049</v>
      </c>
      <c r="C10" s="6">
        <v>4</v>
      </c>
    </row>
    <row r="11" spans="1:17">
      <c r="A11" s="6">
        <f t="shared" si="1"/>
        <v>2.0000000000000004</v>
      </c>
      <c r="B11" s="6">
        <f t="shared" si="2"/>
        <v>1.0000000000000002</v>
      </c>
      <c r="C11" s="6">
        <v>5</v>
      </c>
      <c r="E11">
        <v>1</v>
      </c>
      <c r="F11">
        <v>5</v>
      </c>
      <c r="G11">
        <v>25</v>
      </c>
      <c r="H11">
        <v>150</v>
      </c>
      <c r="I11">
        <v>1150</v>
      </c>
      <c r="J11">
        <v>10000</v>
      </c>
      <c r="K11">
        <v>100000</v>
      </c>
      <c r="L11">
        <v>1500000</v>
      </c>
      <c r="M11">
        <v>27500000</v>
      </c>
    </row>
    <row r="12" spans="1:17">
      <c r="A12" s="6">
        <f t="shared" si="1"/>
        <v>2.2973967099940706</v>
      </c>
      <c r="B12" s="6">
        <f t="shared" si="2"/>
        <v>1.2000000000000006</v>
      </c>
      <c r="C12" s="6">
        <v>6</v>
      </c>
      <c r="D12" t="s">
        <v>9</v>
      </c>
      <c r="E12">
        <f>LOG(E11,2)</f>
        <v>0</v>
      </c>
      <c r="F12">
        <f>LOG(F11,2)</f>
        <v>2.3219280948873622</v>
      </c>
      <c r="G12">
        <f>LOG(G11,2)</f>
        <v>4.6438561897747244</v>
      </c>
      <c r="H12">
        <f>LOG(H11,2)</f>
        <v>7.2288186904958804</v>
      </c>
      <c r="I12">
        <f>LOG(I11,2)</f>
        <v>10.167418145831739</v>
      </c>
      <c r="J12">
        <f>LOG(J11,2)</f>
        <v>13.287712379549451</v>
      </c>
      <c r="K12">
        <f>LOG(K11,2)</f>
        <v>16.609640474436812</v>
      </c>
      <c r="L12">
        <f>LOG(L11,2)</f>
        <v>20.516531070045332</v>
      </c>
      <c r="M12">
        <f>LOG(M11,2)</f>
        <v>24.712928282848832</v>
      </c>
    </row>
    <row r="13" spans="1:17">
      <c r="A13" s="6">
        <f t="shared" si="1"/>
        <v>2.6390158215457897</v>
      </c>
      <c r="B13" s="6">
        <f t="shared" si="2"/>
        <v>1.4000000000000008</v>
      </c>
      <c r="C13" s="6">
        <v>7</v>
      </c>
    </row>
    <row r="14" spans="1:17">
      <c r="A14" s="6">
        <f t="shared" si="1"/>
        <v>3.0314331330207978</v>
      </c>
      <c r="B14" s="6">
        <f t="shared" si="2"/>
        <v>1.600000000000001</v>
      </c>
      <c r="C14" s="6">
        <v>8</v>
      </c>
    </row>
    <row r="15" spans="1:17">
      <c r="A15" s="6">
        <f t="shared" si="1"/>
        <v>3.4822022531844987</v>
      </c>
      <c r="B15" s="6">
        <f t="shared" si="2"/>
        <v>1.8000000000000009</v>
      </c>
      <c r="C15" s="6">
        <v>9</v>
      </c>
    </row>
    <row r="16" spans="1:17">
      <c r="A16" s="6">
        <f t="shared" si="1"/>
        <v>4.0000000000000027</v>
      </c>
      <c r="B16" s="6">
        <f t="shared" si="2"/>
        <v>2.0000000000000009</v>
      </c>
      <c r="C16" s="7">
        <v>10</v>
      </c>
    </row>
    <row r="17" spans="1:3">
      <c r="A17" s="6">
        <f t="shared" si="1"/>
        <v>4.5947934199881431</v>
      </c>
      <c r="B17" s="6">
        <f t="shared" si="2"/>
        <v>2.2000000000000011</v>
      </c>
      <c r="C17" s="6">
        <v>11</v>
      </c>
    </row>
    <row r="18" spans="1:3">
      <c r="A18" s="6">
        <f t="shared" si="1"/>
        <v>5.2780316430915812</v>
      </c>
      <c r="B18" s="6">
        <f t="shared" si="2"/>
        <v>2.4000000000000012</v>
      </c>
      <c r="C18" s="6">
        <v>12</v>
      </c>
    </row>
    <row r="19" spans="1:3">
      <c r="A19" s="6">
        <f t="shared" si="1"/>
        <v>6.0628662660415973</v>
      </c>
      <c r="B19" s="6">
        <f t="shared" si="2"/>
        <v>2.6000000000000014</v>
      </c>
      <c r="C19" s="6">
        <v>13</v>
      </c>
    </row>
    <row r="20" spans="1:3">
      <c r="A20" s="6">
        <f t="shared" si="1"/>
        <v>6.9644045063689983</v>
      </c>
      <c r="B20" s="6">
        <f t="shared" si="2"/>
        <v>2.8000000000000012</v>
      </c>
      <c r="C20" s="6">
        <v>14</v>
      </c>
    </row>
    <row r="21" spans="1:3">
      <c r="A21" s="6">
        <f t="shared" si="1"/>
        <v>8.0000000000000071</v>
      </c>
      <c r="B21" s="6">
        <f t="shared" si="2"/>
        <v>3.0000000000000013</v>
      </c>
      <c r="C21" s="6">
        <v>15</v>
      </c>
    </row>
    <row r="22" spans="1:3">
      <c r="A22" s="6">
        <f t="shared" si="1"/>
        <v>9.1895868399762897</v>
      </c>
      <c r="B22" s="6">
        <f t="shared" si="2"/>
        <v>3.200000000000002</v>
      </c>
      <c r="C22" s="6">
        <v>16</v>
      </c>
    </row>
    <row r="23" spans="1:3">
      <c r="A23" s="6">
        <f t="shared" si="1"/>
        <v>10.556063286183166</v>
      </c>
      <c r="B23" s="6">
        <f t="shared" si="2"/>
        <v>3.4000000000000017</v>
      </c>
      <c r="C23" s="6">
        <v>17</v>
      </c>
    </row>
    <row r="24" spans="1:3">
      <c r="A24" s="6">
        <f t="shared" si="1"/>
        <v>12.125732532083198</v>
      </c>
      <c r="B24" s="6">
        <f t="shared" si="2"/>
        <v>3.6000000000000019</v>
      </c>
      <c r="C24" s="6">
        <v>18</v>
      </c>
    </row>
    <row r="25" spans="1:3">
      <c r="A25" s="6">
        <f t="shared" si="1"/>
        <v>13.928809012738004</v>
      </c>
      <c r="B25" s="6">
        <f t="shared" si="2"/>
        <v>3.800000000000002</v>
      </c>
      <c r="C25" s="6">
        <v>19</v>
      </c>
    </row>
    <row r="26" spans="1:3">
      <c r="A26" s="6">
        <f t="shared" si="1"/>
        <v>16.000000000000021</v>
      </c>
      <c r="B26" s="6">
        <f t="shared" si="2"/>
        <v>4.0000000000000018</v>
      </c>
      <c r="C26" s="7">
        <v>20</v>
      </c>
    </row>
    <row r="27" spans="1:3">
      <c r="A27" s="6">
        <f t="shared" si="1"/>
        <v>18.379173679952583</v>
      </c>
      <c r="B27" s="6">
        <f t="shared" si="2"/>
        <v>4.200000000000002</v>
      </c>
      <c r="C27" s="6">
        <v>21</v>
      </c>
    </row>
    <row r="28" spans="1:3">
      <c r="A28" s="6">
        <f t="shared" si="1"/>
        <v>21.112126572366336</v>
      </c>
      <c r="B28" s="6">
        <f t="shared" si="2"/>
        <v>4.4000000000000021</v>
      </c>
      <c r="C28" s="6">
        <v>22</v>
      </c>
    </row>
    <row r="29" spans="1:3">
      <c r="A29" s="6">
        <f t="shared" si="1"/>
        <v>24.251465064166407</v>
      </c>
      <c r="B29" s="6">
        <f t="shared" si="2"/>
        <v>4.6000000000000023</v>
      </c>
      <c r="C29" s="6">
        <v>23</v>
      </c>
    </row>
    <row r="30" spans="1:3">
      <c r="A30" s="6">
        <f t="shared" si="1"/>
        <v>27.857618025476015</v>
      </c>
      <c r="B30" s="6">
        <f t="shared" si="2"/>
        <v>4.8000000000000025</v>
      </c>
      <c r="C30" s="6">
        <v>24</v>
      </c>
    </row>
    <row r="31" spans="1:3">
      <c r="A31" s="6">
        <f t="shared" si="1"/>
        <v>32.000000000000057</v>
      </c>
      <c r="B31" s="6">
        <f t="shared" si="2"/>
        <v>5.0000000000000027</v>
      </c>
      <c r="C31" s="6">
        <v>25</v>
      </c>
    </row>
    <row r="32" spans="1:3">
      <c r="A32" s="6">
        <f t="shared" si="1"/>
        <v>36.75834735990518</v>
      </c>
      <c r="B32" s="6">
        <f t="shared" si="2"/>
        <v>5.2000000000000028</v>
      </c>
      <c r="C32" s="6">
        <v>26</v>
      </c>
    </row>
    <row r="33" spans="1:3">
      <c r="A33" s="6">
        <f t="shared" si="1"/>
        <v>42.224253144732685</v>
      </c>
      <c r="B33" s="6">
        <f t="shared" si="2"/>
        <v>5.400000000000003</v>
      </c>
      <c r="C33" s="6">
        <v>27</v>
      </c>
    </row>
    <row r="34" spans="1:3">
      <c r="A34" s="6">
        <f t="shared" si="1"/>
        <v>48.502930128332828</v>
      </c>
      <c r="B34" s="6">
        <f t="shared" si="2"/>
        <v>5.6000000000000032</v>
      </c>
      <c r="C34" s="6">
        <v>28</v>
      </c>
    </row>
    <row r="35" spans="1:3">
      <c r="A35" s="6">
        <f t="shared" si="1"/>
        <v>55.715236050952051</v>
      </c>
      <c r="B35" s="6">
        <f t="shared" si="2"/>
        <v>5.8000000000000034</v>
      </c>
      <c r="C35" s="6">
        <v>29</v>
      </c>
    </row>
    <row r="36" spans="1:3">
      <c r="A36" s="6">
        <f t="shared" si="1"/>
        <v>64.000000000000114</v>
      </c>
      <c r="B36" s="6">
        <f t="shared" si="2"/>
        <v>6.0000000000000027</v>
      </c>
      <c r="C36" s="7">
        <v>30</v>
      </c>
    </row>
    <row r="37" spans="1:3">
      <c r="A37" s="6">
        <f t="shared" si="1"/>
        <v>73.516694719810388</v>
      </c>
      <c r="B37" s="6">
        <f t="shared" si="2"/>
        <v>6.2000000000000037</v>
      </c>
      <c r="C37" s="6">
        <v>31</v>
      </c>
    </row>
    <row r="38" spans="1:3">
      <c r="A38" s="6">
        <f t="shared" si="1"/>
        <v>84.448506289465413</v>
      </c>
      <c r="B38" s="6">
        <f t="shared" si="2"/>
        <v>6.4000000000000039</v>
      </c>
      <c r="C38" s="6">
        <v>32</v>
      </c>
    </row>
    <row r="39" spans="1:3">
      <c r="A39" s="6">
        <f t="shared" si="1"/>
        <v>97.005860256665699</v>
      </c>
      <c r="B39" s="6">
        <f t="shared" si="2"/>
        <v>6.6000000000000032</v>
      </c>
      <c r="C39" s="6">
        <v>33</v>
      </c>
    </row>
    <row r="40" spans="1:3">
      <c r="A40" s="6">
        <f t="shared" si="1"/>
        <v>111.43047210190414</v>
      </c>
      <c r="B40" s="6">
        <f t="shared" si="2"/>
        <v>6.8000000000000034</v>
      </c>
      <c r="C40" s="6">
        <v>34</v>
      </c>
    </row>
    <row r="41" spans="1:3">
      <c r="A41" s="6">
        <f t="shared" si="1"/>
        <v>128.00000000000031</v>
      </c>
      <c r="B41" s="6">
        <f t="shared" si="2"/>
        <v>7.0000000000000036</v>
      </c>
      <c r="C41" s="6">
        <v>35</v>
      </c>
    </row>
    <row r="42" spans="1:3">
      <c r="A42" s="6">
        <f t="shared" si="1"/>
        <v>147.03338943962083</v>
      </c>
      <c r="B42" s="6">
        <f t="shared" si="2"/>
        <v>7.2000000000000037</v>
      </c>
      <c r="C42" s="6">
        <v>36</v>
      </c>
    </row>
    <row r="43" spans="1:3">
      <c r="A43" s="6">
        <f t="shared" si="1"/>
        <v>168.89701257893086</v>
      </c>
      <c r="B43" s="6">
        <f t="shared" si="2"/>
        <v>7.4000000000000039</v>
      </c>
      <c r="C43" s="6">
        <v>37</v>
      </c>
    </row>
    <row r="44" spans="1:3">
      <c r="A44" s="6">
        <f t="shared" si="1"/>
        <v>194.01172051333143</v>
      </c>
      <c r="B44" s="6">
        <f t="shared" si="2"/>
        <v>7.6000000000000041</v>
      </c>
      <c r="C44" s="6">
        <v>38</v>
      </c>
    </row>
    <row r="45" spans="1:3">
      <c r="A45" s="6">
        <f t="shared" si="1"/>
        <v>222.86094420380837</v>
      </c>
      <c r="B45" s="6">
        <f t="shared" si="2"/>
        <v>7.8000000000000034</v>
      </c>
      <c r="C45" s="6">
        <v>39</v>
      </c>
    </row>
    <row r="46" spans="1:3">
      <c r="A46" s="6">
        <f t="shared" si="1"/>
        <v>256.00000000000068</v>
      </c>
      <c r="B46" s="6">
        <f t="shared" si="2"/>
        <v>8.0000000000000036</v>
      </c>
      <c r="C46" s="7">
        <v>40</v>
      </c>
    </row>
    <row r="47" spans="1:3">
      <c r="A47" s="6">
        <f t="shared" si="1"/>
        <v>294.06677887924178</v>
      </c>
      <c r="B47" s="6">
        <f t="shared" si="2"/>
        <v>8.2000000000000046</v>
      </c>
      <c r="C47" s="6">
        <v>41</v>
      </c>
    </row>
    <row r="48" spans="1:3">
      <c r="A48" s="6">
        <f t="shared" si="1"/>
        <v>337.79402515786188</v>
      </c>
      <c r="B48" s="6">
        <f t="shared" si="2"/>
        <v>8.4000000000000039</v>
      </c>
      <c r="C48" s="6">
        <v>42</v>
      </c>
    </row>
    <row r="49" spans="1:3">
      <c r="A49" s="6">
        <f t="shared" si="1"/>
        <v>388.02344102666302</v>
      </c>
      <c r="B49" s="6">
        <f t="shared" si="2"/>
        <v>8.6000000000000032</v>
      </c>
      <c r="C49" s="6">
        <v>43</v>
      </c>
    </row>
    <row r="50" spans="1:3">
      <c r="A50" s="6">
        <f t="shared" si="1"/>
        <v>445.72188840761686</v>
      </c>
      <c r="B50" s="6">
        <f t="shared" si="2"/>
        <v>8.8000000000000043</v>
      </c>
      <c r="C50" s="6">
        <v>44</v>
      </c>
    </row>
    <row r="51" spans="1:3">
      <c r="A51" s="6">
        <f t="shared" si="1"/>
        <v>512.00000000000148</v>
      </c>
      <c r="B51" s="6">
        <f t="shared" si="2"/>
        <v>9.0000000000000036</v>
      </c>
      <c r="C51" s="6">
        <v>45</v>
      </c>
    </row>
    <row r="52" spans="1:3">
      <c r="A52" s="6">
        <f t="shared" si="1"/>
        <v>588.13355775848368</v>
      </c>
      <c r="B52" s="6">
        <f t="shared" si="2"/>
        <v>9.2000000000000046</v>
      </c>
      <c r="C52" s="6">
        <v>46</v>
      </c>
    </row>
    <row r="53" spans="1:3">
      <c r="A53" s="6">
        <f t="shared" si="1"/>
        <v>675.58805031572388</v>
      </c>
      <c r="B53" s="6">
        <f t="shared" si="2"/>
        <v>9.4000000000000039</v>
      </c>
      <c r="C53" s="6">
        <v>47</v>
      </c>
    </row>
    <row r="54" spans="1:3">
      <c r="A54" s="6">
        <f t="shared" si="1"/>
        <v>776.04688205332627</v>
      </c>
      <c r="B54" s="6">
        <f t="shared" si="2"/>
        <v>9.600000000000005</v>
      </c>
      <c r="C54" s="6">
        <v>48</v>
      </c>
    </row>
    <row r="55" spans="1:3">
      <c r="A55" s="6">
        <f t="shared" si="1"/>
        <v>891.44377681523406</v>
      </c>
      <c r="B55" s="6">
        <f t="shared" si="2"/>
        <v>9.800000000000006</v>
      </c>
      <c r="C55" s="6">
        <v>49</v>
      </c>
    </row>
    <row r="56" spans="1:3">
      <c r="A56" s="6">
        <f t="shared" si="1"/>
        <v>1024.0000000000034</v>
      </c>
      <c r="B56" s="6">
        <f t="shared" si="2"/>
        <v>10.000000000000005</v>
      </c>
      <c r="C56" s="7">
        <v>50</v>
      </c>
    </row>
    <row r="57" spans="1:3">
      <c r="A57" s="6">
        <f t="shared" si="1"/>
        <v>1176.2671155169678</v>
      </c>
      <c r="B57" s="6">
        <f t="shared" si="2"/>
        <v>10.200000000000005</v>
      </c>
      <c r="C57" s="6">
        <v>51</v>
      </c>
    </row>
    <row r="58" spans="1:3">
      <c r="A58" s="6">
        <f t="shared" si="1"/>
        <v>1351.1761006314484</v>
      </c>
      <c r="B58" s="6">
        <f t="shared" si="2"/>
        <v>10.400000000000006</v>
      </c>
      <c r="C58" s="6">
        <v>52</v>
      </c>
    </row>
    <row r="59" spans="1:3">
      <c r="A59" s="6">
        <f t="shared" si="1"/>
        <v>1552.093764106653</v>
      </c>
      <c r="B59" s="6">
        <f t="shared" si="2"/>
        <v>10.600000000000005</v>
      </c>
      <c r="C59" s="6">
        <v>53</v>
      </c>
    </row>
    <row r="60" spans="1:3">
      <c r="A60" s="6">
        <f t="shared" si="1"/>
        <v>1782.8875536304683</v>
      </c>
      <c r="B60" s="6">
        <f t="shared" si="2"/>
        <v>10.800000000000006</v>
      </c>
      <c r="C60" s="6">
        <v>54</v>
      </c>
    </row>
    <row r="61" spans="1:3">
      <c r="A61" s="6">
        <f t="shared" si="1"/>
        <v>2048.0000000000077</v>
      </c>
      <c r="B61" s="6">
        <f t="shared" si="2"/>
        <v>11.000000000000005</v>
      </c>
      <c r="C61" s="6">
        <v>55</v>
      </c>
    </row>
    <row r="62" spans="1:3">
      <c r="A62" s="6">
        <f t="shared" si="1"/>
        <v>2352.5342310339365</v>
      </c>
      <c r="B62" s="6">
        <f t="shared" si="2"/>
        <v>11.200000000000006</v>
      </c>
      <c r="C62" s="6">
        <v>56</v>
      </c>
    </row>
    <row r="63" spans="1:3">
      <c r="A63" s="6">
        <f t="shared" si="1"/>
        <v>2702.3522012628982</v>
      </c>
      <c r="B63" s="6">
        <f t="shared" si="2"/>
        <v>11.400000000000006</v>
      </c>
      <c r="C63" s="6">
        <v>57</v>
      </c>
    </row>
    <row r="64" spans="1:3">
      <c r="A64" s="6">
        <f t="shared" si="1"/>
        <v>3104.1875282133069</v>
      </c>
      <c r="B64" s="6">
        <f t="shared" si="2"/>
        <v>11.600000000000007</v>
      </c>
      <c r="C64" s="6">
        <v>58</v>
      </c>
    </row>
    <row r="65" spans="1:3">
      <c r="A65" s="6">
        <f t="shared" si="1"/>
        <v>3565.7751072609381</v>
      </c>
      <c r="B65" s="6">
        <f t="shared" si="2"/>
        <v>11.800000000000008</v>
      </c>
      <c r="C65" s="6">
        <v>59</v>
      </c>
    </row>
    <row r="66" spans="1:3">
      <c r="A66" s="6">
        <f t="shared" si="1"/>
        <v>4096.0000000000164</v>
      </c>
      <c r="B66" s="6">
        <f t="shared" si="2"/>
        <v>12.000000000000007</v>
      </c>
      <c r="C66" s="7">
        <v>60</v>
      </c>
    </row>
    <row r="67" spans="1:3">
      <c r="A67" s="6">
        <f t="shared" si="1"/>
        <v>4705.068462067874</v>
      </c>
      <c r="B67" s="6">
        <f t="shared" si="2"/>
        <v>12.200000000000006</v>
      </c>
      <c r="C67" s="6">
        <v>61</v>
      </c>
    </row>
    <row r="68" spans="1:3">
      <c r="A68" s="6">
        <f t="shared" si="1"/>
        <v>5404.7044025257965</v>
      </c>
      <c r="B68" s="6">
        <f t="shared" si="2"/>
        <v>12.400000000000007</v>
      </c>
      <c r="C68" s="6">
        <v>62</v>
      </c>
    </row>
    <row r="69" spans="1:3">
      <c r="A69" s="6">
        <f t="shared" si="1"/>
        <v>6208.3750564266165</v>
      </c>
      <c r="B69" s="6">
        <f t="shared" si="2"/>
        <v>12.600000000000007</v>
      </c>
      <c r="C69" s="6">
        <v>63</v>
      </c>
    </row>
    <row r="70" spans="1:3">
      <c r="A70" s="6">
        <f t="shared" si="1"/>
        <v>7131.5502145218798</v>
      </c>
      <c r="B70" s="6">
        <f t="shared" si="2"/>
        <v>12.800000000000008</v>
      </c>
      <c r="C70" s="6">
        <v>64</v>
      </c>
    </row>
    <row r="71" spans="1:3">
      <c r="A71" s="6">
        <f t="shared" ref="A71:A134" si="3">POWER($B$1,C71)</f>
        <v>8192.0000000000364</v>
      </c>
      <c r="B71" s="6">
        <f t="shared" si="2"/>
        <v>13.000000000000007</v>
      </c>
      <c r="C71" s="6">
        <v>65</v>
      </c>
    </row>
    <row r="72" spans="1:3">
      <c r="A72" s="6">
        <f t="shared" si="3"/>
        <v>9410.1369241357534</v>
      </c>
      <c r="B72" s="6">
        <f t="shared" ref="B72:B135" si="4">LOG(A72,2)</f>
        <v>13.200000000000006</v>
      </c>
      <c r="C72" s="6">
        <v>66</v>
      </c>
    </row>
    <row r="73" spans="1:3">
      <c r="A73" s="6">
        <f t="shared" si="3"/>
        <v>10809.408805051598</v>
      </c>
      <c r="B73" s="6">
        <f t="shared" si="4"/>
        <v>13.400000000000007</v>
      </c>
      <c r="C73" s="6">
        <v>67</v>
      </c>
    </row>
    <row r="74" spans="1:3">
      <c r="A74" s="6">
        <f t="shared" si="3"/>
        <v>12416.750112853239</v>
      </c>
      <c r="B74" s="6">
        <f t="shared" si="4"/>
        <v>13.600000000000007</v>
      </c>
      <c r="C74" s="6">
        <v>68</v>
      </c>
    </row>
    <row r="75" spans="1:3">
      <c r="A75" s="6">
        <f t="shared" si="3"/>
        <v>14263.100429043763</v>
      </c>
      <c r="B75" s="6">
        <f t="shared" si="4"/>
        <v>13.800000000000008</v>
      </c>
      <c r="C75" s="6">
        <v>69</v>
      </c>
    </row>
    <row r="76" spans="1:3">
      <c r="A76" s="6">
        <f t="shared" si="3"/>
        <v>16384.000000000076</v>
      </c>
      <c r="B76" s="6">
        <f t="shared" si="4"/>
        <v>14.000000000000007</v>
      </c>
      <c r="C76" s="7">
        <v>70</v>
      </c>
    </row>
    <row r="77" spans="1:3">
      <c r="A77" s="6">
        <f t="shared" si="3"/>
        <v>18820.27384827151</v>
      </c>
      <c r="B77" s="6">
        <f t="shared" si="4"/>
        <v>14.200000000000008</v>
      </c>
      <c r="C77" s="6">
        <v>71</v>
      </c>
    </row>
    <row r="78" spans="1:3">
      <c r="A78" s="6">
        <f t="shared" si="3"/>
        <v>21618.817610103204</v>
      </c>
      <c r="B78" s="6">
        <f t="shared" si="4"/>
        <v>14.400000000000007</v>
      </c>
      <c r="C78" s="6">
        <v>72</v>
      </c>
    </row>
    <row r="79" spans="1:3">
      <c r="A79" s="6">
        <f t="shared" si="3"/>
        <v>24833.500225706484</v>
      </c>
      <c r="B79" s="6">
        <f t="shared" si="4"/>
        <v>14.600000000000007</v>
      </c>
      <c r="C79" s="6">
        <v>73</v>
      </c>
    </row>
    <row r="80" spans="1:3">
      <c r="A80" s="6">
        <f t="shared" si="3"/>
        <v>28526.200858087537</v>
      </c>
      <c r="B80" s="6">
        <f t="shared" si="4"/>
        <v>14.800000000000008</v>
      </c>
      <c r="C80" s="6">
        <v>74</v>
      </c>
    </row>
    <row r="81" spans="1:3">
      <c r="A81" s="6">
        <f t="shared" si="3"/>
        <v>32768.00000000016</v>
      </c>
      <c r="B81" s="6">
        <f t="shared" si="4"/>
        <v>15.000000000000007</v>
      </c>
      <c r="C81" s="6">
        <v>75</v>
      </c>
    </row>
    <row r="82" spans="1:3">
      <c r="A82" s="6">
        <f t="shared" si="3"/>
        <v>37640.547696543035</v>
      </c>
      <c r="B82" s="6">
        <f t="shared" si="4"/>
        <v>15.200000000000008</v>
      </c>
      <c r="C82" s="6">
        <v>76</v>
      </c>
    </row>
    <row r="83" spans="1:3">
      <c r="A83" s="6">
        <f t="shared" si="3"/>
        <v>43237.635220206423</v>
      </c>
      <c r="B83" s="6">
        <f t="shared" si="4"/>
        <v>15.400000000000007</v>
      </c>
      <c r="C83" s="6">
        <v>77</v>
      </c>
    </row>
    <row r="84" spans="1:3">
      <c r="A84" s="6">
        <f t="shared" si="3"/>
        <v>49667.000451412976</v>
      </c>
      <c r="B84" s="6">
        <f t="shared" si="4"/>
        <v>15.600000000000007</v>
      </c>
      <c r="C84" s="6">
        <v>78</v>
      </c>
    </row>
    <row r="85" spans="1:3">
      <c r="A85" s="6">
        <f t="shared" si="3"/>
        <v>57052.401716175089</v>
      </c>
      <c r="B85" s="6">
        <f t="shared" si="4"/>
        <v>15.800000000000008</v>
      </c>
      <c r="C85" s="6">
        <v>79</v>
      </c>
    </row>
    <row r="86" spans="1:3">
      <c r="A86" s="6">
        <f t="shared" si="3"/>
        <v>65536.000000000349</v>
      </c>
      <c r="B86" s="6">
        <f t="shared" si="4"/>
        <v>16.000000000000007</v>
      </c>
      <c r="C86" s="7">
        <v>80</v>
      </c>
    </row>
    <row r="87" spans="1:3">
      <c r="A87" s="6">
        <f t="shared" si="3"/>
        <v>75281.0953930861</v>
      </c>
      <c r="B87" s="6">
        <f t="shared" si="4"/>
        <v>16.200000000000006</v>
      </c>
      <c r="C87" s="6">
        <v>81</v>
      </c>
    </row>
    <row r="88" spans="1:3">
      <c r="A88" s="6">
        <f t="shared" si="3"/>
        <v>86475.270440412874</v>
      </c>
      <c r="B88" s="6">
        <f t="shared" si="4"/>
        <v>16.400000000000009</v>
      </c>
      <c r="C88" s="6">
        <v>82</v>
      </c>
    </row>
    <row r="89" spans="1:3">
      <c r="A89" s="6">
        <f t="shared" si="3"/>
        <v>99334.000902825996</v>
      </c>
      <c r="B89" s="6">
        <f t="shared" si="4"/>
        <v>16.600000000000009</v>
      </c>
      <c r="C89" s="6">
        <v>83</v>
      </c>
    </row>
    <row r="90" spans="1:3">
      <c r="A90" s="6">
        <f t="shared" si="3"/>
        <v>114104.80343235022</v>
      </c>
      <c r="B90" s="6">
        <f t="shared" si="4"/>
        <v>16.800000000000008</v>
      </c>
      <c r="C90" s="6">
        <v>84</v>
      </c>
    </row>
    <row r="91" spans="1:3">
      <c r="A91" s="6">
        <f t="shared" si="3"/>
        <v>131072.00000000073</v>
      </c>
      <c r="B91" s="6">
        <f t="shared" si="4"/>
        <v>17.000000000000007</v>
      </c>
      <c r="C91" s="6">
        <v>85</v>
      </c>
    </row>
    <row r="92" spans="1:3">
      <c r="A92" s="6">
        <f t="shared" si="3"/>
        <v>150562.19078617223</v>
      </c>
      <c r="B92" s="6">
        <f t="shared" si="4"/>
        <v>17.200000000000006</v>
      </c>
      <c r="C92" s="6">
        <v>86</v>
      </c>
    </row>
    <row r="93" spans="1:3">
      <c r="A93" s="6">
        <f t="shared" si="3"/>
        <v>172950.54088082581</v>
      </c>
      <c r="B93" s="6">
        <f t="shared" si="4"/>
        <v>17.400000000000009</v>
      </c>
      <c r="C93" s="6">
        <v>87</v>
      </c>
    </row>
    <row r="94" spans="1:3">
      <c r="A94" s="6">
        <f t="shared" si="3"/>
        <v>198668.00180565205</v>
      </c>
      <c r="B94" s="6">
        <f t="shared" si="4"/>
        <v>17.600000000000009</v>
      </c>
      <c r="C94" s="6">
        <v>88</v>
      </c>
    </row>
    <row r="95" spans="1:3">
      <c r="A95" s="6">
        <f t="shared" si="3"/>
        <v>228209.60686470056</v>
      </c>
      <c r="B95" s="6">
        <f t="shared" si="4"/>
        <v>17.800000000000011</v>
      </c>
      <c r="C95" s="6">
        <v>89</v>
      </c>
    </row>
    <row r="96" spans="1:3">
      <c r="A96" s="6">
        <f t="shared" si="3"/>
        <v>262144.00000000157</v>
      </c>
      <c r="B96" s="6">
        <f t="shared" si="4"/>
        <v>18.000000000000007</v>
      </c>
      <c r="C96" s="7">
        <v>90</v>
      </c>
    </row>
    <row r="97" spans="1:3">
      <c r="A97" s="6">
        <f t="shared" si="3"/>
        <v>301124.38157234452</v>
      </c>
      <c r="B97" s="6">
        <f t="shared" si="4"/>
        <v>18.200000000000006</v>
      </c>
      <c r="C97" s="6">
        <v>91</v>
      </c>
    </row>
    <row r="98" spans="1:3">
      <c r="A98" s="6">
        <f t="shared" si="3"/>
        <v>345901.08176165173</v>
      </c>
      <c r="B98" s="6">
        <f t="shared" si="4"/>
        <v>18.400000000000009</v>
      </c>
      <c r="C98" s="6">
        <v>92</v>
      </c>
    </row>
    <row r="99" spans="1:3">
      <c r="A99" s="6">
        <f t="shared" si="3"/>
        <v>397336.00361130427</v>
      </c>
      <c r="B99" s="6">
        <f t="shared" si="4"/>
        <v>18.600000000000012</v>
      </c>
      <c r="C99" s="6">
        <v>93</v>
      </c>
    </row>
    <row r="100" spans="1:3">
      <c r="A100" s="6">
        <f t="shared" si="3"/>
        <v>456419.21372940112</v>
      </c>
      <c r="B100" s="6">
        <f t="shared" si="4"/>
        <v>18.800000000000011</v>
      </c>
      <c r="C100" s="6">
        <v>94</v>
      </c>
    </row>
    <row r="101" spans="1:3">
      <c r="A101" s="6">
        <f t="shared" si="3"/>
        <v>524288.00000000338</v>
      </c>
      <c r="B101" s="6">
        <f t="shared" si="4"/>
        <v>19.000000000000011</v>
      </c>
      <c r="C101" s="6">
        <v>95</v>
      </c>
    </row>
    <row r="102" spans="1:3">
      <c r="A102" s="6">
        <f t="shared" si="3"/>
        <v>602248.76314468938</v>
      </c>
      <c r="B102" s="6">
        <f t="shared" si="4"/>
        <v>19.20000000000001</v>
      </c>
      <c r="C102" s="6">
        <v>96</v>
      </c>
    </row>
    <row r="103" spans="1:3">
      <c r="A103" s="6">
        <f t="shared" si="3"/>
        <v>691802.16352330381</v>
      </c>
      <c r="B103" s="6">
        <f t="shared" si="4"/>
        <v>19.400000000000009</v>
      </c>
      <c r="C103" s="6">
        <v>97</v>
      </c>
    </row>
    <row r="104" spans="1:3">
      <c r="A104" s="6">
        <f t="shared" si="3"/>
        <v>794672.00722260878</v>
      </c>
      <c r="B104" s="6">
        <f t="shared" si="4"/>
        <v>19.600000000000012</v>
      </c>
      <c r="C104" s="6">
        <v>98</v>
      </c>
    </row>
    <row r="105" spans="1:3">
      <c r="A105" s="6">
        <f t="shared" si="3"/>
        <v>912838.42745880282</v>
      </c>
      <c r="B105" s="6">
        <f t="shared" si="4"/>
        <v>19.800000000000011</v>
      </c>
      <c r="C105" s="6">
        <v>99</v>
      </c>
    </row>
    <row r="106" spans="1:3">
      <c r="A106" s="6">
        <f t="shared" si="3"/>
        <v>1048576.000000007</v>
      </c>
      <c r="B106" s="6">
        <f t="shared" si="4"/>
        <v>20.000000000000011</v>
      </c>
      <c r="C106" s="7">
        <v>100</v>
      </c>
    </row>
    <row r="107" spans="1:3">
      <c r="A107" s="6">
        <f t="shared" si="3"/>
        <v>1204497.526289379</v>
      </c>
      <c r="B107" s="6">
        <f t="shared" si="4"/>
        <v>20.20000000000001</v>
      </c>
      <c r="C107" s="6">
        <v>101</v>
      </c>
    </row>
    <row r="108" spans="1:3">
      <c r="A108" s="6">
        <f t="shared" si="3"/>
        <v>1383604.3270466076</v>
      </c>
      <c r="B108" s="6">
        <f t="shared" si="4"/>
        <v>20.400000000000009</v>
      </c>
      <c r="C108" s="6">
        <v>102</v>
      </c>
    </row>
    <row r="109" spans="1:3">
      <c r="A109" s="6">
        <f t="shared" si="3"/>
        <v>1589344.0144452183</v>
      </c>
      <c r="B109" s="6">
        <f t="shared" si="4"/>
        <v>20.600000000000012</v>
      </c>
      <c r="C109" s="6">
        <v>103</v>
      </c>
    </row>
    <row r="110" spans="1:3">
      <c r="A110" s="6">
        <f t="shared" si="3"/>
        <v>1825676.8549176061</v>
      </c>
      <c r="B110" s="6">
        <f t="shared" si="4"/>
        <v>20.800000000000011</v>
      </c>
      <c r="C110" s="6">
        <v>104</v>
      </c>
    </row>
    <row r="111" spans="1:3">
      <c r="A111" s="6">
        <f t="shared" si="3"/>
        <v>2097152.0000000149</v>
      </c>
      <c r="B111" s="6">
        <f t="shared" si="4"/>
        <v>21.000000000000011</v>
      </c>
      <c r="C111" s="6">
        <v>105</v>
      </c>
    </row>
    <row r="112" spans="1:3">
      <c r="A112" s="6">
        <f t="shared" si="3"/>
        <v>2408995.0525787589</v>
      </c>
      <c r="B112" s="6">
        <f t="shared" si="4"/>
        <v>21.20000000000001</v>
      </c>
      <c r="C112" s="6">
        <v>106</v>
      </c>
    </row>
    <row r="113" spans="1:3">
      <c r="A113" s="6">
        <f t="shared" si="3"/>
        <v>2767208.6540932166</v>
      </c>
      <c r="B113" s="6">
        <f t="shared" si="4"/>
        <v>21.400000000000013</v>
      </c>
      <c r="C113" s="6">
        <v>107</v>
      </c>
    </row>
    <row r="114" spans="1:3">
      <c r="A114" s="6">
        <f t="shared" si="3"/>
        <v>3178688.0288904374</v>
      </c>
      <c r="B114" s="6">
        <f t="shared" si="4"/>
        <v>21.600000000000012</v>
      </c>
      <c r="C114" s="6">
        <v>108</v>
      </c>
    </row>
    <row r="115" spans="1:3">
      <c r="A115" s="6">
        <f t="shared" si="3"/>
        <v>3651353.7098352131</v>
      </c>
      <c r="B115" s="6">
        <f t="shared" si="4"/>
        <v>21.800000000000011</v>
      </c>
      <c r="C115" s="6">
        <v>109</v>
      </c>
    </row>
    <row r="116" spans="1:3">
      <c r="A116" s="6">
        <f t="shared" si="3"/>
        <v>4194304.0000000307</v>
      </c>
      <c r="B116" s="6">
        <f t="shared" si="4"/>
        <v>22.000000000000011</v>
      </c>
      <c r="C116" s="7">
        <v>110</v>
      </c>
    </row>
    <row r="117" spans="1:3">
      <c r="A117" s="6">
        <f t="shared" si="3"/>
        <v>4817990.1051575188</v>
      </c>
      <c r="B117" s="6">
        <f t="shared" si="4"/>
        <v>22.20000000000001</v>
      </c>
      <c r="C117" s="6">
        <v>111</v>
      </c>
    </row>
    <row r="118" spans="1:3">
      <c r="A118" s="6">
        <f t="shared" si="3"/>
        <v>5534417.3081864351</v>
      </c>
      <c r="B118" s="6">
        <f t="shared" si="4"/>
        <v>22.400000000000013</v>
      </c>
      <c r="C118" s="6">
        <v>112</v>
      </c>
    </row>
    <row r="119" spans="1:3">
      <c r="A119" s="6">
        <f t="shared" si="3"/>
        <v>6357376.0577808768</v>
      </c>
      <c r="B119" s="6">
        <f t="shared" si="4"/>
        <v>22.600000000000012</v>
      </c>
      <c r="C119" s="6">
        <v>113</v>
      </c>
    </row>
    <row r="120" spans="1:3">
      <c r="A120" s="6">
        <f t="shared" si="3"/>
        <v>7302707.4196704291</v>
      </c>
      <c r="B120" s="6">
        <f t="shared" si="4"/>
        <v>22.800000000000011</v>
      </c>
      <c r="C120" s="6">
        <v>114</v>
      </c>
    </row>
    <row r="121" spans="1:3">
      <c r="A121" s="6">
        <f t="shared" si="3"/>
        <v>8388608.0000000652</v>
      </c>
      <c r="B121" s="6">
        <f t="shared" si="4"/>
        <v>23.000000000000011</v>
      </c>
      <c r="C121" s="6">
        <v>115</v>
      </c>
    </row>
    <row r="122" spans="1:3">
      <c r="A122" s="6">
        <f t="shared" si="3"/>
        <v>9635980.2103150431</v>
      </c>
      <c r="B122" s="6">
        <f t="shared" si="4"/>
        <v>23.200000000000014</v>
      </c>
      <c r="C122" s="6">
        <v>116</v>
      </c>
    </row>
    <row r="123" spans="1:3">
      <c r="A123" s="6">
        <f t="shared" si="3"/>
        <v>11068834.616372872</v>
      </c>
      <c r="B123" s="6">
        <f t="shared" si="4"/>
        <v>23.400000000000013</v>
      </c>
      <c r="C123" s="6">
        <v>117</v>
      </c>
    </row>
    <row r="124" spans="1:3">
      <c r="A124" s="6">
        <f t="shared" si="3"/>
        <v>12714752.115561755</v>
      </c>
      <c r="B124" s="6">
        <f t="shared" si="4"/>
        <v>23.600000000000016</v>
      </c>
      <c r="C124" s="6">
        <v>118</v>
      </c>
    </row>
    <row r="125" spans="1:3">
      <c r="A125" s="6">
        <f t="shared" si="3"/>
        <v>14605414.839340866</v>
      </c>
      <c r="B125" s="6">
        <f t="shared" si="4"/>
        <v>23.800000000000011</v>
      </c>
      <c r="C125" s="6">
        <v>119</v>
      </c>
    </row>
    <row r="126" spans="1:3">
      <c r="A126" s="6">
        <f t="shared" si="3"/>
        <v>16777216.000000134</v>
      </c>
      <c r="B126" s="6">
        <f t="shared" si="4"/>
        <v>24.000000000000014</v>
      </c>
      <c r="C126" s="7">
        <v>120</v>
      </c>
    </row>
    <row r="127" spans="1:3">
      <c r="A127" s="6">
        <f t="shared" si="3"/>
        <v>19271960.420630097</v>
      </c>
      <c r="B127" s="6">
        <f t="shared" si="4"/>
        <v>24.20000000000001</v>
      </c>
      <c r="C127" s="6">
        <v>121</v>
      </c>
    </row>
    <row r="128" spans="1:3">
      <c r="A128" s="6">
        <f t="shared" si="3"/>
        <v>22137669.232745752</v>
      </c>
      <c r="B128" s="6">
        <f t="shared" si="4"/>
        <v>24.400000000000013</v>
      </c>
      <c r="C128" s="6">
        <v>122</v>
      </c>
    </row>
    <row r="129" spans="1:3">
      <c r="A129" s="6">
        <f t="shared" si="3"/>
        <v>25429504.231123522</v>
      </c>
      <c r="B129" s="6">
        <f t="shared" si="4"/>
        <v>24.600000000000012</v>
      </c>
      <c r="C129" s="6">
        <v>123</v>
      </c>
    </row>
    <row r="130" spans="1:3">
      <c r="A130" s="6">
        <f t="shared" si="3"/>
        <v>29210829.678681735</v>
      </c>
      <c r="B130" s="6">
        <f t="shared" si="4"/>
        <v>24.800000000000015</v>
      </c>
      <c r="C130" s="6">
        <v>124</v>
      </c>
    </row>
    <row r="131" spans="1:3">
      <c r="A131" s="6">
        <f t="shared" si="3"/>
        <v>33554432.000000276</v>
      </c>
      <c r="B131" s="6">
        <f t="shared" si="4"/>
        <v>25.000000000000011</v>
      </c>
      <c r="C131" s="6">
        <v>125</v>
      </c>
    </row>
    <row r="132" spans="1:3">
      <c r="A132" s="6">
        <f t="shared" si="3"/>
        <v>38543920.841260195</v>
      </c>
      <c r="B132" s="6">
        <f t="shared" si="4"/>
        <v>25.200000000000014</v>
      </c>
      <c r="C132" s="6">
        <v>126</v>
      </c>
    </row>
    <row r="133" spans="1:3">
      <c r="A133" s="6">
        <f t="shared" si="3"/>
        <v>44275338.465491526</v>
      </c>
      <c r="B133" s="6">
        <f t="shared" si="4"/>
        <v>25.400000000000013</v>
      </c>
      <c r="C133" s="6">
        <v>127</v>
      </c>
    </row>
    <row r="134" spans="1:3">
      <c r="A134" s="6">
        <f t="shared" si="3"/>
        <v>50859008.462247066</v>
      </c>
      <c r="B134" s="6">
        <f t="shared" si="4"/>
        <v>25.600000000000016</v>
      </c>
      <c r="C134" s="6">
        <v>128</v>
      </c>
    </row>
    <row r="135" spans="1:3">
      <c r="A135" s="6">
        <f t="shared" ref="A135:A198" si="5">POWER($B$1,C135)</f>
        <v>58421659.357363492</v>
      </c>
      <c r="B135" s="6">
        <f t="shared" si="4"/>
        <v>25.800000000000011</v>
      </c>
      <c r="C135" s="6">
        <v>129</v>
      </c>
    </row>
    <row r="136" spans="1:3">
      <c r="A136" s="6">
        <f t="shared" si="5"/>
        <v>67108864.000000581</v>
      </c>
      <c r="B136" s="6">
        <f t="shared" ref="B136:B199" si="6">LOG(A136,2)</f>
        <v>26.000000000000014</v>
      </c>
      <c r="C136" s="7">
        <v>130</v>
      </c>
    </row>
    <row r="137" spans="1:3">
      <c r="A137" s="6">
        <f t="shared" si="5"/>
        <v>77087841.682520419</v>
      </c>
      <c r="B137" s="6">
        <f t="shared" si="6"/>
        <v>26.200000000000014</v>
      </c>
      <c r="C137" s="6">
        <v>131</v>
      </c>
    </row>
    <row r="138" spans="1:3">
      <c r="A138" s="6">
        <f t="shared" si="5"/>
        <v>88550676.930983081</v>
      </c>
      <c r="B138" s="6">
        <f t="shared" si="6"/>
        <v>26.400000000000013</v>
      </c>
      <c r="C138" s="6">
        <v>132</v>
      </c>
    </row>
    <row r="139" spans="1:3">
      <c r="A139" s="6">
        <f t="shared" si="5"/>
        <v>101718016.92449416</v>
      </c>
      <c r="B139" s="6">
        <f t="shared" si="6"/>
        <v>26.600000000000012</v>
      </c>
      <c r="C139" s="6">
        <v>133</v>
      </c>
    </row>
    <row r="140" spans="1:3">
      <c r="A140" s="6">
        <f t="shared" si="5"/>
        <v>116843318.71472701</v>
      </c>
      <c r="B140" s="6">
        <f t="shared" si="6"/>
        <v>26.800000000000015</v>
      </c>
      <c r="C140" s="6">
        <v>134</v>
      </c>
    </row>
    <row r="141" spans="1:3">
      <c r="A141" s="6">
        <f t="shared" si="5"/>
        <v>134217728.00000122</v>
      </c>
      <c r="B141" s="6">
        <f t="shared" si="6"/>
        <v>27.000000000000011</v>
      </c>
      <c r="C141" s="6">
        <v>135</v>
      </c>
    </row>
    <row r="142" spans="1:3">
      <c r="A142" s="6">
        <f t="shared" si="5"/>
        <v>154175683.3650409</v>
      </c>
      <c r="B142" s="6">
        <f t="shared" si="6"/>
        <v>27.200000000000014</v>
      </c>
      <c r="C142" s="6">
        <v>136</v>
      </c>
    </row>
    <row r="143" spans="1:3">
      <c r="A143" s="6">
        <f t="shared" si="5"/>
        <v>177101353.86196622</v>
      </c>
      <c r="B143" s="6">
        <f t="shared" si="6"/>
        <v>27.400000000000013</v>
      </c>
      <c r="C143" s="6">
        <v>137</v>
      </c>
    </row>
    <row r="144" spans="1:3">
      <c r="A144" s="6">
        <f t="shared" si="5"/>
        <v>203436033.84898841</v>
      </c>
      <c r="B144" s="6">
        <f t="shared" si="6"/>
        <v>27.600000000000016</v>
      </c>
      <c r="C144" s="6">
        <v>138</v>
      </c>
    </row>
    <row r="145" spans="1:3">
      <c r="A145" s="6">
        <f t="shared" si="5"/>
        <v>233686637.42945412</v>
      </c>
      <c r="B145" s="6">
        <f t="shared" si="6"/>
        <v>27.800000000000011</v>
      </c>
      <c r="C145" s="6">
        <v>139</v>
      </c>
    </row>
    <row r="146" spans="1:3">
      <c r="A146" s="6">
        <f t="shared" si="5"/>
        <v>268435456.0000025</v>
      </c>
      <c r="B146" s="6">
        <f t="shared" si="6"/>
        <v>28.000000000000014</v>
      </c>
      <c r="C146" s="7">
        <v>140</v>
      </c>
    </row>
    <row r="147" spans="1:3">
      <c r="A147" s="6">
        <f t="shared" si="5"/>
        <v>308351366.73008186</v>
      </c>
      <c r="B147" s="6">
        <f t="shared" si="6"/>
        <v>28.200000000000014</v>
      </c>
      <c r="C147" s="6">
        <v>141</v>
      </c>
    </row>
    <row r="148" spans="1:3">
      <c r="A148" s="6">
        <f t="shared" si="5"/>
        <v>354202707.7239325</v>
      </c>
      <c r="B148" s="6">
        <f t="shared" si="6"/>
        <v>28.400000000000016</v>
      </c>
      <c r="C148" s="6">
        <v>142</v>
      </c>
    </row>
    <row r="149" spans="1:3">
      <c r="A149" s="6">
        <f t="shared" si="5"/>
        <v>406872067.69797689</v>
      </c>
      <c r="B149" s="6">
        <f t="shared" si="6"/>
        <v>28.600000000000012</v>
      </c>
      <c r="C149" s="6">
        <v>143</v>
      </c>
    </row>
    <row r="150" spans="1:3">
      <c r="A150" s="6">
        <f t="shared" si="5"/>
        <v>467373274.85890841</v>
      </c>
      <c r="B150" s="6">
        <f t="shared" si="6"/>
        <v>28.800000000000015</v>
      </c>
      <c r="C150" s="6">
        <v>144</v>
      </c>
    </row>
    <row r="151" spans="1:3">
      <c r="A151" s="6">
        <f t="shared" si="5"/>
        <v>536870912.00000525</v>
      </c>
      <c r="B151" s="6">
        <f t="shared" si="6"/>
        <v>29.000000000000018</v>
      </c>
      <c r="C151" s="6">
        <v>145</v>
      </c>
    </row>
    <row r="152" spans="1:3">
      <c r="A152" s="6">
        <f t="shared" si="5"/>
        <v>616702733.46016395</v>
      </c>
      <c r="B152" s="6">
        <f t="shared" si="6"/>
        <v>29.200000000000014</v>
      </c>
      <c r="C152" s="6">
        <v>146</v>
      </c>
    </row>
    <row r="153" spans="1:3">
      <c r="A153" s="6">
        <f t="shared" si="5"/>
        <v>708405415.44786537</v>
      </c>
      <c r="B153" s="6">
        <f t="shared" si="6"/>
        <v>29.400000000000016</v>
      </c>
      <c r="C153" s="6">
        <v>147</v>
      </c>
    </row>
    <row r="154" spans="1:3">
      <c r="A154" s="6">
        <f t="shared" si="5"/>
        <v>813744135.39595413</v>
      </c>
      <c r="B154" s="6">
        <f t="shared" si="6"/>
        <v>29.600000000000016</v>
      </c>
      <c r="C154" s="6">
        <v>148</v>
      </c>
    </row>
    <row r="155" spans="1:3">
      <c r="A155" s="6">
        <f t="shared" si="5"/>
        <v>934746549.71781695</v>
      </c>
      <c r="B155" s="6">
        <f t="shared" si="6"/>
        <v>29.800000000000018</v>
      </c>
      <c r="C155" s="6">
        <v>149</v>
      </c>
    </row>
    <row r="156" spans="1:3">
      <c r="A156" s="6">
        <f t="shared" si="5"/>
        <v>1073741824.0000107</v>
      </c>
      <c r="B156" s="6">
        <f t="shared" si="6"/>
        <v>30.000000000000014</v>
      </c>
      <c r="C156" s="7">
        <v>150</v>
      </c>
    </row>
    <row r="157" spans="1:3">
      <c r="A157" s="6">
        <f t="shared" si="5"/>
        <v>1233405466.9203284</v>
      </c>
      <c r="B157" s="6">
        <f t="shared" si="6"/>
        <v>30.200000000000017</v>
      </c>
      <c r="C157" s="6">
        <v>151</v>
      </c>
    </row>
    <row r="158" spans="1:3">
      <c r="A158" s="6">
        <f t="shared" si="5"/>
        <v>1416810830.895731</v>
      </c>
      <c r="B158" s="6">
        <f t="shared" si="6"/>
        <v>30.400000000000016</v>
      </c>
      <c r="C158" s="6">
        <v>152</v>
      </c>
    </row>
    <row r="159" spans="1:3">
      <c r="A159" s="6">
        <f t="shared" si="5"/>
        <v>1627488270.791909</v>
      </c>
      <c r="B159" s="6">
        <f t="shared" si="6"/>
        <v>30.600000000000019</v>
      </c>
      <c r="C159" s="6">
        <v>153</v>
      </c>
    </row>
    <row r="160" spans="1:3">
      <c r="A160" s="6">
        <f t="shared" si="5"/>
        <v>1869493099.4356346</v>
      </c>
      <c r="B160" s="6">
        <f t="shared" si="6"/>
        <v>30.800000000000015</v>
      </c>
      <c r="C160" s="6">
        <v>154</v>
      </c>
    </row>
    <row r="161" spans="1:3">
      <c r="A161" s="6">
        <f t="shared" si="5"/>
        <v>2147483648.0000219</v>
      </c>
      <c r="B161" s="6">
        <f t="shared" si="6"/>
        <v>31.000000000000018</v>
      </c>
      <c r="C161" s="6">
        <v>155</v>
      </c>
    </row>
    <row r="162" spans="1:3">
      <c r="A162" s="6">
        <f t="shared" si="5"/>
        <v>2466810933.8406577</v>
      </c>
      <c r="B162" s="6">
        <f t="shared" si="6"/>
        <v>31.200000000000014</v>
      </c>
      <c r="C162" s="6">
        <v>156</v>
      </c>
    </row>
    <row r="163" spans="1:3">
      <c r="A163" s="6">
        <f t="shared" si="5"/>
        <v>2833621661.7914634</v>
      </c>
      <c r="B163" s="6">
        <f t="shared" si="6"/>
        <v>31.400000000000016</v>
      </c>
      <c r="C163" s="6">
        <v>157</v>
      </c>
    </row>
    <row r="164" spans="1:3">
      <c r="A164" s="6">
        <f t="shared" si="5"/>
        <v>3254976541.583818</v>
      </c>
      <c r="B164" s="6">
        <f t="shared" si="6"/>
        <v>31.600000000000016</v>
      </c>
      <c r="C164" s="6">
        <v>158</v>
      </c>
    </row>
    <row r="165" spans="1:3">
      <c r="A165" s="6">
        <f t="shared" si="5"/>
        <v>3738986198.8712707</v>
      </c>
      <c r="B165" s="6">
        <f t="shared" si="6"/>
        <v>31.800000000000018</v>
      </c>
      <c r="C165" s="6">
        <v>159</v>
      </c>
    </row>
    <row r="166" spans="1:3">
      <c r="A166" s="6">
        <f t="shared" si="5"/>
        <v>4294967296.0000458</v>
      </c>
      <c r="B166" s="6">
        <f t="shared" si="6"/>
        <v>32.000000000000014</v>
      </c>
      <c r="C166" s="7">
        <v>160</v>
      </c>
    </row>
    <row r="167" spans="1:3">
      <c r="A167" s="6">
        <f t="shared" si="5"/>
        <v>4933621867.6813173</v>
      </c>
      <c r="B167" s="6">
        <f t="shared" si="6"/>
        <v>32.200000000000017</v>
      </c>
      <c r="C167" s="6">
        <v>161</v>
      </c>
    </row>
    <row r="168" spans="1:3">
      <c r="A168" s="6">
        <f t="shared" si="5"/>
        <v>5667243323.5829287</v>
      </c>
      <c r="B168" s="6">
        <f t="shared" si="6"/>
        <v>32.400000000000013</v>
      </c>
      <c r="C168" s="6">
        <v>162</v>
      </c>
    </row>
    <row r="169" spans="1:3">
      <c r="A169" s="6">
        <f t="shared" si="5"/>
        <v>6509953083.1676407</v>
      </c>
      <c r="B169" s="6">
        <f t="shared" si="6"/>
        <v>32.600000000000016</v>
      </c>
      <c r="C169" s="6">
        <v>163</v>
      </c>
    </row>
    <row r="170" spans="1:3">
      <c r="A170" s="6">
        <f t="shared" si="5"/>
        <v>7477972397.7425442</v>
      </c>
      <c r="B170" s="6">
        <f t="shared" si="6"/>
        <v>32.800000000000018</v>
      </c>
      <c r="C170" s="6">
        <v>164</v>
      </c>
    </row>
    <row r="171" spans="1:3">
      <c r="A171" s="6">
        <f t="shared" si="5"/>
        <v>8589934592.0000935</v>
      </c>
      <c r="B171" s="6">
        <f t="shared" si="6"/>
        <v>33.000000000000021</v>
      </c>
      <c r="C171" s="6">
        <v>165</v>
      </c>
    </row>
    <row r="172" spans="1:3">
      <c r="A172" s="6">
        <f t="shared" si="5"/>
        <v>9867243735.3626366</v>
      </c>
      <c r="B172" s="6">
        <f t="shared" si="6"/>
        <v>33.200000000000017</v>
      </c>
      <c r="C172" s="6">
        <v>166</v>
      </c>
    </row>
    <row r="173" spans="1:3">
      <c r="A173" s="6">
        <f t="shared" si="5"/>
        <v>11334486647.165861</v>
      </c>
      <c r="B173" s="6">
        <f t="shared" si="6"/>
        <v>33.40000000000002</v>
      </c>
      <c r="C173" s="6">
        <v>167</v>
      </c>
    </row>
    <row r="174" spans="1:3">
      <c r="A174" s="6">
        <f t="shared" si="5"/>
        <v>13019906166.335283</v>
      </c>
      <c r="B174" s="6">
        <f t="shared" si="6"/>
        <v>33.600000000000016</v>
      </c>
      <c r="C174" s="6">
        <v>168</v>
      </c>
    </row>
    <row r="175" spans="1:3">
      <c r="A175" s="6">
        <f t="shared" si="5"/>
        <v>14955944795.485094</v>
      </c>
      <c r="B175" s="6">
        <f t="shared" si="6"/>
        <v>33.800000000000018</v>
      </c>
      <c r="C175" s="6">
        <v>169</v>
      </c>
    </row>
    <row r="176" spans="1:3">
      <c r="A176" s="6">
        <f t="shared" si="5"/>
        <v>17179869184.000195</v>
      </c>
      <c r="B176" s="6">
        <f t="shared" si="6"/>
        <v>34.000000000000014</v>
      </c>
      <c r="C176" s="7">
        <v>170</v>
      </c>
    </row>
    <row r="177" spans="1:3">
      <c r="A177" s="6">
        <f t="shared" si="5"/>
        <v>19734487470.725281</v>
      </c>
      <c r="B177" s="6">
        <f t="shared" si="6"/>
        <v>34.200000000000017</v>
      </c>
      <c r="C177" s="6">
        <v>171</v>
      </c>
    </row>
    <row r="178" spans="1:3">
      <c r="A178" s="6">
        <f t="shared" si="5"/>
        <v>22668973294.33173</v>
      </c>
      <c r="B178" s="6">
        <f t="shared" si="6"/>
        <v>34.400000000000013</v>
      </c>
      <c r="C178" s="6">
        <v>172</v>
      </c>
    </row>
    <row r="179" spans="1:3">
      <c r="A179" s="6">
        <f t="shared" si="5"/>
        <v>26039812332.670574</v>
      </c>
      <c r="B179" s="6">
        <f t="shared" si="6"/>
        <v>34.600000000000016</v>
      </c>
      <c r="C179" s="6">
        <v>173</v>
      </c>
    </row>
    <row r="180" spans="1:3">
      <c r="A180" s="6">
        <f t="shared" si="5"/>
        <v>29911889590.970196</v>
      </c>
      <c r="B180" s="6">
        <f t="shared" si="6"/>
        <v>34.800000000000018</v>
      </c>
      <c r="C180" s="6">
        <v>174</v>
      </c>
    </row>
    <row r="181" spans="1:3">
      <c r="A181" s="6">
        <f t="shared" si="5"/>
        <v>34359738368.000397</v>
      </c>
      <c r="B181" s="6">
        <f t="shared" si="6"/>
        <v>35.000000000000021</v>
      </c>
      <c r="C181" s="6">
        <v>175</v>
      </c>
    </row>
    <row r="182" spans="1:3">
      <c r="A182" s="6">
        <f t="shared" si="5"/>
        <v>39468974941.450569</v>
      </c>
      <c r="B182" s="6">
        <f t="shared" si="6"/>
        <v>35.200000000000017</v>
      </c>
      <c r="C182" s="6">
        <v>176</v>
      </c>
    </row>
    <row r="183" spans="1:3">
      <c r="A183" s="6">
        <f t="shared" si="5"/>
        <v>45337946588.663475</v>
      </c>
      <c r="B183" s="6">
        <f t="shared" si="6"/>
        <v>35.40000000000002</v>
      </c>
      <c r="C183" s="6">
        <v>177</v>
      </c>
    </row>
    <row r="184" spans="1:3">
      <c r="A184" s="6">
        <f t="shared" si="5"/>
        <v>52079624665.341171</v>
      </c>
      <c r="B184" s="6">
        <f t="shared" si="6"/>
        <v>35.600000000000016</v>
      </c>
      <c r="C184" s="6">
        <v>178</v>
      </c>
    </row>
    <row r="185" spans="1:3">
      <c r="A185" s="6">
        <f t="shared" si="5"/>
        <v>59823779181.940414</v>
      </c>
      <c r="B185" s="6">
        <f t="shared" si="6"/>
        <v>35.800000000000018</v>
      </c>
      <c r="C185" s="6">
        <v>179</v>
      </c>
    </row>
    <row r="186" spans="1:3">
      <c r="A186" s="6">
        <f t="shared" si="5"/>
        <v>68719476736.000824</v>
      </c>
      <c r="B186" s="6">
        <f t="shared" si="6"/>
        <v>36.000000000000014</v>
      </c>
      <c r="C186" s="7">
        <v>180</v>
      </c>
    </row>
    <row r="187" spans="1:3">
      <c r="A187" s="6">
        <f t="shared" si="5"/>
        <v>78937949882.901169</v>
      </c>
      <c r="B187" s="6">
        <f t="shared" si="6"/>
        <v>36.200000000000017</v>
      </c>
      <c r="C187" s="6">
        <v>181</v>
      </c>
    </row>
    <row r="188" spans="1:3">
      <c r="A188" s="6">
        <f t="shared" si="5"/>
        <v>90675893177.326965</v>
      </c>
      <c r="B188" s="6">
        <f t="shared" si="6"/>
        <v>36.400000000000013</v>
      </c>
      <c r="C188" s="6">
        <v>182</v>
      </c>
    </row>
    <row r="189" spans="1:3">
      <c r="A189" s="6">
        <f t="shared" si="5"/>
        <v>104159249330.68239</v>
      </c>
      <c r="B189" s="6">
        <f t="shared" si="6"/>
        <v>36.600000000000016</v>
      </c>
      <c r="C189" s="6">
        <v>183</v>
      </c>
    </row>
    <row r="190" spans="1:3">
      <c r="A190" s="6">
        <f t="shared" si="5"/>
        <v>119647558363.88087</v>
      </c>
      <c r="B190" s="6">
        <f t="shared" si="6"/>
        <v>36.800000000000018</v>
      </c>
      <c r="C190" s="6">
        <v>184</v>
      </c>
    </row>
    <row r="191" spans="1:3">
      <c r="A191" s="6">
        <f t="shared" si="5"/>
        <v>137438953472.00174</v>
      </c>
      <c r="B191" s="6">
        <f t="shared" si="6"/>
        <v>37.000000000000021</v>
      </c>
      <c r="C191" s="6">
        <v>185</v>
      </c>
    </row>
    <row r="192" spans="1:3">
      <c r="A192" s="6">
        <f t="shared" si="5"/>
        <v>157875899765.80237</v>
      </c>
      <c r="B192" s="6">
        <f t="shared" si="6"/>
        <v>37.200000000000024</v>
      </c>
      <c r="C192" s="6">
        <v>186</v>
      </c>
    </row>
    <row r="193" spans="1:3">
      <c r="A193" s="6">
        <f t="shared" si="5"/>
        <v>181351786354.65399</v>
      </c>
      <c r="B193" s="6">
        <f t="shared" si="6"/>
        <v>37.40000000000002</v>
      </c>
      <c r="C193" s="6">
        <v>187</v>
      </c>
    </row>
    <row r="194" spans="1:3">
      <c r="A194" s="6">
        <f t="shared" si="5"/>
        <v>208318498661.36481</v>
      </c>
      <c r="B194" s="6">
        <f t="shared" si="6"/>
        <v>37.600000000000023</v>
      </c>
      <c r="C194" s="6">
        <v>188</v>
      </c>
    </row>
    <row r="195" spans="1:3">
      <c r="A195" s="6">
        <f t="shared" si="5"/>
        <v>239295116727.76178</v>
      </c>
      <c r="B195" s="6">
        <f t="shared" si="6"/>
        <v>37.800000000000018</v>
      </c>
      <c r="C195" s="6">
        <v>189</v>
      </c>
    </row>
    <row r="196" spans="1:3">
      <c r="A196" s="6">
        <f t="shared" si="5"/>
        <v>274877906944.00348</v>
      </c>
      <c r="B196" s="6">
        <f t="shared" si="6"/>
        <v>38.000000000000021</v>
      </c>
      <c r="C196" s="7">
        <v>190</v>
      </c>
    </row>
    <row r="197" spans="1:3">
      <c r="A197" s="6">
        <f t="shared" si="5"/>
        <v>315751799531.60492</v>
      </c>
      <c r="B197" s="6">
        <f t="shared" si="6"/>
        <v>38.200000000000017</v>
      </c>
      <c r="C197" s="6">
        <v>191</v>
      </c>
    </row>
    <row r="198" spans="1:3">
      <c r="A198" s="6">
        <f t="shared" si="5"/>
        <v>362703572709.30817</v>
      </c>
      <c r="B198" s="6">
        <f t="shared" si="6"/>
        <v>38.40000000000002</v>
      </c>
      <c r="C198" s="6">
        <v>192</v>
      </c>
    </row>
    <row r="199" spans="1:3">
      <c r="A199" s="6">
        <f t="shared" ref="A199:A262" si="7">POWER($B$1,C199)</f>
        <v>416636997322.7298</v>
      </c>
      <c r="B199" s="6">
        <f t="shared" si="6"/>
        <v>38.600000000000016</v>
      </c>
      <c r="C199" s="6">
        <v>193</v>
      </c>
    </row>
    <row r="200" spans="1:3">
      <c r="A200" s="6">
        <f t="shared" si="7"/>
        <v>478590233455.52386</v>
      </c>
      <c r="B200" s="6">
        <f t="shared" ref="B200:B263" si="8">LOG(A200,2)</f>
        <v>38.800000000000018</v>
      </c>
      <c r="C200" s="6">
        <v>194</v>
      </c>
    </row>
    <row r="201" spans="1:3">
      <c r="A201" s="6">
        <f t="shared" si="7"/>
        <v>549755813888.0072</v>
      </c>
      <c r="B201" s="6">
        <f t="shared" si="8"/>
        <v>39.000000000000021</v>
      </c>
      <c r="C201" s="6">
        <v>195</v>
      </c>
    </row>
    <row r="202" spans="1:3">
      <c r="A202" s="6">
        <f t="shared" si="7"/>
        <v>631503599063.21008</v>
      </c>
      <c r="B202" s="6">
        <f t="shared" si="8"/>
        <v>39.200000000000024</v>
      </c>
      <c r="C202" s="6">
        <v>196</v>
      </c>
    </row>
    <row r="203" spans="1:3">
      <c r="A203" s="6">
        <f t="shared" si="7"/>
        <v>725407145418.61646</v>
      </c>
      <c r="B203" s="6">
        <f t="shared" si="8"/>
        <v>39.40000000000002</v>
      </c>
      <c r="C203" s="6">
        <v>197</v>
      </c>
    </row>
    <row r="204" spans="1:3">
      <c r="A204" s="6">
        <f t="shared" si="7"/>
        <v>833273994645.45984</v>
      </c>
      <c r="B204" s="6">
        <f t="shared" si="8"/>
        <v>39.600000000000023</v>
      </c>
      <c r="C204" s="6">
        <v>198</v>
      </c>
    </row>
    <row r="205" spans="1:3">
      <c r="A205" s="6">
        <f t="shared" si="7"/>
        <v>957180466911.04785</v>
      </c>
      <c r="B205" s="6">
        <f t="shared" si="8"/>
        <v>39.800000000000018</v>
      </c>
      <c r="C205" s="6">
        <v>199</v>
      </c>
    </row>
    <row r="206" spans="1:3">
      <c r="A206" s="6">
        <f t="shared" si="7"/>
        <v>1099511627776.0146</v>
      </c>
      <c r="B206" s="6">
        <f t="shared" si="8"/>
        <v>40.000000000000021</v>
      </c>
      <c r="C206" s="7">
        <v>200</v>
      </c>
    </row>
    <row r="207" spans="1:3">
      <c r="A207" s="6">
        <f t="shared" si="7"/>
        <v>1263007198126.4204</v>
      </c>
      <c r="B207" s="6">
        <f t="shared" si="8"/>
        <v>40.200000000000017</v>
      </c>
      <c r="C207" s="6">
        <v>201</v>
      </c>
    </row>
    <row r="208" spans="1:3">
      <c r="A208" s="6">
        <f t="shared" si="7"/>
        <v>1450814290837.2336</v>
      </c>
      <c r="B208" s="6">
        <f t="shared" si="8"/>
        <v>40.40000000000002</v>
      </c>
      <c r="C208" s="6">
        <v>202</v>
      </c>
    </row>
    <row r="209" spans="1:3">
      <c r="A209" s="6">
        <f t="shared" si="7"/>
        <v>1666547989290.9199</v>
      </c>
      <c r="B209" s="6">
        <f t="shared" si="8"/>
        <v>40.600000000000023</v>
      </c>
      <c r="C209" s="6">
        <v>203</v>
      </c>
    </row>
    <row r="210" spans="1:3">
      <c r="A210" s="6">
        <f t="shared" si="7"/>
        <v>1914360933822.0964</v>
      </c>
      <c r="B210" s="6">
        <f t="shared" si="8"/>
        <v>40.800000000000018</v>
      </c>
      <c r="C210" s="6">
        <v>204</v>
      </c>
    </row>
    <row r="211" spans="1:3">
      <c r="A211" s="6">
        <f t="shared" si="7"/>
        <v>2199023255552.0303</v>
      </c>
      <c r="B211" s="6">
        <f t="shared" si="8"/>
        <v>41.000000000000021</v>
      </c>
      <c r="C211" s="6">
        <v>205</v>
      </c>
    </row>
    <row r="212" spans="1:3">
      <c r="A212" s="6">
        <f t="shared" si="7"/>
        <v>2526014396252.8413</v>
      </c>
      <c r="B212" s="6">
        <f t="shared" si="8"/>
        <v>41.200000000000024</v>
      </c>
      <c r="C212" s="6">
        <v>206</v>
      </c>
    </row>
    <row r="213" spans="1:3">
      <c r="A213" s="6">
        <f t="shared" si="7"/>
        <v>2901628581674.4678</v>
      </c>
      <c r="B213" s="6">
        <f t="shared" si="8"/>
        <v>41.40000000000002</v>
      </c>
      <c r="C213" s="6">
        <v>207</v>
      </c>
    </row>
    <row r="214" spans="1:3">
      <c r="A214" s="6">
        <f t="shared" si="7"/>
        <v>3333095978581.8413</v>
      </c>
      <c r="B214" s="6">
        <f t="shared" si="8"/>
        <v>41.600000000000023</v>
      </c>
      <c r="C214" s="6">
        <v>208</v>
      </c>
    </row>
    <row r="215" spans="1:3">
      <c r="A215" s="6">
        <f t="shared" si="7"/>
        <v>3828721867644.1943</v>
      </c>
      <c r="B215" s="6">
        <f t="shared" si="8"/>
        <v>41.800000000000018</v>
      </c>
      <c r="C215" s="6">
        <v>209</v>
      </c>
    </row>
    <row r="216" spans="1:3">
      <c r="A216" s="6">
        <f t="shared" si="7"/>
        <v>4398046511104.0615</v>
      </c>
      <c r="B216" s="6">
        <f t="shared" si="8"/>
        <v>42.000000000000021</v>
      </c>
      <c r="C216" s="7">
        <v>210</v>
      </c>
    </row>
    <row r="217" spans="1:3">
      <c r="A217" s="6">
        <f t="shared" si="7"/>
        <v>5052028792505.6846</v>
      </c>
      <c r="B217" s="6">
        <f t="shared" si="8"/>
        <v>42.200000000000017</v>
      </c>
      <c r="C217" s="6">
        <v>211</v>
      </c>
    </row>
    <row r="218" spans="1:3">
      <c r="A218" s="6">
        <f t="shared" si="7"/>
        <v>5803257163348.9385</v>
      </c>
      <c r="B218" s="6">
        <f t="shared" si="8"/>
        <v>42.40000000000002</v>
      </c>
      <c r="C218" s="6">
        <v>212</v>
      </c>
    </row>
    <row r="219" spans="1:3">
      <c r="A219" s="6">
        <f t="shared" si="7"/>
        <v>6666191957163.6846</v>
      </c>
      <c r="B219" s="6">
        <f t="shared" si="8"/>
        <v>42.600000000000023</v>
      </c>
      <c r="C219" s="6">
        <v>213</v>
      </c>
    </row>
    <row r="220" spans="1:3">
      <c r="A220" s="6">
        <f t="shared" si="7"/>
        <v>7657443735288.3906</v>
      </c>
      <c r="B220" s="6">
        <f t="shared" si="8"/>
        <v>42.800000000000026</v>
      </c>
      <c r="C220" s="6">
        <v>214</v>
      </c>
    </row>
    <row r="221" spans="1:3">
      <c r="A221" s="6">
        <f t="shared" si="7"/>
        <v>8796093022208.127</v>
      </c>
      <c r="B221" s="6">
        <f t="shared" si="8"/>
        <v>43.000000000000021</v>
      </c>
      <c r="C221" s="6">
        <v>215</v>
      </c>
    </row>
    <row r="222" spans="1:3">
      <c r="A222" s="6">
        <f t="shared" si="7"/>
        <v>10104057585011.373</v>
      </c>
      <c r="B222" s="6">
        <f t="shared" si="8"/>
        <v>43.200000000000024</v>
      </c>
      <c r="C222" s="6">
        <v>216</v>
      </c>
    </row>
    <row r="223" spans="1:3">
      <c r="A223" s="6">
        <f t="shared" si="7"/>
        <v>11606514326697.883</v>
      </c>
      <c r="B223" s="6">
        <f t="shared" si="8"/>
        <v>43.400000000000027</v>
      </c>
      <c r="C223" s="6">
        <v>217</v>
      </c>
    </row>
    <row r="224" spans="1:3">
      <c r="A224" s="6">
        <f t="shared" si="7"/>
        <v>13332383914327.375</v>
      </c>
      <c r="B224" s="6">
        <f t="shared" si="8"/>
        <v>43.600000000000023</v>
      </c>
      <c r="C224" s="6">
        <v>218</v>
      </c>
    </row>
    <row r="225" spans="1:3">
      <c r="A225" s="6">
        <f t="shared" si="7"/>
        <v>15314887470576.785</v>
      </c>
      <c r="B225" s="6">
        <f t="shared" si="8"/>
        <v>43.800000000000026</v>
      </c>
      <c r="C225" s="6">
        <v>219</v>
      </c>
    </row>
    <row r="226" spans="1:3">
      <c r="A226" s="6">
        <f t="shared" si="7"/>
        <v>17592186044416.258</v>
      </c>
      <c r="B226" s="6">
        <f t="shared" si="8"/>
        <v>44.000000000000021</v>
      </c>
      <c r="C226" s="7">
        <v>220</v>
      </c>
    </row>
    <row r="227" spans="1:3">
      <c r="A227" s="6">
        <f t="shared" si="7"/>
        <v>20208115170022.754</v>
      </c>
      <c r="B227" s="6">
        <f t="shared" si="8"/>
        <v>44.200000000000024</v>
      </c>
      <c r="C227" s="6">
        <v>221</v>
      </c>
    </row>
    <row r="228" spans="1:3">
      <c r="A228" s="6">
        <f t="shared" si="7"/>
        <v>23213028653395.766</v>
      </c>
      <c r="B228" s="6">
        <f t="shared" si="8"/>
        <v>44.40000000000002</v>
      </c>
      <c r="C228" s="6">
        <v>222</v>
      </c>
    </row>
    <row r="229" spans="1:3">
      <c r="A229" s="6">
        <f t="shared" si="7"/>
        <v>26664767828654.762</v>
      </c>
      <c r="B229" s="6">
        <f t="shared" si="8"/>
        <v>44.600000000000023</v>
      </c>
      <c r="C229" s="6">
        <v>223</v>
      </c>
    </row>
    <row r="230" spans="1:3">
      <c r="A230" s="6">
        <f t="shared" si="7"/>
        <v>30629774941153.586</v>
      </c>
      <c r="B230" s="6">
        <f t="shared" si="8"/>
        <v>44.800000000000026</v>
      </c>
      <c r="C230" s="6">
        <v>224</v>
      </c>
    </row>
    <row r="231" spans="1:3">
      <c r="A231" s="6">
        <f t="shared" si="7"/>
        <v>35184372088832.539</v>
      </c>
      <c r="B231" s="6">
        <f t="shared" si="8"/>
        <v>45.000000000000028</v>
      </c>
      <c r="C231" s="6">
        <v>225</v>
      </c>
    </row>
    <row r="232" spans="1:3">
      <c r="A232" s="6">
        <f t="shared" si="7"/>
        <v>40416230340045.523</v>
      </c>
      <c r="B232" s="6">
        <f t="shared" si="8"/>
        <v>45.200000000000024</v>
      </c>
      <c r="C232" s="6">
        <v>226</v>
      </c>
    </row>
    <row r="233" spans="1:3">
      <c r="A233" s="6">
        <f t="shared" si="7"/>
        <v>46426057306791.555</v>
      </c>
      <c r="B233" s="6">
        <f t="shared" si="8"/>
        <v>45.400000000000027</v>
      </c>
      <c r="C233" s="6">
        <v>227</v>
      </c>
    </row>
    <row r="234" spans="1:3">
      <c r="A234" s="6">
        <f t="shared" si="7"/>
        <v>53329535657309.531</v>
      </c>
      <c r="B234" s="6">
        <f t="shared" si="8"/>
        <v>45.600000000000023</v>
      </c>
      <c r="C234" s="6">
        <v>228</v>
      </c>
    </row>
    <row r="235" spans="1:3">
      <c r="A235" s="6">
        <f t="shared" si="7"/>
        <v>61259549882307.187</v>
      </c>
      <c r="B235" s="6">
        <f t="shared" si="8"/>
        <v>45.800000000000026</v>
      </c>
      <c r="C235" s="6">
        <v>229</v>
      </c>
    </row>
    <row r="236" spans="1:3">
      <c r="A236" s="6">
        <f t="shared" si="7"/>
        <v>70368744177665.078</v>
      </c>
      <c r="B236" s="6">
        <f t="shared" si="8"/>
        <v>46.000000000000021</v>
      </c>
      <c r="C236" s="7">
        <v>230</v>
      </c>
    </row>
    <row r="237" spans="1:3">
      <c r="A237" s="6">
        <f t="shared" si="7"/>
        <v>80832460680091.078</v>
      </c>
      <c r="B237" s="6">
        <f t="shared" si="8"/>
        <v>46.200000000000024</v>
      </c>
      <c r="C237" s="6">
        <v>231</v>
      </c>
    </row>
    <row r="238" spans="1:3">
      <c r="A238" s="6">
        <f t="shared" si="7"/>
        <v>92852114613583.141</v>
      </c>
      <c r="B238" s="6">
        <f t="shared" si="8"/>
        <v>46.400000000000027</v>
      </c>
      <c r="C238" s="6">
        <v>232</v>
      </c>
    </row>
    <row r="239" spans="1:3">
      <c r="A239" s="6">
        <f t="shared" si="7"/>
        <v>106659071314619.12</v>
      </c>
      <c r="B239" s="6">
        <f t="shared" si="8"/>
        <v>46.600000000000023</v>
      </c>
      <c r="C239" s="6">
        <v>233</v>
      </c>
    </row>
    <row r="240" spans="1:3">
      <c r="A240" s="6">
        <f t="shared" si="7"/>
        <v>122519099764614.42</v>
      </c>
      <c r="B240" s="6">
        <f t="shared" si="8"/>
        <v>46.800000000000026</v>
      </c>
      <c r="C240" s="6">
        <v>234</v>
      </c>
    </row>
    <row r="241" spans="1:3">
      <c r="A241" s="6">
        <f t="shared" si="7"/>
        <v>140737488355330.22</v>
      </c>
      <c r="B241" s="6">
        <f t="shared" si="8"/>
        <v>47.000000000000028</v>
      </c>
      <c r="C241" s="6">
        <v>235</v>
      </c>
    </row>
    <row r="242" spans="1:3">
      <c r="A242" s="6">
        <f t="shared" si="7"/>
        <v>161664921360182.22</v>
      </c>
      <c r="B242" s="6">
        <f t="shared" si="8"/>
        <v>47.200000000000031</v>
      </c>
      <c r="C242" s="6">
        <v>236</v>
      </c>
    </row>
    <row r="243" spans="1:3">
      <c r="A243" s="6">
        <f t="shared" si="7"/>
        <v>185704229227166.31</v>
      </c>
      <c r="B243" s="6">
        <f t="shared" si="8"/>
        <v>47.40000000000002</v>
      </c>
      <c r="C243" s="6">
        <v>237</v>
      </c>
    </row>
    <row r="244" spans="1:3">
      <c r="A244" s="6">
        <f t="shared" si="7"/>
        <v>213318142629238.28</v>
      </c>
      <c r="B244" s="6">
        <f t="shared" si="8"/>
        <v>47.600000000000023</v>
      </c>
      <c r="C244" s="6">
        <v>238</v>
      </c>
    </row>
    <row r="245" spans="1:3">
      <c r="A245" s="6">
        <f t="shared" si="7"/>
        <v>245038199529228.87</v>
      </c>
      <c r="B245" s="6">
        <f t="shared" si="8"/>
        <v>47.800000000000026</v>
      </c>
      <c r="C245" s="6">
        <v>239</v>
      </c>
    </row>
    <row r="246" spans="1:3">
      <c r="A246" s="6">
        <f t="shared" si="7"/>
        <v>281474976710660.56</v>
      </c>
      <c r="B246" s="6">
        <f t="shared" si="8"/>
        <v>48.000000000000028</v>
      </c>
      <c r="C246" s="7">
        <v>240</v>
      </c>
    </row>
    <row r="247" spans="1:3">
      <c r="A247" s="6">
        <f t="shared" si="7"/>
        <v>323329842720364.5</v>
      </c>
      <c r="B247" s="6">
        <f t="shared" si="8"/>
        <v>48.200000000000017</v>
      </c>
      <c r="C247" s="6">
        <v>241</v>
      </c>
    </row>
    <row r="248" spans="1:3">
      <c r="A248" s="6">
        <f t="shared" si="7"/>
        <v>371408458454332.81</v>
      </c>
      <c r="B248" s="6">
        <f t="shared" si="8"/>
        <v>48.40000000000002</v>
      </c>
      <c r="C248" s="6">
        <v>242</v>
      </c>
    </row>
    <row r="249" spans="1:3">
      <c r="A249" s="6">
        <f t="shared" si="7"/>
        <v>426636285258476.75</v>
      </c>
      <c r="B249" s="6">
        <f t="shared" si="8"/>
        <v>48.600000000000023</v>
      </c>
      <c r="C249" s="6">
        <v>243</v>
      </c>
    </row>
    <row r="250" spans="1:3">
      <c r="A250" s="6">
        <f t="shared" si="7"/>
        <v>490076399058458.06</v>
      </c>
      <c r="B250" s="6">
        <f t="shared" si="8"/>
        <v>48.800000000000026</v>
      </c>
      <c r="C250" s="6">
        <v>244</v>
      </c>
    </row>
    <row r="251" spans="1:3">
      <c r="A251" s="6">
        <f t="shared" si="7"/>
        <v>562949953421321.12</v>
      </c>
      <c r="B251" s="6">
        <f t="shared" si="8"/>
        <v>49.000000000000021</v>
      </c>
      <c r="C251" s="6">
        <v>245</v>
      </c>
    </row>
    <row r="252" spans="1:3">
      <c r="A252" s="6">
        <f t="shared" si="7"/>
        <v>646659685440729.12</v>
      </c>
      <c r="B252" s="6">
        <f t="shared" si="8"/>
        <v>49.200000000000024</v>
      </c>
      <c r="C252" s="6">
        <v>246</v>
      </c>
    </row>
    <row r="253" spans="1:3">
      <c r="A253" s="6">
        <f t="shared" si="7"/>
        <v>742816916908666</v>
      </c>
      <c r="B253" s="6">
        <f t="shared" si="8"/>
        <v>49.400000000000027</v>
      </c>
      <c r="C253" s="6">
        <v>247</v>
      </c>
    </row>
    <row r="254" spans="1:3">
      <c r="A254" s="6">
        <f t="shared" si="7"/>
        <v>853272570516953.75</v>
      </c>
      <c r="B254" s="6">
        <f t="shared" si="8"/>
        <v>49.60000000000003</v>
      </c>
      <c r="C254" s="6">
        <v>248</v>
      </c>
    </row>
    <row r="255" spans="1:3">
      <c r="A255" s="6">
        <f t="shared" si="7"/>
        <v>980152798116916.62</v>
      </c>
      <c r="B255" s="6">
        <f t="shared" si="8"/>
        <v>49.800000000000033</v>
      </c>
      <c r="C255" s="6">
        <v>249</v>
      </c>
    </row>
    <row r="256" spans="1:3">
      <c r="A256" s="6">
        <f t="shared" si="7"/>
        <v>1125899906842642.8</v>
      </c>
      <c r="B256" s="6">
        <f t="shared" si="8"/>
        <v>50.000000000000021</v>
      </c>
      <c r="C256" s="7">
        <v>250</v>
      </c>
    </row>
    <row r="257" spans="1:3">
      <c r="A257" s="6">
        <f t="shared" si="7"/>
        <v>1293319370881458.7</v>
      </c>
      <c r="B257" s="6">
        <f t="shared" si="8"/>
        <v>50.200000000000024</v>
      </c>
      <c r="C257" s="6">
        <v>251</v>
      </c>
    </row>
    <row r="258" spans="1:3">
      <c r="A258" s="6">
        <f t="shared" si="7"/>
        <v>1485633833817332</v>
      </c>
      <c r="B258" s="6">
        <f t="shared" si="8"/>
        <v>50.400000000000027</v>
      </c>
      <c r="C258" s="6">
        <v>252</v>
      </c>
    </row>
    <row r="259" spans="1:3">
      <c r="A259" s="6">
        <f t="shared" si="7"/>
        <v>1706545141033907.7</v>
      </c>
      <c r="B259" s="6">
        <f t="shared" si="8"/>
        <v>50.600000000000023</v>
      </c>
      <c r="C259" s="6">
        <v>253</v>
      </c>
    </row>
    <row r="260" spans="1:3">
      <c r="A260" s="6">
        <f t="shared" si="7"/>
        <v>1960305596233833.2</v>
      </c>
      <c r="B260" s="6">
        <f t="shared" si="8"/>
        <v>50.800000000000026</v>
      </c>
      <c r="C260" s="6">
        <v>254</v>
      </c>
    </row>
    <row r="261" spans="1:3">
      <c r="A261" s="6">
        <f t="shared" si="7"/>
        <v>2251799813685286.5</v>
      </c>
      <c r="B261" s="6">
        <f t="shared" si="8"/>
        <v>51.000000000000028</v>
      </c>
      <c r="C261" s="6">
        <v>255</v>
      </c>
    </row>
    <row r="262" spans="1:3">
      <c r="A262" s="6">
        <f t="shared" si="7"/>
        <v>2586638741762918.5</v>
      </c>
      <c r="B262" s="6">
        <f t="shared" si="8"/>
        <v>51.200000000000031</v>
      </c>
      <c r="C262" s="6">
        <v>256</v>
      </c>
    </row>
    <row r="263" spans="1:3">
      <c r="A263" s="6">
        <f t="shared" ref="A263:A326" si="9">POWER($B$1,C263)</f>
        <v>2971267667634665</v>
      </c>
      <c r="B263" s="6">
        <f t="shared" si="8"/>
        <v>51.400000000000034</v>
      </c>
      <c r="C263" s="6">
        <v>257</v>
      </c>
    </row>
    <row r="264" spans="1:3">
      <c r="A264" s="6">
        <f t="shared" si="9"/>
        <v>3413090282067817</v>
      </c>
      <c r="B264" s="6">
        <f t="shared" ref="B264:B327" si="10">LOG(A264,2)</f>
        <v>51.600000000000023</v>
      </c>
      <c r="C264" s="6">
        <v>258</v>
      </c>
    </row>
    <row r="265" spans="1:3">
      <c r="A265" s="6">
        <f t="shared" si="9"/>
        <v>3920611192467668</v>
      </c>
      <c r="B265" s="6">
        <f t="shared" si="10"/>
        <v>51.800000000000026</v>
      </c>
      <c r="C265" s="6">
        <v>259</v>
      </c>
    </row>
    <row r="266" spans="1:3">
      <c r="A266" s="6">
        <f t="shared" si="9"/>
        <v>4503599627370574</v>
      </c>
      <c r="B266" s="6">
        <f t="shared" si="10"/>
        <v>52.000000000000028</v>
      </c>
      <c r="C266" s="7">
        <v>260</v>
      </c>
    </row>
    <row r="267" spans="1:3">
      <c r="A267" s="6">
        <f t="shared" si="9"/>
        <v>5173277483525838</v>
      </c>
      <c r="B267" s="6">
        <f t="shared" si="10"/>
        <v>52.200000000000031</v>
      </c>
      <c r="C267" s="6">
        <v>261</v>
      </c>
    </row>
    <row r="268" spans="1:3">
      <c r="A268" s="6">
        <f t="shared" si="9"/>
        <v>5942535335269331</v>
      </c>
      <c r="B268" s="6">
        <f t="shared" si="10"/>
        <v>52.400000000000027</v>
      </c>
      <c r="C268" s="6">
        <v>262</v>
      </c>
    </row>
    <row r="269" spans="1:3">
      <c r="A269" s="6">
        <f t="shared" si="9"/>
        <v>6826180564135636</v>
      </c>
      <c r="B269" s="6">
        <f t="shared" si="10"/>
        <v>52.60000000000003</v>
      </c>
      <c r="C269" s="6">
        <v>263</v>
      </c>
    </row>
    <row r="270" spans="1:3">
      <c r="A270" s="6">
        <f t="shared" si="9"/>
        <v>7841222384935338</v>
      </c>
      <c r="B270" s="6">
        <f t="shared" si="10"/>
        <v>52.800000000000026</v>
      </c>
      <c r="C270" s="6">
        <v>264</v>
      </c>
    </row>
    <row r="271" spans="1:3">
      <c r="A271" s="6">
        <f t="shared" si="9"/>
        <v>9007199254741152</v>
      </c>
      <c r="B271" s="6">
        <f t="shared" si="10"/>
        <v>53.000000000000028</v>
      </c>
      <c r="C271" s="6">
        <v>265</v>
      </c>
    </row>
    <row r="272" spans="1:3">
      <c r="A272" s="6">
        <f t="shared" si="9"/>
        <v>1.034655496705168E+16</v>
      </c>
      <c r="B272" s="6">
        <f t="shared" si="10"/>
        <v>53.200000000000024</v>
      </c>
      <c r="C272" s="6">
        <v>266</v>
      </c>
    </row>
    <row r="273" spans="1:3">
      <c r="A273" s="6">
        <f t="shared" si="9"/>
        <v>1.1885070670538668E+16</v>
      </c>
      <c r="B273" s="6">
        <f t="shared" si="10"/>
        <v>53.400000000000027</v>
      </c>
      <c r="C273" s="6">
        <v>267</v>
      </c>
    </row>
    <row r="274" spans="1:3">
      <c r="A274" s="6">
        <f t="shared" si="9"/>
        <v>1.3652361128271278E+16</v>
      </c>
      <c r="B274" s="6">
        <f t="shared" si="10"/>
        <v>53.60000000000003</v>
      </c>
      <c r="C274" s="6">
        <v>268</v>
      </c>
    </row>
    <row r="275" spans="1:3">
      <c r="A275" s="6">
        <f t="shared" si="9"/>
        <v>1.5682444769870682E+16</v>
      </c>
      <c r="B275" s="6">
        <f t="shared" si="10"/>
        <v>53.800000000000033</v>
      </c>
      <c r="C275" s="6">
        <v>269</v>
      </c>
    </row>
    <row r="276" spans="1:3">
      <c r="A276" s="6">
        <f t="shared" si="9"/>
        <v>1.8014398509482304E+16</v>
      </c>
      <c r="B276" s="6">
        <f t="shared" si="10"/>
        <v>54.000000000000021</v>
      </c>
      <c r="C276" s="7">
        <v>270</v>
      </c>
    </row>
    <row r="277" spans="1:3">
      <c r="A277" s="6">
        <f t="shared" si="9"/>
        <v>2.0693109934103368E+16</v>
      </c>
      <c r="B277" s="6">
        <f t="shared" si="10"/>
        <v>54.200000000000024</v>
      </c>
      <c r="C277" s="6">
        <v>271</v>
      </c>
    </row>
    <row r="278" spans="1:3">
      <c r="A278" s="6">
        <f t="shared" si="9"/>
        <v>2.3770141341077344E+16</v>
      </c>
      <c r="B278" s="6">
        <f t="shared" si="10"/>
        <v>54.400000000000027</v>
      </c>
      <c r="C278" s="6">
        <v>272</v>
      </c>
    </row>
    <row r="279" spans="1:3">
      <c r="A279" s="6">
        <f t="shared" si="9"/>
        <v>2.7304722256542564E+16</v>
      </c>
      <c r="B279" s="6">
        <f t="shared" si="10"/>
        <v>54.60000000000003</v>
      </c>
      <c r="C279" s="6">
        <v>273</v>
      </c>
    </row>
    <row r="280" spans="1:3">
      <c r="A280" s="6">
        <f t="shared" si="9"/>
        <v>3.1364889539741372E+16</v>
      </c>
      <c r="B280" s="6">
        <f t="shared" si="10"/>
        <v>54.800000000000026</v>
      </c>
      <c r="C280" s="6">
        <v>274</v>
      </c>
    </row>
    <row r="281" spans="1:3">
      <c r="A281" s="6">
        <f t="shared" si="9"/>
        <v>3.6028797018964632E+16</v>
      </c>
      <c r="B281" s="6">
        <f t="shared" si="10"/>
        <v>55.000000000000028</v>
      </c>
      <c r="C281" s="6">
        <v>275</v>
      </c>
    </row>
    <row r="282" spans="1:3">
      <c r="A282" s="6">
        <f t="shared" si="9"/>
        <v>4.1386219868206752E+16</v>
      </c>
      <c r="B282" s="6">
        <f t="shared" si="10"/>
        <v>55.200000000000031</v>
      </c>
      <c r="C282" s="6">
        <v>276</v>
      </c>
    </row>
    <row r="283" spans="1:3">
      <c r="A283" s="6">
        <f t="shared" si="9"/>
        <v>4.7540282682154696E+16</v>
      </c>
      <c r="B283" s="6">
        <f t="shared" si="10"/>
        <v>55.400000000000034</v>
      </c>
      <c r="C283" s="6">
        <v>277</v>
      </c>
    </row>
    <row r="284" spans="1:3">
      <c r="A284" s="6">
        <f t="shared" si="9"/>
        <v>5.4609444513085136E+16</v>
      </c>
      <c r="B284" s="6">
        <f t="shared" si="10"/>
        <v>55.600000000000023</v>
      </c>
      <c r="C284" s="6">
        <v>278</v>
      </c>
    </row>
    <row r="285" spans="1:3">
      <c r="A285" s="6">
        <f t="shared" si="9"/>
        <v>6.2729779079482768E+16</v>
      </c>
      <c r="B285" s="6">
        <f t="shared" si="10"/>
        <v>55.800000000000026</v>
      </c>
      <c r="C285" s="6">
        <v>279</v>
      </c>
    </row>
    <row r="286" spans="1:3">
      <c r="A286" s="6">
        <f t="shared" si="9"/>
        <v>7.205759403792928E+16</v>
      </c>
      <c r="B286" s="6">
        <f t="shared" si="10"/>
        <v>56.000000000000028</v>
      </c>
      <c r="C286" s="7">
        <v>280</v>
      </c>
    </row>
    <row r="287" spans="1:3">
      <c r="A287" s="6">
        <f t="shared" si="9"/>
        <v>8.2772439736413536E+16</v>
      </c>
      <c r="B287" s="6">
        <f t="shared" si="10"/>
        <v>56.200000000000031</v>
      </c>
      <c r="C287" s="6">
        <v>281</v>
      </c>
    </row>
    <row r="288" spans="1:3">
      <c r="A288" s="6">
        <f t="shared" si="9"/>
        <v>9.5080565364309424E+16</v>
      </c>
      <c r="B288" s="6">
        <f t="shared" si="10"/>
        <v>56.400000000000027</v>
      </c>
      <c r="C288" s="6">
        <v>282</v>
      </c>
    </row>
    <row r="289" spans="1:3">
      <c r="A289" s="6">
        <f t="shared" si="9"/>
        <v>1.092188890261703E+17</v>
      </c>
      <c r="B289" s="6">
        <f t="shared" si="10"/>
        <v>56.60000000000003</v>
      </c>
      <c r="C289" s="6">
        <v>283</v>
      </c>
    </row>
    <row r="290" spans="1:3">
      <c r="A290" s="6">
        <f t="shared" si="9"/>
        <v>1.2545955815896558E+17</v>
      </c>
      <c r="B290" s="6">
        <f t="shared" si="10"/>
        <v>56.800000000000033</v>
      </c>
      <c r="C290" s="6">
        <v>284</v>
      </c>
    </row>
    <row r="291" spans="1:3">
      <c r="A291" s="6">
        <f t="shared" si="9"/>
        <v>1.4411518807585862E+17</v>
      </c>
      <c r="B291" s="6">
        <f t="shared" si="10"/>
        <v>57.000000000000036</v>
      </c>
      <c r="C291" s="6">
        <v>285</v>
      </c>
    </row>
    <row r="292" spans="1:3">
      <c r="A292" s="6">
        <f t="shared" si="9"/>
        <v>1.6554487947282707E+17</v>
      </c>
      <c r="B292" s="6">
        <f t="shared" si="10"/>
        <v>57.200000000000024</v>
      </c>
      <c r="C292" s="6">
        <v>286</v>
      </c>
    </row>
    <row r="293" spans="1:3">
      <c r="A293" s="6">
        <f t="shared" si="9"/>
        <v>1.9016113072861894E+17</v>
      </c>
      <c r="B293" s="6">
        <f t="shared" si="10"/>
        <v>57.400000000000027</v>
      </c>
      <c r="C293" s="6">
        <v>287</v>
      </c>
    </row>
    <row r="294" spans="1:3">
      <c r="A294" s="6">
        <f t="shared" si="9"/>
        <v>2.1843777805234074E+17</v>
      </c>
      <c r="B294" s="6">
        <f t="shared" si="10"/>
        <v>57.60000000000003</v>
      </c>
      <c r="C294" s="6">
        <v>288</v>
      </c>
    </row>
    <row r="295" spans="1:3">
      <c r="A295" s="6">
        <f t="shared" si="9"/>
        <v>2.5091911631793126E+17</v>
      </c>
      <c r="B295" s="6">
        <f t="shared" si="10"/>
        <v>57.800000000000033</v>
      </c>
      <c r="C295" s="6">
        <v>289</v>
      </c>
    </row>
    <row r="296" spans="1:3">
      <c r="A296" s="6">
        <f t="shared" si="9"/>
        <v>2.8823037615171731E+17</v>
      </c>
      <c r="B296" s="6">
        <f t="shared" si="10"/>
        <v>58.000000000000036</v>
      </c>
      <c r="C296" s="7">
        <v>290</v>
      </c>
    </row>
    <row r="297" spans="1:3">
      <c r="A297" s="6">
        <f t="shared" si="9"/>
        <v>3.310897589456544E+17</v>
      </c>
      <c r="B297" s="6">
        <f t="shared" si="10"/>
        <v>58.200000000000024</v>
      </c>
      <c r="C297" s="6">
        <v>291</v>
      </c>
    </row>
    <row r="298" spans="1:3">
      <c r="A298" s="6">
        <f t="shared" si="9"/>
        <v>3.8032226145723802E+17</v>
      </c>
      <c r="B298" s="6">
        <f t="shared" si="10"/>
        <v>58.400000000000027</v>
      </c>
      <c r="C298" s="6">
        <v>292</v>
      </c>
    </row>
    <row r="299" spans="1:3">
      <c r="A299" s="6">
        <f t="shared" si="9"/>
        <v>4.3687555610468154E+17</v>
      </c>
      <c r="B299" s="6">
        <f t="shared" si="10"/>
        <v>58.60000000000003</v>
      </c>
      <c r="C299" s="6">
        <v>293</v>
      </c>
    </row>
    <row r="300" spans="1:3">
      <c r="A300" s="6">
        <f t="shared" si="9"/>
        <v>5.0183823263586259E+17</v>
      </c>
      <c r="B300" s="6">
        <f t="shared" si="10"/>
        <v>58.800000000000033</v>
      </c>
      <c r="C300" s="6">
        <v>294</v>
      </c>
    </row>
    <row r="301" spans="1:3">
      <c r="A301" s="6">
        <f t="shared" si="9"/>
        <v>5.7646075230343488E+17</v>
      </c>
      <c r="B301" s="6">
        <f t="shared" si="10"/>
        <v>59.000000000000028</v>
      </c>
      <c r="C301" s="6">
        <v>295</v>
      </c>
    </row>
    <row r="302" spans="1:3">
      <c r="A302" s="6">
        <f t="shared" si="9"/>
        <v>6.6217951789130893E+17</v>
      </c>
      <c r="B302" s="6">
        <f t="shared" si="10"/>
        <v>59.200000000000031</v>
      </c>
      <c r="C302" s="6">
        <v>296</v>
      </c>
    </row>
    <row r="303" spans="1:3">
      <c r="A303" s="6">
        <f t="shared" si="9"/>
        <v>7.6064452291447629E+17</v>
      </c>
      <c r="B303" s="6">
        <f t="shared" si="10"/>
        <v>59.400000000000034</v>
      </c>
      <c r="C303" s="6">
        <v>297</v>
      </c>
    </row>
    <row r="304" spans="1:3">
      <c r="A304" s="6">
        <f t="shared" si="9"/>
        <v>8.7375111220936346E+17</v>
      </c>
      <c r="B304" s="6">
        <f t="shared" si="10"/>
        <v>59.600000000000037</v>
      </c>
      <c r="C304" s="6">
        <v>298</v>
      </c>
    </row>
    <row r="305" spans="1:3">
      <c r="A305" s="6">
        <f t="shared" si="9"/>
        <v>1.0036764652717257E+18</v>
      </c>
      <c r="B305" s="6">
        <f t="shared" si="10"/>
        <v>59.800000000000026</v>
      </c>
      <c r="C305" s="6">
        <v>299</v>
      </c>
    </row>
    <row r="306" spans="1:3">
      <c r="A306" s="6">
        <f t="shared" si="9"/>
        <v>1.15292150460687E+18</v>
      </c>
      <c r="B306" s="6">
        <f t="shared" si="10"/>
        <v>60.000000000000028</v>
      </c>
      <c r="C306" s="7">
        <v>300</v>
      </c>
    </row>
    <row r="307" spans="1:3">
      <c r="A307" s="6">
        <f t="shared" si="9"/>
        <v>1.3243590357826181E+18</v>
      </c>
      <c r="B307" s="6">
        <f t="shared" si="10"/>
        <v>60.200000000000031</v>
      </c>
      <c r="C307" s="6">
        <v>301</v>
      </c>
    </row>
    <row r="308" spans="1:3">
      <c r="A308" s="6">
        <f t="shared" si="9"/>
        <v>1.5212890458289531E+18</v>
      </c>
      <c r="B308" s="6">
        <f t="shared" si="10"/>
        <v>60.400000000000034</v>
      </c>
      <c r="C308" s="6">
        <v>302</v>
      </c>
    </row>
    <row r="309" spans="1:3">
      <c r="A309" s="6">
        <f t="shared" si="9"/>
        <v>1.7475022244187272E+18</v>
      </c>
      <c r="B309" s="6">
        <f t="shared" si="10"/>
        <v>60.60000000000003</v>
      </c>
      <c r="C309" s="6">
        <v>303</v>
      </c>
    </row>
    <row r="310" spans="1:3">
      <c r="A310" s="6">
        <f t="shared" si="9"/>
        <v>2.0073529305434519E+18</v>
      </c>
      <c r="B310" s="6">
        <f t="shared" si="10"/>
        <v>60.800000000000033</v>
      </c>
      <c r="C310" s="6">
        <v>304</v>
      </c>
    </row>
    <row r="311" spans="1:3">
      <c r="A311" s="6">
        <f t="shared" si="9"/>
        <v>2.3058430092137411E+18</v>
      </c>
      <c r="B311" s="6">
        <f t="shared" si="10"/>
        <v>61.000000000000036</v>
      </c>
      <c r="C311" s="6">
        <v>305</v>
      </c>
    </row>
    <row r="312" spans="1:3">
      <c r="A312" s="6">
        <f t="shared" si="9"/>
        <v>2.6487180715652372E+18</v>
      </c>
      <c r="B312" s="6">
        <f t="shared" si="10"/>
        <v>61.200000000000038</v>
      </c>
      <c r="C312" s="6">
        <v>306</v>
      </c>
    </row>
    <row r="313" spans="1:3">
      <c r="A313" s="6">
        <f t="shared" si="9"/>
        <v>3.0425780916579072E+18</v>
      </c>
      <c r="B313" s="6">
        <f t="shared" si="10"/>
        <v>61.400000000000027</v>
      </c>
      <c r="C313" s="6">
        <v>307</v>
      </c>
    </row>
    <row r="314" spans="1:3">
      <c r="A314" s="6">
        <f t="shared" si="9"/>
        <v>3.4950044488374564E+18</v>
      </c>
      <c r="B314" s="6">
        <f t="shared" si="10"/>
        <v>61.60000000000003</v>
      </c>
      <c r="C314" s="6">
        <v>308</v>
      </c>
    </row>
    <row r="315" spans="1:3">
      <c r="A315" s="6">
        <f t="shared" si="9"/>
        <v>4.0147058610869048E+18</v>
      </c>
      <c r="B315" s="6">
        <f t="shared" si="10"/>
        <v>61.800000000000033</v>
      </c>
      <c r="C315" s="6">
        <v>309</v>
      </c>
    </row>
    <row r="316" spans="1:3">
      <c r="A316" s="6">
        <f t="shared" si="9"/>
        <v>4.6116860184274821E+18</v>
      </c>
      <c r="B316" s="6">
        <f t="shared" si="10"/>
        <v>62.000000000000036</v>
      </c>
      <c r="C316" s="6">
        <v>310</v>
      </c>
    </row>
    <row r="317" spans="1:3">
      <c r="A317" s="6">
        <f t="shared" si="9"/>
        <v>5.2974361431304776E+18</v>
      </c>
      <c r="B317" s="6">
        <f t="shared" si="10"/>
        <v>62.200000000000031</v>
      </c>
      <c r="C317" s="6">
        <v>311</v>
      </c>
    </row>
    <row r="318" spans="1:3">
      <c r="A318" s="6">
        <f t="shared" si="9"/>
        <v>6.0851561833158164E+18</v>
      </c>
      <c r="B318" s="6">
        <f t="shared" si="10"/>
        <v>62.400000000000027</v>
      </c>
      <c r="C318" s="6">
        <v>312</v>
      </c>
    </row>
    <row r="319" spans="1:3">
      <c r="A319" s="6">
        <f t="shared" si="9"/>
        <v>6.9900088976749158E+18</v>
      </c>
      <c r="B319" s="6">
        <f t="shared" si="10"/>
        <v>62.60000000000003</v>
      </c>
      <c r="C319" s="6">
        <v>313</v>
      </c>
    </row>
    <row r="320" spans="1:3">
      <c r="A320" s="6">
        <f t="shared" si="9"/>
        <v>8.0294117221738127E+18</v>
      </c>
      <c r="B320" s="6">
        <f t="shared" si="10"/>
        <v>62.800000000000033</v>
      </c>
      <c r="C320" s="6">
        <v>314</v>
      </c>
    </row>
    <row r="321" spans="1:3">
      <c r="A321" s="6">
        <f t="shared" si="9"/>
        <v>9.2233720368549683E+18</v>
      </c>
      <c r="B321" s="6">
        <f t="shared" si="10"/>
        <v>63.000000000000028</v>
      </c>
      <c r="C321" s="6">
        <v>315</v>
      </c>
    </row>
    <row r="322" spans="1:3">
      <c r="A322" s="6">
        <f t="shared" si="9"/>
        <v>1.0594872286260957E+19</v>
      </c>
      <c r="B322" s="6">
        <f t="shared" si="10"/>
        <v>63.200000000000031</v>
      </c>
      <c r="C322" s="6">
        <v>316</v>
      </c>
    </row>
    <row r="323" spans="1:3">
      <c r="A323" s="6">
        <f t="shared" si="9"/>
        <v>1.2170312366631635E+19</v>
      </c>
      <c r="B323" s="6">
        <f t="shared" si="10"/>
        <v>63.400000000000034</v>
      </c>
      <c r="C323" s="6">
        <v>317</v>
      </c>
    </row>
    <row r="324" spans="1:3">
      <c r="A324" s="6">
        <f t="shared" si="9"/>
        <v>1.3980017795349832E+19</v>
      </c>
      <c r="B324" s="6">
        <f t="shared" si="10"/>
        <v>63.600000000000037</v>
      </c>
      <c r="C324" s="6">
        <v>318</v>
      </c>
    </row>
    <row r="325" spans="1:3">
      <c r="A325" s="6">
        <f t="shared" si="9"/>
        <v>1.6058823444347632E+19</v>
      </c>
      <c r="B325" s="6">
        <f t="shared" si="10"/>
        <v>63.800000000000026</v>
      </c>
      <c r="C325" s="6">
        <v>319</v>
      </c>
    </row>
    <row r="326" spans="1:3">
      <c r="A326" s="6">
        <f t="shared" si="9"/>
        <v>1.8446744073709945E+19</v>
      </c>
      <c r="B326" s="6">
        <f t="shared" si="10"/>
        <v>64.000000000000028</v>
      </c>
      <c r="C326" s="6">
        <v>320</v>
      </c>
    </row>
    <row r="327" spans="1:3">
      <c r="A327" s="6">
        <f t="shared" ref="A327:A390" si="11">POWER($B$1,C327)</f>
        <v>2.1189744572521923E+19</v>
      </c>
      <c r="B327" s="6">
        <f t="shared" si="10"/>
        <v>64.200000000000031</v>
      </c>
      <c r="C327" s="6">
        <v>321</v>
      </c>
    </row>
    <row r="328" spans="1:3">
      <c r="A328" s="6">
        <f t="shared" si="11"/>
        <v>2.4340624733263286E+19</v>
      </c>
      <c r="B328" s="6">
        <f t="shared" ref="B328:B391" si="12">LOG(A328,2)</f>
        <v>64.400000000000034</v>
      </c>
      <c r="C328" s="6">
        <v>322</v>
      </c>
    </row>
    <row r="329" spans="1:3">
      <c r="A329" s="6">
        <f t="shared" si="11"/>
        <v>2.796003559069968E+19</v>
      </c>
      <c r="B329" s="6">
        <f t="shared" si="12"/>
        <v>64.600000000000023</v>
      </c>
      <c r="C329" s="6">
        <v>323</v>
      </c>
    </row>
    <row r="330" spans="1:3">
      <c r="A330" s="6">
        <f t="shared" si="11"/>
        <v>3.2117646888695276E+19</v>
      </c>
      <c r="B330" s="6">
        <f t="shared" si="12"/>
        <v>64.800000000000026</v>
      </c>
      <c r="C330" s="6">
        <v>324</v>
      </c>
    </row>
    <row r="331" spans="1:3">
      <c r="A331" s="6">
        <f t="shared" si="11"/>
        <v>3.6893488147419906E+19</v>
      </c>
      <c r="B331" s="6">
        <f t="shared" si="12"/>
        <v>65.000000000000028</v>
      </c>
      <c r="C331" s="6">
        <v>325</v>
      </c>
    </row>
    <row r="332" spans="1:3">
      <c r="A332" s="6">
        <f t="shared" si="11"/>
        <v>4.2379489145043853E+19</v>
      </c>
      <c r="B332" s="6">
        <f t="shared" si="12"/>
        <v>65.200000000000031</v>
      </c>
      <c r="C332" s="6">
        <v>326</v>
      </c>
    </row>
    <row r="333" spans="1:3">
      <c r="A333" s="6">
        <f t="shared" si="11"/>
        <v>4.8681249466526581E+19</v>
      </c>
      <c r="B333" s="6">
        <f t="shared" si="12"/>
        <v>65.400000000000034</v>
      </c>
      <c r="C333" s="6">
        <v>327</v>
      </c>
    </row>
    <row r="334" spans="1:3">
      <c r="A334" s="6">
        <f t="shared" si="11"/>
        <v>5.5920071181399376E+19</v>
      </c>
      <c r="B334" s="6">
        <f t="shared" si="12"/>
        <v>65.600000000000037</v>
      </c>
      <c r="C334" s="6">
        <v>328</v>
      </c>
    </row>
    <row r="335" spans="1:3">
      <c r="A335" s="6">
        <f t="shared" si="11"/>
        <v>6.4235293777390576E+19</v>
      </c>
      <c r="B335" s="6">
        <f t="shared" si="12"/>
        <v>65.80000000000004</v>
      </c>
      <c r="C335" s="6">
        <v>329</v>
      </c>
    </row>
    <row r="336" spans="1:3">
      <c r="A336" s="6">
        <f t="shared" si="11"/>
        <v>7.3786976294839828E+19</v>
      </c>
      <c r="B336" s="6">
        <f t="shared" si="12"/>
        <v>66.000000000000043</v>
      </c>
      <c r="C336" s="6">
        <v>330</v>
      </c>
    </row>
    <row r="337" spans="1:3">
      <c r="A337" s="6">
        <f t="shared" si="11"/>
        <v>8.4758978290087723E+19</v>
      </c>
      <c r="B337" s="6">
        <f t="shared" si="12"/>
        <v>66.200000000000045</v>
      </c>
      <c r="C337" s="6">
        <v>331</v>
      </c>
    </row>
    <row r="338" spans="1:3">
      <c r="A338" s="6">
        <f t="shared" si="11"/>
        <v>9.7362498933053194E+19</v>
      </c>
      <c r="B338" s="6">
        <f t="shared" si="12"/>
        <v>66.400000000000034</v>
      </c>
      <c r="C338" s="6">
        <v>332</v>
      </c>
    </row>
    <row r="339" spans="1:3">
      <c r="A339" s="6">
        <f t="shared" si="11"/>
        <v>1.1184014236279878E+20</v>
      </c>
      <c r="B339" s="6">
        <f t="shared" si="12"/>
        <v>66.600000000000037</v>
      </c>
      <c r="C339" s="6">
        <v>333</v>
      </c>
    </row>
    <row r="340" spans="1:3">
      <c r="A340" s="6">
        <f t="shared" si="11"/>
        <v>1.2847058755478117E+20</v>
      </c>
      <c r="B340" s="6">
        <f t="shared" si="12"/>
        <v>66.80000000000004</v>
      </c>
      <c r="C340" s="6">
        <v>334</v>
      </c>
    </row>
    <row r="341" spans="1:3">
      <c r="A341" s="6">
        <f t="shared" si="11"/>
        <v>1.4757395258967969E+20</v>
      </c>
      <c r="B341" s="6">
        <f t="shared" si="12"/>
        <v>67.000000000000043</v>
      </c>
      <c r="C341" s="6">
        <v>335</v>
      </c>
    </row>
    <row r="342" spans="1:3">
      <c r="A342" s="6">
        <f t="shared" si="11"/>
        <v>1.6951795658017554E+20</v>
      </c>
      <c r="B342" s="6">
        <f t="shared" si="12"/>
        <v>67.200000000000031</v>
      </c>
      <c r="C342" s="6">
        <v>336</v>
      </c>
    </row>
    <row r="343" spans="1:3">
      <c r="A343" s="6">
        <f t="shared" si="11"/>
        <v>1.9472499786610645E+20</v>
      </c>
      <c r="B343" s="6">
        <f t="shared" si="12"/>
        <v>67.400000000000034</v>
      </c>
      <c r="C343" s="6">
        <v>337</v>
      </c>
    </row>
    <row r="344" spans="1:3">
      <c r="A344" s="6">
        <f t="shared" si="11"/>
        <v>2.2368028472559767E+20</v>
      </c>
      <c r="B344" s="6">
        <f t="shared" si="12"/>
        <v>67.600000000000037</v>
      </c>
      <c r="C344" s="6">
        <v>338</v>
      </c>
    </row>
    <row r="345" spans="1:3">
      <c r="A345" s="6">
        <f t="shared" si="11"/>
        <v>2.5694117510956243E+20</v>
      </c>
      <c r="B345" s="6">
        <f t="shared" si="12"/>
        <v>67.80000000000004</v>
      </c>
      <c r="C345" s="6">
        <v>339</v>
      </c>
    </row>
    <row r="346" spans="1:3">
      <c r="A346" s="6">
        <f t="shared" si="11"/>
        <v>2.9514790517935951E+20</v>
      </c>
      <c r="B346" s="6">
        <f t="shared" si="12"/>
        <v>68.000000000000028</v>
      </c>
      <c r="C346" s="6">
        <v>340</v>
      </c>
    </row>
    <row r="347" spans="1:3">
      <c r="A347" s="6">
        <f t="shared" si="11"/>
        <v>3.3903591316035115E+20</v>
      </c>
      <c r="B347" s="6">
        <f t="shared" si="12"/>
        <v>68.200000000000031</v>
      </c>
      <c r="C347" s="6">
        <v>341</v>
      </c>
    </row>
    <row r="348" spans="1:3">
      <c r="A348" s="6">
        <f t="shared" si="11"/>
        <v>3.8944999573221304E+20</v>
      </c>
      <c r="B348" s="6">
        <f t="shared" si="12"/>
        <v>68.400000000000034</v>
      </c>
      <c r="C348" s="6">
        <v>342</v>
      </c>
    </row>
    <row r="349" spans="1:3">
      <c r="A349" s="6">
        <f t="shared" si="11"/>
        <v>4.4736056945119547E+20</v>
      </c>
      <c r="B349" s="6">
        <f t="shared" si="12"/>
        <v>68.600000000000037</v>
      </c>
      <c r="C349" s="6">
        <v>343</v>
      </c>
    </row>
    <row r="350" spans="1:3">
      <c r="A350" s="6">
        <f t="shared" si="11"/>
        <v>5.1388235021912506E+20</v>
      </c>
      <c r="B350" s="6">
        <f t="shared" si="12"/>
        <v>68.800000000000026</v>
      </c>
      <c r="C350" s="6">
        <v>344</v>
      </c>
    </row>
    <row r="351" spans="1:3">
      <c r="A351" s="6">
        <f t="shared" si="11"/>
        <v>5.9029581035871928E+20</v>
      </c>
      <c r="B351" s="6">
        <f t="shared" si="12"/>
        <v>69.000000000000028</v>
      </c>
      <c r="C351" s="6">
        <v>345</v>
      </c>
    </row>
    <row r="352" spans="1:3">
      <c r="A352" s="6">
        <f t="shared" si="11"/>
        <v>6.7807182632070257E+20</v>
      </c>
      <c r="B352" s="6">
        <f t="shared" si="12"/>
        <v>69.200000000000031</v>
      </c>
      <c r="C352" s="6">
        <v>346</v>
      </c>
    </row>
    <row r="353" spans="1:3">
      <c r="A353" s="6">
        <f t="shared" si="11"/>
        <v>7.7889999146442621E+20</v>
      </c>
      <c r="B353" s="6">
        <f t="shared" si="12"/>
        <v>69.400000000000034</v>
      </c>
      <c r="C353" s="6">
        <v>347</v>
      </c>
    </row>
    <row r="354" spans="1:3">
      <c r="A354" s="6">
        <f t="shared" si="11"/>
        <v>8.9472113890239119E+20</v>
      </c>
      <c r="B354" s="6">
        <f t="shared" si="12"/>
        <v>69.600000000000037</v>
      </c>
      <c r="C354" s="6">
        <v>348</v>
      </c>
    </row>
    <row r="355" spans="1:3">
      <c r="A355" s="6">
        <f t="shared" si="11"/>
        <v>1.0277647004382505E+21</v>
      </c>
      <c r="B355" s="6">
        <f t="shared" si="12"/>
        <v>69.80000000000004</v>
      </c>
      <c r="C355" s="6">
        <v>349</v>
      </c>
    </row>
    <row r="356" spans="1:3">
      <c r="A356" s="6">
        <f t="shared" si="11"/>
        <v>1.1805916207174386E+21</v>
      </c>
      <c r="B356" s="6">
        <f t="shared" si="12"/>
        <v>70.000000000000043</v>
      </c>
      <c r="C356" s="6">
        <v>350</v>
      </c>
    </row>
    <row r="357" spans="1:3">
      <c r="A357" s="6">
        <f t="shared" si="11"/>
        <v>1.3561436526414057E+21</v>
      </c>
      <c r="B357" s="6">
        <f t="shared" si="12"/>
        <v>70.200000000000045</v>
      </c>
      <c r="C357" s="6">
        <v>351</v>
      </c>
    </row>
    <row r="358" spans="1:3">
      <c r="A358" s="6">
        <f t="shared" si="11"/>
        <v>1.5577999829288532E+21</v>
      </c>
      <c r="B358" s="6">
        <f t="shared" si="12"/>
        <v>70.400000000000034</v>
      </c>
      <c r="C358" s="6">
        <v>352</v>
      </c>
    </row>
    <row r="359" spans="1:3">
      <c r="A359" s="6">
        <f t="shared" si="11"/>
        <v>1.7894422778047834E+21</v>
      </c>
      <c r="B359" s="6">
        <f t="shared" si="12"/>
        <v>70.600000000000037</v>
      </c>
      <c r="C359" s="6">
        <v>353</v>
      </c>
    </row>
    <row r="360" spans="1:3">
      <c r="A360" s="6">
        <f t="shared" si="11"/>
        <v>2.0555294008765016E+21</v>
      </c>
      <c r="B360" s="6">
        <f t="shared" si="12"/>
        <v>70.80000000000004</v>
      </c>
      <c r="C360" s="6">
        <v>354</v>
      </c>
    </row>
    <row r="361" spans="1:3">
      <c r="A361" s="6">
        <f t="shared" si="11"/>
        <v>2.3611832414348787E+21</v>
      </c>
      <c r="B361" s="6">
        <f t="shared" si="12"/>
        <v>71.000000000000043</v>
      </c>
      <c r="C361" s="6">
        <v>355</v>
      </c>
    </row>
    <row r="362" spans="1:3">
      <c r="A362" s="6">
        <f t="shared" si="11"/>
        <v>2.7122873052828119E+21</v>
      </c>
      <c r="B362" s="6">
        <f t="shared" si="12"/>
        <v>71.200000000000031</v>
      </c>
      <c r="C362" s="6">
        <v>356</v>
      </c>
    </row>
    <row r="363" spans="1:3">
      <c r="A363" s="6">
        <f t="shared" si="11"/>
        <v>3.1155999658577069E+21</v>
      </c>
      <c r="B363" s="6">
        <f t="shared" si="12"/>
        <v>71.400000000000034</v>
      </c>
      <c r="C363" s="6">
        <v>357</v>
      </c>
    </row>
    <row r="364" spans="1:3">
      <c r="A364" s="6">
        <f t="shared" si="11"/>
        <v>3.5788845556095669E+21</v>
      </c>
      <c r="B364" s="6">
        <f t="shared" si="12"/>
        <v>71.600000000000037</v>
      </c>
      <c r="C364" s="6">
        <v>358</v>
      </c>
    </row>
    <row r="365" spans="1:3">
      <c r="A365" s="6">
        <f t="shared" si="11"/>
        <v>4.1110588017530052E+21</v>
      </c>
      <c r="B365" s="6">
        <f t="shared" si="12"/>
        <v>71.80000000000004</v>
      </c>
      <c r="C365" s="6">
        <v>359</v>
      </c>
    </row>
    <row r="366" spans="1:3">
      <c r="A366" s="6">
        <f t="shared" si="11"/>
        <v>4.7223664828697585E+21</v>
      </c>
      <c r="B366" s="6">
        <f t="shared" si="12"/>
        <v>72.000000000000028</v>
      </c>
      <c r="C366" s="6">
        <v>360</v>
      </c>
    </row>
    <row r="367" spans="1:3">
      <c r="A367" s="6">
        <f t="shared" si="11"/>
        <v>5.4245746105656269E+21</v>
      </c>
      <c r="B367" s="6">
        <f t="shared" si="12"/>
        <v>72.200000000000031</v>
      </c>
      <c r="C367" s="6">
        <v>361</v>
      </c>
    </row>
    <row r="368" spans="1:3">
      <c r="A368" s="6">
        <f t="shared" si="11"/>
        <v>6.231199931715417E+21</v>
      </c>
      <c r="B368" s="6">
        <f t="shared" si="12"/>
        <v>72.400000000000034</v>
      </c>
      <c r="C368" s="6">
        <v>362</v>
      </c>
    </row>
    <row r="369" spans="1:3">
      <c r="A369" s="6">
        <f t="shared" si="11"/>
        <v>7.1577691112191369E+21</v>
      </c>
      <c r="B369" s="6">
        <f t="shared" si="12"/>
        <v>72.600000000000037</v>
      </c>
      <c r="C369" s="6">
        <v>363</v>
      </c>
    </row>
    <row r="370" spans="1:3">
      <c r="A370" s="6">
        <f t="shared" si="11"/>
        <v>8.2221176035060126E+21</v>
      </c>
      <c r="B370" s="6">
        <f t="shared" si="12"/>
        <v>72.80000000000004</v>
      </c>
      <c r="C370" s="6">
        <v>364</v>
      </c>
    </row>
    <row r="371" spans="1:3">
      <c r="A371" s="6">
        <f t="shared" si="11"/>
        <v>9.4447329657395211E+21</v>
      </c>
      <c r="B371" s="6">
        <f t="shared" si="12"/>
        <v>73.000000000000028</v>
      </c>
      <c r="C371" s="6">
        <v>365</v>
      </c>
    </row>
    <row r="372" spans="1:3">
      <c r="A372" s="6">
        <f t="shared" si="11"/>
        <v>1.0849149221131256E+22</v>
      </c>
      <c r="B372" s="6">
        <f t="shared" si="12"/>
        <v>73.200000000000031</v>
      </c>
      <c r="C372" s="6">
        <v>366</v>
      </c>
    </row>
    <row r="373" spans="1:3">
      <c r="A373" s="6">
        <f t="shared" si="11"/>
        <v>1.2462399863430836E+22</v>
      </c>
      <c r="B373" s="6">
        <f t="shared" si="12"/>
        <v>73.400000000000034</v>
      </c>
      <c r="C373" s="6">
        <v>367</v>
      </c>
    </row>
    <row r="374" spans="1:3">
      <c r="A374" s="6">
        <f t="shared" si="11"/>
        <v>1.4315538222438278E+22</v>
      </c>
      <c r="B374" s="6">
        <f t="shared" si="12"/>
        <v>73.600000000000037</v>
      </c>
      <c r="C374" s="6">
        <v>368</v>
      </c>
    </row>
    <row r="375" spans="1:3">
      <c r="A375" s="6">
        <f t="shared" si="11"/>
        <v>1.6444235207012029E+22</v>
      </c>
      <c r="B375" s="6">
        <f t="shared" si="12"/>
        <v>73.80000000000004</v>
      </c>
      <c r="C375" s="6">
        <v>369</v>
      </c>
    </row>
    <row r="376" spans="1:3">
      <c r="A376" s="6">
        <f t="shared" si="11"/>
        <v>1.8889465931479046E+22</v>
      </c>
      <c r="B376" s="6">
        <f t="shared" si="12"/>
        <v>74.000000000000043</v>
      </c>
      <c r="C376" s="6">
        <v>370</v>
      </c>
    </row>
    <row r="377" spans="1:3">
      <c r="A377" s="6">
        <f t="shared" si="11"/>
        <v>2.169829844226252E+22</v>
      </c>
      <c r="B377" s="6">
        <f t="shared" si="12"/>
        <v>74.200000000000045</v>
      </c>
      <c r="C377" s="6">
        <v>371</v>
      </c>
    </row>
    <row r="378" spans="1:3">
      <c r="A378" s="6">
        <f t="shared" si="11"/>
        <v>2.4924799726861685E+22</v>
      </c>
      <c r="B378" s="6">
        <f t="shared" si="12"/>
        <v>74.400000000000048</v>
      </c>
      <c r="C378" s="6">
        <v>372</v>
      </c>
    </row>
    <row r="379" spans="1:3">
      <c r="A379" s="6">
        <f t="shared" si="11"/>
        <v>2.8631076444876564E+22</v>
      </c>
      <c r="B379" s="6">
        <f t="shared" si="12"/>
        <v>74.600000000000037</v>
      </c>
      <c r="C379" s="6">
        <v>373</v>
      </c>
    </row>
    <row r="380" spans="1:3">
      <c r="A380" s="6">
        <f t="shared" si="11"/>
        <v>3.2888470414024067E+22</v>
      </c>
      <c r="B380" s="6">
        <f t="shared" si="12"/>
        <v>74.80000000000004</v>
      </c>
      <c r="C380" s="6">
        <v>374</v>
      </c>
    </row>
    <row r="381" spans="1:3">
      <c r="A381" s="6">
        <f t="shared" si="11"/>
        <v>3.7778931862958118E+22</v>
      </c>
      <c r="B381" s="6">
        <f t="shared" si="12"/>
        <v>75.000000000000043</v>
      </c>
      <c r="C381" s="6">
        <v>375</v>
      </c>
    </row>
    <row r="382" spans="1:3">
      <c r="A382" s="6">
        <f t="shared" si="11"/>
        <v>4.3396596884525048E+22</v>
      </c>
      <c r="B382" s="6">
        <f t="shared" si="12"/>
        <v>75.200000000000045</v>
      </c>
      <c r="C382" s="6">
        <v>376</v>
      </c>
    </row>
    <row r="383" spans="1:3">
      <c r="A383" s="6">
        <f t="shared" si="11"/>
        <v>4.9849599453723403E+22</v>
      </c>
      <c r="B383" s="6">
        <f t="shared" si="12"/>
        <v>75.400000000000034</v>
      </c>
      <c r="C383" s="6">
        <v>377</v>
      </c>
    </row>
    <row r="384" spans="1:3">
      <c r="A384" s="6">
        <f t="shared" si="11"/>
        <v>5.7262152889753145E+22</v>
      </c>
      <c r="B384" s="6">
        <f t="shared" si="12"/>
        <v>75.600000000000037</v>
      </c>
      <c r="C384" s="6">
        <v>378</v>
      </c>
    </row>
    <row r="385" spans="1:3">
      <c r="A385" s="6">
        <f t="shared" si="11"/>
        <v>6.5776940828048159E+22</v>
      </c>
      <c r="B385" s="6">
        <f t="shared" si="12"/>
        <v>75.80000000000004</v>
      </c>
      <c r="C385" s="6">
        <v>379</v>
      </c>
    </row>
    <row r="386" spans="1:3">
      <c r="A386" s="6">
        <f t="shared" si="11"/>
        <v>7.5557863725916236E+22</v>
      </c>
      <c r="B386" s="6">
        <f t="shared" si="12"/>
        <v>76.000000000000043</v>
      </c>
      <c r="C386" s="6">
        <v>380</v>
      </c>
    </row>
    <row r="387" spans="1:3">
      <c r="A387" s="6">
        <f t="shared" si="11"/>
        <v>8.679319376905013E+22</v>
      </c>
      <c r="B387" s="6">
        <f t="shared" si="12"/>
        <v>76.200000000000031</v>
      </c>
      <c r="C387" s="6">
        <v>381</v>
      </c>
    </row>
    <row r="388" spans="1:3">
      <c r="A388" s="6">
        <f t="shared" si="11"/>
        <v>9.9699198907446806E+22</v>
      </c>
      <c r="B388" s="6">
        <f t="shared" si="12"/>
        <v>76.400000000000034</v>
      </c>
      <c r="C388" s="6">
        <v>382</v>
      </c>
    </row>
    <row r="389" spans="1:3">
      <c r="A389" s="6">
        <f t="shared" si="11"/>
        <v>1.1452430577950634E+23</v>
      </c>
      <c r="B389" s="6">
        <f t="shared" si="12"/>
        <v>76.600000000000037</v>
      </c>
      <c r="C389" s="6">
        <v>383</v>
      </c>
    </row>
    <row r="390" spans="1:3">
      <c r="A390" s="6">
        <f t="shared" si="11"/>
        <v>1.3155388165609637E+23</v>
      </c>
      <c r="B390" s="6">
        <f t="shared" si="12"/>
        <v>76.80000000000004</v>
      </c>
      <c r="C390" s="6">
        <v>384</v>
      </c>
    </row>
    <row r="391" spans="1:3">
      <c r="A391" s="6">
        <f t="shared" ref="A391:A454" si="13">POWER($B$1,C391)</f>
        <v>1.5111572745183254E+23</v>
      </c>
      <c r="B391" s="6">
        <f t="shared" si="12"/>
        <v>77.000000000000028</v>
      </c>
      <c r="C391" s="6">
        <v>385</v>
      </c>
    </row>
    <row r="392" spans="1:3">
      <c r="A392" s="6">
        <f t="shared" si="13"/>
        <v>1.7358638753810033E+23</v>
      </c>
      <c r="B392" s="6">
        <f t="shared" ref="B392:B455" si="14">LOG(A392,2)</f>
        <v>77.200000000000031</v>
      </c>
      <c r="C392" s="6">
        <v>386</v>
      </c>
    </row>
    <row r="393" spans="1:3">
      <c r="A393" s="6">
        <f t="shared" si="13"/>
        <v>1.9939839781489368E+23</v>
      </c>
      <c r="B393" s="6">
        <f t="shared" si="14"/>
        <v>77.400000000000034</v>
      </c>
      <c r="C393" s="6">
        <v>387</v>
      </c>
    </row>
    <row r="394" spans="1:3">
      <c r="A394" s="6">
        <f t="shared" si="13"/>
        <v>2.2904861155901278E+23</v>
      </c>
      <c r="B394" s="6">
        <f t="shared" si="14"/>
        <v>77.600000000000037</v>
      </c>
      <c r="C394" s="6">
        <v>388</v>
      </c>
    </row>
    <row r="395" spans="1:3">
      <c r="A395" s="6">
        <f t="shared" si="13"/>
        <v>2.6310776331219284E+23</v>
      </c>
      <c r="B395" s="6">
        <f t="shared" si="14"/>
        <v>77.80000000000004</v>
      </c>
      <c r="C395" s="6">
        <v>389</v>
      </c>
    </row>
    <row r="396" spans="1:3">
      <c r="A396" s="6">
        <f t="shared" si="13"/>
        <v>3.0223145490366515E+23</v>
      </c>
      <c r="B396" s="6">
        <f t="shared" si="14"/>
        <v>78.000000000000043</v>
      </c>
      <c r="C396" s="6">
        <v>390</v>
      </c>
    </row>
    <row r="397" spans="1:3">
      <c r="A397" s="6">
        <f t="shared" si="13"/>
        <v>3.4717277507620079E+23</v>
      </c>
      <c r="B397" s="6">
        <f t="shared" si="14"/>
        <v>78.200000000000045</v>
      </c>
      <c r="C397" s="6">
        <v>391</v>
      </c>
    </row>
    <row r="398" spans="1:3">
      <c r="A398" s="6">
        <f t="shared" si="13"/>
        <v>3.9879679562978749E+23</v>
      </c>
      <c r="B398" s="6">
        <f t="shared" si="14"/>
        <v>78.400000000000048</v>
      </c>
      <c r="C398" s="6">
        <v>392</v>
      </c>
    </row>
    <row r="399" spans="1:3">
      <c r="A399" s="6">
        <f t="shared" si="13"/>
        <v>4.580972231180257E+23</v>
      </c>
      <c r="B399" s="6">
        <f t="shared" si="14"/>
        <v>78.600000000000037</v>
      </c>
      <c r="C399" s="6">
        <v>393</v>
      </c>
    </row>
    <row r="400" spans="1:3">
      <c r="A400" s="6">
        <f t="shared" si="13"/>
        <v>5.2621552662438588E+23</v>
      </c>
      <c r="B400" s="6">
        <f t="shared" si="14"/>
        <v>78.80000000000004</v>
      </c>
      <c r="C400" s="6">
        <v>394</v>
      </c>
    </row>
    <row r="401" spans="1:3">
      <c r="A401" s="6">
        <f t="shared" si="13"/>
        <v>6.0446290980733056E+23</v>
      </c>
      <c r="B401" s="6">
        <f t="shared" si="14"/>
        <v>79.000000000000043</v>
      </c>
      <c r="C401" s="6">
        <v>395</v>
      </c>
    </row>
    <row r="402" spans="1:3">
      <c r="A402" s="6">
        <f t="shared" si="13"/>
        <v>6.9434555015240171E+23</v>
      </c>
      <c r="B402" s="6">
        <f t="shared" si="14"/>
        <v>79.200000000000045</v>
      </c>
      <c r="C402" s="6">
        <v>396</v>
      </c>
    </row>
    <row r="403" spans="1:3">
      <c r="A403" s="6">
        <f t="shared" si="13"/>
        <v>7.9759359125957512E+23</v>
      </c>
      <c r="B403" s="6">
        <f t="shared" si="14"/>
        <v>79.400000000000034</v>
      </c>
      <c r="C403" s="6">
        <v>397</v>
      </c>
    </row>
    <row r="404" spans="1:3">
      <c r="A404" s="6">
        <f t="shared" si="13"/>
        <v>9.1619444623605154E+23</v>
      </c>
      <c r="B404" s="6">
        <f t="shared" si="14"/>
        <v>79.600000000000037</v>
      </c>
      <c r="C404" s="6">
        <v>398</v>
      </c>
    </row>
    <row r="405" spans="1:3">
      <c r="A405" s="6">
        <f t="shared" si="13"/>
        <v>1.0524310532487719E+24</v>
      </c>
      <c r="B405" s="6">
        <f t="shared" si="14"/>
        <v>79.80000000000004</v>
      </c>
      <c r="C405" s="6">
        <v>399</v>
      </c>
    </row>
    <row r="406" spans="1:3">
      <c r="A406" s="6">
        <f t="shared" si="13"/>
        <v>1.2089258196146617E+24</v>
      </c>
      <c r="B406" s="6">
        <f t="shared" si="14"/>
        <v>80.000000000000043</v>
      </c>
      <c r="C406" s="6">
        <v>400</v>
      </c>
    </row>
    <row r="407" spans="1:3">
      <c r="A407" s="6">
        <f t="shared" si="13"/>
        <v>1.3886911003048042E+24</v>
      </c>
      <c r="B407" s="6">
        <f t="shared" si="14"/>
        <v>80.200000000000045</v>
      </c>
      <c r="C407" s="6">
        <v>401</v>
      </c>
    </row>
    <row r="408" spans="1:3">
      <c r="A408" s="6">
        <f t="shared" si="13"/>
        <v>1.5951871825191511E+24</v>
      </c>
      <c r="B408" s="6">
        <f t="shared" si="14"/>
        <v>80.400000000000034</v>
      </c>
      <c r="C408" s="6">
        <v>402</v>
      </c>
    </row>
    <row r="409" spans="1:3">
      <c r="A409" s="6">
        <f t="shared" si="13"/>
        <v>1.8323888924721041E+24</v>
      </c>
      <c r="B409" s="6">
        <f t="shared" si="14"/>
        <v>80.600000000000037</v>
      </c>
      <c r="C409" s="6">
        <v>403</v>
      </c>
    </row>
    <row r="410" spans="1:3">
      <c r="A410" s="6">
        <f t="shared" si="13"/>
        <v>2.1048621064975449E+24</v>
      </c>
      <c r="B410" s="6">
        <f t="shared" si="14"/>
        <v>80.80000000000004</v>
      </c>
      <c r="C410" s="6">
        <v>404</v>
      </c>
    </row>
    <row r="411" spans="1:3">
      <c r="A411" s="6">
        <f t="shared" si="13"/>
        <v>2.4178516392293233E+24</v>
      </c>
      <c r="B411" s="6">
        <f t="shared" si="14"/>
        <v>81.000000000000043</v>
      </c>
      <c r="C411" s="6">
        <v>405</v>
      </c>
    </row>
    <row r="412" spans="1:3">
      <c r="A412" s="6">
        <f t="shared" si="13"/>
        <v>2.777382200609609E+24</v>
      </c>
      <c r="B412" s="6">
        <f t="shared" si="14"/>
        <v>81.200000000000045</v>
      </c>
      <c r="C412" s="6">
        <v>406</v>
      </c>
    </row>
    <row r="413" spans="1:3">
      <c r="A413" s="6">
        <f t="shared" si="13"/>
        <v>3.1903743650383032E+24</v>
      </c>
      <c r="B413" s="6">
        <f t="shared" si="14"/>
        <v>81.400000000000048</v>
      </c>
      <c r="C413" s="6">
        <v>407</v>
      </c>
    </row>
    <row r="414" spans="1:3">
      <c r="A414" s="6">
        <f t="shared" si="13"/>
        <v>3.6647777849442088E+24</v>
      </c>
      <c r="B414" s="6">
        <f t="shared" si="14"/>
        <v>81.600000000000037</v>
      </c>
      <c r="C414" s="6">
        <v>408</v>
      </c>
    </row>
    <row r="415" spans="1:3">
      <c r="A415" s="6">
        <f t="shared" si="13"/>
        <v>4.2097242129950913E+24</v>
      </c>
      <c r="B415" s="6">
        <f t="shared" si="14"/>
        <v>81.80000000000004</v>
      </c>
      <c r="C415" s="6">
        <v>409</v>
      </c>
    </row>
    <row r="416" spans="1:3">
      <c r="A416" s="6">
        <f t="shared" si="13"/>
        <v>4.8357032784586488E+24</v>
      </c>
      <c r="B416" s="6">
        <f t="shared" si="14"/>
        <v>82.000000000000043</v>
      </c>
      <c r="C416" s="6">
        <v>410</v>
      </c>
    </row>
    <row r="417" spans="1:3">
      <c r="A417" s="6">
        <f t="shared" si="13"/>
        <v>5.5547644012192191E+24</v>
      </c>
      <c r="B417" s="6">
        <f t="shared" si="14"/>
        <v>82.200000000000045</v>
      </c>
      <c r="C417" s="6">
        <v>411</v>
      </c>
    </row>
    <row r="418" spans="1:3">
      <c r="A418" s="6">
        <f t="shared" si="13"/>
        <v>6.3807487300766085E+24</v>
      </c>
      <c r="B418" s="6">
        <f t="shared" si="14"/>
        <v>82.400000000000048</v>
      </c>
      <c r="C418" s="6">
        <v>412</v>
      </c>
    </row>
    <row r="419" spans="1:3">
      <c r="A419" s="6">
        <f t="shared" si="13"/>
        <v>7.3295555698884209E+24</v>
      </c>
      <c r="B419" s="6">
        <f t="shared" si="14"/>
        <v>82.600000000000051</v>
      </c>
      <c r="C419" s="6">
        <v>413</v>
      </c>
    </row>
    <row r="420" spans="1:3">
      <c r="A420" s="6">
        <f t="shared" si="13"/>
        <v>8.4194484259901826E+24</v>
      </c>
      <c r="B420" s="6">
        <f t="shared" si="14"/>
        <v>82.80000000000004</v>
      </c>
      <c r="C420" s="6">
        <v>414</v>
      </c>
    </row>
    <row r="421" spans="1:3">
      <c r="A421" s="6">
        <f t="shared" si="13"/>
        <v>9.6714065569173018E+24</v>
      </c>
      <c r="B421" s="6">
        <f t="shared" si="14"/>
        <v>83.000000000000043</v>
      </c>
      <c r="C421" s="6">
        <v>415</v>
      </c>
    </row>
    <row r="422" spans="1:3">
      <c r="A422" s="6">
        <f t="shared" si="13"/>
        <v>1.1109528802438442E+25</v>
      </c>
      <c r="B422" s="6">
        <f t="shared" si="14"/>
        <v>83.200000000000045</v>
      </c>
      <c r="C422" s="6">
        <v>416</v>
      </c>
    </row>
    <row r="423" spans="1:3">
      <c r="A423" s="6">
        <f t="shared" si="13"/>
        <v>1.2761497460153223E+25</v>
      </c>
      <c r="B423" s="6">
        <f t="shared" si="14"/>
        <v>83.400000000000048</v>
      </c>
      <c r="C423" s="6">
        <v>417</v>
      </c>
    </row>
    <row r="424" spans="1:3">
      <c r="A424" s="6">
        <f t="shared" si="13"/>
        <v>1.4659111139776846E+25</v>
      </c>
      <c r="B424" s="6">
        <f t="shared" si="14"/>
        <v>83.600000000000037</v>
      </c>
      <c r="C424" s="6">
        <v>418</v>
      </c>
    </row>
    <row r="425" spans="1:3">
      <c r="A425" s="6">
        <f t="shared" si="13"/>
        <v>1.6838896851980378E+25</v>
      </c>
      <c r="B425" s="6">
        <f t="shared" si="14"/>
        <v>83.80000000000004</v>
      </c>
      <c r="C425" s="6">
        <v>419</v>
      </c>
    </row>
    <row r="426" spans="1:3">
      <c r="A426" s="6">
        <f t="shared" si="13"/>
        <v>1.9342813113834608E+25</v>
      </c>
      <c r="B426" s="6">
        <f t="shared" si="14"/>
        <v>84.000000000000043</v>
      </c>
      <c r="C426" s="6">
        <v>420</v>
      </c>
    </row>
    <row r="427" spans="1:3">
      <c r="A427" s="6">
        <f t="shared" si="13"/>
        <v>2.2219057604876889E+25</v>
      </c>
      <c r="B427" s="6">
        <f t="shared" si="14"/>
        <v>84.200000000000045</v>
      </c>
      <c r="C427" s="6">
        <v>421</v>
      </c>
    </row>
    <row r="428" spans="1:3">
      <c r="A428" s="6">
        <f t="shared" si="13"/>
        <v>2.5522994920306451E+25</v>
      </c>
      <c r="B428" s="6">
        <f t="shared" si="14"/>
        <v>84.400000000000034</v>
      </c>
      <c r="C428" s="6">
        <v>422</v>
      </c>
    </row>
    <row r="429" spans="1:3">
      <c r="A429" s="6">
        <f t="shared" si="13"/>
        <v>2.9318222279553705E+25</v>
      </c>
      <c r="B429" s="6">
        <f t="shared" si="14"/>
        <v>84.600000000000037</v>
      </c>
      <c r="C429" s="6">
        <v>423</v>
      </c>
    </row>
    <row r="430" spans="1:3">
      <c r="A430" s="6">
        <f t="shared" si="13"/>
        <v>3.3677793703960761E+25</v>
      </c>
      <c r="B430" s="6">
        <f t="shared" si="14"/>
        <v>84.80000000000004</v>
      </c>
      <c r="C430" s="6">
        <v>424</v>
      </c>
    </row>
    <row r="431" spans="1:3">
      <c r="A431" s="6">
        <f t="shared" si="13"/>
        <v>3.8685626227669233E+25</v>
      </c>
      <c r="B431" s="6">
        <f t="shared" si="14"/>
        <v>85.000000000000043</v>
      </c>
      <c r="C431" s="6">
        <v>425</v>
      </c>
    </row>
    <row r="432" spans="1:3">
      <c r="A432" s="6">
        <f t="shared" si="13"/>
        <v>4.4438115209753804E+25</v>
      </c>
      <c r="B432" s="6">
        <f t="shared" si="14"/>
        <v>85.200000000000045</v>
      </c>
      <c r="C432" s="6">
        <v>426</v>
      </c>
    </row>
    <row r="433" spans="1:3">
      <c r="A433" s="6">
        <f t="shared" si="13"/>
        <v>5.104598984061292E+25</v>
      </c>
      <c r="B433" s="6">
        <f t="shared" si="14"/>
        <v>85.400000000000048</v>
      </c>
      <c r="C433" s="6">
        <v>427</v>
      </c>
    </row>
    <row r="434" spans="1:3">
      <c r="A434" s="6">
        <f t="shared" si="13"/>
        <v>5.8636444559107427E+25</v>
      </c>
      <c r="B434" s="6">
        <f t="shared" si="14"/>
        <v>85.600000000000051</v>
      </c>
      <c r="C434" s="6">
        <v>428</v>
      </c>
    </row>
    <row r="435" spans="1:3">
      <c r="A435" s="6">
        <f t="shared" si="13"/>
        <v>6.7355587407921538E+25</v>
      </c>
      <c r="B435" s="6">
        <f t="shared" si="14"/>
        <v>85.800000000000054</v>
      </c>
      <c r="C435" s="6">
        <v>429</v>
      </c>
    </row>
    <row r="436" spans="1:3">
      <c r="A436" s="6">
        <f t="shared" si="13"/>
        <v>7.7371252455338483E+25</v>
      </c>
      <c r="B436" s="6">
        <f t="shared" si="14"/>
        <v>86.000000000000043</v>
      </c>
      <c r="C436" s="6">
        <v>430</v>
      </c>
    </row>
    <row r="437" spans="1:3">
      <c r="A437" s="6">
        <f t="shared" si="13"/>
        <v>8.8876230419507626E+25</v>
      </c>
      <c r="B437" s="6">
        <f t="shared" si="14"/>
        <v>86.200000000000045</v>
      </c>
      <c r="C437" s="6">
        <v>431</v>
      </c>
    </row>
    <row r="438" spans="1:3">
      <c r="A438" s="6">
        <f t="shared" si="13"/>
        <v>1.0209197968122586E+26</v>
      </c>
      <c r="B438" s="6">
        <f t="shared" si="14"/>
        <v>86.400000000000048</v>
      </c>
      <c r="C438" s="6">
        <v>432</v>
      </c>
    </row>
    <row r="439" spans="1:3">
      <c r="A439" s="6">
        <f t="shared" si="13"/>
        <v>1.1727288911821489E+26</v>
      </c>
      <c r="B439" s="6">
        <f t="shared" si="14"/>
        <v>86.600000000000051</v>
      </c>
      <c r="C439" s="6">
        <v>433</v>
      </c>
    </row>
    <row r="440" spans="1:3">
      <c r="A440" s="6">
        <f t="shared" si="13"/>
        <v>1.3471117481584315E+26</v>
      </c>
      <c r="B440" s="6">
        <f t="shared" si="14"/>
        <v>86.800000000000054</v>
      </c>
      <c r="C440" s="6">
        <v>434</v>
      </c>
    </row>
    <row r="441" spans="1:3">
      <c r="A441" s="6">
        <f t="shared" si="13"/>
        <v>1.5474250491067704E+26</v>
      </c>
      <c r="B441" s="6">
        <f t="shared" si="14"/>
        <v>87.000000000000043</v>
      </c>
      <c r="C441" s="6">
        <v>435</v>
      </c>
    </row>
    <row r="442" spans="1:3">
      <c r="A442" s="6">
        <f t="shared" si="13"/>
        <v>1.7775246083901532E+26</v>
      </c>
      <c r="B442" s="6">
        <f t="shared" si="14"/>
        <v>87.200000000000045</v>
      </c>
      <c r="C442" s="6">
        <v>436</v>
      </c>
    </row>
    <row r="443" spans="1:3">
      <c r="A443" s="6">
        <f t="shared" si="13"/>
        <v>2.0418395936245182E+26</v>
      </c>
      <c r="B443" s="6">
        <f t="shared" si="14"/>
        <v>87.400000000000048</v>
      </c>
      <c r="C443" s="6">
        <v>437</v>
      </c>
    </row>
    <row r="444" spans="1:3">
      <c r="A444" s="6">
        <f t="shared" si="13"/>
        <v>2.3454577823642981E+26</v>
      </c>
      <c r="B444" s="6">
        <f t="shared" si="14"/>
        <v>87.600000000000051</v>
      </c>
      <c r="C444" s="6">
        <v>438</v>
      </c>
    </row>
    <row r="445" spans="1:3">
      <c r="A445" s="6">
        <f t="shared" si="13"/>
        <v>2.6942234963168639E+26</v>
      </c>
      <c r="B445" s="6">
        <f t="shared" si="14"/>
        <v>87.80000000000004</v>
      </c>
      <c r="C445" s="6">
        <v>439</v>
      </c>
    </row>
    <row r="446" spans="1:3">
      <c r="A446" s="6">
        <f t="shared" si="13"/>
        <v>3.0948500982135421E+26</v>
      </c>
      <c r="B446" s="6">
        <f t="shared" si="14"/>
        <v>88.000000000000043</v>
      </c>
      <c r="C446" s="6">
        <v>440</v>
      </c>
    </row>
    <row r="447" spans="1:3">
      <c r="A447" s="6">
        <f t="shared" si="13"/>
        <v>3.5550492167803085E+26</v>
      </c>
      <c r="B447" s="6">
        <f t="shared" si="14"/>
        <v>88.200000000000045</v>
      </c>
      <c r="C447" s="6">
        <v>441</v>
      </c>
    </row>
    <row r="448" spans="1:3">
      <c r="A448" s="6">
        <f t="shared" si="13"/>
        <v>4.083679187249037E+26</v>
      </c>
      <c r="B448" s="6">
        <f t="shared" si="14"/>
        <v>88.400000000000048</v>
      </c>
      <c r="C448" s="6">
        <v>442</v>
      </c>
    </row>
    <row r="449" spans="1:3">
      <c r="A449" s="6">
        <f t="shared" si="13"/>
        <v>4.6909155647285983E+26</v>
      </c>
      <c r="B449" s="6">
        <f t="shared" si="14"/>
        <v>88.600000000000037</v>
      </c>
      <c r="C449" s="6">
        <v>443</v>
      </c>
    </row>
    <row r="450" spans="1:3">
      <c r="A450" s="6">
        <f t="shared" si="13"/>
        <v>5.3884469926337286E+26</v>
      </c>
      <c r="B450" s="6">
        <f t="shared" si="14"/>
        <v>88.80000000000004</v>
      </c>
      <c r="C450" s="6">
        <v>444</v>
      </c>
    </row>
    <row r="451" spans="1:3">
      <c r="A451" s="6">
        <f t="shared" si="13"/>
        <v>6.1897001964270842E+26</v>
      </c>
      <c r="B451" s="6">
        <f t="shared" si="14"/>
        <v>89.000000000000043</v>
      </c>
      <c r="C451" s="6">
        <v>445</v>
      </c>
    </row>
    <row r="452" spans="1:3">
      <c r="A452" s="6">
        <f t="shared" si="13"/>
        <v>7.1100984335606169E+26</v>
      </c>
      <c r="B452" s="6">
        <f t="shared" si="14"/>
        <v>89.200000000000045</v>
      </c>
      <c r="C452" s="6">
        <v>446</v>
      </c>
    </row>
    <row r="453" spans="1:3">
      <c r="A453" s="6">
        <f t="shared" si="13"/>
        <v>8.1673583744980781E+26</v>
      </c>
      <c r="B453" s="6">
        <f t="shared" si="14"/>
        <v>89.400000000000048</v>
      </c>
      <c r="C453" s="6">
        <v>447</v>
      </c>
    </row>
    <row r="454" spans="1:3">
      <c r="A454" s="6">
        <f t="shared" si="13"/>
        <v>9.3818311294572007E+26</v>
      </c>
      <c r="B454" s="6">
        <f t="shared" si="14"/>
        <v>89.600000000000051</v>
      </c>
      <c r="C454" s="6">
        <v>448</v>
      </c>
    </row>
    <row r="455" spans="1:3">
      <c r="A455" s="6">
        <f t="shared" ref="A455:A518" si="15">POWER($B$1,C455)</f>
        <v>1.0776893985267463E+27</v>
      </c>
      <c r="B455" s="6">
        <f t="shared" si="14"/>
        <v>89.800000000000054</v>
      </c>
      <c r="C455" s="6">
        <v>449</v>
      </c>
    </row>
    <row r="456" spans="1:3">
      <c r="A456" s="6">
        <f t="shared" si="15"/>
        <v>1.2379400392854177E+27</v>
      </c>
      <c r="B456" s="6">
        <f t="shared" ref="B456:B519" si="16">LOG(A456,2)</f>
        <v>90.000000000000057</v>
      </c>
      <c r="C456" s="6">
        <v>450</v>
      </c>
    </row>
    <row r="457" spans="1:3">
      <c r="A457" s="6">
        <f t="shared" si="15"/>
        <v>1.4220196867121242E+27</v>
      </c>
      <c r="B457" s="6">
        <f t="shared" si="16"/>
        <v>90.200000000000045</v>
      </c>
      <c r="C457" s="6">
        <v>451</v>
      </c>
    </row>
    <row r="458" spans="1:3">
      <c r="A458" s="6">
        <f t="shared" si="15"/>
        <v>1.6334716748996162E+27</v>
      </c>
      <c r="B458" s="6">
        <f t="shared" si="16"/>
        <v>90.400000000000048</v>
      </c>
      <c r="C458" s="6">
        <v>452</v>
      </c>
    </row>
    <row r="459" spans="1:3">
      <c r="A459" s="6">
        <f t="shared" si="15"/>
        <v>1.8763662258914404E+27</v>
      </c>
      <c r="B459" s="6">
        <f t="shared" si="16"/>
        <v>90.600000000000051</v>
      </c>
      <c r="C459" s="6">
        <v>453</v>
      </c>
    </row>
    <row r="460" spans="1:3">
      <c r="A460" s="6">
        <f t="shared" si="15"/>
        <v>2.1553787970534931E+27</v>
      </c>
      <c r="B460" s="6">
        <f t="shared" si="16"/>
        <v>90.800000000000054</v>
      </c>
      <c r="C460" s="6">
        <v>454</v>
      </c>
    </row>
    <row r="461" spans="1:3">
      <c r="A461" s="6">
        <f t="shared" si="15"/>
        <v>2.4758800785708359E+27</v>
      </c>
      <c r="B461" s="6">
        <f t="shared" si="16"/>
        <v>91.000000000000043</v>
      </c>
      <c r="C461" s="6">
        <v>455</v>
      </c>
    </row>
    <row r="462" spans="1:3">
      <c r="A462" s="6">
        <f t="shared" si="15"/>
        <v>2.844039373424249E+27</v>
      </c>
      <c r="B462" s="6">
        <f t="shared" si="16"/>
        <v>91.200000000000045</v>
      </c>
      <c r="C462" s="6">
        <v>456</v>
      </c>
    </row>
    <row r="463" spans="1:3">
      <c r="A463" s="6">
        <f t="shared" si="15"/>
        <v>3.2669433497992334E+27</v>
      </c>
      <c r="B463" s="6">
        <f t="shared" si="16"/>
        <v>91.400000000000048</v>
      </c>
      <c r="C463" s="6">
        <v>457</v>
      </c>
    </row>
    <row r="464" spans="1:3">
      <c r="A464" s="6">
        <f t="shared" si="15"/>
        <v>3.752732451782883E+27</v>
      </c>
      <c r="B464" s="6">
        <f t="shared" si="16"/>
        <v>91.600000000000051</v>
      </c>
      <c r="C464" s="6">
        <v>458</v>
      </c>
    </row>
    <row r="465" spans="1:3">
      <c r="A465" s="6">
        <f t="shared" si="15"/>
        <v>4.3107575941069867E+27</v>
      </c>
      <c r="B465" s="6">
        <f t="shared" si="16"/>
        <v>91.80000000000004</v>
      </c>
      <c r="C465" s="6">
        <v>459</v>
      </c>
    </row>
    <row r="466" spans="1:3">
      <c r="A466" s="6">
        <f t="shared" si="15"/>
        <v>4.9517601571416728E+27</v>
      </c>
      <c r="B466" s="6">
        <f t="shared" si="16"/>
        <v>92.000000000000043</v>
      </c>
      <c r="C466" s="6">
        <v>460</v>
      </c>
    </row>
    <row r="467" spans="1:3">
      <c r="A467" s="6">
        <f t="shared" si="15"/>
        <v>5.6880787468485001E+27</v>
      </c>
      <c r="B467" s="6">
        <f t="shared" si="16"/>
        <v>92.200000000000045</v>
      </c>
      <c r="C467" s="6">
        <v>461</v>
      </c>
    </row>
    <row r="468" spans="1:3">
      <c r="A468" s="6">
        <f t="shared" si="15"/>
        <v>6.533886699598468E+27</v>
      </c>
      <c r="B468" s="6">
        <f t="shared" si="16"/>
        <v>92.400000000000048</v>
      </c>
      <c r="C468" s="6">
        <v>462</v>
      </c>
    </row>
    <row r="469" spans="1:3">
      <c r="A469" s="6">
        <f t="shared" si="15"/>
        <v>7.5054649035657672E+27</v>
      </c>
      <c r="B469" s="6">
        <f t="shared" si="16"/>
        <v>92.600000000000037</v>
      </c>
      <c r="C469" s="6">
        <v>463</v>
      </c>
    </row>
    <row r="470" spans="1:3">
      <c r="A470" s="6">
        <f t="shared" si="15"/>
        <v>8.6215151882139778E+27</v>
      </c>
      <c r="B470" s="6">
        <f t="shared" si="16"/>
        <v>92.800000000000054</v>
      </c>
      <c r="C470" s="6">
        <v>464</v>
      </c>
    </row>
    <row r="471" spans="1:3">
      <c r="A471" s="6">
        <f t="shared" si="15"/>
        <v>9.9035203142833501E+27</v>
      </c>
      <c r="B471" s="6">
        <f t="shared" si="16"/>
        <v>93.000000000000043</v>
      </c>
      <c r="C471" s="6">
        <v>465</v>
      </c>
    </row>
    <row r="472" spans="1:3">
      <c r="A472" s="6">
        <f t="shared" si="15"/>
        <v>1.1376157493697002E+28</v>
      </c>
      <c r="B472" s="6">
        <f t="shared" si="16"/>
        <v>93.200000000000045</v>
      </c>
      <c r="C472" s="6">
        <v>466</v>
      </c>
    </row>
    <row r="473" spans="1:3">
      <c r="A473" s="6">
        <f t="shared" si="15"/>
        <v>1.306777339919694E+28</v>
      </c>
      <c r="B473" s="6">
        <f t="shared" si="16"/>
        <v>93.400000000000048</v>
      </c>
      <c r="C473" s="6">
        <v>467</v>
      </c>
    </row>
    <row r="474" spans="1:3">
      <c r="A474" s="6">
        <f t="shared" si="15"/>
        <v>1.5010929807131541E+28</v>
      </c>
      <c r="B474" s="6">
        <f t="shared" si="16"/>
        <v>93.600000000000051</v>
      </c>
      <c r="C474" s="6">
        <v>468</v>
      </c>
    </row>
    <row r="475" spans="1:3">
      <c r="A475" s="6">
        <f t="shared" si="15"/>
        <v>1.724303037642796E+28</v>
      </c>
      <c r="B475" s="6">
        <f t="shared" si="16"/>
        <v>93.80000000000004</v>
      </c>
      <c r="C475" s="6">
        <v>469</v>
      </c>
    </row>
    <row r="476" spans="1:3">
      <c r="A476" s="6">
        <f t="shared" si="15"/>
        <v>1.9807040628566705E+28</v>
      </c>
      <c r="B476" s="6">
        <f t="shared" si="16"/>
        <v>94.000000000000057</v>
      </c>
      <c r="C476" s="6">
        <v>470</v>
      </c>
    </row>
    <row r="477" spans="1:3">
      <c r="A477" s="6">
        <f t="shared" si="15"/>
        <v>2.2752314987394018E+28</v>
      </c>
      <c r="B477" s="6">
        <f t="shared" si="16"/>
        <v>94.200000000000045</v>
      </c>
      <c r="C477" s="6">
        <v>471</v>
      </c>
    </row>
    <row r="478" spans="1:3">
      <c r="A478" s="6">
        <f t="shared" si="15"/>
        <v>2.613554679839389E+28</v>
      </c>
      <c r="B478" s="6">
        <f t="shared" si="16"/>
        <v>94.400000000000063</v>
      </c>
      <c r="C478" s="6">
        <v>472</v>
      </c>
    </row>
    <row r="479" spans="1:3">
      <c r="A479" s="6">
        <f t="shared" si="15"/>
        <v>3.0021859614263099E+28</v>
      </c>
      <c r="B479" s="6">
        <f t="shared" si="16"/>
        <v>94.600000000000051</v>
      </c>
      <c r="C479" s="6">
        <v>473</v>
      </c>
    </row>
    <row r="480" spans="1:3">
      <c r="A480" s="6">
        <f t="shared" si="15"/>
        <v>3.4486060752855938E+28</v>
      </c>
      <c r="B480" s="6">
        <f t="shared" si="16"/>
        <v>94.80000000000004</v>
      </c>
      <c r="C480" s="6">
        <v>474</v>
      </c>
    </row>
    <row r="481" spans="1:3">
      <c r="A481" s="6">
        <f t="shared" si="15"/>
        <v>3.9614081257133418E+28</v>
      </c>
      <c r="B481" s="6">
        <f t="shared" si="16"/>
        <v>95.000000000000057</v>
      </c>
      <c r="C481" s="6">
        <v>475</v>
      </c>
    </row>
    <row r="482" spans="1:3">
      <c r="A482" s="6">
        <f t="shared" si="15"/>
        <v>4.5504629974788045E+28</v>
      </c>
      <c r="B482" s="6">
        <f t="shared" si="16"/>
        <v>95.200000000000045</v>
      </c>
      <c r="C482" s="6">
        <v>476</v>
      </c>
    </row>
    <row r="483" spans="1:3">
      <c r="A483" s="6">
        <f t="shared" si="15"/>
        <v>5.2271093596787806E+28</v>
      </c>
      <c r="B483" s="6">
        <f t="shared" si="16"/>
        <v>95.400000000000063</v>
      </c>
      <c r="C483" s="6">
        <v>477</v>
      </c>
    </row>
    <row r="484" spans="1:3">
      <c r="A484" s="6">
        <f t="shared" si="15"/>
        <v>6.0043719228526199E+28</v>
      </c>
      <c r="B484" s="6">
        <f t="shared" si="16"/>
        <v>95.600000000000051</v>
      </c>
      <c r="C484" s="6">
        <v>478</v>
      </c>
    </row>
    <row r="485" spans="1:3">
      <c r="A485" s="6">
        <f t="shared" si="15"/>
        <v>6.8972121505711902E+28</v>
      </c>
      <c r="B485" s="6">
        <f t="shared" si="16"/>
        <v>95.80000000000004</v>
      </c>
      <c r="C485" s="6">
        <v>479</v>
      </c>
    </row>
    <row r="486" spans="1:3">
      <c r="A486" s="6">
        <f t="shared" si="15"/>
        <v>7.9228162514266888E+28</v>
      </c>
      <c r="B486" s="6">
        <f t="shared" si="16"/>
        <v>96.000000000000057</v>
      </c>
      <c r="C486" s="6">
        <v>480</v>
      </c>
    </row>
    <row r="487" spans="1:3">
      <c r="A487" s="6">
        <f t="shared" si="15"/>
        <v>9.1009259949576143E+28</v>
      </c>
      <c r="B487" s="6">
        <f t="shared" si="16"/>
        <v>96.200000000000045</v>
      </c>
      <c r="C487" s="6">
        <v>481</v>
      </c>
    </row>
    <row r="488" spans="1:3">
      <c r="A488" s="6">
        <f t="shared" si="15"/>
        <v>1.0454218719357565E+29</v>
      </c>
      <c r="B488" s="6">
        <f t="shared" si="16"/>
        <v>96.400000000000034</v>
      </c>
      <c r="C488" s="6">
        <v>482</v>
      </c>
    </row>
    <row r="489" spans="1:3">
      <c r="A489" s="6">
        <f t="shared" si="15"/>
        <v>1.2008743845705245E+29</v>
      </c>
      <c r="B489" s="6">
        <f t="shared" si="16"/>
        <v>96.600000000000051</v>
      </c>
      <c r="C489" s="6">
        <v>483</v>
      </c>
    </row>
    <row r="490" spans="1:3">
      <c r="A490" s="6">
        <f t="shared" si="15"/>
        <v>1.3794424301142382E+29</v>
      </c>
      <c r="B490" s="6">
        <f t="shared" si="16"/>
        <v>96.80000000000004</v>
      </c>
      <c r="C490" s="6">
        <v>484</v>
      </c>
    </row>
    <row r="491" spans="1:3">
      <c r="A491" s="6">
        <f t="shared" si="15"/>
        <v>1.5845632502853381E+29</v>
      </c>
      <c r="B491" s="6">
        <f t="shared" si="16"/>
        <v>97.000000000000057</v>
      </c>
      <c r="C491" s="6">
        <v>485</v>
      </c>
    </row>
    <row r="492" spans="1:3">
      <c r="A492" s="6">
        <f t="shared" si="15"/>
        <v>1.8201851989915229E+29</v>
      </c>
      <c r="B492" s="6">
        <f t="shared" si="16"/>
        <v>97.200000000000045</v>
      </c>
      <c r="C492" s="6">
        <v>486</v>
      </c>
    </row>
    <row r="493" spans="1:3">
      <c r="A493" s="6">
        <f t="shared" si="15"/>
        <v>2.0908437438715136E+29</v>
      </c>
      <c r="B493" s="6">
        <f t="shared" si="16"/>
        <v>97.400000000000048</v>
      </c>
      <c r="C493" s="6">
        <v>487</v>
      </c>
    </row>
    <row r="494" spans="1:3">
      <c r="A494" s="6">
        <f t="shared" si="15"/>
        <v>2.4017487691410501E+29</v>
      </c>
      <c r="B494" s="6">
        <f t="shared" si="16"/>
        <v>97.600000000000051</v>
      </c>
      <c r="C494" s="6">
        <v>488</v>
      </c>
    </row>
    <row r="495" spans="1:3">
      <c r="A495" s="6">
        <f t="shared" si="15"/>
        <v>2.7588848602284782E+29</v>
      </c>
      <c r="B495" s="6">
        <f t="shared" si="16"/>
        <v>97.800000000000054</v>
      </c>
      <c r="C495" s="6">
        <v>489</v>
      </c>
    </row>
    <row r="496" spans="1:3">
      <c r="A496" s="6">
        <f t="shared" si="15"/>
        <v>3.1691265005706776E+29</v>
      </c>
      <c r="B496" s="6">
        <f t="shared" si="16"/>
        <v>98.000000000000043</v>
      </c>
      <c r="C496" s="6">
        <v>490</v>
      </c>
    </row>
    <row r="497" spans="1:3">
      <c r="A497" s="6">
        <f t="shared" si="15"/>
        <v>3.6403703979830478E+29</v>
      </c>
      <c r="B497" s="6">
        <f t="shared" si="16"/>
        <v>98.20000000000006</v>
      </c>
      <c r="C497" s="6">
        <v>491</v>
      </c>
    </row>
    <row r="498" spans="1:3">
      <c r="A498" s="6">
        <f t="shared" si="15"/>
        <v>4.1816874877430287E+29</v>
      </c>
      <c r="B498" s="6">
        <f t="shared" si="16"/>
        <v>98.400000000000048</v>
      </c>
      <c r="C498" s="6">
        <v>492</v>
      </c>
    </row>
    <row r="499" spans="1:3">
      <c r="A499" s="6">
        <f t="shared" si="15"/>
        <v>4.8034975382821008E+29</v>
      </c>
      <c r="B499" s="6">
        <f t="shared" si="16"/>
        <v>98.600000000000065</v>
      </c>
      <c r="C499" s="6">
        <v>493</v>
      </c>
    </row>
    <row r="500" spans="1:3">
      <c r="A500" s="6">
        <f t="shared" si="15"/>
        <v>5.517769720456957E+29</v>
      </c>
      <c r="B500" s="6">
        <f t="shared" si="16"/>
        <v>98.800000000000054</v>
      </c>
      <c r="C500" s="6">
        <v>494</v>
      </c>
    </row>
    <row r="501" spans="1:3">
      <c r="A501" s="6">
        <f t="shared" si="15"/>
        <v>6.3382530011413553E+29</v>
      </c>
      <c r="B501" s="6">
        <f t="shared" si="16"/>
        <v>99.000000000000043</v>
      </c>
      <c r="C501" s="6">
        <v>495</v>
      </c>
    </row>
    <row r="502" spans="1:3">
      <c r="A502" s="6">
        <f t="shared" si="15"/>
        <v>7.2807407959660985E+29</v>
      </c>
      <c r="B502" s="6">
        <f t="shared" si="16"/>
        <v>99.20000000000006</v>
      </c>
      <c r="C502" s="6">
        <v>496</v>
      </c>
    </row>
    <row r="503" spans="1:3">
      <c r="A503" s="6">
        <f t="shared" si="15"/>
        <v>8.3633749754860601E+29</v>
      </c>
      <c r="B503" s="6">
        <f t="shared" si="16"/>
        <v>99.400000000000048</v>
      </c>
      <c r="C503" s="6">
        <v>497</v>
      </c>
    </row>
    <row r="504" spans="1:3">
      <c r="A504" s="6">
        <f t="shared" si="15"/>
        <v>9.6069950765642059E+29</v>
      </c>
      <c r="B504" s="6">
        <f t="shared" si="16"/>
        <v>99.600000000000037</v>
      </c>
      <c r="C504" s="6">
        <v>498</v>
      </c>
    </row>
    <row r="505" spans="1:3">
      <c r="A505" s="6">
        <f t="shared" si="15"/>
        <v>1.1035539440913918E+30</v>
      </c>
      <c r="B505" s="6">
        <f t="shared" si="16"/>
        <v>99.800000000000054</v>
      </c>
      <c r="C505" s="6">
        <v>499</v>
      </c>
    </row>
    <row r="506" spans="1:3">
      <c r="A506" s="6">
        <f t="shared" si="15"/>
        <v>1.2676506002282719E+30</v>
      </c>
      <c r="B506" s="6">
        <f t="shared" si="16"/>
        <v>100.00000000000004</v>
      </c>
      <c r="C506" s="6">
        <v>500</v>
      </c>
    </row>
    <row r="507" spans="1:3">
      <c r="A507" s="6">
        <f t="shared" si="15"/>
        <v>1.4561481591932197E+30</v>
      </c>
      <c r="B507" s="6">
        <f t="shared" si="16"/>
        <v>100.20000000000006</v>
      </c>
      <c r="C507" s="6">
        <v>501</v>
      </c>
    </row>
    <row r="508" spans="1:3">
      <c r="A508" s="6">
        <f t="shared" si="15"/>
        <v>1.6726749950972123E+30</v>
      </c>
      <c r="B508" s="6">
        <f t="shared" si="16"/>
        <v>100.40000000000005</v>
      </c>
      <c r="C508" s="6">
        <v>502</v>
      </c>
    </row>
    <row r="509" spans="1:3">
      <c r="A509" s="6">
        <f t="shared" si="15"/>
        <v>1.9213990153128423E+30</v>
      </c>
      <c r="B509" s="6">
        <f t="shared" si="16"/>
        <v>100.60000000000005</v>
      </c>
      <c r="C509" s="6">
        <v>503</v>
      </c>
    </row>
    <row r="510" spans="1:3">
      <c r="A510" s="6">
        <f t="shared" si="15"/>
        <v>2.2071078881827845E+30</v>
      </c>
      <c r="B510" s="6">
        <f t="shared" si="16"/>
        <v>100.80000000000005</v>
      </c>
      <c r="C510" s="6">
        <v>504</v>
      </c>
    </row>
    <row r="511" spans="1:3">
      <c r="A511" s="6">
        <f t="shared" si="15"/>
        <v>2.5353012004565449E+30</v>
      </c>
      <c r="B511" s="6">
        <f t="shared" si="16"/>
        <v>101.00000000000004</v>
      </c>
      <c r="C511" s="6">
        <v>505</v>
      </c>
    </row>
    <row r="512" spans="1:3">
      <c r="A512" s="6">
        <f t="shared" si="15"/>
        <v>2.9122963183864405E+30</v>
      </c>
      <c r="B512" s="6">
        <f t="shared" si="16"/>
        <v>101.20000000000005</v>
      </c>
      <c r="C512" s="6">
        <v>506</v>
      </c>
    </row>
    <row r="513" spans="1:3">
      <c r="A513" s="6">
        <f t="shared" si="15"/>
        <v>3.3453499901944257E+30</v>
      </c>
      <c r="B513" s="6">
        <f t="shared" si="16"/>
        <v>101.40000000000005</v>
      </c>
      <c r="C513" s="6">
        <v>507</v>
      </c>
    </row>
    <row r="514" spans="1:3">
      <c r="A514" s="6">
        <f t="shared" si="15"/>
        <v>3.8427980306256846E+30</v>
      </c>
      <c r="B514" s="6">
        <f t="shared" si="16"/>
        <v>101.60000000000005</v>
      </c>
      <c r="C514" s="6">
        <v>508</v>
      </c>
    </row>
    <row r="515" spans="1:3">
      <c r="A515" s="6">
        <f t="shared" si="15"/>
        <v>4.4142157763655696E+30</v>
      </c>
      <c r="B515" s="6">
        <f t="shared" si="16"/>
        <v>101.80000000000005</v>
      </c>
      <c r="C515" s="6">
        <v>509</v>
      </c>
    </row>
    <row r="516" spans="1:3">
      <c r="A516" s="6">
        <f t="shared" si="15"/>
        <v>5.0706024009130899E+30</v>
      </c>
      <c r="B516" s="6">
        <f t="shared" si="16"/>
        <v>102.00000000000006</v>
      </c>
      <c r="C516" s="6">
        <v>510</v>
      </c>
    </row>
    <row r="517" spans="1:3">
      <c r="A517" s="6">
        <f t="shared" si="15"/>
        <v>5.8245926367728833E+30</v>
      </c>
      <c r="B517" s="6">
        <f t="shared" si="16"/>
        <v>102.20000000000005</v>
      </c>
      <c r="C517" s="6">
        <v>511</v>
      </c>
    </row>
    <row r="518" spans="1:3">
      <c r="A518" s="6">
        <f t="shared" si="15"/>
        <v>6.6906999803888537E+30</v>
      </c>
      <c r="B518" s="6">
        <f t="shared" si="16"/>
        <v>102.40000000000006</v>
      </c>
      <c r="C518" s="6">
        <v>512</v>
      </c>
    </row>
    <row r="519" spans="1:3">
      <c r="A519" s="6">
        <f t="shared" ref="A519:A545" si="17">POWER($B$1,C519)</f>
        <v>7.6855960612513715E+30</v>
      </c>
      <c r="B519" s="6">
        <f t="shared" si="16"/>
        <v>102.60000000000005</v>
      </c>
      <c r="C519" s="6">
        <v>513</v>
      </c>
    </row>
    <row r="520" spans="1:3">
      <c r="A520" s="6">
        <f t="shared" si="17"/>
        <v>8.8284315527311425E+30</v>
      </c>
      <c r="B520" s="6">
        <f t="shared" ref="B520:B545" si="18">LOG(A520,2)</f>
        <v>102.80000000000007</v>
      </c>
      <c r="C520" s="6">
        <v>514</v>
      </c>
    </row>
    <row r="521" spans="1:3">
      <c r="A521" s="6">
        <f t="shared" si="17"/>
        <v>1.0141204801826184E+31</v>
      </c>
      <c r="B521" s="6">
        <f t="shared" si="18"/>
        <v>103.00000000000006</v>
      </c>
      <c r="C521" s="6">
        <v>515</v>
      </c>
    </row>
    <row r="522" spans="1:3">
      <c r="A522" s="6">
        <f t="shared" si="17"/>
        <v>1.1649185273545769E+31</v>
      </c>
      <c r="B522" s="6">
        <f t="shared" si="18"/>
        <v>103.20000000000005</v>
      </c>
      <c r="C522" s="6">
        <v>516</v>
      </c>
    </row>
    <row r="523" spans="1:3">
      <c r="A523" s="6">
        <f t="shared" si="17"/>
        <v>1.338139996077771E+31</v>
      </c>
      <c r="B523" s="6">
        <f t="shared" si="18"/>
        <v>103.40000000000006</v>
      </c>
      <c r="C523" s="6">
        <v>517</v>
      </c>
    </row>
    <row r="524" spans="1:3">
      <c r="A524" s="6">
        <f t="shared" si="17"/>
        <v>1.5371192122502745E+31</v>
      </c>
      <c r="B524" s="6">
        <f t="shared" si="18"/>
        <v>103.60000000000005</v>
      </c>
      <c r="C524" s="6">
        <v>518</v>
      </c>
    </row>
    <row r="525" spans="1:3">
      <c r="A525" s="6">
        <f t="shared" si="17"/>
        <v>1.765686310546229E+31</v>
      </c>
      <c r="B525" s="6">
        <f t="shared" si="18"/>
        <v>103.80000000000004</v>
      </c>
      <c r="C525" s="6">
        <v>519</v>
      </c>
    </row>
    <row r="526" spans="1:3">
      <c r="A526" s="6">
        <f t="shared" si="17"/>
        <v>2.0282409603652373E+31</v>
      </c>
      <c r="B526" s="6">
        <f t="shared" si="18"/>
        <v>104.00000000000006</v>
      </c>
      <c r="C526" s="6">
        <v>520</v>
      </c>
    </row>
    <row r="527" spans="1:3">
      <c r="A527" s="6">
        <f t="shared" si="17"/>
        <v>2.3298370547091547E+31</v>
      </c>
      <c r="B527" s="6">
        <f t="shared" si="18"/>
        <v>104.20000000000005</v>
      </c>
      <c r="C527" s="6">
        <v>521</v>
      </c>
    </row>
    <row r="528" spans="1:3">
      <c r="A528" s="6">
        <f t="shared" si="17"/>
        <v>2.6762799921555433E+31</v>
      </c>
      <c r="B528" s="6">
        <f t="shared" si="18"/>
        <v>104.40000000000006</v>
      </c>
      <c r="C528" s="6">
        <v>522</v>
      </c>
    </row>
    <row r="529" spans="1:3">
      <c r="A529" s="6">
        <f t="shared" si="17"/>
        <v>3.0742384245005504E+31</v>
      </c>
      <c r="B529" s="6">
        <f t="shared" si="18"/>
        <v>104.60000000000005</v>
      </c>
      <c r="C529" s="6">
        <v>523</v>
      </c>
    </row>
    <row r="530" spans="1:3">
      <c r="A530" s="6">
        <f t="shared" si="17"/>
        <v>3.5313726210924593E+31</v>
      </c>
      <c r="B530" s="6">
        <f t="shared" si="18"/>
        <v>104.80000000000005</v>
      </c>
      <c r="C530" s="6">
        <v>524</v>
      </c>
    </row>
    <row r="531" spans="1:3">
      <c r="A531" s="6">
        <f t="shared" si="17"/>
        <v>4.0564819207304755E+31</v>
      </c>
      <c r="B531" s="6">
        <f t="shared" si="18"/>
        <v>105.00000000000006</v>
      </c>
      <c r="C531" s="6">
        <v>525</v>
      </c>
    </row>
    <row r="532" spans="1:3">
      <c r="A532" s="6">
        <f t="shared" si="17"/>
        <v>4.6596741094183102E+31</v>
      </c>
      <c r="B532" s="6">
        <f t="shared" si="18"/>
        <v>105.20000000000006</v>
      </c>
      <c r="C532" s="6">
        <v>526</v>
      </c>
    </row>
    <row r="533" spans="1:3">
      <c r="A533" s="6">
        <f t="shared" si="17"/>
        <v>5.3525599843110875E+31</v>
      </c>
      <c r="B533" s="6">
        <f t="shared" si="18"/>
        <v>105.40000000000005</v>
      </c>
      <c r="C533" s="6">
        <v>527</v>
      </c>
    </row>
    <row r="534" spans="1:3">
      <c r="A534" s="6">
        <f t="shared" si="17"/>
        <v>6.1484768490011026E+31</v>
      </c>
      <c r="B534" s="6">
        <f t="shared" si="18"/>
        <v>105.60000000000005</v>
      </c>
      <c r="C534" s="6">
        <v>528</v>
      </c>
    </row>
    <row r="535" spans="1:3">
      <c r="A535" s="6">
        <f t="shared" si="17"/>
        <v>7.0627452421849212E+31</v>
      </c>
      <c r="B535" s="6">
        <f t="shared" si="18"/>
        <v>105.80000000000005</v>
      </c>
      <c r="C535" s="6">
        <v>529</v>
      </c>
    </row>
    <row r="536" spans="1:3">
      <c r="A536" s="6">
        <f t="shared" si="17"/>
        <v>8.1129638414609546E+31</v>
      </c>
      <c r="B536" s="6">
        <f t="shared" si="18"/>
        <v>106.00000000000006</v>
      </c>
      <c r="C536" s="6">
        <v>530</v>
      </c>
    </row>
    <row r="537" spans="1:3">
      <c r="A537" s="6">
        <f t="shared" si="17"/>
        <v>9.3193482188366258E+31</v>
      </c>
      <c r="B537" s="6">
        <f t="shared" si="18"/>
        <v>106.20000000000006</v>
      </c>
      <c r="C537" s="6">
        <v>531</v>
      </c>
    </row>
    <row r="538" spans="1:3">
      <c r="A538" s="6">
        <f t="shared" si="17"/>
        <v>1.070511996862218E+32</v>
      </c>
      <c r="B538" s="6">
        <f t="shared" si="18"/>
        <v>106.40000000000005</v>
      </c>
      <c r="C538" s="6">
        <v>532</v>
      </c>
    </row>
    <row r="539" spans="1:3">
      <c r="A539" s="6">
        <f t="shared" si="17"/>
        <v>1.2296953698002209E+32</v>
      </c>
      <c r="B539" s="6">
        <f t="shared" si="18"/>
        <v>106.60000000000007</v>
      </c>
      <c r="C539" s="6">
        <v>533</v>
      </c>
    </row>
    <row r="540" spans="1:3">
      <c r="A540" s="6">
        <f t="shared" si="17"/>
        <v>1.4125490484369844E+32</v>
      </c>
      <c r="B540" s="6">
        <f t="shared" si="18"/>
        <v>106.80000000000005</v>
      </c>
      <c r="C540" s="6">
        <v>534</v>
      </c>
    </row>
    <row r="541" spans="1:3">
      <c r="A541" s="6">
        <f t="shared" si="17"/>
        <v>1.6225927682921916E+32</v>
      </c>
      <c r="B541" s="6">
        <f t="shared" si="18"/>
        <v>107.00000000000004</v>
      </c>
      <c r="C541" s="6">
        <v>535</v>
      </c>
    </row>
    <row r="542" spans="1:3">
      <c r="A542" s="6">
        <f t="shared" si="17"/>
        <v>1.8638696437673255E+32</v>
      </c>
      <c r="B542" s="6">
        <f t="shared" si="18"/>
        <v>107.20000000000006</v>
      </c>
      <c r="C542" s="6">
        <v>536</v>
      </c>
    </row>
    <row r="543" spans="1:3">
      <c r="A543" s="6">
        <f t="shared" si="17"/>
        <v>2.1410239937244372E+32</v>
      </c>
      <c r="B543" s="6">
        <f t="shared" si="18"/>
        <v>107.40000000000005</v>
      </c>
      <c r="C543" s="6">
        <v>537</v>
      </c>
    </row>
    <row r="544" spans="1:3">
      <c r="A544" s="6">
        <f t="shared" si="17"/>
        <v>2.4593907396004425E+32</v>
      </c>
      <c r="B544" s="6">
        <f t="shared" si="18"/>
        <v>107.60000000000007</v>
      </c>
      <c r="C544" s="6">
        <v>538</v>
      </c>
    </row>
    <row r="545" spans="1:3">
      <c r="A545" s="6">
        <f t="shared" si="17"/>
        <v>2.8250980968739696E+32</v>
      </c>
      <c r="B545" s="6">
        <f t="shared" si="18"/>
        <v>107.80000000000005</v>
      </c>
      <c r="C545" s="6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94"/>
  <sheetViews>
    <sheetView zoomScale="70" zoomScaleNormal="70" workbookViewId="0">
      <pane xSplit="1" topLeftCell="B1" activePane="topRight" state="frozen"/>
      <selection pane="topRight" activeCell="A5" sqref="A5"/>
    </sheetView>
  </sheetViews>
  <sheetFormatPr defaultRowHeight="16.5"/>
  <cols>
    <col min="16" max="16" width="9" style="18"/>
    <col min="22" max="22" width="9" style="18"/>
    <col min="24" max="24" width="11.5" style="1" customWidth="1"/>
  </cols>
  <sheetData>
    <row r="1" spans="1:29">
      <c r="B1" t="s">
        <v>58</v>
      </c>
    </row>
    <row r="2" spans="1:29">
      <c r="F2" s="15" t="s">
        <v>44</v>
      </c>
      <c r="G2" s="15"/>
      <c r="J2" t="s">
        <v>45</v>
      </c>
      <c r="M2" t="s">
        <v>45</v>
      </c>
      <c r="P2" s="17" t="s">
        <v>47</v>
      </c>
      <c r="Q2" s="17"/>
      <c r="T2" t="s">
        <v>45</v>
      </c>
      <c r="U2" t="s">
        <v>45</v>
      </c>
      <c r="V2" s="18" t="s">
        <v>52</v>
      </c>
    </row>
    <row r="3" spans="1:29">
      <c r="A3" t="s">
        <v>56</v>
      </c>
      <c r="C3" t="s">
        <v>38</v>
      </c>
      <c r="D3" t="s">
        <v>41</v>
      </c>
      <c r="E3" t="s">
        <v>49</v>
      </c>
      <c r="F3" s="16" t="s">
        <v>39</v>
      </c>
      <c r="G3" s="16" t="s">
        <v>40</v>
      </c>
      <c r="H3" t="s">
        <v>1</v>
      </c>
      <c r="I3" t="s">
        <v>43</v>
      </c>
      <c r="J3" s="16" t="s">
        <v>17</v>
      </c>
      <c r="K3" t="s">
        <v>1</v>
      </c>
      <c r="L3" t="s">
        <v>43</v>
      </c>
      <c r="M3" s="16" t="s">
        <v>48</v>
      </c>
      <c r="N3" t="s">
        <v>1</v>
      </c>
      <c r="O3" t="s">
        <v>43</v>
      </c>
      <c r="P3" s="18" t="s">
        <v>50</v>
      </c>
      <c r="Q3" t="s">
        <v>46</v>
      </c>
      <c r="R3" t="s">
        <v>55</v>
      </c>
      <c r="S3" t="s">
        <v>57</v>
      </c>
      <c r="T3" s="16" t="s">
        <v>42</v>
      </c>
      <c r="U3" s="16" t="s">
        <v>51</v>
      </c>
      <c r="V3" s="18" t="s">
        <v>53</v>
      </c>
      <c r="W3" t="s">
        <v>54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8">
        <v>0.1</v>
      </c>
      <c r="G4" s="8">
        <v>2</v>
      </c>
      <c r="H4" s="13">
        <f>C4*(1-F4)+C4*F4*G4</f>
        <v>110</v>
      </c>
      <c r="I4" t="e">
        <f>H4-H3</f>
        <v>#VALUE!</v>
      </c>
      <c r="J4" s="8">
        <v>1</v>
      </c>
      <c r="K4">
        <f>C4*J4</f>
        <v>100</v>
      </c>
      <c r="L4" t="e">
        <f>K4-K3</f>
        <v>#VALUE!</v>
      </c>
      <c r="M4" s="8">
        <v>1</v>
      </c>
      <c r="N4">
        <f>C4*M4</f>
        <v>100</v>
      </c>
      <c r="O4" t="e">
        <f>N4-N3</f>
        <v>#VALUE!</v>
      </c>
      <c r="P4" s="19">
        <f>H4*J4*M4</f>
        <v>110</v>
      </c>
      <c r="Q4" s="13" t="e">
        <f>P4-P3</f>
        <v>#VALUE!</v>
      </c>
      <c r="R4">
        <v>20</v>
      </c>
      <c r="S4">
        <v>1</v>
      </c>
      <c r="T4" s="8">
        <v>1</v>
      </c>
      <c r="U4" s="8">
        <v>1</v>
      </c>
      <c r="V4" s="19">
        <f>R4*T4*U4</f>
        <v>20</v>
      </c>
      <c r="W4" s="13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8">
        <v>0.11</v>
      </c>
      <c r="G5" s="8">
        <v>2.1</v>
      </c>
      <c r="H5" s="13">
        <f>C5*(1-F5)+C5*F5*G5</f>
        <v>112.1</v>
      </c>
      <c r="I5">
        <f>H5-H4</f>
        <v>2.0999999999999943</v>
      </c>
      <c r="J5" s="8">
        <v>1.05</v>
      </c>
      <c r="K5">
        <f t="shared" ref="K5:K68" si="0">C5*J5</f>
        <v>105</v>
      </c>
      <c r="L5">
        <f>K5-K4</f>
        <v>5</v>
      </c>
      <c r="M5" s="8">
        <v>1.05</v>
      </c>
      <c r="N5">
        <f t="shared" ref="N5:N68" si="1">C5*M5</f>
        <v>105</v>
      </c>
      <c r="O5">
        <f>N5-N4</f>
        <v>5</v>
      </c>
      <c r="P5" s="19">
        <f t="shared" ref="P5:P68" si="2">H5*J5*M5</f>
        <v>123.59025</v>
      </c>
      <c r="Q5" s="11">
        <f>P5-P4</f>
        <v>13.590249999999997</v>
      </c>
      <c r="R5">
        <f>R$4*S5</f>
        <v>20</v>
      </c>
      <c r="S5">
        <f>S4</f>
        <v>1</v>
      </c>
      <c r="T5" s="8">
        <v>1.05</v>
      </c>
      <c r="U5" s="8">
        <v>1.05</v>
      </c>
      <c r="V5" s="19">
        <f>R5*T5*U5</f>
        <v>22.05</v>
      </c>
      <c r="W5" s="13">
        <f t="shared" ref="W5:W68" si="3">V5-V4</f>
        <v>2.0500000000000007</v>
      </c>
      <c r="X5" s="1">
        <f t="shared" ref="X5:X68" si="4">P5-V5</f>
        <v>101.54025</v>
      </c>
      <c r="AA5" t="s">
        <v>84</v>
      </c>
      <c r="AC5" t="s">
        <v>57</v>
      </c>
    </row>
    <row r="6" spans="1:29">
      <c r="A6">
        <v>20</v>
      </c>
      <c r="B6">
        <v>3</v>
      </c>
      <c r="C6">
        <f t="shared" ref="C6:C69" si="5">C5</f>
        <v>100</v>
      </c>
      <c r="D6">
        <v>1.2</v>
      </c>
      <c r="E6">
        <v>5</v>
      </c>
      <c r="F6" s="8">
        <v>0.12</v>
      </c>
      <c r="G6" s="8">
        <v>2.2000000000000002</v>
      </c>
      <c r="H6" s="13">
        <f>C6*(1-F6)+C6*F6*G6</f>
        <v>114.4</v>
      </c>
      <c r="I6">
        <f>H6-H5</f>
        <v>2.3000000000000114</v>
      </c>
      <c r="J6" s="8">
        <v>1.1000000000000001</v>
      </c>
      <c r="K6">
        <f t="shared" si="0"/>
        <v>110.00000000000001</v>
      </c>
      <c r="L6">
        <f>K6-K5</f>
        <v>5.0000000000000142</v>
      </c>
      <c r="M6" s="8">
        <v>1.1000000000000001</v>
      </c>
      <c r="N6">
        <f t="shared" si="1"/>
        <v>110.00000000000001</v>
      </c>
      <c r="O6">
        <f>N6-N5</f>
        <v>5.0000000000000142</v>
      </c>
      <c r="P6" s="19">
        <f t="shared" si="2"/>
        <v>138.42400000000004</v>
      </c>
      <c r="Q6" s="11">
        <f>P6-P5</f>
        <v>14.833750000000038</v>
      </c>
      <c r="R6">
        <f t="shared" ref="R6:R69" si="6">R$4*S6</f>
        <v>41.5</v>
      </c>
      <c r="S6">
        <f>AC7</f>
        <v>2.0750000000000002</v>
      </c>
      <c r="T6" s="8">
        <v>1.1000000000000001</v>
      </c>
      <c r="U6" s="8">
        <v>1.1000000000000001</v>
      </c>
      <c r="V6" s="19">
        <f>R6*T6*U6</f>
        <v>50.215000000000011</v>
      </c>
      <c r="W6" s="13">
        <f t="shared" si="3"/>
        <v>28.16500000000001</v>
      </c>
      <c r="X6" s="1">
        <f t="shared" si="4"/>
        <v>88.209000000000032</v>
      </c>
      <c r="Z6" t="s">
        <v>60</v>
      </c>
      <c r="AA6">
        <v>0</v>
      </c>
      <c r="AB6">
        <v>1</v>
      </c>
      <c r="AC6">
        <v>1</v>
      </c>
    </row>
    <row r="7" spans="1:29">
      <c r="A7">
        <v>30</v>
      </c>
      <c r="B7">
        <v>4</v>
      </c>
      <c r="C7">
        <f t="shared" si="5"/>
        <v>100</v>
      </c>
      <c r="D7">
        <v>1.3</v>
      </c>
      <c r="E7">
        <v>5</v>
      </c>
      <c r="F7" s="8">
        <v>0.13</v>
      </c>
      <c r="G7" s="8">
        <v>2.2999999999999998</v>
      </c>
      <c r="H7" s="13">
        <f>C7*(1-F7)+C7*F7*G7</f>
        <v>116.9</v>
      </c>
      <c r="I7">
        <f>H7-H6</f>
        <v>2.5</v>
      </c>
      <c r="J7" s="8">
        <v>1.1499999999999999</v>
      </c>
      <c r="K7">
        <f t="shared" si="0"/>
        <v>114.99999999999999</v>
      </c>
      <c r="L7">
        <f>K7-K6</f>
        <v>4.9999999999999716</v>
      </c>
      <c r="M7" s="8">
        <v>1.1499999999999999</v>
      </c>
      <c r="N7">
        <f t="shared" si="1"/>
        <v>114.99999999999999</v>
      </c>
      <c r="O7">
        <f>N7-N6</f>
        <v>4.9999999999999716</v>
      </c>
      <c r="P7" s="19">
        <f t="shared" si="2"/>
        <v>154.60024999999999</v>
      </c>
      <c r="Q7" s="11">
        <f>P7-P6</f>
        <v>16.176249999999953</v>
      </c>
      <c r="R7">
        <f t="shared" si="6"/>
        <v>41.5</v>
      </c>
      <c r="S7">
        <f t="shared" ref="S6:S69" si="7">S6</f>
        <v>2.0750000000000002</v>
      </c>
      <c r="T7" s="8">
        <v>1.1499999999999999</v>
      </c>
      <c r="U7" s="8">
        <v>1.1499999999999999</v>
      </c>
      <c r="V7" s="19">
        <f>R7*T7*U7</f>
        <v>54.883749999999992</v>
      </c>
      <c r="W7" s="13">
        <f t="shared" si="3"/>
        <v>4.6687499999999815</v>
      </c>
      <c r="X7" s="1">
        <f t="shared" si="4"/>
        <v>99.716499999999996</v>
      </c>
      <c r="Z7" t="s">
        <v>61</v>
      </c>
      <c r="AA7">
        <v>15</v>
      </c>
      <c r="AB7">
        <v>1.075</v>
      </c>
      <c r="AC7">
        <v>2.0750000000000002</v>
      </c>
    </row>
    <row r="8" spans="1:29">
      <c r="A8">
        <v>40</v>
      </c>
      <c r="B8">
        <v>5</v>
      </c>
      <c r="C8">
        <f t="shared" si="5"/>
        <v>100</v>
      </c>
      <c r="D8">
        <v>1.4</v>
      </c>
      <c r="E8">
        <v>5</v>
      </c>
      <c r="F8" s="8">
        <v>0.14000000000000001</v>
      </c>
      <c r="G8" s="8">
        <v>2.4</v>
      </c>
      <c r="H8" s="13">
        <f>C8*(1-F8)+C8*F8*G8</f>
        <v>119.6</v>
      </c>
      <c r="I8">
        <f>H8-H7</f>
        <v>2.6999999999999886</v>
      </c>
      <c r="J8" s="8">
        <v>1.2</v>
      </c>
      <c r="K8">
        <f t="shared" si="0"/>
        <v>120</v>
      </c>
      <c r="L8">
        <f>K8-K7</f>
        <v>5.0000000000000142</v>
      </c>
      <c r="M8" s="8">
        <v>1.2</v>
      </c>
      <c r="N8">
        <f t="shared" si="1"/>
        <v>120</v>
      </c>
      <c r="O8">
        <f>N8-N7</f>
        <v>5.0000000000000142</v>
      </c>
      <c r="P8" s="19">
        <f t="shared" si="2"/>
        <v>172.22399999999996</v>
      </c>
      <c r="Q8" s="11">
        <f>P8-P7</f>
        <v>17.623749999999973</v>
      </c>
      <c r="R8">
        <f t="shared" si="6"/>
        <v>65.2</v>
      </c>
      <c r="S8">
        <f>AC8</f>
        <v>3.2600000000000002</v>
      </c>
      <c r="T8" s="8">
        <v>1.2</v>
      </c>
      <c r="U8" s="8">
        <v>1.2</v>
      </c>
      <c r="V8" s="19">
        <f>R8*T8*U8</f>
        <v>93.887999999999991</v>
      </c>
      <c r="W8" s="13">
        <f t="shared" si="3"/>
        <v>39.004249999999999</v>
      </c>
      <c r="X8" s="1">
        <f t="shared" si="4"/>
        <v>78.33599999999997</v>
      </c>
      <c r="Z8" t="s">
        <v>62</v>
      </c>
      <c r="AA8">
        <v>37</v>
      </c>
      <c r="AB8">
        <v>1.1850000000000001</v>
      </c>
      <c r="AC8">
        <v>3.2600000000000002</v>
      </c>
    </row>
    <row r="9" spans="1:29">
      <c r="A9">
        <v>50</v>
      </c>
      <c r="B9">
        <v>6</v>
      </c>
      <c r="C9">
        <f t="shared" si="5"/>
        <v>100</v>
      </c>
      <c r="D9">
        <v>1.5</v>
      </c>
      <c r="E9">
        <v>5</v>
      </c>
      <c r="F9" s="8">
        <v>0.15</v>
      </c>
      <c r="G9" s="8">
        <v>2.5</v>
      </c>
      <c r="H9" s="13">
        <f>C9*(1-F9)+C9*F9*G9</f>
        <v>122.5</v>
      </c>
      <c r="I9">
        <f>H9-H8</f>
        <v>2.9000000000000057</v>
      </c>
      <c r="J9" s="8">
        <v>1.25</v>
      </c>
      <c r="K9">
        <f t="shared" si="0"/>
        <v>125</v>
      </c>
      <c r="L9">
        <f>K9-K8</f>
        <v>5</v>
      </c>
      <c r="M9" s="8">
        <v>1.25</v>
      </c>
      <c r="N9">
        <f t="shared" si="1"/>
        <v>125</v>
      </c>
      <c r="O9">
        <f>N9-N8</f>
        <v>5</v>
      </c>
      <c r="P9" s="19">
        <f t="shared" si="2"/>
        <v>191.40625</v>
      </c>
      <c r="Q9" s="11">
        <f>P9-P8</f>
        <v>19.182250000000039</v>
      </c>
      <c r="R9">
        <f t="shared" si="6"/>
        <v>65.2</v>
      </c>
      <c r="S9">
        <f t="shared" si="7"/>
        <v>3.2600000000000002</v>
      </c>
      <c r="T9" s="8">
        <v>1.25</v>
      </c>
      <c r="U9" s="8">
        <v>1.25</v>
      </c>
      <c r="V9" s="19">
        <f>R9*T9*U9</f>
        <v>101.875</v>
      </c>
      <c r="W9" s="13">
        <f t="shared" si="3"/>
        <v>7.987000000000009</v>
      </c>
      <c r="X9" s="1">
        <f t="shared" si="4"/>
        <v>89.53125</v>
      </c>
      <c r="Z9" t="s">
        <v>63</v>
      </c>
      <c r="AA9">
        <v>63</v>
      </c>
      <c r="AB9">
        <v>1.3149999999999999</v>
      </c>
      <c r="AC9">
        <v>4.5750000000000002</v>
      </c>
    </row>
    <row r="10" spans="1:29">
      <c r="A10">
        <v>60</v>
      </c>
      <c r="B10">
        <v>7</v>
      </c>
      <c r="C10">
        <f t="shared" si="5"/>
        <v>100</v>
      </c>
      <c r="D10">
        <v>1.6</v>
      </c>
      <c r="E10">
        <v>5</v>
      </c>
      <c r="F10" s="8">
        <v>0.16</v>
      </c>
      <c r="G10" s="8">
        <v>2.6</v>
      </c>
      <c r="H10" s="13">
        <f>C10*(1-F10)+C10*F10*G10</f>
        <v>125.6</v>
      </c>
      <c r="I10">
        <f>H10-H9</f>
        <v>3.0999999999999943</v>
      </c>
      <c r="J10" s="8">
        <v>1.3</v>
      </c>
      <c r="K10">
        <f t="shared" si="0"/>
        <v>130</v>
      </c>
      <c r="L10">
        <f>K10-K9</f>
        <v>5</v>
      </c>
      <c r="M10" s="8">
        <v>1.3</v>
      </c>
      <c r="N10">
        <f t="shared" si="1"/>
        <v>130</v>
      </c>
      <c r="O10">
        <f>N10-N9</f>
        <v>5</v>
      </c>
      <c r="P10" s="19">
        <f t="shared" si="2"/>
        <v>212.26400000000001</v>
      </c>
      <c r="Q10" s="11">
        <f>P10-P9</f>
        <v>20.85775000000001</v>
      </c>
      <c r="R10">
        <f t="shared" si="6"/>
        <v>65.2</v>
      </c>
      <c r="S10">
        <f t="shared" si="7"/>
        <v>3.2600000000000002</v>
      </c>
      <c r="T10" s="8">
        <v>1.3</v>
      </c>
      <c r="U10" s="8">
        <v>1.3</v>
      </c>
      <c r="V10" s="19">
        <f>R10*T10*U10</f>
        <v>110.18800000000002</v>
      </c>
      <c r="W10" s="13">
        <f t="shared" si="3"/>
        <v>8.3130000000000166</v>
      </c>
      <c r="X10" s="1">
        <f t="shared" si="4"/>
        <v>102.07599999999999</v>
      </c>
      <c r="Z10" t="s">
        <v>64</v>
      </c>
      <c r="AA10">
        <v>96</v>
      </c>
      <c r="AB10">
        <v>1.48</v>
      </c>
      <c r="AC10">
        <v>6.0549999999999997</v>
      </c>
    </row>
    <row r="11" spans="1:29">
      <c r="A11">
        <v>70</v>
      </c>
      <c r="B11">
        <v>8</v>
      </c>
      <c r="C11">
        <f t="shared" si="5"/>
        <v>100</v>
      </c>
      <c r="D11">
        <v>1.7</v>
      </c>
      <c r="E11">
        <v>5</v>
      </c>
      <c r="F11" s="8">
        <v>0.17</v>
      </c>
      <c r="G11" s="8">
        <v>2.7</v>
      </c>
      <c r="H11" s="13">
        <f>C11*(1-F11)+C11*F11*G11</f>
        <v>128.9</v>
      </c>
      <c r="I11">
        <f>H11-H10</f>
        <v>3.3000000000000114</v>
      </c>
      <c r="J11" s="8">
        <v>1.35</v>
      </c>
      <c r="K11">
        <f t="shared" si="0"/>
        <v>135</v>
      </c>
      <c r="L11">
        <f>K11-K10</f>
        <v>5</v>
      </c>
      <c r="M11" s="8">
        <v>1.35</v>
      </c>
      <c r="N11">
        <f t="shared" si="1"/>
        <v>135</v>
      </c>
      <c r="O11">
        <f>N11-N10</f>
        <v>5</v>
      </c>
      <c r="P11" s="19">
        <f t="shared" si="2"/>
        <v>234.92025000000004</v>
      </c>
      <c r="Q11" s="11">
        <f>P11-P10</f>
        <v>22.656250000000028</v>
      </c>
      <c r="R11">
        <f t="shared" si="6"/>
        <v>91.5</v>
      </c>
      <c r="S11">
        <f>AC9</f>
        <v>4.5750000000000002</v>
      </c>
      <c r="T11" s="8">
        <v>1.35</v>
      </c>
      <c r="U11" s="8">
        <v>1.35</v>
      </c>
      <c r="V11" s="19">
        <f>R11*T11*U11</f>
        <v>166.75875000000002</v>
      </c>
      <c r="W11" s="13">
        <f t="shared" si="3"/>
        <v>56.570750000000004</v>
      </c>
      <c r="X11" s="1">
        <f t="shared" si="4"/>
        <v>68.161500000000018</v>
      </c>
      <c r="Z11" t="s">
        <v>65</v>
      </c>
      <c r="AA11">
        <v>139</v>
      </c>
      <c r="AB11">
        <v>1.6949999999999998</v>
      </c>
      <c r="AC11">
        <v>7.75</v>
      </c>
    </row>
    <row r="12" spans="1:29">
      <c r="A12">
        <v>80</v>
      </c>
      <c r="B12">
        <v>9</v>
      </c>
      <c r="C12">
        <f t="shared" si="5"/>
        <v>100</v>
      </c>
      <c r="D12">
        <v>1.8</v>
      </c>
      <c r="E12">
        <v>5</v>
      </c>
      <c r="F12" s="8">
        <v>0.18</v>
      </c>
      <c r="G12" s="8">
        <v>2.8</v>
      </c>
      <c r="H12" s="13">
        <f>C12*(1-F12)+C12*F12*G12</f>
        <v>132.4</v>
      </c>
      <c r="I12">
        <f>H12-H11</f>
        <v>3.5</v>
      </c>
      <c r="J12" s="8">
        <v>1.4</v>
      </c>
      <c r="K12">
        <f t="shared" si="0"/>
        <v>140</v>
      </c>
      <c r="L12">
        <f>K12-K11</f>
        <v>5</v>
      </c>
      <c r="M12" s="8">
        <v>1.4</v>
      </c>
      <c r="N12">
        <f t="shared" si="1"/>
        <v>140</v>
      </c>
      <c r="O12">
        <f>N12-N11</f>
        <v>5</v>
      </c>
      <c r="P12" s="19">
        <f t="shared" si="2"/>
        <v>259.50399999999996</v>
      </c>
      <c r="Q12" s="11">
        <f>P12-P11</f>
        <v>24.583749999999924</v>
      </c>
      <c r="R12">
        <f t="shared" si="6"/>
        <v>91.5</v>
      </c>
      <c r="S12">
        <f t="shared" si="7"/>
        <v>4.5750000000000002</v>
      </c>
      <c r="T12" s="8">
        <v>1.4</v>
      </c>
      <c r="U12" s="8">
        <v>1.4</v>
      </c>
      <c r="V12" s="19">
        <f>R12*T12*U12</f>
        <v>179.33999999999997</v>
      </c>
      <c r="W12" s="13">
        <f t="shared" si="3"/>
        <v>12.581249999999955</v>
      </c>
      <c r="X12" s="1">
        <f t="shared" si="4"/>
        <v>80.163999999999987</v>
      </c>
      <c r="Z12" t="s">
        <v>66</v>
      </c>
      <c r="AA12">
        <v>181</v>
      </c>
      <c r="AB12">
        <v>1.905</v>
      </c>
      <c r="AC12">
        <v>9.6549999999999994</v>
      </c>
    </row>
    <row r="13" spans="1:29">
      <c r="A13">
        <v>90</v>
      </c>
      <c r="B13">
        <v>10</v>
      </c>
      <c r="C13">
        <f t="shared" si="5"/>
        <v>100</v>
      </c>
      <c r="D13">
        <v>1.9</v>
      </c>
      <c r="E13">
        <v>5</v>
      </c>
      <c r="F13" s="8">
        <v>0.19</v>
      </c>
      <c r="G13" s="8">
        <v>2.9</v>
      </c>
      <c r="H13" s="13">
        <f>C13*(1-F13)+C13*F13*G13</f>
        <v>136.1</v>
      </c>
      <c r="I13">
        <f>H13-H12</f>
        <v>3.6999999999999886</v>
      </c>
      <c r="J13" s="8">
        <v>1.45</v>
      </c>
      <c r="K13">
        <f t="shared" si="0"/>
        <v>145</v>
      </c>
      <c r="L13">
        <f>K13-K12</f>
        <v>5</v>
      </c>
      <c r="M13" s="8">
        <v>1.45</v>
      </c>
      <c r="N13">
        <f t="shared" si="1"/>
        <v>145</v>
      </c>
      <c r="O13">
        <f>N13-N12</f>
        <v>5</v>
      </c>
      <c r="P13" s="19">
        <f t="shared" si="2"/>
        <v>286.15024999999997</v>
      </c>
      <c r="Q13" s="11">
        <f>P13-P12</f>
        <v>26.646250000000009</v>
      </c>
      <c r="R13">
        <f t="shared" si="6"/>
        <v>91.5</v>
      </c>
      <c r="S13">
        <f t="shared" si="7"/>
        <v>4.5750000000000002</v>
      </c>
      <c r="T13" s="8">
        <v>1.45</v>
      </c>
      <c r="U13" s="8">
        <v>1.45</v>
      </c>
      <c r="V13" s="19">
        <f>R13*T13*U13</f>
        <v>192.37874999999997</v>
      </c>
      <c r="W13" s="13">
        <f t="shared" si="3"/>
        <v>13.038749999999993</v>
      </c>
      <c r="X13" s="1">
        <f t="shared" si="4"/>
        <v>93.771500000000003</v>
      </c>
      <c r="Z13" t="s">
        <v>67</v>
      </c>
      <c r="AA13">
        <v>229</v>
      </c>
      <c r="AB13">
        <v>2.145</v>
      </c>
      <c r="AC13">
        <v>11.799999999999999</v>
      </c>
    </row>
    <row r="14" spans="1:29">
      <c r="A14">
        <v>100</v>
      </c>
      <c r="B14">
        <v>11</v>
      </c>
      <c r="C14">
        <f t="shared" si="5"/>
        <v>100</v>
      </c>
      <c r="D14">
        <v>2</v>
      </c>
      <c r="E14">
        <v>5</v>
      </c>
      <c r="F14" s="8">
        <v>0.2</v>
      </c>
      <c r="G14" s="8">
        <v>3</v>
      </c>
      <c r="H14" s="13">
        <f>C14*(1-F14)+C14*F14*G14</f>
        <v>140</v>
      </c>
      <c r="I14">
        <f>H14-H13</f>
        <v>3.9000000000000057</v>
      </c>
      <c r="J14" s="8">
        <v>1.5</v>
      </c>
      <c r="K14">
        <f t="shared" si="0"/>
        <v>150</v>
      </c>
      <c r="L14">
        <f>K14-K13</f>
        <v>5</v>
      </c>
      <c r="M14" s="8">
        <v>1.5</v>
      </c>
      <c r="N14">
        <f t="shared" si="1"/>
        <v>150</v>
      </c>
      <c r="O14">
        <f>N14-N13</f>
        <v>5</v>
      </c>
      <c r="P14" s="19">
        <f t="shared" si="2"/>
        <v>315</v>
      </c>
      <c r="Q14" s="11">
        <f>P14-P13</f>
        <v>28.849750000000029</v>
      </c>
      <c r="R14">
        <f t="shared" si="6"/>
        <v>121.1</v>
      </c>
      <c r="S14">
        <f>AC10</f>
        <v>6.0549999999999997</v>
      </c>
      <c r="T14" s="8">
        <v>1.5</v>
      </c>
      <c r="U14" s="8">
        <v>1.5</v>
      </c>
      <c r="V14" s="19">
        <f>R14*T14*U14</f>
        <v>272.47499999999997</v>
      </c>
      <c r="W14" s="13">
        <f t="shared" si="3"/>
        <v>80.096249999999998</v>
      </c>
      <c r="X14" s="1">
        <f t="shared" si="4"/>
        <v>42.525000000000034</v>
      </c>
      <c r="Z14" t="s">
        <v>68</v>
      </c>
      <c r="AA14">
        <v>280</v>
      </c>
      <c r="AB14">
        <v>2.4</v>
      </c>
      <c r="AC14">
        <v>14.2</v>
      </c>
    </row>
    <row r="15" spans="1:29">
      <c r="A15">
        <v>110</v>
      </c>
      <c r="B15">
        <v>12</v>
      </c>
      <c r="C15">
        <f t="shared" si="5"/>
        <v>100</v>
      </c>
      <c r="D15">
        <v>2.1</v>
      </c>
      <c r="E15">
        <v>5</v>
      </c>
      <c r="F15" s="8">
        <v>0.21</v>
      </c>
      <c r="G15" s="8">
        <v>3.1</v>
      </c>
      <c r="H15" s="13">
        <f>C15*(1-F15)+C15*F15*G15</f>
        <v>144.10000000000002</v>
      </c>
      <c r="I15">
        <f>H15-H14</f>
        <v>4.1000000000000227</v>
      </c>
      <c r="J15" s="8">
        <v>1.55</v>
      </c>
      <c r="K15">
        <f t="shared" si="0"/>
        <v>155</v>
      </c>
      <c r="L15">
        <f>K15-K14</f>
        <v>5</v>
      </c>
      <c r="M15" s="8">
        <v>1.55</v>
      </c>
      <c r="N15">
        <f t="shared" si="1"/>
        <v>155</v>
      </c>
      <c r="O15">
        <f>N15-N14</f>
        <v>5</v>
      </c>
      <c r="P15" s="19">
        <f t="shared" si="2"/>
        <v>346.2002500000001</v>
      </c>
      <c r="Q15" s="11">
        <f>P15-P14</f>
        <v>31.200250000000096</v>
      </c>
      <c r="R15">
        <f t="shared" si="6"/>
        <v>121.1</v>
      </c>
      <c r="S15">
        <f t="shared" si="7"/>
        <v>6.0549999999999997</v>
      </c>
      <c r="T15" s="8">
        <v>1.55</v>
      </c>
      <c r="U15" s="8">
        <v>1.55</v>
      </c>
      <c r="V15" s="19">
        <f>R15*T15*U15</f>
        <v>290.94274999999999</v>
      </c>
      <c r="W15" s="13">
        <f t="shared" si="3"/>
        <v>18.467750000000024</v>
      </c>
      <c r="X15" s="1">
        <f t="shared" si="4"/>
        <v>55.257500000000107</v>
      </c>
      <c r="Z15" t="s">
        <v>72</v>
      </c>
      <c r="AA15">
        <v>340</v>
      </c>
      <c r="AB15">
        <v>2.7</v>
      </c>
      <c r="AC15">
        <v>16.899999999999999</v>
      </c>
    </row>
    <row r="16" spans="1:29">
      <c r="A16">
        <v>120</v>
      </c>
      <c r="B16">
        <v>13</v>
      </c>
      <c r="C16">
        <f t="shared" si="5"/>
        <v>100</v>
      </c>
      <c r="D16">
        <v>2.2000000000000002</v>
      </c>
      <c r="E16">
        <v>5</v>
      </c>
      <c r="F16" s="8">
        <v>0.22</v>
      </c>
      <c r="G16" s="8">
        <v>3.2</v>
      </c>
      <c r="H16" s="13">
        <f>C16*(1-F16)+C16*F16*G16</f>
        <v>148.4</v>
      </c>
      <c r="I16">
        <f>H16-H15</f>
        <v>4.2999999999999829</v>
      </c>
      <c r="J16" s="8">
        <v>1.6</v>
      </c>
      <c r="K16">
        <f t="shared" si="0"/>
        <v>160</v>
      </c>
      <c r="L16">
        <f>K16-K15</f>
        <v>5</v>
      </c>
      <c r="M16" s="8">
        <v>1.6</v>
      </c>
      <c r="N16">
        <f t="shared" si="1"/>
        <v>160</v>
      </c>
      <c r="O16">
        <f>N16-N15</f>
        <v>5</v>
      </c>
      <c r="P16" s="19">
        <f t="shared" si="2"/>
        <v>379.90400000000005</v>
      </c>
      <c r="Q16" s="11">
        <f>P16-P15</f>
        <v>33.703749999999957</v>
      </c>
      <c r="R16">
        <f t="shared" si="6"/>
        <v>121.1</v>
      </c>
      <c r="S16">
        <f t="shared" si="7"/>
        <v>6.0549999999999997</v>
      </c>
      <c r="T16" s="8">
        <v>1.6</v>
      </c>
      <c r="U16" s="8">
        <v>1.6</v>
      </c>
      <c r="V16" s="19">
        <f>R16*T16*U16</f>
        <v>310.01600000000002</v>
      </c>
      <c r="W16" s="13">
        <f t="shared" si="3"/>
        <v>19.07325000000003</v>
      </c>
      <c r="X16" s="1">
        <f t="shared" si="4"/>
        <v>69.888000000000034</v>
      </c>
      <c r="Z16" t="s">
        <v>74</v>
      </c>
      <c r="AA16">
        <v>412</v>
      </c>
      <c r="AB16">
        <v>3.06</v>
      </c>
      <c r="AC16">
        <v>19.959999999999997</v>
      </c>
    </row>
    <row r="17" spans="1:29">
      <c r="A17">
        <v>130</v>
      </c>
      <c r="B17">
        <v>14</v>
      </c>
      <c r="C17">
        <f t="shared" si="5"/>
        <v>100</v>
      </c>
      <c r="D17">
        <v>2.2999999999999998</v>
      </c>
      <c r="E17">
        <v>5</v>
      </c>
      <c r="F17" s="8">
        <v>0.23</v>
      </c>
      <c r="G17" s="8">
        <v>3.3</v>
      </c>
      <c r="H17" s="13">
        <f>C17*(1-F17)+C17*F17*G17</f>
        <v>152.89999999999998</v>
      </c>
      <c r="I17">
        <f>H17-H16</f>
        <v>4.4999999999999716</v>
      </c>
      <c r="J17" s="8">
        <v>1.65</v>
      </c>
      <c r="K17">
        <f t="shared" si="0"/>
        <v>165</v>
      </c>
      <c r="L17">
        <f>K17-K16</f>
        <v>5</v>
      </c>
      <c r="M17" s="8">
        <v>1.65</v>
      </c>
      <c r="N17">
        <f t="shared" si="1"/>
        <v>165</v>
      </c>
      <c r="O17">
        <f>N17-N16</f>
        <v>5</v>
      </c>
      <c r="P17" s="19">
        <f t="shared" si="2"/>
        <v>416.27024999999986</v>
      </c>
      <c r="Q17" s="11">
        <f>P17-P16</f>
        <v>36.366249999999809</v>
      </c>
      <c r="R17">
        <f t="shared" si="6"/>
        <v>121.1</v>
      </c>
      <c r="S17">
        <f t="shared" si="7"/>
        <v>6.0549999999999997</v>
      </c>
      <c r="T17" s="8">
        <v>1.65</v>
      </c>
      <c r="U17" s="8">
        <v>1.65</v>
      </c>
      <c r="V17" s="19">
        <f>R17*T17*U17</f>
        <v>329.69474999999994</v>
      </c>
      <c r="W17" s="13">
        <f t="shared" si="3"/>
        <v>19.678749999999923</v>
      </c>
      <c r="X17" s="1">
        <f t="shared" si="4"/>
        <v>86.57549999999992</v>
      </c>
      <c r="Z17" t="s">
        <v>80</v>
      </c>
      <c r="AA17">
        <v>498</v>
      </c>
      <c r="AB17">
        <v>3.49</v>
      </c>
      <c r="AC17">
        <v>23.449999999999996</v>
      </c>
    </row>
    <row r="18" spans="1:29">
      <c r="A18">
        <v>140</v>
      </c>
      <c r="B18">
        <v>15</v>
      </c>
      <c r="C18">
        <f t="shared" si="5"/>
        <v>100</v>
      </c>
      <c r="D18">
        <v>2.4</v>
      </c>
      <c r="E18">
        <v>5</v>
      </c>
      <c r="F18" s="8">
        <v>0.24</v>
      </c>
      <c r="G18" s="8">
        <v>3.4</v>
      </c>
      <c r="H18" s="13">
        <f>C18*(1-F18)+C18*F18*G18</f>
        <v>157.6</v>
      </c>
      <c r="I18">
        <f>H18-H17</f>
        <v>4.7000000000000171</v>
      </c>
      <c r="J18" s="8">
        <v>1.7</v>
      </c>
      <c r="K18">
        <f t="shared" si="0"/>
        <v>170</v>
      </c>
      <c r="L18">
        <f>K18-K17</f>
        <v>5</v>
      </c>
      <c r="M18" s="8">
        <v>1.7</v>
      </c>
      <c r="N18">
        <f t="shared" si="1"/>
        <v>170</v>
      </c>
      <c r="O18">
        <f>N18-N17</f>
        <v>5</v>
      </c>
      <c r="P18" s="19">
        <f t="shared" si="2"/>
        <v>455.46399999999994</v>
      </c>
      <c r="Q18" s="11">
        <f>P18-P17</f>
        <v>39.19375000000008</v>
      </c>
      <c r="R18">
        <f t="shared" si="6"/>
        <v>155</v>
      </c>
      <c r="S18">
        <f>AC11</f>
        <v>7.75</v>
      </c>
      <c r="T18" s="8">
        <v>1.7</v>
      </c>
      <c r="U18" s="8">
        <v>1.7</v>
      </c>
      <c r="V18" s="19">
        <f>R18*T18*U18</f>
        <v>447.95</v>
      </c>
      <c r="W18" s="13">
        <f t="shared" si="3"/>
        <v>118.25525000000005</v>
      </c>
      <c r="X18" s="1">
        <f t="shared" si="4"/>
        <v>7.5139999999999532</v>
      </c>
    </row>
    <row r="19" spans="1:29">
      <c r="A19">
        <v>150</v>
      </c>
      <c r="B19">
        <v>16</v>
      </c>
      <c r="C19">
        <f t="shared" si="5"/>
        <v>100</v>
      </c>
      <c r="D19">
        <v>2.5</v>
      </c>
      <c r="E19">
        <v>5</v>
      </c>
      <c r="F19" s="8">
        <v>0.25</v>
      </c>
      <c r="G19" s="8">
        <v>3.5</v>
      </c>
      <c r="H19" s="13">
        <f>C19*(1-F19)+C19*F19*G19</f>
        <v>162.5</v>
      </c>
      <c r="I19">
        <f>H19-H18</f>
        <v>4.9000000000000057</v>
      </c>
      <c r="J19" s="8">
        <v>1.75</v>
      </c>
      <c r="K19">
        <f t="shared" si="0"/>
        <v>175</v>
      </c>
      <c r="L19">
        <f>K19-K18</f>
        <v>5</v>
      </c>
      <c r="M19" s="8">
        <v>1.75</v>
      </c>
      <c r="N19">
        <f t="shared" si="1"/>
        <v>175</v>
      </c>
      <c r="O19">
        <f>N19-N18</f>
        <v>5</v>
      </c>
      <c r="P19" s="19">
        <f t="shared" si="2"/>
        <v>497.65625</v>
      </c>
      <c r="Q19" s="11">
        <f>P19-P18</f>
        <v>42.192250000000058</v>
      </c>
      <c r="R19">
        <f t="shared" si="6"/>
        <v>155</v>
      </c>
      <c r="S19">
        <f t="shared" si="7"/>
        <v>7.75</v>
      </c>
      <c r="T19" s="8">
        <v>1.75</v>
      </c>
      <c r="U19" s="8">
        <v>1.75</v>
      </c>
      <c r="V19" s="19">
        <f>R19*T19*U19</f>
        <v>474.6875</v>
      </c>
      <c r="W19" s="13">
        <f t="shared" si="3"/>
        <v>26.737500000000011</v>
      </c>
      <c r="X19" s="1">
        <f t="shared" si="4"/>
        <v>22.96875</v>
      </c>
    </row>
    <row r="20" spans="1:29">
      <c r="A20">
        <v>160</v>
      </c>
      <c r="B20">
        <v>17</v>
      </c>
      <c r="C20">
        <f t="shared" si="5"/>
        <v>100</v>
      </c>
      <c r="D20">
        <v>2.6</v>
      </c>
      <c r="E20">
        <v>5</v>
      </c>
      <c r="F20" s="8">
        <v>0.26</v>
      </c>
      <c r="G20" s="8">
        <v>3.6</v>
      </c>
      <c r="H20" s="13">
        <f>C20*(1-F20)+C20*F20*G20</f>
        <v>167.60000000000002</v>
      </c>
      <c r="I20">
        <f>H20-H19</f>
        <v>5.1000000000000227</v>
      </c>
      <c r="J20" s="8">
        <v>1.8</v>
      </c>
      <c r="K20">
        <f t="shared" si="0"/>
        <v>180</v>
      </c>
      <c r="L20">
        <f>K20-K19</f>
        <v>5</v>
      </c>
      <c r="M20" s="8">
        <v>1.8</v>
      </c>
      <c r="N20">
        <f t="shared" si="1"/>
        <v>180</v>
      </c>
      <c r="O20">
        <f>N20-N19</f>
        <v>5</v>
      </c>
      <c r="P20" s="19">
        <f t="shared" si="2"/>
        <v>543.02400000000011</v>
      </c>
      <c r="Q20" s="11">
        <f>P20-P19</f>
        <v>45.367750000000115</v>
      </c>
      <c r="R20">
        <f t="shared" si="6"/>
        <v>155</v>
      </c>
      <c r="S20">
        <f t="shared" si="7"/>
        <v>7.75</v>
      </c>
      <c r="T20" s="8">
        <v>1.8</v>
      </c>
      <c r="U20" s="8">
        <v>1.8</v>
      </c>
      <c r="V20" s="19">
        <f>R20*T20*U20</f>
        <v>502.2</v>
      </c>
      <c r="W20" s="13">
        <f t="shared" si="3"/>
        <v>27.512499999999989</v>
      </c>
      <c r="X20" s="1">
        <f t="shared" si="4"/>
        <v>40.824000000000126</v>
      </c>
    </row>
    <row r="21" spans="1:29">
      <c r="A21">
        <v>170</v>
      </c>
      <c r="B21">
        <v>18</v>
      </c>
      <c r="C21">
        <f t="shared" si="5"/>
        <v>100</v>
      </c>
      <c r="D21">
        <v>2.7</v>
      </c>
      <c r="E21">
        <v>5</v>
      </c>
      <c r="F21" s="8">
        <v>0.27</v>
      </c>
      <c r="G21" s="8">
        <v>3.7</v>
      </c>
      <c r="H21" s="13">
        <f>C21*(1-F21)+C21*F21*G21</f>
        <v>172.9</v>
      </c>
      <c r="I21">
        <f>H21-H20</f>
        <v>5.2999999999999829</v>
      </c>
      <c r="J21" s="8">
        <v>1.85</v>
      </c>
      <c r="K21">
        <f t="shared" si="0"/>
        <v>185</v>
      </c>
      <c r="L21">
        <f>K21-K20</f>
        <v>5</v>
      </c>
      <c r="M21" s="8">
        <v>1.85</v>
      </c>
      <c r="N21">
        <f t="shared" si="1"/>
        <v>185</v>
      </c>
      <c r="O21">
        <f>N21-N20</f>
        <v>5</v>
      </c>
      <c r="P21" s="19">
        <f t="shared" si="2"/>
        <v>591.75025000000005</v>
      </c>
      <c r="Q21" s="11">
        <f>P21-P20</f>
        <v>48.726249999999936</v>
      </c>
      <c r="R21">
        <f t="shared" si="6"/>
        <v>155</v>
      </c>
      <c r="S21">
        <f t="shared" si="7"/>
        <v>7.75</v>
      </c>
      <c r="T21" s="8">
        <v>1.85</v>
      </c>
      <c r="U21" s="8">
        <v>1.85</v>
      </c>
      <c r="V21" s="19">
        <f>R21*T21*U21</f>
        <v>530.48750000000007</v>
      </c>
      <c r="W21" s="13">
        <f t="shared" si="3"/>
        <v>28.28750000000008</v>
      </c>
      <c r="X21" s="1">
        <f t="shared" si="4"/>
        <v>61.262749999999983</v>
      </c>
    </row>
    <row r="22" spans="1:29">
      <c r="A22">
        <v>180</v>
      </c>
      <c r="B22">
        <v>19</v>
      </c>
      <c r="C22">
        <f t="shared" si="5"/>
        <v>100</v>
      </c>
      <c r="D22">
        <v>2.8</v>
      </c>
      <c r="E22">
        <v>5</v>
      </c>
      <c r="F22" s="8">
        <v>0.28000000000000003</v>
      </c>
      <c r="G22" s="8">
        <v>3.8</v>
      </c>
      <c r="H22" s="13">
        <f>C22*(1-F22)+C22*F22*G22</f>
        <v>178.4</v>
      </c>
      <c r="I22">
        <f>H22-H21</f>
        <v>5.5</v>
      </c>
      <c r="J22" s="8">
        <v>1.9</v>
      </c>
      <c r="K22">
        <f t="shared" si="0"/>
        <v>190</v>
      </c>
      <c r="L22">
        <f>K22-K21</f>
        <v>5</v>
      </c>
      <c r="M22" s="8">
        <v>1.9</v>
      </c>
      <c r="N22">
        <f t="shared" si="1"/>
        <v>190</v>
      </c>
      <c r="O22">
        <f>N22-N21</f>
        <v>5</v>
      </c>
      <c r="P22" s="19">
        <f t="shared" si="2"/>
        <v>644.02399999999989</v>
      </c>
      <c r="Q22" s="11">
        <f>P22-P21</f>
        <v>52.273749999999836</v>
      </c>
      <c r="R22">
        <f t="shared" si="6"/>
        <v>155</v>
      </c>
      <c r="S22">
        <f t="shared" si="7"/>
        <v>7.75</v>
      </c>
      <c r="T22" s="8">
        <v>1.9</v>
      </c>
      <c r="U22" s="8">
        <v>1.9</v>
      </c>
      <c r="V22" s="19">
        <f>R22*T22*U22</f>
        <v>559.54999999999995</v>
      </c>
      <c r="W22" s="13">
        <f t="shared" si="3"/>
        <v>29.062499999999886</v>
      </c>
      <c r="X22" s="1">
        <f t="shared" si="4"/>
        <v>84.473999999999933</v>
      </c>
    </row>
    <row r="23" spans="1:29">
      <c r="A23">
        <v>190</v>
      </c>
      <c r="B23">
        <v>20</v>
      </c>
      <c r="C23">
        <f t="shared" si="5"/>
        <v>100</v>
      </c>
      <c r="D23">
        <v>2.9</v>
      </c>
      <c r="E23">
        <v>5</v>
      </c>
      <c r="F23" s="8">
        <v>0.28999999999999998</v>
      </c>
      <c r="G23" s="8">
        <v>3.9</v>
      </c>
      <c r="H23" s="13">
        <f>C23*(1-F23)+C23*F23*G23</f>
        <v>184.09999999999997</v>
      </c>
      <c r="I23">
        <f>H23-H22</f>
        <v>5.6999999999999602</v>
      </c>
      <c r="J23" s="8">
        <v>1.95</v>
      </c>
      <c r="K23">
        <f t="shared" si="0"/>
        <v>195</v>
      </c>
      <c r="L23">
        <f>K23-K22</f>
        <v>5</v>
      </c>
      <c r="M23" s="8">
        <v>1.95</v>
      </c>
      <c r="N23">
        <f t="shared" si="1"/>
        <v>195</v>
      </c>
      <c r="O23">
        <f>N23-N22</f>
        <v>5</v>
      </c>
      <c r="P23" s="19">
        <f t="shared" si="2"/>
        <v>700.0402499999999</v>
      </c>
      <c r="Q23" s="11">
        <f>P23-P22</f>
        <v>56.016250000000014</v>
      </c>
      <c r="R23">
        <f t="shared" si="6"/>
        <v>193.1</v>
      </c>
      <c r="S23">
        <f>AC12</f>
        <v>9.6549999999999994</v>
      </c>
      <c r="T23" s="8">
        <v>1.95</v>
      </c>
      <c r="U23" s="8">
        <v>1.95</v>
      </c>
      <c r="V23" s="19">
        <f>R23*T23*U23</f>
        <v>734.26274999999987</v>
      </c>
      <c r="W23" s="13">
        <f t="shared" si="3"/>
        <v>174.71274999999991</v>
      </c>
      <c r="X23" s="1">
        <f t="shared" si="4"/>
        <v>-34.222499999999968</v>
      </c>
    </row>
    <row r="24" spans="1:29">
      <c r="A24">
        <v>200</v>
      </c>
      <c r="B24">
        <v>21</v>
      </c>
      <c r="C24">
        <f t="shared" si="5"/>
        <v>100</v>
      </c>
      <c r="D24">
        <v>3</v>
      </c>
      <c r="E24">
        <v>5</v>
      </c>
      <c r="F24" s="8">
        <v>0.3</v>
      </c>
      <c r="G24" s="8">
        <v>4</v>
      </c>
      <c r="H24" s="13">
        <f>C24*(1-F24)+C24*F24*G24</f>
        <v>190</v>
      </c>
      <c r="I24">
        <f>H24-H23</f>
        <v>5.9000000000000341</v>
      </c>
      <c r="J24" s="8">
        <v>2</v>
      </c>
      <c r="K24">
        <f t="shared" si="0"/>
        <v>200</v>
      </c>
      <c r="L24">
        <f>K24-K23</f>
        <v>5</v>
      </c>
      <c r="M24" s="8">
        <v>2</v>
      </c>
      <c r="N24">
        <f t="shared" si="1"/>
        <v>200</v>
      </c>
      <c r="O24">
        <f>N24-N23</f>
        <v>5</v>
      </c>
      <c r="P24" s="19">
        <f t="shared" si="2"/>
        <v>760</v>
      </c>
      <c r="Q24" s="11">
        <f>P24-P23</f>
        <v>59.959750000000099</v>
      </c>
      <c r="R24">
        <f t="shared" si="6"/>
        <v>193.1</v>
      </c>
      <c r="S24">
        <f t="shared" si="7"/>
        <v>9.6549999999999994</v>
      </c>
      <c r="T24" s="8">
        <v>2</v>
      </c>
      <c r="U24" s="8">
        <v>2</v>
      </c>
      <c r="V24" s="19">
        <f>R24*T24*U24</f>
        <v>772.4</v>
      </c>
      <c r="W24" s="13">
        <f t="shared" si="3"/>
        <v>38.137250000000108</v>
      </c>
      <c r="X24" s="1">
        <f t="shared" si="4"/>
        <v>-12.399999999999977</v>
      </c>
    </row>
    <row r="25" spans="1:29">
      <c r="A25">
        <v>210</v>
      </c>
      <c r="B25">
        <v>22</v>
      </c>
      <c r="C25">
        <f t="shared" si="5"/>
        <v>100</v>
      </c>
      <c r="D25">
        <v>3.1</v>
      </c>
      <c r="E25">
        <v>5</v>
      </c>
      <c r="F25" s="8">
        <v>0.31</v>
      </c>
      <c r="G25" s="8">
        <v>4.0999999999999996</v>
      </c>
      <c r="H25" s="13">
        <f>C25*(1-F25)+C25*F25*G25</f>
        <v>196.1</v>
      </c>
      <c r="I25">
        <f>H25-H24</f>
        <v>6.0999999999999943</v>
      </c>
      <c r="J25" s="8">
        <v>2.0499999999999998</v>
      </c>
      <c r="K25">
        <f t="shared" si="0"/>
        <v>204.99999999999997</v>
      </c>
      <c r="L25">
        <f>K25-K24</f>
        <v>4.9999999999999716</v>
      </c>
      <c r="M25" s="8">
        <v>2.0499999999999998</v>
      </c>
      <c r="N25">
        <f t="shared" si="1"/>
        <v>204.99999999999997</v>
      </c>
      <c r="O25">
        <f>N25-N24</f>
        <v>4.9999999999999716</v>
      </c>
      <c r="P25" s="19">
        <f t="shared" si="2"/>
        <v>824.11024999999984</v>
      </c>
      <c r="Q25" s="11">
        <f>P25-P24</f>
        <v>64.110249999999837</v>
      </c>
      <c r="R25">
        <f t="shared" si="6"/>
        <v>193.1</v>
      </c>
      <c r="S25">
        <f t="shared" si="7"/>
        <v>9.6549999999999994</v>
      </c>
      <c r="T25" s="8">
        <v>2.0499999999999998</v>
      </c>
      <c r="U25" s="8">
        <v>2.0499999999999998</v>
      </c>
      <c r="V25" s="19">
        <f>R25*T25*U25</f>
        <v>811.50274999999988</v>
      </c>
      <c r="W25" s="13">
        <f t="shared" si="3"/>
        <v>39.102749999999901</v>
      </c>
      <c r="X25" s="1">
        <f t="shared" si="4"/>
        <v>12.607499999999959</v>
      </c>
    </row>
    <row r="26" spans="1:29">
      <c r="A26">
        <v>220</v>
      </c>
      <c r="B26">
        <v>23</v>
      </c>
      <c r="C26">
        <f t="shared" si="5"/>
        <v>100</v>
      </c>
      <c r="D26">
        <v>3.2</v>
      </c>
      <c r="E26">
        <v>5</v>
      </c>
      <c r="F26" s="8">
        <v>0.32</v>
      </c>
      <c r="G26" s="8">
        <v>4.2</v>
      </c>
      <c r="H26" s="13">
        <f>C26*(1-F26)+C26*F26*G26</f>
        <v>202.4</v>
      </c>
      <c r="I26">
        <f>H26-H25</f>
        <v>6.3000000000000114</v>
      </c>
      <c r="J26" s="8">
        <v>2.1</v>
      </c>
      <c r="K26">
        <f t="shared" si="0"/>
        <v>210</v>
      </c>
      <c r="L26">
        <f>K26-K25</f>
        <v>5.0000000000000284</v>
      </c>
      <c r="M26" s="8">
        <v>2.1</v>
      </c>
      <c r="N26">
        <f t="shared" si="1"/>
        <v>210</v>
      </c>
      <c r="O26">
        <f>N26-N25</f>
        <v>5.0000000000000284</v>
      </c>
      <c r="P26" s="19">
        <f t="shared" si="2"/>
        <v>892.58400000000006</v>
      </c>
      <c r="Q26" s="11">
        <f>P26-P25</f>
        <v>68.473750000000223</v>
      </c>
      <c r="R26">
        <f t="shared" si="6"/>
        <v>193.1</v>
      </c>
      <c r="S26">
        <f t="shared" si="7"/>
        <v>9.6549999999999994</v>
      </c>
      <c r="T26" s="8">
        <v>2.1</v>
      </c>
      <c r="U26" s="8">
        <v>2.1</v>
      </c>
      <c r="V26" s="19">
        <f>R26*T26*U26</f>
        <v>851.57100000000003</v>
      </c>
      <c r="W26" s="13">
        <f t="shared" si="3"/>
        <v>40.068250000000148</v>
      </c>
      <c r="X26" s="1">
        <f t="shared" si="4"/>
        <v>41.013000000000034</v>
      </c>
    </row>
    <row r="27" spans="1:29">
      <c r="A27">
        <v>230</v>
      </c>
      <c r="B27">
        <v>24</v>
      </c>
      <c r="C27">
        <f t="shared" si="5"/>
        <v>100</v>
      </c>
      <c r="D27">
        <v>3.3</v>
      </c>
      <c r="E27">
        <v>5</v>
      </c>
      <c r="F27" s="8">
        <v>0.33</v>
      </c>
      <c r="G27" s="8">
        <v>4.3</v>
      </c>
      <c r="H27" s="13">
        <f>C27*(1-F27)+C27*F27*G27</f>
        <v>208.9</v>
      </c>
      <c r="I27">
        <f>H27-H26</f>
        <v>6.5</v>
      </c>
      <c r="J27" s="8">
        <v>2.15</v>
      </c>
      <c r="K27">
        <f t="shared" si="0"/>
        <v>215</v>
      </c>
      <c r="L27">
        <f>K27-K26</f>
        <v>5</v>
      </c>
      <c r="M27" s="8">
        <v>2.15</v>
      </c>
      <c r="N27">
        <f t="shared" si="1"/>
        <v>215</v>
      </c>
      <c r="O27">
        <f>N27-N26</f>
        <v>5</v>
      </c>
      <c r="P27" s="19">
        <f t="shared" si="2"/>
        <v>965.64024999999992</v>
      </c>
      <c r="Q27" s="11">
        <f>P27-P26</f>
        <v>73.056249999999864</v>
      </c>
      <c r="R27">
        <f t="shared" si="6"/>
        <v>235.99999999999997</v>
      </c>
      <c r="S27">
        <f>AC13</f>
        <v>11.799999999999999</v>
      </c>
      <c r="T27" s="8">
        <v>2.15</v>
      </c>
      <c r="U27" s="8">
        <v>2.15</v>
      </c>
      <c r="V27" s="19">
        <f>R27*T27*U27</f>
        <v>1090.9099999999999</v>
      </c>
      <c r="W27" s="13">
        <f t="shared" si="3"/>
        <v>239.33899999999983</v>
      </c>
      <c r="X27" s="1">
        <f t="shared" si="4"/>
        <v>-125.26974999999993</v>
      </c>
    </row>
    <row r="28" spans="1:29">
      <c r="A28">
        <v>240</v>
      </c>
      <c r="B28">
        <v>25</v>
      </c>
      <c r="C28">
        <f t="shared" si="5"/>
        <v>100</v>
      </c>
      <c r="D28">
        <v>3.4</v>
      </c>
      <c r="E28">
        <v>5</v>
      </c>
      <c r="F28" s="8">
        <v>0.34</v>
      </c>
      <c r="G28" s="8">
        <v>4.4000000000000004</v>
      </c>
      <c r="H28" s="13">
        <f>C28*(1-F28)+C28*F28*G28</f>
        <v>215.60000000000002</v>
      </c>
      <c r="I28">
        <f>H28-H27</f>
        <v>6.7000000000000171</v>
      </c>
      <c r="J28" s="8">
        <v>2.2000000000000002</v>
      </c>
      <c r="K28">
        <f t="shared" si="0"/>
        <v>220.00000000000003</v>
      </c>
      <c r="L28">
        <f>K28-K27</f>
        <v>5.0000000000000284</v>
      </c>
      <c r="M28" s="8">
        <v>2.2000000000000002</v>
      </c>
      <c r="N28">
        <f t="shared" si="1"/>
        <v>220.00000000000003</v>
      </c>
      <c r="O28">
        <f>N28-N27</f>
        <v>5.0000000000000284</v>
      </c>
      <c r="P28" s="19">
        <f t="shared" si="2"/>
        <v>1043.5040000000004</v>
      </c>
      <c r="Q28" s="11">
        <f>P28-P27</f>
        <v>77.863750000000437</v>
      </c>
      <c r="R28">
        <f t="shared" si="6"/>
        <v>235.99999999999997</v>
      </c>
      <c r="S28">
        <f t="shared" si="7"/>
        <v>11.799999999999999</v>
      </c>
      <c r="T28" s="8">
        <v>2.2000000000000002</v>
      </c>
      <c r="U28" s="8">
        <v>2.2000000000000002</v>
      </c>
      <c r="V28" s="19">
        <f>R28*T28*U28</f>
        <v>1142.24</v>
      </c>
      <c r="W28" s="13">
        <f t="shared" si="3"/>
        <v>51.330000000000155</v>
      </c>
      <c r="X28" s="1">
        <f t="shared" si="4"/>
        <v>-98.735999999999649</v>
      </c>
    </row>
    <row r="29" spans="1:29">
      <c r="A29">
        <v>250</v>
      </c>
      <c r="B29">
        <v>26</v>
      </c>
      <c r="C29">
        <f t="shared" si="5"/>
        <v>100</v>
      </c>
      <c r="D29">
        <v>3.5</v>
      </c>
      <c r="E29">
        <v>5</v>
      </c>
      <c r="F29" s="8">
        <v>0.35</v>
      </c>
      <c r="G29" s="8">
        <v>4.5</v>
      </c>
      <c r="H29" s="13">
        <f>C29*(1-F29)+C29*F29*G29</f>
        <v>222.5</v>
      </c>
      <c r="I29">
        <f>H29-H28</f>
        <v>6.8999999999999773</v>
      </c>
      <c r="J29" s="8">
        <v>2.25</v>
      </c>
      <c r="K29">
        <f t="shared" si="0"/>
        <v>225</v>
      </c>
      <c r="L29">
        <f>K29-K28</f>
        <v>4.9999999999999716</v>
      </c>
      <c r="M29" s="8">
        <v>2.25</v>
      </c>
      <c r="N29">
        <f t="shared" si="1"/>
        <v>225</v>
      </c>
      <c r="O29">
        <f>N29-N28</f>
        <v>4.9999999999999716</v>
      </c>
      <c r="P29" s="19">
        <f t="shared" si="2"/>
        <v>1126.40625</v>
      </c>
      <c r="Q29" s="11">
        <f>P29-P28</f>
        <v>82.90224999999964</v>
      </c>
      <c r="R29">
        <f t="shared" si="6"/>
        <v>235.99999999999997</v>
      </c>
      <c r="S29">
        <f t="shared" si="7"/>
        <v>11.799999999999999</v>
      </c>
      <c r="T29" s="8">
        <v>2.25</v>
      </c>
      <c r="U29" s="8">
        <v>2.25</v>
      </c>
      <c r="V29" s="19">
        <f>R29*T29*U29</f>
        <v>1194.7499999999998</v>
      </c>
      <c r="W29" s="13">
        <f t="shared" si="3"/>
        <v>52.509999999999764</v>
      </c>
      <c r="X29" s="1">
        <f t="shared" si="4"/>
        <v>-68.343749999999773</v>
      </c>
    </row>
    <row r="30" spans="1:29">
      <c r="A30">
        <v>260</v>
      </c>
      <c r="B30">
        <v>27</v>
      </c>
      <c r="C30">
        <f t="shared" si="5"/>
        <v>100</v>
      </c>
      <c r="D30">
        <v>3.6</v>
      </c>
      <c r="E30">
        <v>5</v>
      </c>
      <c r="F30" s="8">
        <v>0.36</v>
      </c>
      <c r="G30" s="8">
        <v>4.5999999999999996</v>
      </c>
      <c r="H30" s="13">
        <f>C30*(1-F30)+C30*F30*G30</f>
        <v>229.6</v>
      </c>
      <c r="I30">
        <f>H30-H29</f>
        <v>7.0999999999999943</v>
      </c>
      <c r="J30" s="8">
        <v>2.2999999999999998</v>
      </c>
      <c r="K30">
        <f t="shared" si="0"/>
        <v>229.99999999999997</v>
      </c>
      <c r="L30">
        <f>K30-K29</f>
        <v>4.9999999999999716</v>
      </c>
      <c r="M30" s="8">
        <v>2.2999999999999998</v>
      </c>
      <c r="N30">
        <f t="shared" si="1"/>
        <v>229.99999999999997</v>
      </c>
      <c r="O30">
        <f>N30-N29</f>
        <v>4.9999999999999716</v>
      </c>
      <c r="P30" s="19">
        <f t="shared" si="2"/>
        <v>1214.5839999999998</v>
      </c>
      <c r="Q30" s="11">
        <f>P30-P29</f>
        <v>88.177749999999833</v>
      </c>
      <c r="R30">
        <f t="shared" si="6"/>
        <v>235.99999999999997</v>
      </c>
      <c r="S30">
        <f t="shared" si="7"/>
        <v>11.799999999999999</v>
      </c>
      <c r="T30" s="8">
        <v>2.2999999999999998</v>
      </c>
      <c r="U30" s="8">
        <v>2.2999999999999998</v>
      </c>
      <c r="V30" s="19">
        <f>R30*T30*U30</f>
        <v>1248.4399999999996</v>
      </c>
      <c r="W30" s="13">
        <f t="shared" si="3"/>
        <v>53.689999999999827</v>
      </c>
      <c r="X30" s="1">
        <f t="shared" si="4"/>
        <v>-33.855999999999767</v>
      </c>
    </row>
    <row r="31" spans="1:29">
      <c r="A31">
        <v>270</v>
      </c>
      <c r="B31">
        <v>28</v>
      </c>
      <c r="C31">
        <f t="shared" si="5"/>
        <v>100</v>
      </c>
      <c r="D31">
        <v>3.7</v>
      </c>
      <c r="E31">
        <v>5</v>
      </c>
      <c r="F31" s="8">
        <v>0.37</v>
      </c>
      <c r="G31" s="8">
        <v>4.7</v>
      </c>
      <c r="H31" s="13">
        <f>C31*(1-F31)+C31*F31*G31</f>
        <v>236.9</v>
      </c>
      <c r="I31">
        <f>H31-H30</f>
        <v>7.3000000000000114</v>
      </c>
      <c r="J31" s="8">
        <v>2.35</v>
      </c>
      <c r="K31">
        <f t="shared" si="0"/>
        <v>235</v>
      </c>
      <c r="L31">
        <f>K31-K30</f>
        <v>5.0000000000000284</v>
      </c>
      <c r="M31" s="8">
        <v>2.35</v>
      </c>
      <c r="N31">
        <f t="shared" si="1"/>
        <v>235</v>
      </c>
      <c r="O31">
        <f>N31-N30</f>
        <v>5.0000000000000284</v>
      </c>
      <c r="P31" s="19">
        <f t="shared" si="2"/>
        <v>1308.28025</v>
      </c>
      <c r="Q31" s="11">
        <f>P31-P30</f>
        <v>93.696250000000191</v>
      </c>
      <c r="R31">
        <f t="shared" si="6"/>
        <v>235.99999999999997</v>
      </c>
      <c r="S31">
        <f t="shared" si="7"/>
        <v>11.799999999999999</v>
      </c>
      <c r="T31" s="8">
        <v>2.35</v>
      </c>
      <c r="U31" s="8">
        <v>2.35</v>
      </c>
      <c r="V31" s="19">
        <f>R31*T31*U31</f>
        <v>1303.31</v>
      </c>
      <c r="W31" s="13">
        <f t="shared" si="3"/>
        <v>54.870000000000346</v>
      </c>
      <c r="X31" s="1">
        <f t="shared" si="4"/>
        <v>4.9702500000000782</v>
      </c>
    </row>
    <row r="32" spans="1:29">
      <c r="A32">
        <v>280</v>
      </c>
      <c r="B32">
        <v>29</v>
      </c>
      <c r="C32">
        <f t="shared" si="5"/>
        <v>100</v>
      </c>
      <c r="D32">
        <v>3.8</v>
      </c>
      <c r="E32">
        <v>5</v>
      </c>
      <c r="F32" s="8">
        <v>0.38</v>
      </c>
      <c r="G32" s="8">
        <v>4.8</v>
      </c>
      <c r="H32" s="13">
        <f>C32*(1-F32)+C32*F32*G32</f>
        <v>244.4</v>
      </c>
      <c r="I32">
        <f>H32-H31</f>
        <v>7.5</v>
      </c>
      <c r="J32" s="8">
        <v>2.4</v>
      </c>
      <c r="K32">
        <f t="shared" si="0"/>
        <v>240</v>
      </c>
      <c r="L32">
        <f>K32-K31</f>
        <v>5</v>
      </c>
      <c r="M32" s="8">
        <v>2.4</v>
      </c>
      <c r="N32">
        <f t="shared" si="1"/>
        <v>240</v>
      </c>
      <c r="O32">
        <f>N32-N31</f>
        <v>5</v>
      </c>
      <c r="P32" s="19">
        <f t="shared" si="2"/>
        <v>1407.7439999999999</v>
      </c>
      <c r="Q32" s="11">
        <f>P32-P31</f>
        <v>99.463749999999891</v>
      </c>
      <c r="R32">
        <f t="shared" si="6"/>
        <v>284</v>
      </c>
      <c r="S32">
        <f>AC14</f>
        <v>14.2</v>
      </c>
      <c r="T32" s="8">
        <v>2.4</v>
      </c>
      <c r="U32" s="8">
        <v>2.4</v>
      </c>
      <c r="V32" s="19">
        <f>R32*T32*U32</f>
        <v>1635.84</v>
      </c>
      <c r="W32" s="13">
        <f t="shared" si="3"/>
        <v>332.53</v>
      </c>
      <c r="X32" s="1">
        <f t="shared" si="4"/>
        <v>-228.096</v>
      </c>
    </row>
    <row r="33" spans="1:24">
      <c r="A33">
        <v>290</v>
      </c>
      <c r="B33">
        <v>30</v>
      </c>
      <c r="C33">
        <f t="shared" si="5"/>
        <v>100</v>
      </c>
      <c r="D33">
        <v>3.9</v>
      </c>
      <c r="E33">
        <v>5</v>
      </c>
      <c r="F33" s="8">
        <v>0.39</v>
      </c>
      <c r="G33" s="8">
        <v>4.9000000000000004</v>
      </c>
      <c r="H33" s="13">
        <f>C33*(1-F33)+C33*F33*G33</f>
        <v>252.10000000000002</v>
      </c>
      <c r="I33">
        <f>H33-H32</f>
        <v>7.7000000000000171</v>
      </c>
      <c r="J33" s="8">
        <v>2.4500000000000002</v>
      </c>
      <c r="K33">
        <f t="shared" si="0"/>
        <v>245.00000000000003</v>
      </c>
      <c r="L33">
        <f>K33-K32</f>
        <v>5.0000000000000284</v>
      </c>
      <c r="M33" s="8">
        <v>2.4500000000000002</v>
      </c>
      <c r="N33">
        <f t="shared" si="1"/>
        <v>245.00000000000003</v>
      </c>
      <c r="O33">
        <f>N33-N32</f>
        <v>5.0000000000000284</v>
      </c>
      <c r="P33" s="19">
        <f t="shared" si="2"/>
        <v>1513.2302500000003</v>
      </c>
      <c r="Q33" s="11">
        <f>P33-P32</f>
        <v>105.48625000000038</v>
      </c>
      <c r="R33">
        <f t="shared" si="6"/>
        <v>284</v>
      </c>
      <c r="S33">
        <f t="shared" si="7"/>
        <v>14.2</v>
      </c>
      <c r="T33" s="8">
        <v>2.4500000000000002</v>
      </c>
      <c r="U33" s="8">
        <v>2.4500000000000002</v>
      </c>
      <c r="V33" s="19">
        <f>R33*T33*U33</f>
        <v>1704.7100000000003</v>
      </c>
      <c r="W33" s="13">
        <f t="shared" si="3"/>
        <v>68.870000000000346</v>
      </c>
      <c r="X33" s="1">
        <f t="shared" si="4"/>
        <v>-191.47974999999997</v>
      </c>
    </row>
    <row r="34" spans="1:24">
      <c r="A34">
        <v>300</v>
      </c>
      <c r="B34">
        <v>31</v>
      </c>
      <c r="C34">
        <f t="shared" si="5"/>
        <v>100</v>
      </c>
      <c r="D34">
        <v>4</v>
      </c>
      <c r="E34">
        <v>5</v>
      </c>
      <c r="F34" s="8">
        <v>0.4</v>
      </c>
      <c r="G34" s="8">
        <v>5</v>
      </c>
      <c r="H34" s="13">
        <f>C34*(1-F34)+C34*F34*G34</f>
        <v>260</v>
      </c>
      <c r="I34">
        <f>H34-H33</f>
        <v>7.8999999999999773</v>
      </c>
      <c r="J34" s="8">
        <v>2.5</v>
      </c>
      <c r="K34">
        <f t="shared" si="0"/>
        <v>250</v>
      </c>
      <c r="L34">
        <f>K34-K33</f>
        <v>4.9999999999999716</v>
      </c>
      <c r="M34" s="8">
        <v>2.5</v>
      </c>
      <c r="N34">
        <f t="shared" si="1"/>
        <v>250</v>
      </c>
      <c r="O34">
        <f>N34-N33</f>
        <v>4.9999999999999716</v>
      </c>
      <c r="P34" s="19">
        <f t="shared" si="2"/>
        <v>1625</v>
      </c>
      <c r="Q34" s="11">
        <f>P34-P33</f>
        <v>111.7697499999997</v>
      </c>
      <c r="R34">
        <f t="shared" si="6"/>
        <v>284</v>
      </c>
      <c r="S34">
        <f t="shared" si="7"/>
        <v>14.2</v>
      </c>
      <c r="T34" s="8">
        <v>2.5</v>
      </c>
      <c r="U34" s="8">
        <v>2.5</v>
      </c>
      <c r="V34" s="19">
        <f>R34*T34*U34</f>
        <v>1775</v>
      </c>
      <c r="W34" s="13">
        <f t="shared" si="3"/>
        <v>70.289999999999736</v>
      </c>
      <c r="X34" s="1">
        <f t="shared" si="4"/>
        <v>-150</v>
      </c>
    </row>
    <row r="35" spans="1:24">
      <c r="A35">
        <v>310</v>
      </c>
      <c r="B35">
        <v>32</v>
      </c>
      <c r="C35">
        <f t="shared" si="5"/>
        <v>100</v>
      </c>
      <c r="D35">
        <v>4.0999999999999996</v>
      </c>
      <c r="E35">
        <v>5</v>
      </c>
      <c r="F35" s="8">
        <v>0.41</v>
      </c>
      <c r="G35" s="8">
        <v>5.0999999999999996</v>
      </c>
      <c r="H35" s="13">
        <f>C35*(1-F35)+C35*F35*G35</f>
        <v>268.10000000000002</v>
      </c>
      <c r="I35">
        <f>H35-H34</f>
        <v>8.1000000000000227</v>
      </c>
      <c r="J35" s="8">
        <v>2.5499999999999998</v>
      </c>
      <c r="K35">
        <f t="shared" si="0"/>
        <v>254.99999999999997</v>
      </c>
      <c r="L35">
        <f>K35-K34</f>
        <v>4.9999999999999716</v>
      </c>
      <c r="M35" s="8">
        <v>2.5499999999999998</v>
      </c>
      <c r="N35">
        <f t="shared" si="1"/>
        <v>254.99999999999997</v>
      </c>
      <c r="O35">
        <f>N35-N34</f>
        <v>4.9999999999999716</v>
      </c>
      <c r="P35" s="19">
        <f t="shared" si="2"/>
        <v>1743.3202499999998</v>
      </c>
      <c r="Q35" s="11">
        <f>P35-P34</f>
        <v>118.32024999999976</v>
      </c>
      <c r="R35">
        <f t="shared" si="6"/>
        <v>284</v>
      </c>
      <c r="S35">
        <f t="shared" si="7"/>
        <v>14.2</v>
      </c>
      <c r="T35" s="8">
        <v>2.5499999999999998</v>
      </c>
      <c r="U35" s="8">
        <v>2.5499999999999998</v>
      </c>
      <c r="V35" s="19">
        <f>R35*T35*U35</f>
        <v>1846.7099999999998</v>
      </c>
      <c r="W35" s="13">
        <f t="shared" si="3"/>
        <v>71.709999999999809</v>
      </c>
      <c r="X35" s="1">
        <f t="shared" si="4"/>
        <v>-103.38975000000005</v>
      </c>
    </row>
    <row r="36" spans="1:24">
      <c r="A36">
        <v>320</v>
      </c>
      <c r="B36">
        <v>33</v>
      </c>
      <c r="C36">
        <f t="shared" si="5"/>
        <v>100</v>
      </c>
      <c r="D36">
        <v>4.2</v>
      </c>
      <c r="E36">
        <v>5</v>
      </c>
      <c r="F36" s="8">
        <v>0.42</v>
      </c>
      <c r="G36" s="8">
        <v>5.2</v>
      </c>
      <c r="H36" s="13">
        <f>C36*(1-F36)+C36*F36*G36</f>
        <v>276.40000000000003</v>
      </c>
      <c r="I36">
        <f>H36-H35</f>
        <v>8.3000000000000114</v>
      </c>
      <c r="J36" s="8">
        <v>2.6</v>
      </c>
      <c r="K36">
        <f t="shared" si="0"/>
        <v>260</v>
      </c>
      <c r="L36">
        <f>K36-K35</f>
        <v>5.0000000000000284</v>
      </c>
      <c r="M36" s="8">
        <v>2.6</v>
      </c>
      <c r="N36">
        <f t="shared" si="1"/>
        <v>260</v>
      </c>
      <c r="O36">
        <f>N36-N35</f>
        <v>5.0000000000000284</v>
      </c>
      <c r="P36" s="19">
        <f t="shared" si="2"/>
        <v>1868.4640000000004</v>
      </c>
      <c r="Q36" s="11">
        <f>P36-P35</f>
        <v>125.14375000000064</v>
      </c>
      <c r="R36">
        <f t="shared" si="6"/>
        <v>284</v>
      </c>
      <c r="S36">
        <f t="shared" si="7"/>
        <v>14.2</v>
      </c>
      <c r="T36" s="8">
        <v>2.6</v>
      </c>
      <c r="U36" s="8">
        <v>2.6</v>
      </c>
      <c r="V36" s="19">
        <f>R36*T36*U36</f>
        <v>1919.84</v>
      </c>
      <c r="W36" s="13">
        <f t="shared" si="3"/>
        <v>73.130000000000109</v>
      </c>
      <c r="X36" s="1">
        <f t="shared" si="4"/>
        <v>-51.375999999999522</v>
      </c>
    </row>
    <row r="37" spans="1:24">
      <c r="A37">
        <v>330</v>
      </c>
      <c r="B37">
        <v>34</v>
      </c>
      <c r="C37">
        <f t="shared" si="5"/>
        <v>100</v>
      </c>
      <c r="D37">
        <v>4.3</v>
      </c>
      <c r="E37">
        <v>5</v>
      </c>
      <c r="F37" s="8">
        <v>0.43</v>
      </c>
      <c r="G37" s="8">
        <v>5.3</v>
      </c>
      <c r="H37" s="13">
        <f>C37*(1-F37)+C37*F37*G37</f>
        <v>284.90000000000003</v>
      </c>
      <c r="I37">
        <f>H37-H36</f>
        <v>8.5</v>
      </c>
      <c r="J37" s="8">
        <v>2.65</v>
      </c>
      <c r="K37">
        <f t="shared" si="0"/>
        <v>265</v>
      </c>
      <c r="L37">
        <f>K37-K36</f>
        <v>5</v>
      </c>
      <c r="M37" s="8">
        <v>2.65</v>
      </c>
      <c r="N37">
        <f t="shared" si="1"/>
        <v>265</v>
      </c>
      <c r="O37">
        <f>N37-N36</f>
        <v>5</v>
      </c>
      <c r="P37" s="19">
        <f t="shared" si="2"/>
        <v>2000.7102499999999</v>
      </c>
      <c r="Q37" s="11">
        <f>P37-P36</f>
        <v>132.24624999999946</v>
      </c>
      <c r="R37">
        <f t="shared" si="6"/>
        <v>284</v>
      </c>
      <c r="S37">
        <f t="shared" si="7"/>
        <v>14.2</v>
      </c>
      <c r="T37" s="8">
        <v>2.65</v>
      </c>
      <c r="U37" s="8">
        <v>2.65</v>
      </c>
      <c r="V37" s="19">
        <f>R37*T37*U37</f>
        <v>1994.39</v>
      </c>
      <c r="W37" s="13">
        <f t="shared" si="3"/>
        <v>74.550000000000182</v>
      </c>
      <c r="X37" s="1">
        <f t="shared" si="4"/>
        <v>6.3202499999997599</v>
      </c>
    </row>
    <row r="38" spans="1:24">
      <c r="A38">
        <v>340</v>
      </c>
      <c r="B38">
        <v>35</v>
      </c>
      <c r="C38">
        <f t="shared" si="5"/>
        <v>100</v>
      </c>
      <c r="D38">
        <v>4.4000000000000004</v>
      </c>
      <c r="E38">
        <v>5</v>
      </c>
      <c r="F38" s="8">
        <v>0.44</v>
      </c>
      <c r="G38" s="8">
        <v>5.4</v>
      </c>
      <c r="H38" s="13">
        <f>C38*(1-F38)+C38*F38*G38</f>
        <v>293.60000000000002</v>
      </c>
      <c r="I38">
        <f>H38-H37</f>
        <v>8.6999999999999886</v>
      </c>
      <c r="J38" s="8">
        <v>2.7</v>
      </c>
      <c r="K38">
        <f t="shared" si="0"/>
        <v>270</v>
      </c>
      <c r="L38">
        <f>K38-K37</f>
        <v>5</v>
      </c>
      <c r="M38" s="8">
        <v>2.7</v>
      </c>
      <c r="N38">
        <f t="shared" si="1"/>
        <v>270</v>
      </c>
      <c r="O38">
        <f>N38-N37</f>
        <v>5</v>
      </c>
      <c r="P38" s="19">
        <f t="shared" si="2"/>
        <v>2140.3440000000005</v>
      </c>
      <c r="Q38" s="11">
        <f>P38-P37</f>
        <v>139.63375000000065</v>
      </c>
      <c r="R38">
        <f t="shared" si="6"/>
        <v>338</v>
      </c>
      <c r="S38">
        <f>AC15</f>
        <v>16.899999999999999</v>
      </c>
      <c r="T38" s="8">
        <v>2.7</v>
      </c>
      <c r="U38" s="8">
        <v>2.7</v>
      </c>
      <c r="V38" s="19">
        <f>R38*T38*U38</f>
        <v>2464.0200000000004</v>
      </c>
      <c r="W38" s="13">
        <f t="shared" si="3"/>
        <v>469.63000000000034</v>
      </c>
      <c r="X38" s="1">
        <f t="shared" si="4"/>
        <v>-323.67599999999993</v>
      </c>
    </row>
    <row r="39" spans="1:24">
      <c r="A39">
        <v>350</v>
      </c>
      <c r="B39">
        <v>36</v>
      </c>
      <c r="C39">
        <f t="shared" si="5"/>
        <v>100</v>
      </c>
      <c r="D39">
        <v>4.5</v>
      </c>
      <c r="E39">
        <v>5</v>
      </c>
      <c r="F39" s="8">
        <v>0.45</v>
      </c>
      <c r="G39" s="8">
        <v>5.5</v>
      </c>
      <c r="H39" s="13">
        <f>C39*(1-F39)+C39*F39*G39</f>
        <v>302.5</v>
      </c>
      <c r="I39">
        <f>H39-H38</f>
        <v>8.8999999999999773</v>
      </c>
      <c r="J39" s="8">
        <v>2.75</v>
      </c>
      <c r="K39">
        <f t="shared" si="0"/>
        <v>275</v>
      </c>
      <c r="L39">
        <f>K39-K38</f>
        <v>5</v>
      </c>
      <c r="M39" s="8">
        <v>2.75</v>
      </c>
      <c r="N39">
        <f t="shared" si="1"/>
        <v>275</v>
      </c>
      <c r="O39">
        <f>N39-N38</f>
        <v>5</v>
      </c>
      <c r="P39" s="19">
        <f t="shared" si="2"/>
        <v>2287.65625</v>
      </c>
      <c r="Q39" s="11">
        <f>P39-P38</f>
        <v>147.31224999999949</v>
      </c>
      <c r="R39">
        <f t="shared" si="6"/>
        <v>338</v>
      </c>
      <c r="S39">
        <f t="shared" si="7"/>
        <v>16.899999999999999</v>
      </c>
      <c r="T39" s="8">
        <v>2.75</v>
      </c>
      <c r="U39" s="8">
        <v>2.75</v>
      </c>
      <c r="V39" s="19">
        <f>R39*T39*U39</f>
        <v>2556.125</v>
      </c>
      <c r="W39" s="13">
        <f t="shared" si="3"/>
        <v>92.104999999999563</v>
      </c>
      <c r="X39" s="1">
        <f t="shared" si="4"/>
        <v>-268.46875</v>
      </c>
    </row>
    <row r="40" spans="1:24">
      <c r="A40">
        <v>360</v>
      </c>
      <c r="B40">
        <v>37</v>
      </c>
      <c r="C40">
        <f t="shared" si="5"/>
        <v>100</v>
      </c>
      <c r="D40">
        <v>4.5999999999999996</v>
      </c>
      <c r="E40">
        <v>5</v>
      </c>
      <c r="F40" s="8">
        <v>0.46</v>
      </c>
      <c r="G40" s="8">
        <v>5.6</v>
      </c>
      <c r="H40" s="13">
        <f>C40*(1-F40)+C40*F40*G40</f>
        <v>311.59999999999997</v>
      </c>
      <c r="I40">
        <f>H40-H39</f>
        <v>9.0999999999999659</v>
      </c>
      <c r="J40" s="8">
        <v>2.8</v>
      </c>
      <c r="K40">
        <f t="shared" si="0"/>
        <v>280</v>
      </c>
      <c r="L40">
        <f>K40-K39</f>
        <v>5</v>
      </c>
      <c r="M40" s="8">
        <v>2.8</v>
      </c>
      <c r="N40">
        <f t="shared" si="1"/>
        <v>280</v>
      </c>
      <c r="O40">
        <f>N40-N39</f>
        <v>5</v>
      </c>
      <c r="P40" s="19">
        <f t="shared" si="2"/>
        <v>2442.9439999999995</v>
      </c>
      <c r="Q40" s="11">
        <f>P40-P39</f>
        <v>155.28774999999951</v>
      </c>
      <c r="R40">
        <f t="shared" si="6"/>
        <v>338</v>
      </c>
      <c r="S40">
        <f t="shared" si="7"/>
        <v>16.899999999999999</v>
      </c>
      <c r="T40" s="8">
        <v>2.8</v>
      </c>
      <c r="U40" s="8">
        <v>2.8</v>
      </c>
      <c r="V40" s="19">
        <f>R40*T40*U40</f>
        <v>2649.9199999999996</v>
      </c>
      <c r="W40" s="13">
        <f t="shared" si="3"/>
        <v>93.794999999999618</v>
      </c>
      <c r="X40" s="1">
        <f t="shared" si="4"/>
        <v>-206.97600000000011</v>
      </c>
    </row>
    <row r="41" spans="1:24">
      <c r="A41">
        <v>370</v>
      </c>
      <c r="B41">
        <v>38</v>
      </c>
      <c r="C41">
        <f t="shared" si="5"/>
        <v>100</v>
      </c>
      <c r="D41">
        <v>4.7</v>
      </c>
      <c r="E41">
        <v>5</v>
      </c>
      <c r="F41" s="8">
        <v>0.47</v>
      </c>
      <c r="G41" s="8">
        <v>5.7</v>
      </c>
      <c r="H41" s="13">
        <f>C41*(1-F41)+C41*F41*G41</f>
        <v>320.90000000000003</v>
      </c>
      <c r="I41">
        <f>H41-H40</f>
        <v>9.3000000000000682</v>
      </c>
      <c r="J41" s="8">
        <v>2.85</v>
      </c>
      <c r="K41">
        <f t="shared" si="0"/>
        <v>285</v>
      </c>
      <c r="L41">
        <f>K41-K40</f>
        <v>5</v>
      </c>
      <c r="M41" s="8">
        <v>2.85</v>
      </c>
      <c r="N41">
        <f t="shared" si="1"/>
        <v>285</v>
      </c>
      <c r="O41">
        <f>N41-N40</f>
        <v>5</v>
      </c>
      <c r="P41" s="19">
        <f t="shared" si="2"/>
        <v>2606.5102500000007</v>
      </c>
      <c r="Q41" s="11">
        <f>P41-P40</f>
        <v>163.56625000000122</v>
      </c>
      <c r="R41">
        <f t="shared" si="6"/>
        <v>338</v>
      </c>
      <c r="S41">
        <f t="shared" si="7"/>
        <v>16.899999999999999</v>
      </c>
      <c r="T41" s="8">
        <v>2.85</v>
      </c>
      <c r="U41" s="8">
        <v>2.85</v>
      </c>
      <c r="V41" s="19">
        <f>R41*T41*U41</f>
        <v>2745.4050000000002</v>
      </c>
      <c r="W41" s="13">
        <f t="shared" si="3"/>
        <v>95.485000000000582</v>
      </c>
      <c r="X41" s="1">
        <f t="shared" si="4"/>
        <v>-138.89474999999948</v>
      </c>
    </row>
    <row r="42" spans="1:24">
      <c r="A42">
        <v>380</v>
      </c>
      <c r="B42">
        <v>39</v>
      </c>
      <c r="C42">
        <f t="shared" si="5"/>
        <v>100</v>
      </c>
      <c r="D42">
        <v>4.8</v>
      </c>
      <c r="E42">
        <v>5</v>
      </c>
      <c r="F42" s="8">
        <v>0.48</v>
      </c>
      <c r="G42" s="8">
        <v>5.8</v>
      </c>
      <c r="H42" s="13">
        <f>C42*(1-F42)+C42*F42*G42</f>
        <v>330.4</v>
      </c>
      <c r="I42">
        <f>H42-H41</f>
        <v>9.4999999999999432</v>
      </c>
      <c r="J42" s="8">
        <v>2.9</v>
      </c>
      <c r="K42">
        <f t="shared" si="0"/>
        <v>290</v>
      </c>
      <c r="L42">
        <f>K42-K41</f>
        <v>5</v>
      </c>
      <c r="M42" s="8">
        <v>2.9</v>
      </c>
      <c r="N42">
        <f t="shared" si="1"/>
        <v>290</v>
      </c>
      <c r="O42">
        <f>N42-N41</f>
        <v>5</v>
      </c>
      <c r="P42" s="19">
        <f t="shared" si="2"/>
        <v>2778.6639999999993</v>
      </c>
      <c r="Q42" s="11">
        <f>P42-P41</f>
        <v>172.15374999999858</v>
      </c>
      <c r="R42">
        <f t="shared" si="6"/>
        <v>338</v>
      </c>
      <c r="S42">
        <f t="shared" si="7"/>
        <v>16.899999999999999</v>
      </c>
      <c r="T42" s="8">
        <v>2.9</v>
      </c>
      <c r="U42" s="8">
        <v>2.9</v>
      </c>
      <c r="V42" s="19">
        <f>R42*T42*U42</f>
        <v>2842.58</v>
      </c>
      <c r="W42" s="13">
        <f t="shared" si="3"/>
        <v>97.174999999999727</v>
      </c>
      <c r="X42" s="1">
        <f t="shared" si="4"/>
        <v>-63.916000000000622</v>
      </c>
    </row>
    <row r="43" spans="1:24">
      <c r="A43">
        <v>390</v>
      </c>
      <c r="B43">
        <v>40</v>
      </c>
      <c r="C43">
        <f t="shared" si="5"/>
        <v>100</v>
      </c>
      <c r="D43">
        <v>4.9000000000000004</v>
      </c>
      <c r="E43">
        <v>5</v>
      </c>
      <c r="F43" s="8">
        <v>0.49</v>
      </c>
      <c r="G43" s="8">
        <v>5.9</v>
      </c>
      <c r="H43" s="13">
        <f>C43*(1-F43)+C43*F43*G43</f>
        <v>340.1</v>
      </c>
      <c r="I43">
        <f>H43-H42</f>
        <v>9.7000000000000455</v>
      </c>
      <c r="J43" s="8">
        <v>2.95</v>
      </c>
      <c r="K43">
        <f t="shared" si="0"/>
        <v>295</v>
      </c>
      <c r="L43">
        <f>K43-K42</f>
        <v>5</v>
      </c>
      <c r="M43" s="8">
        <v>2.95</v>
      </c>
      <c r="N43">
        <f t="shared" si="1"/>
        <v>295</v>
      </c>
      <c r="O43">
        <f>N43-N42</f>
        <v>5</v>
      </c>
      <c r="P43" s="19">
        <f t="shared" si="2"/>
        <v>2959.7202500000003</v>
      </c>
      <c r="Q43" s="11">
        <f>P43-P42</f>
        <v>181.056250000001</v>
      </c>
      <c r="R43">
        <f t="shared" si="6"/>
        <v>338</v>
      </c>
      <c r="S43">
        <f t="shared" si="7"/>
        <v>16.899999999999999</v>
      </c>
      <c r="T43" s="8">
        <v>2.95</v>
      </c>
      <c r="U43" s="8">
        <v>2.95</v>
      </c>
      <c r="V43" s="19">
        <f>R43*T43*U43</f>
        <v>2941.4450000000002</v>
      </c>
      <c r="W43" s="13">
        <f t="shared" si="3"/>
        <v>98.865000000000236</v>
      </c>
      <c r="X43" s="1">
        <f t="shared" si="4"/>
        <v>18.275250000000142</v>
      </c>
    </row>
    <row r="44" spans="1:24">
      <c r="A44">
        <v>400</v>
      </c>
      <c r="B44">
        <v>41</v>
      </c>
      <c r="C44">
        <f t="shared" si="5"/>
        <v>100</v>
      </c>
      <c r="D44" s="9">
        <v>5</v>
      </c>
      <c r="E44" s="9">
        <v>5</v>
      </c>
      <c r="F44" s="10">
        <v>0.5</v>
      </c>
      <c r="G44" s="10">
        <v>6</v>
      </c>
      <c r="H44" s="14">
        <f>C44*(1-F44)+C44*F44*G44</f>
        <v>350</v>
      </c>
      <c r="I44" s="9">
        <f>H44-H43</f>
        <v>9.8999999999999773</v>
      </c>
      <c r="J44" s="10">
        <v>3</v>
      </c>
      <c r="K44" s="9">
        <f t="shared" si="0"/>
        <v>300</v>
      </c>
      <c r="L44" s="9">
        <f>K44-K43</f>
        <v>5</v>
      </c>
      <c r="M44" s="10">
        <v>3</v>
      </c>
      <c r="N44" s="9">
        <f t="shared" si="1"/>
        <v>300</v>
      </c>
      <c r="O44" s="9">
        <f>N44-N43</f>
        <v>5</v>
      </c>
      <c r="P44" s="20">
        <f t="shared" si="2"/>
        <v>3150</v>
      </c>
      <c r="Q44" s="12">
        <f>P44-P43</f>
        <v>190.27974999999969</v>
      </c>
      <c r="R44">
        <f t="shared" si="6"/>
        <v>338</v>
      </c>
      <c r="S44">
        <f t="shared" si="7"/>
        <v>16.899999999999999</v>
      </c>
      <c r="T44" s="8">
        <v>3</v>
      </c>
      <c r="U44" s="8">
        <v>3</v>
      </c>
      <c r="V44" s="19">
        <f>R44*T44*U44</f>
        <v>3042</v>
      </c>
      <c r="W44" s="13">
        <f t="shared" si="3"/>
        <v>100.55499999999984</v>
      </c>
      <c r="X44" s="1">
        <f t="shared" si="4"/>
        <v>108</v>
      </c>
    </row>
    <row r="45" spans="1:24">
      <c r="A45">
        <v>410</v>
      </c>
      <c r="B45">
        <v>42</v>
      </c>
      <c r="C45">
        <f t="shared" si="5"/>
        <v>100</v>
      </c>
      <c r="D45">
        <v>5.0999999999999996</v>
      </c>
      <c r="E45">
        <v>5</v>
      </c>
      <c r="F45" s="8">
        <v>0.51</v>
      </c>
      <c r="G45" s="8">
        <v>6.1</v>
      </c>
      <c r="H45" s="13">
        <f>C45*(1-F45)+C45*F45*G45</f>
        <v>360.09999999999997</v>
      </c>
      <c r="I45">
        <f>H45-H44</f>
        <v>10.099999999999966</v>
      </c>
      <c r="J45" s="8">
        <v>3.05</v>
      </c>
      <c r="K45">
        <f t="shared" si="0"/>
        <v>305</v>
      </c>
      <c r="L45">
        <f>K45-K44</f>
        <v>5</v>
      </c>
      <c r="M45" s="8">
        <v>3.05</v>
      </c>
      <c r="N45">
        <f t="shared" si="1"/>
        <v>305</v>
      </c>
      <c r="O45">
        <f>N45-N44</f>
        <v>5</v>
      </c>
      <c r="P45" s="19">
        <f t="shared" si="2"/>
        <v>3349.8302499999995</v>
      </c>
      <c r="Q45" s="11">
        <f>P45-P44</f>
        <v>199.83024999999952</v>
      </c>
      <c r="R45">
        <f t="shared" si="6"/>
        <v>338</v>
      </c>
      <c r="S45">
        <f t="shared" si="7"/>
        <v>16.899999999999999</v>
      </c>
      <c r="T45" s="8">
        <v>3.05</v>
      </c>
      <c r="U45" s="8">
        <v>3.05</v>
      </c>
      <c r="V45" s="19">
        <f>R45*T45*U45</f>
        <v>3144.2449999999994</v>
      </c>
      <c r="W45" s="13">
        <f t="shared" si="3"/>
        <v>102.24499999999944</v>
      </c>
      <c r="X45" s="1">
        <f t="shared" si="4"/>
        <v>205.58525000000009</v>
      </c>
    </row>
    <row r="46" spans="1:24">
      <c r="A46">
        <v>420</v>
      </c>
      <c r="B46">
        <v>43</v>
      </c>
      <c r="C46">
        <f t="shared" si="5"/>
        <v>100</v>
      </c>
      <c r="D46">
        <v>5.2</v>
      </c>
      <c r="E46">
        <v>5</v>
      </c>
      <c r="F46" s="8">
        <v>0.52</v>
      </c>
      <c r="G46" s="8">
        <v>6.2</v>
      </c>
      <c r="H46" s="13">
        <f>C46*(1-F46)+C46*F46*G46</f>
        <v>370.40000000000003</v>
      </c>
      <c r="I46">
        <f>H46-H45</f>
        <v>10.300000000000068</v>
      </c>
      <c r="J46" s="8">
        <v>3.1</v>
      </c>
      <c r="K46">
        <f t="shared" si="0"/>
        <v>310</v>
      </c>
      <c r="L46">
        <f>K46-K45</f>
        <v>5</v>
      </c>
      <c r="M46" s="8">
        <v>3.1</v>
      </c>
      <c r="N46">
        <f t="shared" si="1"/>
        <v>310</v>
      </c>
      <c r="O46">
        <f>N46-N45</f>
        <v>5</v>
      </c>
      <c r="P46" s="19">
        <f t="shared" si="2"/>
        <v>3559.5440000000008</v>
      </c>
      <c r="Q46" s="11">
        <f>P46-P45</f>
        <v>209.71375000000126</v>
      </c>
      <c r="R46">
        <f t="shared" si="6"/>
        <v>399.19999999999993</v>
      </c>
      <c r="S46">
        <f>AC16</f>
        <v>19.959999999999997</v>
      </c>
      <c r="T46" s="8">
        <v>3.1</v>
      </c>
      <c r="U46" s="8">
        <v>3.1</v>
      </c>
      <c r="V46" s="19">
        <f>R46*T46*U46</f>
        <v>3836.3119999999994</v>
      </c>
      <c r="W46" s="13">
        <f t="shared" si="3"/>
        <v>692.06700000000001</v>
      </c>
      <c r="X46" s="1">
        <f t="shared" si="4"/>
        <v>-276.76799999999866</v>
      </c>
    </row>
    <row r="47" spans="1:24">
      <c r="A47">
        <v>430</v>
      </c>
      <c r="B47">
        <v>44</v>
      </c>
      <c r="C47">
        <f t="shared" si="5"/>
        <v>100</v>
      </c>
      <c r="D47">
        <v>5.3</v>
      </c>
      <c r="E47">
        <v>5</v>
      </c>
      <c r="F47" s="8">
        <v>0.53</v>
      </c>
      <c r="G47" s="8">
        <v>6.3</v>
      </c>
      <c r="H47" s="13">
        <f>C47*(1-F47)+C47*F47*G47</f>
        <v>380.9</v>
      </c>
      <c r="I47">
        <f>H47-H46</f>
        <v>10.499999999999943</v>
      </c>
      <c r="J47" s="8">
        <v>3.15</v>
      </c>
      <c r="K47">
        <f t="shared" si="0"/>
        <v>315</v>
      </c>
      <c r="L47">
        <f>K47-K46</f>
        <v>5</v>
      </c>
      <c r="M47" s="8">
        <v>3.15</v>
      </c>
      <c r="N47">
        <f t="shared" si="1"/>
        <v>315</v>
      </c>
      <c r="O47">
        <f>N47-N46</f>
        <v>5</v>
      </c>
      <c r="P47" s="19">
        <f t="shared" si="2"/>
        <v>3779.4802499999992</v>
      </c>
      <c r="Q47" s="11">
        <f>P47-P46</f>
        <v>219.93624999999838</v>
      </c>
      <c r="R47">
        <f t="shared" si="6"/>
        <v>399.19999999999993</v>
      </c>
      <c r="S47">
        <f t="shared" si="7"/>
        <v>19.959999999999997</v>
      </c>
      <c r="T47" s="8">
        <v>3.15</v>
      </c>
      <c r="U47" s="8">
        <v>3.15</v>
      </c>
      <c r="V47" s="19">
        <f>R47*T47*U47</f>
        <v>3961.0619999999994</v>
      </c>
      <c r="W47" s="13">
        <f t="shared" si="3"/>
        <v>124.75</v>
      </c>
      <c r="X47" s="1">
        <f t="shared" si="4"/>
        <v>-181.58175000000028</v>
      </c>
    </row>
    <row r="48" spans="1:24">
      <c r="A48">
        <v>440</v>
      </c>
      <c r="B48">
        <v>45</v>
      </c>
      <c r="C48">
        <f t="shared" si="5"/>
        <v>100</v>
      </c>
      <c r="D48">
        <v>5.4</v>
      </c>
      <c r="E48">
        <v>5</v>
      </c>
      <c r="F48" s="8">
        <v>0.54</v>
      </c>
      <c r="G48" s="8">
        <v>6.4</v>
      </c>
      <c r="H48" s="13">
        <f>C48*(1-F48)+C48*F48*G48</f>
        <v>391.6</v>
      </c>
      <c r="I48">
        <f>H48-H47</f>
        <v>10.700000000000045</v>
      </c>
      <c r="J48" s="8">
        <v>3.2</v>
      </c>
      <c r="K48">
        <f t="shared" si="0"/>
        <v>320</v>
      </c>
      <c r="L48">
        <f>K48-K47</f>
        <v>5</v>
      </c>
      <c r="M48" s="8">
        <v>3.2</v>
      </c>
      <c r="N48">
        <f t="shared" si="1"/>
        <v>320</v>
      </c>
      <c r="O48">
        <f>N48-N47</f>
        <v>5</v>
      </c>
      <c r="P48" s="19">
        <f t="shared" si="2"/>
        <v>4009.9840000000004</v>
      </c>
      <c r="Q48" s="11">
        <f>P48-P47</f>
        <v>230.50375000000122</v>
      </c>
      <c r="R48">
        <f t="shared" si="6"/>
        <v>399.19999999999993</v>
      </c>
      <c r="S48">
        <f t="shared" si="7"/>
        <v>19.959999999999997</v>
      </c>
      <c r="T48" s="8">
        <v>3.2</v>
      </c>
      <c r="U48" s="8">
        <v>3.2</v>
      </c>
      <c r="V48" s="19">
        <f>R48*T48*U48</f>
        <v>4087.8079999999995</v>
      </c>
      <c r="W48" s="13">
        <f t="shared" si="3"/>
        <v>126.74600000000009</v>
      </c>
      <c r="X48" s="1">
        <f t="shared" si="4"/>
        <v>-77.82399999999916</v>
      </c>
    </row>
    <row r="49" spans="1:24">
      <c r="A49">
        <v>450</v>
      </c>
      <c r="B49">
        <v>46</v>
      </c>
      <c r="C49">
        <f t="shared" si="5"/>
        <v>100</v>
      </c>
      <c r="D49" s="9">
        <v>5.5</v>
      </c>
      <c r="E49" s="9">
        <v>5</v>
      </c>
      <c r="F49" s="10">
        <v>0.55000000000000004</v>
      </c>
      <c r="G49" s="10">
        <v>6.5</v>
      </c>
      <c r="H49" s="14">
        <f>C49*(1-F49)+C49*F49*G49</f>
        <v>402.50000000000006</v>
      </c>
      <c r="I49" s="9">
        <f>H49-H48</f>
        <v>10.900000000000034</v>
      </c>
      <c r="J49" s="10">
        <v>3.25</v>
      </c>
      <c r="K49" s="9">
        <f t="shared" si="0"/>
        <v>325</v>
      </c>
      <c r="L49" s="9">
        <f>K49-K48</f>
        <v>5</v>
      </c>
      <c r="M49" s="10">
        <v>3.25</v>
      </c>
      <c r="N49" s="9">
        <f t="shared" si="1"/>
        <v>325</v>
      </c>
      <c r="O49" s="9">
        <f>N49-N48</f>
        <v>5</v>
      </c>
      <c r="P49" s="20">
        <f t="shared" si="2"/>
        <v>4251.4062500000009</v>
      </c>
      <c r="Q49" s="12">
        <f>P49-P48</f>
        <v>241.42225000000053</v>
      </c>
      <c r="R49">
        <f t="shared" si="6"/>
        <v>399.19999999999993</v>
      </c>
      <c r="S49">
        <f t="shared" si="7"/>
        <v>19.959999999999997</v>
      </c>
      <c r="T49" s="8">
        <v>3.25</v>
      </c>
      <c r="U49" s="8">
        <v>3.25</v>
      </c>
      <c r="V49" s="19">
        <f>R49*T49*U49</f>
        <v>4216.5499999999993</v>
      </c>
      <c r="W49" s="13">
        <f t="shared" si="3"/>
        <v>128.74199999999973</v>
      </c>
      <c r="X49" s="1">
        <f t="shared" si="4"/>
        <v>34.856250000001637</v>
      </c>
    </row>
    <row r="50" spans="1:24">
      <c r="A50">
        <v>460</v>
      </c>
      <c r="B50">
        <v>47</v>
      </c>
      <c r="C50">
        <f t="shared" si="5"/>
        <v>100</v>
      </c>
      <c r="D50">
        <v>5.6</v>
      </c>
      <c r="E50">
        <v>5</v>
      </c>
      <c r="F50" s="8">
        <v>0.56000000000000005</v>
      </c>
      <c r="G50" s="8">
        <v>6.6</v>
      </c>
      <c r="H50" s="13">
        <f>C50*(1-F50)+C50*F50*G50</f>
        <v>413.6</v>
      </c>
      <c r="I50">
        <f>H50-H49</f>
        <v>11.099999999999966</v>
      </c>
      <c r="J50" s="8">
        <v>3.3</v>
      </c>
      <c r="K50">
        <f t="shared" si="0"/>
        <v>330</v>
      </c>
      <c r="L50">
        <f>K50-K49</f>
        <v>5</v>
      </c>
      <c r="M50" s="8">
        <v>3.3</v>
      </c>
      <c r="N50">
        <f t="shared" si="1"/>
        <v>330</v>
      </c>
      <c r="O50">
        <f>N50-N49</f>
        <v>5</v>
      </c>
      <c r="P50" s="19">
        <f t="shared" si="2"/>
        <v>4504.1040000000003</v>
      </c>
      <c r="Q50" s="11">
        <f>P50-P49</f>
        <v>252.69774999999936</v>
      </c>
      <c r="R50">
        <f t="shared" si="6"/>
        <v>399.19999999999993</v>
      </c>
      <c r="S50">
        <f t="shared" si="7"/>
        <v>19.959999999999997</v>
      </c>
      <c r="T50" s="8">
        <v>3.3</v>
      </c>
      <c r="U50" s="8">
        <v>3.3</v>
      </c>
      <c r="V50" s="19">
        <f>R50*T50*U50</f>
        <v>4347.2879999999986</v>
      </c>
      <c r="W50" s="13">
        <f t="shared" si="3"/>
        <v>130.73799999999937</v>
      </c>
      <c r="X50" s="1">
        <f t="shared" si="4"/>
        <v>156.81600000000162</v>
      </c>
    </row>
    <row r="51" spans="1:24">
      <c r="A51">
        <v>470</v>
      </c>
      <c r="B51">
        <v>48</v>
      </c>
      <c r="C51">
        <f t="shared" si="5"/>
        <v>100</v>
      </c>
      <c r="D51">
        <v>5.7</v>
      </c>
      <c r="E51">
        <v>5</v>
      </c>
      <c r="F51" s="8">
        <v>0.56999999999999995</v>
      </c>
      <c r="G51" s="8">
        <v>6.7</v>
      </c>
      <c r="H51" s="13">
        <f>C51*(1-F51)+C51*F51*G51</f>
        <v>424.9</v>
      </c>
      <c r="I51">
        <f>H51-H50</f>
        <v>11.299999999999955</v>
      </c>
      <c r="J51" s="8">
        <v>3.35</v>
      </c>
      <c r="K51">
        <f t="shared" si="0"/>
        <v>335</v>
      </c>
      <c r="L51">
        <f>K51-K50</f>
        <v>5</v>
      </c>
      <c r="M51" s="8">
        <v>3.35</v>
      </c>
      <c r="N51">
        <f t="shared" si="1"/>
        <v>335</v>
      </c>
      <c r="O51">
        <f>N51-N50</f>
        <v>5</v>
      </c>
      <c r="P51" s="19">
        <f t="shared" si="2"/>
        <v>4768.4402499999997</v>
      </c>
      <c r="Q51" s="11">
        <f>P51-P50</f>
        <v>264.33624999999938</v>
      </c>
      <c r="R51">
        <f t="shared" si="6"/>
        <v>399.19999999999993</v>
      </c>
      <c r="S51">
        <f t="shared" si="7"/>
        <v>19.959999999999997</v>
      </c>
      <c r="T51" s="8">
        <v>3.35</v>
      </c>
      <c r="U51" s="8">
        <v>3.35</v>
      </c>
      <c r="V51" s="19">
        <f>R51*T51*U51</f>
        <v>4480.021999999999</v>
      </c>
      <c r="W51" s="13">
        <f t="shared" si="3"/>
        <v>132.73400000000038</v>
      </c>
      <c r="X51" s="1">
        <f t="shared" si="4"/>
        <v>288.41825000000063</v>
      </c>
    </row>
    <row r="52" spans="1:24">
      <c r="A52">
        <v>480</v>
      </c>
      <c r="B52">
        <v>49</v>
      </c>
      <c r="C52">
        <f t="shared" si="5"/>
        <v>100</v>
      </c>
      <c r="D52">
        <v>5.8</v>
      </c>
      <c r="E52">
        <v>5</v>
      </c>
      <c r="F52" s="8">
        <v>0.57999999999999996</v>
      </c>
      <c r="G52" s="8">
        <v>6.8</v>
      </c>
      <c r="H52" s="13">
        <f>C52*(1-F52)+C52*F52*G52</f>
        <v>436.39999999999992</v>
      </c>
      <c r="I52">
        <f>H52-H51</f>
        <v>11.499999999999943</v>
      </c>
      <c r="J52" s="8">
        <v>3.4</v>
      </c>
      <c r="K52">
        <f t="shared" si="0"/>
        <v>340</v>
      </c>
      <c r="L52">
        <f>K52-K51</f>
        <v>5</v>
      </c>
      <c r="M52" s="8">
        <v>3.4</v>
      </c>
      <c r="N52">
        <f t="shared" si="1"/>
        <v>340</v>
      </c>
      <c r="O52">
        <f>N52-N51</f>
        <v>5</v>
      </c>
      <c r="P52" s="19">
        <f t="shared" si="2"/>
        <v>5044.7839999999987</v>
      </c>
      <c r="Q52" s="11">
        <f>P52-P51</f>
        <v>276.34374999999909</v>
      </c>
      <c r="R52">
        <f t="shared" si="6"/>
        <v>399.19999999999993</v>
      </c>
      <c r="S52">
        <f t="shared" si="7"/>
        <v>19.959999999999997</v>
      </c>
      <c r="T52" s="8">
        <v>3.4</v>
      </c>
      <c r="U52" s="8">
        <v>3.4</v>
      </c>
      <c r="V52" s="19">
        <f>R52*T52*U52</f>
        <v>4614.7519999999986</v>
      </c>
      <c r="W52" s="13">
        <f t="shared" si="3"/>
        <v>134.72999999999956</v>
      </c>
      <c r="X52" s="1">
        <f t="shared" si="4"/>
        <v>430.03200000000015</v>
      </c>
    </row>
    <row r="53" spans="1:24">
      <c r="A53">
        <v>490</v>
      </c>
      <c r="B53">
        <v>50</v>
      </c>
      <c r="C53">
        <f t="shared" si="5"/>
        <v>100</v>
      </c>
      <c r="D53">
        <v>5.9</v>
      </c>
      <c r="E53">
        <v>5</v>
      </c>
      <c r="F53" s="8">
        <v>0.59</v>
      </c>
      <c r="G53" s="8">
        <v>6.9</v>
      </c>
      <c r="H53" s="13">
        <f>C53*(1-F53)+C53*F53*G53</f>
        <v>448.1</v>
      </c>
      <c r="I53">
        <f>H53-H52</f>
        <v>11.700000000000102</v>
      </c>
      <c r="J53" s="8">
        <v>3.45</v>
      </c>
      <c r="K53">
        <f t="shared" si="0"/>
        <v>345</v>
      </c>
      <c r="L53">
        <f>K53-K52</f>
        <v>5</v>
      </c>
      <c r="M53" s="8">
        <v>3.45</v>
      </c>
      <c r="N53">
        <f t="shared" si="1"/>
        <v>345</v>
      </c>
      <c r="O53">
        <f>N53-N52</f>
        <v>5</v>
      </c>
      <c r="P53" s="19">
        <f t="shared" si="2"/>
        <v>5333.5102500000012</v>
      </c>
      <c r="Q53" s="11">
        <f>P53-P52</f>
        <v>288.72625000000244</v>
      </c>
      <c r="R53">
        <f t="shared" si="6"/>
        <v>399.19999999999993</v>
      </c>
      <c r="S53">
        <f t="shared" si="7"/>
        <v>19.959999999999997</v>
      </c>
      <c r="T53" s="8">
        <v>3.45</v>
      </c>
      <c r="U53" s="8">
        <v>3.45</v>
      </c>
      <c r="V53" s="19">
        <f>R53*T53*U53</f>
        <v>4751.4779999999992</v>
      </c>
      <c r="W53" s="13">
        <f t="shared" si="3"/>
        <v>136.72600000000057</v>
      </c>
      <c r="X53" s="1">
        <f t="shared" si="4"/>
        <v>582.03225000000202</v>
      </c>
    </row>
    <row r="54" spans="1:24">
      <c r="A54">
        <v>500</v>
      </c>
      <c r="B54">
        <v>51</v>
      </c>
      <c r="C54">
        <f t="shared" si="5"/>
        <v>100</v>
      </c>
      <c r="D54">
        <v>6</v>
      </c>
      <c r="E54">
        <v>5</v>
      </c>
      <c r="F54" s="8">
        <v>0.6</v>
      </c>
      <c r="G54" s="8">
        <v>7</v>
      </c>
      <c r="H54" s="13">
        <f>C54*(1-F54)+C54*F54*G54</f>
        <v>460</v>
      </c>
      <c r="I54">
        <f>H54-H53</f>
        <v>11.899999999999977</v>
      </c>
      <c r="J54" s="8">
        <v>3.5</v>
      </c>
      <c r="K54">
        <f t="shared" si="0"/>
        <v>350</v>
      </c>
      <c r="L54">
        <f>K54-K53</f>
        <v>5</v>
      </c>
      <c r="M54" s="8">
        <v>3.5</v>
      </c>
      <c r="N54">
        <f t="shared" si="1"/>
        <v>350</v>
      </c>
      <c r="O54">
        <f>N54-N53</f>
        <v>5</v>
      </c>
      <c r="P54" s="19">
        <f t="shared" si="2"/>
        <v>5635</v>
      </c>
      <c r="Q54" s="11">
        <f>P54-P53</f>
        <v>301.48974999999882</v>
      </c>
      <c r="R54">
        <f t="shared" si="6"/>
        <v>468.99999999999989</v>
      </c>
      <c r="S54">
        <f>AC17</f>
        <v>23.449999999999996</v>
      </c>
      <c r="T54" s="8">
        <v>3.5</v>
      </c>
      <c r="U54" s="8">
        <v>3.5</v>
      </c>
      <c r="V54" s="19">
        <f>R54*T54*U54</f>
        <v>5745.2499999999982</v>
      </c>
      <c r="W54" s="13">
        <f t="shared" si="3"/>
        <v>993.77199999999903</v>
      </c>
      <c r="X54" s="1">
        <f t="shared" si="4"/>
        <v>-110.24999999999818</v>
      </c>
    </row>
    <row r="55" spans="1:24">
      <c r="A55">
        <v>510</v>
      </c>
      <c r="B55">
        <v>52</v>
      </c>
      <c r="C55">
        <f t="shared" si="5"/>
        <v>100</v>
      </c>
      <c r="D55">
        <v>6.1</v>
      </c>
      <c r="E55">
        <v>5</v>
      </c>
      <c r="F55" s="8">
        <v>0.61</v>
      </c>
      <c r="G55" s="8">
        <v>7.1</v>
      </c>
      <c r="H55" s="13">
        <f>C55*(1-F55)+C55*F55*G55</f>
        <v>472.09999999999997</v>
      </c>
      <c r="I55">
        <f>H55-H54</f>
        <v>12.099999999999966</v>
      </c>
      <c r="J55" s="8">
        <v>3.55</v>
      </c>
      <c r="K55">
        <f t="shared" si="0"/>
        <v>355</v>
      </c>
      <c r="L55">
        <f>K55-K54</f>
        <v>5</v>
      </c>
      <c r="M55" s="8">
        <v>3.55</v>
      </c>
      <c r="N55">
        <f t="shared" si="1"/>
        <v>355</v>
      </c>
      <c r="O55">
        <f>N55-N54</f>
        <v>5</v>
      </c>
      <c r="P55" s="19">
        <f t="shared" si="2"/>
        <v>5949.6402499999986</v>
      </c>
      <c r="Q55" s="11">
        <f>P55-P54</f>
        <v>314.64024999999856</v>
      </c>
      <c r="R55">
        <f t="shared" si="6"/>
        <v>468.99999999999989</v>
      </c>
      <c r="S55">
        <f t="shared" si="7"/>
        <v>23.449999999999996</v>
      </c>
      <c r="T55" s="8">
        <v>3.55</v>
      </c>
      <c r="U55" s="8">
        <v>3.55</v>
      </c>
      <c r="V55" s="19">
        <f>R55*T55*U55</f>
        <v>5910.5724999999984</v>
      </c>
      <c r="W55" s="13">
        <f t="shared" si="3"/>
        <v>165.32250000000022</v>
      </c>
      <c r="X55" s="1">
        <f t="shared" si="4"/>
        <v>39.06775000000016</v>
      </c>
    </row>
    <row r="56" spans="1:24">
      <c r="A56">
        <v>520</v>
      </c>
      <c r="B56">
        <v>53</v>
      </c>
      <c r="C56">
        <f t="shared" si="5"/>
        <v>100</v>
      </c>
      <c r="D56">
        <v>6.2</v>
      </c>
      <c r="E56">
        <v>5</v>
      </c>
      <c r="F56" s="8">
        <v>0.62</v>
      </c>
      <c r="G56" s="8">
        <v>7.2</v>
      </c>
      <c r="H56" s="13">
        <f>C56*(1-F56)+C56*F56*G56</f>
        <v>484.40000000000003</v>
      </c>
      <c r="I56">
        <f>H56-H55</f>
        <v>12.300000000000068</v>
      </c>
      <c r="J56" s="8">
        <v>3.6</v>
      </c>
      <c r="K56">
        <f t="shared" si="0"/>
        <v>360</v>
      </c>
      <c r="L56">
        <f>K56-K55</f>
        <v>5</v>
      </c>
      <c r="M56" s="8">
        <v>3.6</v>
      </c>
      <c r="N56">
        <f t="shared" si="1"/>
        <v>360</v>
      </c>
      <c r="O56">
        <f>N56-N55</f>
        <v>5</v>
      </c>
      <c r="P56" s="19">
        <f t="shared" si="2"/>
        <v>6277.8240000000005</v>
      </c>
      <c r="Q56" s="11">
        <f>P56-P55</f>
        <v>328.18375000000196</v>
      </c>
      <c r="R56">
        <f t="shared" si="6"/>
        <v>468.99999999999989</v>
      </c>
      <c r="S56">
        <f t="shared" si="7"/>
        <v>23.449999999999996</v>
      </c>
      <c r="T56" s="8">
        <v>3.6</v>
      </c>
      <c r="U56" s="8">
        <v>3.6</v>
      </c>
      <c r="V56" s="19">
        <f>R56*T56*U56</f>
        <v>6078.2399999999989</v>
      </c>
      <c r="W56" s="13">
        <f t="shared" si="3"/>
        <v>167.66750000000047</v>
      </c>
      <c r="X56" s="1">
        <f t="shared" si="4"/>
        <v>199.58400000000165</v>
      </c>
    </row>
    <row r="57" spans="1:24">
      <c r="A57">
        <v>530</v>
      </c>
      <c r="B57">
        <v>54</v>
      </c>
      <c r="C57">
        <f t="shared" si="5"/>
        <v>100</v>
      </c>
      <c r="D57">
        <v>6.3</v>
      </c>
      <c r="E57">
        <v>5</v>
      </c>
      <c r="F57" s="8">
        <v>0.63</v>
      </c>
      <c r="G57" s="8">
        <v>7.3</v>
      </c>
      <c r="H57" s="13">
        <f>C57*(1-F57)+C57*F57*G57</f>
        <v>496.9</v>
      </c>
      <c r="I57">
        <f>H57-H56</f>
        <v>12.499999999999943</v>
      </c>
      <c r="J57" s="8">
        <v>3.65</v>
      </c>
      <c r="K57">
        <f t="shared" si="0"/>
        <v>365</v>
      </c>
      <c r="L57">
        <f>K57-K56</f>
        <v>5</v>
      </c>
      <c r="M57" s="8">
        <v>3.65</v>
      </c>
      <c r="N57">
        <f t="shared" si="1"/>
        <v>365</v>
      </c>
      <c r="O57">
        <f>N57-N56</f>
        <v>5</v>
      </c>
      <c r="P57" s="19">
        <f t="shared" si="2"/>
        <v>6619.9502499999999</v>
      </c>
      <c r="Q57" s="11">
        <f>P57-P56</f>
        <v>342.12624999999935</v>
      </c>
      <c r="R57">
        <f t="shared" si="6"/>
        <v>468.99999999999989</v>
      </c>
      <c r="S57">
        <f t="shared" si="7"/>
        <v>23.449999999999996</v>
      </c>
      <c r="T57" s="8">
        <v>3.65</v>
      </c>
      <c r="U57" s="8">
        <v>3.65</v>
      </c>
      <c r="V57" s="19">
        <f>R57*T57*U57</f>
        <v>6248.2524999999978</v>
      </c>
      <c r="W57" s="13">
        <f t="shared" si="3"/>
        <v>170.01249999999891</v>
      </c>
      <c r="X57" s="1">
        <f t="shared" si="4"/>
        <v>371.69775000000209</v>
      </c>
    </row>
    <row r="58" spans="1:24">
      <c r="A58">
        <v>540</v>
      </c>
      <c r="B58">
        <v>55</v>
      </c>
      <c r="C58">
        <f t="shared" si="5"/>
        <v>100</v>
      </c>
      <c r="D58">
        <v>6.4</v>
      </c>
      <c r="E58">
        <v>5</v>
      </c>
      <c r="F58" s="8">
        <v>0.64</v>
      </c>
      <c r="G58" s="8">
        <v>7.3999999999999897</v>
      </c>
      <c r="H58" s="13">
        <f>C58*(1-F58)+C58*F58*G58</f>
        <v>509.59999999999934</v>
      </c>
      <c r="I58">
        <f>H58-H57</f>
        <v>12.699999999999363</v>
      </c>
      <c r="J58" s="8">
        <v>3.7</v>
      </c>
      <c r="K58">
        <f t="shared" si="0"/>
        <v>370</v>
      </c>
      <c r="L58">
        <f>K58-K57</f>
        <v>5</v>
      </c>
      <c r="M58" s="8">
        <v>3.7</v>
      </c>
      <c r="N58">
        <f t="shared" si="1"/>
        <v>370</v>
      </c>
      <c r="O58">
        <f>N58-N57</f>
        <v>5</v>
      </c>
      <c r="P58" s="19">
        <f t="shared" si="2"/>
        <v>6976.4239999999918</v>
      </c>
      <c r="Q58" s="11">
        <f>P58-P57</f>
        <v>356.47374999999192</v>
      </c>
      <c r="R58">
        <f t="shared" si="6"/>
        <v>468.99999999999989</v>
      </c>
      <c r="S58">
        <f t="shared" si="7"/>
        <v>23.449999999999996</v>
      </c>
      <c r="T58" s="8">
        <v>3.7</v>
      </c>
      <c r="U58" s="8">
        <v>3.7</v>
      </c>
      <c r="V58" s="19">
        <f>R58*T58*U58</f>
        <v>6420.61</v>
      </c>
      <c r="W58" s="13">
        <f t="shared" si="3"/>
        <v>172.35750000000189</v>
      </c>
      <c r="X58" s="1">
        <f t="shared" si="4"/>
        <v>555.81399999999212</v>
      </c>
    </row>
    <row r="59" spans="1:24">
      <c r="A59">
        <v>550</v>
      </c>
      <c r="B59">
        <v>56</v>
      </c>
      <c r="C59">
        <f t="shared" si="5"/>
        <v>100</v>
      </c>
      <c r="D59" s="9">
        <v>6.5000000000000098</v>
      </c>
      <c r="E59" s="9">
        <v>5</v>
      </c>
      <c r="F59" s="10">
        <v>0.65</v>
      </c>
      <c r="G59" s="10">
        <v>7.4999999999999902</v>
      </c>
      <c r="H59" s="14">
        <f>C59*(1-F59)+C59*F59*G59</f>
        <v>522.49999999999932</v>
      </c>
      <c r="I59" s="9">
        <f>H59-H58</f>
        <v>12.899999999999977</v>
      </c>
      <c r="J59" s="10">
        <v>3.75</v>
      </c>
      <c r="K59" s="9">
        <f t="shared" si="0"/>
        <v>375</v>
      </c>
      <c r="L59" s="9">
        <f>K59-K58</f>
        <v>5</v>
      </c>
      <c r="M59" s="10">
        <v>3.75</v>
      </c>
      <c r="N59" s="9">
        <f t="shared" si="1"/>
        <v>375</v>
      </c>
      <c r="O59" s="9">
        <f>N59-N58</f>
        <v>5</v>
      </c>
      <c r="P59" s="20">
        <f t="shared" si="2"/>
        <v>7347.6562499999909</v>
      </c>
      <c r="Q59" s="12">
        <f>P59-P58</f>
        <v>371.23224999999911</v>
      </c>
      <c r="R59">
        <f t="shared" si="6"/>
        <v>468.99999999999989</v>
      </c>
      <c r="S59">
        <f t="shared" si="7"/>
        <v>23.449999999999996</v>
      </c>
      <c r="T59" s="8">
        <v>3.75</v>
      </c>
      <c r="U59" s="8">
        <v>3.75</v>
      </c>
      <c r="V59" s="19">
        <f>R59*T59*U59</f>
        <v>6595.3124999999982</v>
      </c>
      <c r="W59" s="13">
        <f t="shared" si="3"/>
        <v>174.70249999999851</v>
      </c>
      <c r="X59" s="1">
        <f t="shared" si="4"/>
        <v>752.34374999999272</v>
      </c>
    </row>
    <row r="60" spans="1:24">
      <c r="A60">
        <v>560</v>
      </c>
      <c r="B60">
        <v>57</v>
      </c>
      <c r="C60">
        <f t="shared" si="5"/>
        <v>100</v>
      </c>
      <c r="D60">
        <v>6.6</v>
      </c>
      <c r="E60">
        <v>5</v>
      </c>
      <c r="F60" s="8">
        <v>0.66</v>
      </c>
      <c r="G60" s="8">
        <v>7.5999999999999899</v>
      </c>
      <c r="H60" s="13">
        <f>C60*(1-F60)+C60*F60*G60</f>
        <v>535.59999999999934</v>
      </c>
      <c r="I60">
        <f>H60-H59</f>
        <v>13.100000000000023</v>
      </c>
      <c r="J60" s="8">
        <v>3.8</v>
      </c>
      <c r="K60">
        <f t="shared" si="0"/>
        <v>380</v>
      </c>
      <c r="L60">
        <f>K60-K59</f>
        <v>5</v>
      </c>
      <c r="M60" s="8">
        <v>3.8</v>
      </c>
      <c r="N60">
        <f t="shared" si="1"/>
        <v>380</v>
      </c>
      <c r="O60">
        <f>N60-N59</f>
        <v>5</v>
      </c>
      <c r="P60" s="19">
        <f t="shared" si="2"/>
        <v>7734.0639999999903</v>
      </c>
      <c r="Q60" s="11">
        <f>P60-P59</f>
        <v>386.4077499999994</v>
      </c>
      <c r="R60">
        <f t="shared" si="6"/>
        <v>468.99999999999989</v>
      </c>
      <c r="S60">
        <f t="shared" si="7"/>
        <v>23.449999999999996</v>
      </c>
      <c r="T60" s="8">
        <v>3.8</v>
      </c>
      <c r="U60" s="8">
        <v>3.8</v>
      </c>
      <c r="V60" s="19">
        <f>R60*T60*U60</f>
        <v>6772.3599999999979</v>
      </c>
      <c r="W60" s="13">
        <f t="shared" si="3"/>
        <v>177.04749999999967</v>
      </c>
      <c r="X60" s="1">
        <f t="shared" si="4"/>
        <v>961.70399999999245</v>
      </c>
    </row>
    <row r="61" spans="1:24">
      <c r="A61">
        <v>570</v>
      </c>
      <c r="B61">
        <v>58</v>
      </c>
      <c r="C61">
        <f t="shared" si="5"/>
        <v>100</v>
      </c>
      <c r="D61">
        <v>6.7</v>
      </c>
      <c r="E61">
        <v>5</v>
      </c>
      <c r="F61" s="8">
        <v>0.67</v>
      </c>
      <c r="G61" s="8">
        <v>7.6999999999999904</v>
      </c>
      <c r="H61" s="13">
        <f>C61*(1-F61)+C61*F61*G61</f>
        <v>548.89999999999941</v>
      </c>
      <c r="I61">
        <f>H61-H60</f>
        <v>13.300000000000068</v>
      </c>
      <c r="J61" s="8">
        <v>3.85</v>
      </c>
      <c r="K61">
        <f t="shared" si="0"/>
        <v>385</v>
      </c>
      <c r="L61">
        <f>K61-K60</f>
        <v>5</v>
      </c>
      <c r="M61" s="8">
        <v>3.85</v>
      </c>
      <c r="N61">
        <f t="shared" si="1"/>
        <v>385</v>
      </c>
      <c r="O61">
        <f>N61-N60</f>
        <v>5</v>
      </c>
      <c r="P61" s="19">
        <f t="shared" si="2"/>
        <v>8136.0702499999907</v>
      </c>
      <c r="Q61" s="11">
        <f>P61-P60</f>
        <v>402.00625000000036</v>
      </c>
      <c r="R61">
        <f t="shared" si="6"/>
        <v>468.99999999999989</v>
      </c>
      <c r="S61">
        <f t="shared" si="7"/>
        <v>23.449999999999996</v>
      </c>
      <c r="T61" s="8">
        <v>3.85</v>
      </c>
      <c r="U61" s="8">
        <v>3.85</v>
      </c>
      <c r="V61" s="19">
        <f>R61*T61*U61</f>
        <v>6951.7524999999987</v>
      </c>
      <c r="W61" s="13">
        <f t="shared" si="3"/>
        <v>179.39250000000084</v>
      </c>
      <c r="X61" s="1">
        <f t="shared" si="4"/>
        <v>1184.317749999992</v>
      </c>
    </row>
    <row r="62" spans="1:24">
      <c r="A62">
        <v>580</v>
      </c>
      <c r="B62">
        <v>59</v>
      </c>
      <c r="C62">
        <f t="shared" si="5"/>
        <v>100</v>
      </c>
      <c r="D62">
        <v>6.8000000000000096</v>
      </c>
      <c r="E62">
        <v>5</v>
      </c>
      <c r="F62" s="8">
        <v>0.68</v>
      </c>
      <c r="G62" s="8">
        <v>7.7999999999999901</v>
      </c>
      <c r="H62" s="13">
        <f>C62*(1-F62)+C62*F62*G62</f>
        <v>562.3999999999993</v>
      </c>
      <c r="I62">
        <f>H62-H61</f>
        <v>13.499999999999886</v>
      </c>
      <c r="J62" s="8">
        <v>3.9</v>
      </c>
      <c r="K62">
        <f t="shared" si="0"/>
        <v>390</v>
      </c>
      <c r="L62">
        <f>K62-K61</f>
        <v>5</v>
      </c>
      <c r="M62" s="8">
        <v>3.9</v>
      </c>
      <c r="N62">
        <f t="shared" si="1"/>
        <v>390</v>
      </c>
      <c r="O62">
        <f>N62-N61</f>
        <v>5</v>
      </c>
      <c r="P62" s="19">
        <f t="shared" si="2"/>
        <v>8554.1039999999903</v>
      </c>
      <c r="Q62" s="11">
        <f>P62-P61</f>
        <v>418.0337499999996</v>
      </c>
      <c r="R62">
        <f t="shared" si="6"/>
        <v>468.99999999999989</v>
      </c>
      <c r="S62">
        <f t="shared" si="7"/>
        <v>23.449999999999996</v>
      </c>
      <c r="T62" s="8">
        <v>3.9</v>
      </c>
      <c r="U62" s="8">
        <v>3.9</v>
      </c>
      <c r="V62" s="19">
        <f>R62*T62*U62</f>
        <v>7133.489999999998</v>
      </c>
      <c r="W62" s="13">
        <f t="shared" si="3"/>
        <v>181.73749999999927</v>
      </c>
      <c r="X62" s="1">
        <f t="shared" si="4"/>
        <v>1420.6139999999923</v>
      </c>
    </row>
    <row r="63" spans="1:24">
      <c r="A63">
        <v>590</v>
      </c>
      <c r="B63">
        <v>60</v>
      </c>
      <c r="C63">
        <f t="shared" si="5"/>
        <v>100</v>
      </c>
      <c r="D63">
        <v>6.9000000000000101</v>
      </c>
      <c r="E63">
        <v>5</v>
      </c>
      <c r="F63" s="8">
        <v>0.69</v>
      </c>
      <c r="G63" s="8">
        <v>7.8999999999999897</v>
      </c>
      <c r="H63" s="13">
        <f>C63*(1-F63)+C63*F63*G63</f>
        <v>576.09999999999934</v>
      </c>
      <c r="I63">
        <f>H63-H62</f>
        <v>13.700000000000045</v>
      </c>
      <c r="J63" s="8">
        <v>3.95</v>
      </c>
      <c r="K63">
        <f t="shared" si="0"/>
        <v>395</v>
      </c>
      <c r="L63">
        <f>K63-K62</f>
        <v>5</v>
      </c>
      <c r="M63" s="8">
        <v>3.95</v>
      </c>
      <c r="N63">
        <f t="shared" si="1"/>
        <v>395</v>
      </c>
      <c r="O63">
        <f>N63-N62</f>
        <v>5</v>
      </c>
      <c r="P63" s="19">
        <f t="shared" si="2"/>
        <v>8988.6002499999904</v>
      </c>
      <c r="Q63" s="11">
        <f>P63-P62</f>
        <v>434.49625000000015</v>
      </c>
      <c r="R63">
        <f t="shared" si="6"/>
        <v>468.99999999999989</v>
      </c>
      <c r="S63">
        <f t="shared" si="7"/>
        <v>23.449999999999996</v>
      </c>
      <c r="T63" s="8">
        <v>3.95</v>
      </c>
      <c r="U63" s="8">
        <v>3.95</v>
      </c>
      <c r="V63" s="19">
        <f>R63*T63*U63</f>
        <v>7317.5724999999993</v>
      </c>
      <c r="W63" s="13">
        <f t="shared" si="3"/>
        <v>184.08250000000135</v>
      </c>
      <c r="X63" s="1">
        <f t="shared" si="4"/>
        <v>1671.0277499999911</v>
      </c>
    </row>
    <row r="64" spans="1:24">
      <c r="A64">
        <v>600</v>
      </c>
      <c r="B64">
        <v>61</v>
      </c>
      <c r="C64">
        <f t="shared" si="5"/>
        <v>100</v>
      </c>
      <c r="D64">
        <v>7.0000000000000098</v>
      </c>
      <c r="E64">
        <v>5</v>
      </c>
      <c r="F64" s="8">
        <v>0.7</v>
      </c>
      <c r="G64" s="8">
        <v>7.9999999999999902</v>
      </c>
      <c r="H64" s="13">
        <f>C64*(1-F64)+C64*F64*G64</f>
        <v>589.99999999999932</v>
      </c>
      <c r="I64">
        <f>H64-H63</f>
        <v>13.899999999999977</v>
      </c>
      <c r="J64" s="8">
        <v>4</v>
      </c>
      <c r="K64">
        <f t="shared" si="0"/>
        <v>400</v>
      </c>
      <c r="L64">
        <f>K64-K63</f>
        <v>5</v>
      </c>
      <c r="M64" s="8">
        <v>4</v>
      </c>
      <c r="N64">
        <f t="shared" si="1"/>
        <v>400</v>
      </c>
      <c r="O64">
        <f>N64-N63</f>
        <v>5</v>
      </c>
      <c r="P64" s="19">
        <f t="shared" si="2"/>
        <v>9439.9999999999891</v>
      </c>
      <c r="Q64" s="11">
        <f>P64-P63</f>
        <v>451.39974999999868</v>
      </c>
      <c r="R64">
        <f t="shared" si="6"/>
        <v>468.99999999999989</v>
      </c>
      <c r="S64">
        <f t="shared" si="7"/>
        <v>23.449999999999996</v>
      </c>
      <c r="T64" s="8">
        <v>4</v>
      </c>
      <c r="U64" s="8">
        <v>4</v>
      </c>
      <c r="V64" s="19">
        <f>R64*T64*U64</f>
        <v>7503.9999999999982</v>
      </c>
      <c r="W64" s="13">
        <f t="shared" si="3"/>
        <v>186.42749999999887</v>
      </c>
      <c r="X64" s="1">
        <f t="shared" si="4"/>
        <v>1935.9999999999909</v>
      </c>
    </row>
    <row r="65" spans="1:24">
      <c r="A65">
        <v>610</v>
      </c>
      <c r="B65">
        <v>62</v>
      </c>
      <c r="C65">
        <f t="shared" si="5"/>
        <v>100</v>
      </c>
      <c r="D65">
        <v>7.1</v>
      </c>
      <c r="E65">
        <v>5</v>
      </c>
      <c r="F65" s="8">
        <v>0.71</v>
      </c>
      <c r="G65" s="8">
        <v>8.0999999999999908</v>
      </c>
      <c r="H65" s="13">
        <f>C65*(1-F65)+C65*F65*G65</f>
        <v>604.09999999999934</v>
      </c>
      <c r="I65">
        <f>H65-H64</f>
        <v>14.100000000000023</v>
      </c>
      <c r="J65" s="8">
        <v>4.05</v>
      </c>
      <c r="K65">
        <f t="shared" si="0"/>
        <v>405</v>
      </c>
      <c r="L65">
        <f>K65-K64</f>
        <v>5</v>
      </c>
      <c r="M65" s="8">
        <v>4.05</v>
      </c>
      <c r="N65">
        <f t="shared" si="1"/>
        <v>405</v>
      </c>
      <c r="O65">
        <f>N65-N64</f>
        <v>5</v>
      </c>
      <c r="P65" s="19">
        <f t="shared" si="2"/>
        <v>9908.7502499999882</v>
      </c>
      <c r="Q65" s="11">
        <f>P65-P64</f>
        <v>468.75024999999914</v>
      </c>
      <c r="R65">
        <f t="shared" si="6"/>
        <v>468.99999999999989</v>
      </c>
      <c r="S65">
        <f t="shared" si="7"/>
        <v>23.449999999999996</v>
      </c>
      <c r="T65" s="8">
        <v>4.05</v>
      </c>
      <c r="U65" s="8">
        <v>4.05</v>
      </c>
      <c r="V65" s="19">
        <f>R65*T65*U65</f>
        <v>7692.7724999999973</v>
      </c>
      <c r="W65" s="13">
        <f t="shared" si="3"/>
        <v>188.77249999999913</v>
      </c>
      <c r="X65" s="1">
        <f t="shared" si="4"/>
        <v>2215.9777499999909</v>
      </c>
    </row>
    <row r="66" spans="1:24">
      <c r="A66">
        <v>620</v>
      </c>
      <c r="B66">
        <v>63</v>
      </c>
      <c r="C66">
        <f t="shared" si="5"/>
        <v>100</v>
      </c>
      <c r="D66">
        <v>7.2000000000000099</v>
      </c>
      <c r="E66">
        <v>5</v>
      </c>
      <c r="F66" s="8">
        <v>0.72</v>
      </c>
      <c r="G66" s="8">
        <v>8.1999999999999904</v>
      </c>
      <c r="H66" s="13">
        <f>C66*(1-F66)+C66*F66*G66</f>
        <v>618.3999999999993</v>
      </c>
      <c r="I66">
        <f>H66-H65</f>
        <v>14.299999999999955</v>
      </c>
      <c r="J66" s="8">
        <v>4.0999999999999996</v>
      </c>
      <c r="K66">
        <f t="shared" si="0"/>
        <v>409.99999999999994</v>
      </c>
      <c r="L66">
        <f>K66-K65</f>
        <v>4.9999999999999432</v>
      </c>
      <c r="M66" s="8">
        <v>4.0999999999999996</v>
      </c>
      <c r="N66">
        <f t="shared" si="1"/>
        <v>409.99999999999994</v>
      </c>
      <c r="O66">
        <f>N66-N65</f>
        <v>4.9999999999999432</v>
      </c>
      <c r="P66" s="19">
        <f t="shared" si="2"/>
        <v>10395.303999999986</v>
      </c>
      <c r="Q66" s="11">
        <f>P66-P65</f>
        <v>486.55374999999731</v>
      </c>
      <c r="R66">
        <f t="shared" si="6"/>
        <v>468.99999999999989</v>
      </c>
      <c r="S66">
        <f t="shared" si="7"/>
        <v>23.449999999999996</v>
      </c>
      <c r="T66" s="8">
        <v>4.0999999999999996</v>
      </c>
      <c r="U66" s="8">
        <v>4.0999999999999996</v>
      </c>
      <c r="V66" s="19">
        <f>R66*T66*U66</f>
        <v>7883.8899999999967</v>
      </c>
      <c r="W66" s="13">
        <f t="shared" si="3"/>
        <v>191.11749999999938</v>
      </c>
      <c r="X66" s="1">
        <f t="shared" si="4"/>
        <v>2511.4139999999888</v>
      </c>
    </row>
    <row r="67" spans="1:24">
      <c r="A67">
        <v>630</v>
      </c>
      <c r="B67">
        <v>64</v>
      </c>
      <c r="C67">
        <f t="shared" si="5"/>
        <v>100</v>
      </c>
      <c r="D67">
        <v>7.3000000000000096</v>
      </c>
      <c r="E67">
        <v>5</v>
      </c>
      <c r="F67" s="8">
        <v>0.73</v>
      </c>
      <c r="G67" s="8">
        <v>8.2999999999999901</v>
      </c>
      <c r="H67" s="13">
        <f>C67*(1-F67)+C67*F67*G67</f>
        <v>632.8999999999993</v>
      </c>
      <c r="I67">
        <f>H67-H66</f>
        <v>14.5</v>
      </c>
      <c r="J67" s="8">
        <v>4.1500000000000004</v>
      </c>
      <c r="K67">
        <f t="shared" si="0"/>
        <v>415.00000000000006</v>
      </c>
      <c r="L67">
        <f>K67-K66</f>
        <v>5.0000000000001137</v>
      </c>
      <c r="M67" s="8">
        <v>4.1500000000000004</v>
      </c>
      <c r="N67">
        <f t="shared" si="1"/>
        <v>415.00000000000006</v>
      </c>
      <c r="O67">
        <f>N67-N66</f>
        <v>5.0000000000001137</v>
      </c>
      <c r="P67" s="19">
        <f t="shared" si="2"/>
        <v>10900.120249999989</v>
      </c>
      <c r="Q67" s="11">
        <f>P67-P66</f>
        <v>504.81625000000349</v>
      </c>
      <c r="R67">
        <f t="shared" si="6"/>
        <v>468.99999999999989</v>
      </c>
      <c r="S67">
        <f t="shared" si="7"/>
        <v>23.449999999999996</v>
      </c>
      <c r="T67" s="8">
        <v>4.1500000000000004</v>
      </c>
      <c r="U67" s="8">
        <v>4.1500000000000004</v>
      </c>
      <c r="V67" s="19">
        <f>R67*T67*U67</f>
        <v>8077.3524999999991</v>
      </c>
      <c r="W67" s="13">
        <f t="shared" si="3"/>
        <v>193.46250000000236</v>
      </c>
      <c r="X67" s="1">
        <f t="shared" si="4"/>
        <v>2822.76774999999</v>
      </c>
    </row>
    <row r="68" spans="1:24">
      <c r="A68">
        <v>640</v>
      </c>
      <c r="B68">
        <v>65</v>
      </c>
      <c r="C68">
        <f t="shared" si="5"/>
        <v>100</v>
      </c>
      <c r="D68">
        <v>7.4000000000000101</v>
      </c>
      <c r="E68">
        <v>5</v>
      </c>
      <c r="F68" s="8">
        <v>0.74</v>
      </c>
      <c r="G68" s="8">
        <v>8.3999999999999897</v>
      </c>
      <c r="H68" s="13">
        <f>C68*(1-F68)+C68*F68*G68</f>
        <v>647.59999999999923</v>
      </c>
      <c r="I68">
        <f>H68-H67</f>
        <v>14.699999999999932</v>
      </c>
      <c r="J68" s="8">
        <v>4.2</v>
      </c>
      <c r="K68">
        <f t="shared" si="0"/>
        <v>420</v>
      </c>
      <c r="L68">
        <f>K68-K67</f>
        <v>4.9999999999999432</v>
      </c>
      <c r="M68" s="8">
        <v>4.2</v>
      </c>
      <c r="N68">
        <f t="shared" si="1"/>
        <v>420</v>
      </c>
      <c r="O68">
        <f>N68-N67</f>
        <v>4.9999999999999432</v>
      </c>
      <c r="P68" s="19">
        <f t="shared" si="2"/>
        <v>11423.663999999988</v>
      </c>
      <c r="Q68" s="11">
        <f>P68-P67</f>
        <v>523.54374999999891</v>
      </c>
      <c r="R68">
        <f t="shared" si="6"/>
        <v>468.99999999999989</v>
      </c>
      <c r="S68">
        <f t="shared" si="7"/>
        <v>23.449999999999996</v>
      </c>
      <c r="T68" s="8">
        <v>4.2</v>
      </c>
      <c r="U68" s="8">
        <v>4.2</v>
      </c>
      <c r="V68" s="19">
        <f>R68*T68*U68</f>
        <v>8273.159999999998</v>
      </c>
      <c r="W68" s="13">
        <f t="shared" si="3"/>
        <v>195.80749999999898</v>
      </c>
      <c r="X68" s="1">
        <f t="shared" si="4"/>
        <v>3150.5039999999899</v>
      </c>
    </row>
    <row r="69" spans="1:24">
      <c r="A69">
        <v>650</v>
      </c>
      <c r="B69">
        <v>66</v>
      </c>
      <c r="C69">
        <f t="shared" si="5"/>
        <v>100</v>
      </c>
      <c r="D69">
        <v>7.5000000000000098</v>
      </c>
      <c r="E69">
        <v>5</v>
      </c>
      <c r="F69" s="8">
        <v>0.75</v>
      </c>
      <c r="G69" s="8">
        <v>8.4999999999999893</v>
      </c>
      <c r="H69" s="13">
        <f t="shared" ref="H69:H94" si="8">C69*(1-F69)+C69*F69*G69</f>
        <v>662.4999999999992</v>
      </c>
      <c r="I69">
        <f>H69-H68</f>
        <v>14.899999999999977</v>
      </c>
      <c r="J69" s="8">
        <v>4.25</v>
      </c>
      <c r="K69">
        <f t="shared" ref="K69:K94" si="9">C69*J69</f>
        <v>425</v>
      </c>
      <c r="L69">
        <f>K69-K68</f>
        <v>5</v>
      </c>
      <c r="M69" s="8">
        <v>4.25</v>
      </c>
      <c r="N69">
        <f t="shared" ref="N69:N94" si="10">C69*M69</f>
        <v>425</v>
      </c>
      <c r="O69">
        <f>N69-N68</f>
        <v>5</v>
      </c>
      <c r="P69" s="19">
        <f t="shared" ref="P69:P94" si="11">H69*J69*M69</f>
        <v>11966.406249999987</v>
      </c>
      <c r="Q69" s="11">
        <f>P69-P68</f>
        <v>542.74224999999933</v>
      </c>
      <c r="R69">
        <f t="shared" si="6"/>
        <v>468.99999999999989</v>
      </c>
      <c r="S69">
        <f t="shared" si="7"/>
        <v>23.449999999999996</v>
      </c>
      <c r="T69" s="8">
        <v>4.25</v>
      </c>
      <c r="U69" s="8">
        <v>4.25</v>
      </c>
      <c r="V69" s="19">
        <f t="shared" ref="V69:V94" si="12">R69*T69*U69</f>
        <v>8471.3124999999982</v>
      </c>
      <c r="W69" s="13">
        <f t="shared" ref="W69:W94" si="13">V69-V68</f>
        <v>198.15250000000015</v>
      </c>
      <c r="X69" s="1">
        <f t="shared" ref="X69:X94" si="14">P69-V69</f>
        <v>3495.0937499999891</v>
      </c>
    </row>
    <row r="70" spans="1:24">
      <c r="A70">
        <v>660</v>
      </c>
      <c r="B70">
        <v>67</v>
      </c>
      <c r="C70">
        <f t="shared" ref="C70:C94" si="15">C69</f>
        <v>100</v>
      </c>
      <c r="D70">
        <v>7.6000000000000103</v>
      </c>
      <c r="E70">
        <v>5</v>
      </c>
      <c r="F70" s="8">
        <v>0.76</v>
      </c>
      <c r="G70" s="8">
        <v>8.5999999999999908</v>
      </c>
      <c r="H70" s="13">
        <f t="shared" si="8"/>
        <v>677.59999999999934</v>
      </c>
      <c r="I70">
        <f>H70-H69</f>
        <v>15.100000000000136</v>
      </c>
      <c r="J70" s="8">
        <v>4.3</v>
      </c>
      <c r="K70">
        <f t="shared" si="9"/>
        <v>430</v>
      </c>
      <c r="L70">
        <f>K70-K69</f>
        <v>5</v>
      </c>
      <c r="M70" s="8">
        <v>4.3</v>
      </c>
      <c r="N70">
        <f t="shared" si="10"/>
        <v>430</v>
      </c>
      <c r="O70">
        <f>N70-N69</f>
        <v>5</v>
      </c>
      <c r="P70" s="19">
        <f t="shared" si="11"/>
        <v>12528.823999999988</v>
      </c>
      <c r="Q70" s="11">
        <f>P70-P69</f>
        <v>562.41775000000052</v>
      </c>
      <c r="R70">
        <f t="shared" ref="R70:R94" si="16">R$4*S70</f>
        <v>468.99999999999989</v>
      </c>
      <c r="S70">
        <f t="shared" ref="S70:S94" si="17">S69</f>
        <v>23.449999999999996</v>
      </c>
      <c r="T70" s="8">
        <v>4.3</v>
      </c>
      <c r="U70" s="8">
        <v>4.3</v>
      </c>
      <c r="V70" s="19">
        <f t="shared" si="12"/>
        <v>8671.8099999999977</v>
      </c>
      <c r="W70" s="13">
        <f t="shared" si="13"/>
        <v>200.49749999999949</v>
      </c>
      <c r="X70" s="1">
        <f t="shared" si="14"/>
        <v>3857.0139999999901</v>
      </c>
    </row>
    <row r="71" spans="1:24">
      <c r="A71">
        <v>670</v>
      </c>
      <c r="B71">
        <v>68</v>
      </c>
      <c r="C71">
        <f t="shared" si="15"/>
        <v>100</v>
      </c>
      <c r="D71">
        <v>7.7000000000000099</v>
      </c>
      <c r="E71">
        <v>5</v>
      </c>
      <c r="F71" s="8">
        <v>0.77</v>
      </c>
      <c r="G71" s="8">
        <v>8.6999999999999904</v>
      </c>
      <c r="H71" s="13">
        <f t="shared" si="8"/>
        <v>692.8999999999993</v>
      </c>
      <c r="I71">
        <f>H71-H70</f>
        <v>15.299999999999955</v>
      </c>
      <c r="J71" s="8">
        <v>4.3499999999999996</v>
      </c>
      <c r="K71">
        <f t="shared" si="9"/>
        <v>434.99999999999994</v>
      </c>
      <c r="L71">
        <f>K71-K70</f>
        <v>4.9999999999999432</v>
      </c>
      <c r="M71" s="8">
        <v>4.3499999999999996</v>
      </c>
      <c r="N71">
        <f t="shared" si="10"/>
        <v>434.99999999999994</v>
      </c>
      <c r="O71">
        <f>N71-N70</f>
        <v>4.9999999999999432</v>
      </c>
      <c r="P71" s="19">
        <f t="shared" si="11"/>
        <v>13111.400249999984</v>
      </c>
      <c r="Q71" s="11">
        <f>P71-P70</f>
        <v>582.57624999999643</v>
      </c>
      <c r="R71">
        <f t="shared" si="16"/>
        <v>468.99999999999989</v>
      </c>
      <c r="S71">
        <f t="shared" si="17"/>
        <v>23.449999999999996</v>
      </c>
      <c r="T71" s="8">
        <v>4.3499999999999996</v>
      </c>
      <c r="U71" s="8">
        <v>4.3499999999999996</v>
      </c>
      <c r="V71" s="19">
        <f t="shared" si="12"/>
        <v>8874.6524999999965</v>
      </c>
      <c r="W71" s="13">
        <f t="shared" si="13"/>
        <v>202.84249999999884</v>
      </c>
      <c r="X71" s="1">
        <f t="shared" si="14"/>
        <v>4236.7477499999877</v>
      </c>
    </row>
    <row r="72" spans="1:24">
      <c r="A72">
        <v>680</v>
      </c>
      <c r="B72">
        <v>69</v>
      </c>
      <c r="C72">
        <f t="shared" si="15"/>
        <v>100</v>
      </c>
      <c r="D72">
        <v>7.8000000000000096</v>
      </c>
      <c r="E72">
        <v>5</v>
      </c>
      <c r="F72" s="8">
        <v>0.78</v>
      </c>
      <c r="G72" s="8">
        <v>8.7999999999999901</v>
      </c>
      <c r="H72" s="13">
        <f t="shared" si="8"/>
        <v>708.39999999999918</v>
      </c>
      <c r="I72">
        <f>H72-H71</f>
        <v>15.499999999999886</v>
      </c>
      <c r="J72" s="8">
        <v>4.3999999999999897</v>
      </c>
      <c r="K72">
        <f t="shared" si="9"/>
        <v>439.99999999999898</v>
      </c>
      <c r="L72">
        <f>K72-K71</f>
        <v>4.9999999999990337</v>
      </c>
      <c r="M72" s="8">
        <v>4.4000000000000004</v>
      </c>
      <c r="N72">
        <f t="shared" si="10"/>
        <v>440.00000000000006</v>
      </c>
      <c r="O72">
        <f>N72-N71</f>
        <v>5.0000000000001137</v>
      </c>
      <c r="P72" s="19">
        <f t="shared" si="11"/>
        <v>13714.623999999953</v>
      </c>
      <c r="Q72" s="11">
        <f>P72-P71</f>
        <v>603.22374999996828</v>
      </c>
      <c r="R72">
        <f t="shared" si="16"/>
        <v>468.99999999999989</v>
      </c>
      <c r="S72">
        <f t="shared" si="17"/>
        <v>23.449999999999996</v>
      </c>
      <c r="T72" s="8">
        <v>4.4000000000000004</v>
      </c>
      <c r="U72" s="8">
        <v>4.4000000000000004</v>
      </c>
      <c r="V72" s="19">
        <f t="shared" si="12"/>
        <v>9079.8399999999983</v>
      </c>
      <c r="W72" s="13">
        <f t="shared" si="13"/>
        <v>205.18750000000182</v>
      </c>
      <c r="X72" s="1">
        <f t="shared" si="14"/>
        <v>4634.7839999999542</v>
      </c>
    </row>
    <row r="73" spans="1:24">
      <c r="A73">
        <v>690</v>
      </c>
      <c r="B73">
        <v>70</v>
      </c>
      <c r="C73">
        <f t="shared" si="15"/>
        <v>100</v>
      </c>
      <c r="D73">
        <v>7.9000000000000101</v>
      </c>
      <c r="E73">
        <v>5</v>
      </c>
      <c r="F73" s="8">
        <v>0.79</v>
      </c>
      <c r="G73" s="8">
        <v>8.8999999999999897</v>
      </c>
      <c r="H73" s="13">
        <f t="shared" si="8"/>
        <v>724.09999999999923</v>
      </c>
      <c r="I73">
        <f>H73-H72</f>
        <v>15.700000000000045</v>
      </c>
      <c r="J73" s="8">
        <v>4.4499999999999904</v>
      </c>
      <c r="K73">
        <f t="shared" si="9"/>
        <v>444.99999999999903</v>
      </c>
      <c r="L73">
        <f>K73-K72</f>
        <v>5.0000000000000568</v>
      </c>
      <c r="M73" s="8">
        <v>4.45</v>
      </c>
      <c r="N73">
        <f t="shared" si="10"/>
        <v>445</v>
      </c>
      <c r="O73">
        <f>N73-N72</f>
        <v>4.9999999999999432</v>
      </c>
      <c r="P73" s="19">
        <f t="shared" si="11"/>
        <v>14338.990249999953</v>
      </c>
      <c r="Q73" s="11">
        <f>P73-P72</f>
        <v>624.36625000000095</v>
      </c>
      <c r="R73">
        <f t="shared" si="16"/>
        <v>468.99999999999989</v>
      </c>
      <c r="S73">
        <f t="shared" si="17"/>
        <v>23.449999999999996</v>
      </c>
      <c r="T73" s="8">
        <v>4.45</v>
      </c>
      <c r="U73" s="8">
        <v>4.45</v>
      </c>
      <c r="V73" s="19">
        <f t="shared" si="12"/>
        <v>9287.3724999999995</v>
      </c>
      <c r="W73" s="13">
        <f t="shared" si="13"/>
        <v>207.53250000000116</v>
      </c>
      <c r="X73" s="1">
        <f t="shared" si="14"/>
        <v>5051.617749999954</v>
      </c>
    </row>
    <row r="74" spans="1:24">
      <c r="A74">
        <v>700</v>
      </c>
      <c r="B74">
        <v>71</v>
      </c>
      <c r="C74">
        <f t="shared" si="15"/>
        <v>100</v>
      </c>
      <c r="D74">
        <v>8.0000000000000107</v>
      </c>
      <c r="E74">
        <v>5</v>
      </c>
      <c r="F74" s="8">
        <v>0.8</v>
      </c>
      <c r="G74" s="8">
        <v>8.9999999999999893</v>
      </c>
      <c r="H74" s="13">
        <f t="shared" si="8"/>
        <v>739.99999999999909</v>
      </c>
      <c r="I74">
        <f>H74-H73</f>
        <v>15.899999999999864</v>
      </c>
      <c r="J74" s="8">
        <v>4.4999999999999902</v>
      </c>
      <c r="K74">
        <f t="shared" si="9"/>
        <v>449.99999999999903</v>
      </c>
      <c r="L74">
        <f>K74-K73</f>
        <v>5</v>
      </c>
      <c r="M74" s="8">
        <v>4.5</v>
      </c>
      <c r="N74">
        <f t="shared" si="10"/>
        <v>450</v>
      </c>
      <c r="O74">
        <f>N74-N73</f>
        <v>5</v>
      </c>
      <c r="P74" s="19">
        <f t="shared" si="11"/>
        <v>14984.999999999949</v>
      </c>
      <c r="Q74" s="11">
        <f>P74-P73</f>
        <v>646.00974999999562</v>
      </c>
      <c r="R74">
        <f t="shared" si="16"/>
        <v>468.99999999999989</v>
      </c>
      <c r="S74">
        <f t="shared" si="17"/>
        <v>23.449999999999996</v>
      </c>
      <c r="T74" s="8">
        <v>4.5</v>
      </c>
      <c r="U74" s="8">
        <v>4.5</v>
      </c>
      <c r="V74" s="19">
        <f t="shared" si="12"/>
        <v>9497.2499999999982</v>
      </c>
      <c r="W74" s="13">
        <f t="shared" si="13"/>
        <v>209.87749999999869</v>
      </c>
      <c r="X74" s="1">
        <f t="shared" si="14"/>
        <v>5487.7499999999509</v>
      </c>
    </row>
    <row r="75" spans="1:24">
      <c r="A75">
        <v>710</v>
      </c>
      <c r="B75">
        <v>72</v>
      </c>
      <c r="C75">
        <f t="shared" si="15"/>
        <v>100</v>
      </c>
      <c r="D75">
        <v>8.1000000000000103</v>
      </c>
      <c r="E75">
        <v>5</v>
      </c>
      <c r="F75" s="8">
        <v>0.81</v>
      </c>
      <c r="G75" s="8">
        <v>9.0999999999999908</v>
      </c>
      <c r="H75" s="13">
        <f t="shared" si="8"/>
        <v>756.09999999999923</v>
      </c>
      <c r="I75">
        <f>H75-H74</f>
        <v>16.100000000000136</v>
      </c>
      <c r="J75" s="8">
        <v>4.5499999999999901</v>
      </c>
      <c r="K75">
        <f t="shared" si="9"/>
        <v>454.99999999999898</v>
      </c>
      <c r="L75">
        <f>K75-K74</f>
        <v>4.9999999999999432</v>
      </c>
      <c r="M75" s="8">
        <v>4.55</v>
      </c>
      <c r="N75">
        <f t="shared" si="10"/>
        <v>455</v>
      </c>
      <c r="O75">
        <f>N75-N74</f>
        <v>5</v>
      </c>
      <c r="P75" s="19">
        <f t="shared" si="11"/>
        <v>15653.160249999948</v>
      </c>
      <c r="Q75" s="11">
        <f>P75-P74</f>
        <v>668.160249999999</v>
      </c>
      <c r="R75">
        <f t="shared" si="16"/>
        <v>468.99999999999989</v>
      </c>
      <c r="S75">
        <f t="shared" si="17"/>
        <v>23.449999999999996</v>
      </c>
      <c r="T75" s="8">
        <v>4.55</v>
      </c>
      <c r="U75" s="8">
        <v>4.55</v>
      </c>
      <c r="V75" s="19">
        <f t="shared" si="12"/>
        <v>9709.4724999999962</v>
      </c>
      <c r="W75" s="13">
        <f t="shared" si="13"/>
        <v>212.22249999999804</v>
      </c>
      <c r="X75" s="1">
        <f t="shared" si="14"/>
        <v>5943.6877499999518</v>
      </c>
    </row>
    <row r="76" spans="1:24">
      <c r="A76">
        <v>720</v>
      </c>
      <c r="B76">
        <v>73</v>
      </c>
      <c r="C76">
        <f t="shared" si="15"/>
        <v>100</v>
      </c>
      <c r="D76">
        <v>8.2000000000000099</v>
      </c>
      <c r="E76">
        <v>5</v>
      </c>
      <c r="F76" s="8">
        <v>0.82</v>
      </c>
      <c r="G76" s="8">
        <v>9.1999999999999904</v>
      </c>
      <c r="H76" s="13">
        <f t="shared" si="8"/>
        <v>772.39999999999918</v>
      </c>
      <c r="I76">
        <f>H76-H75</f>
        <v>16.299999999999955</v>
      </c>
      <c r="J76" s="8">
        <v>4.5999999999999899</v>
      </c>
      <c r="K76">
        <f t="shared" si="9"/>
        <v>459.99999999999898</v>
      </c>
      <c r="L76">
        <f>K76-K75</f>
        <v>5</v>
      </c>
      <c r="M76" s="8">
        <v>4.5999999999999996</v>
      </c>
      <c r="N76">
        <f t="shared" si="10"/>
        <v>459.99999999999994</v>
      </c>
      <c r="O76">
        <f>N76-N75</f>
        <v>4.9999999999999432</v>
      </c>
      <c r="P76" s="19">
        <f t="shared" si="11"/>
        <v>16343.983999999946</v>
      </c>
      <c r="Q76" s="11">
        <f>P76-P75</f>
        <v>690.82374999999774</v>
      </c>
      <c r="R76">
        <f t="shared" si="16"/>
        <v>468.99999999999989</v>
      </c>
      <c r="S76">
        <f t="shared" si="17"/>
        <v>23.449999999999996</v>
      </c>
      <c r="T76" s="8">
        <v>4.5999999999999996</v>
      </c>
      <c r="U76" s="8">
        <v>4.5999999999999996</v>
      </c>
      <c r="V76" s="19">
        <f t="shared" si="12"/>
        <v>9924.0399999999954</v>
      </c>
      <c r="W76" s="13">
        <f t="shared" si="13"/>
        <v>214.5674999999992</v>
      </c>
      <c r="X76" s="1">
        <f t="shared" si="14"/>
        <v>6419.9439999999504</v>
      </c>
    </row>
    <row r="77" spans="1:24">
      <c r="A77">
        <v>730</v>
      </c>
      <c r="B77">
        <v>74</v>
      </c>
      <c r="C77">
        <f t="shared" si="15"/>
        <v>100</v>
      </c>
      <c r="D77">
        <v>8.3000000000000096</v>
      </c>
      <c r="E77">
        <v>5</v>
      </c>
      <c r="F77" s="8">
        <v>0.83</v>
      </c>
      <c r="G77" s="8">
        <v>9.2999999999999901</v>
      </c>
      <c r="H77" s="13">
        <f t="shared" si="8"/>
        <v>788.89999999999918</v>
      </c>
      <c r="I77">
        <f>H77-H76</f>
        <v>16.5</v>
      </c>
      <c r="J77" s="8">
        <v>4.6499999999999897</v>
      </c>
      <c r="K77">
        <f t="shared" si="9"/>
        <v>464.99999999999898</v>
      </c>
      <c r="L77">
        <f>K77-K76</f>
        <v>5</v>
      </c>
      <c r="M77" s="8">
        <v>4.6500000000000004</v>
      </c>
      <c r="N77">
        <f t="shared" si="10"/>
        <v>465.00000000000006</v>
      </c>
      <c r="O77">
        <f>N77-N76</f>
        <v>5.0000000000001137</v>
      </c>
      <c r="P77" s="19">
        <f t="shared" si="11"/>
        <v>17057.990249999944</v>
      </c>
      <c r="Q77" s="11">
        <f>P77-P76</f>
        <v>714.00624999999854</v>
      </c>
      <c r="R77">
        <f t="shared" si="16"/>
        <v>468.99999999999989</v>
      </c>
      <c r="S77">
        <f t="shared" si="17"/>
        <v>23.449999999999996</v>
      </c>
      <c r="T77" s="8">
        <v>4.6500000000000004</v>
      </c>
      <c r="U77" s="8">
        <v>4.6500000000000004</v>
      </c>
      <c r="V77" s="19">
        <f t="shared" si="12"/>
        <v>10140.952499999998</v>
      </c>
      <c r="W77" s="13">
        <f t="shared" si="13"/>
        <v>216.91250000000218</v>
      </c>
      <c r="X77" s="1">
        <f t="shared" si="14"/>
        <v>6917.0377499999468</v>
      </c>
    </row>
    <row r="78" spans="1:24">
      <c r="A78">
        <v>740</v>
      </c>
      <c r="B78">
        <v>75</v>
      </c>
      <c r="C78">
        <f t="shared" si="15"/>
        <v>100</v>
      </c>
      <c r="D78">
        <v>8.4000000000000092</v>
      </c>
      <c r="E78">
        <v>5</v>
      </c>
      <c r="F78" s="8">
        <v>0.84</v>
      </c>
      <c r="G78" s="8">
        <v>9.3999999999999897</v>
      </c>
      <c r="H78" s="13">
        <f t="shared" si="8"/>
        <v>805.59999999999911</v>
      </c>
      <c r="I78">
        <f>H78-H77</f>
        <v>16.699999999999932</v>
      </c>
      <c r="J78" s="8">
        <v>4.6999999999999904</v>
      </c>
      <c r="K78">
        <f t="shared" si="9"/>
        <v>469.99999999999903</v>
      </c>
      <c r="L78">
        <f>K78-K77</f>
        <v>5.0000000000000568</v>
      </c>
      <c r="M78" s="8">
        <v>4.7</v>
      </c>
      <c r="N78">
        <f t="shared" si="10"/>
        <v>470</v>
      </c>
      <c r="O78">
        <f>N78-N77</f>
        <v>4.9999999999999432</v>
      </c>
      <c r="P78" s="19">
        <f t="shared" si="11"/>
        <v>17795.703999999943</v>
      </c>
      <c r="Q78" s="11">
        <f>P78-P77</f>
        <v>737.71374999999898</v>
      </c>
      <c r="R78">
        <f t="shared" si="16"/>
        <v>468.99999999999989</v>
      </c>
      <c r="S78">
        <f t="shared" si="17"/>
        <v>23.449999999999996</v>
      </c>
      <c r="T78" s="8">
        <v>4.7</v>
      </c>
      <c r="U78" s="8">
        <v>4.7</v>
      </c>
      <c r="V78" s="19">
        <f t="shared" si="12"/>
        <v>10360.209999999999</v>
      </c>
      <c r="W78" s="13">
        <f t="shared" si="13"/>
        <v>219.25750000000153</v>
      </c>
      <c r="X78" s="1">
        <f t="shared" si="14"/>
        <v>7435.4939999999442</v>
      </c>
    </row>
    <row r="79" spans="1:24">
      <c r="A79">
        <v>750</v>
      </c>
      <c r="B79">
        <v>76</v>
      </c>
      <c r="C79">
        <f t="shared" si="15"/>
        <v>100</v>
      </c>
      <c r="D79">
        <v>8.5000000000000107</v>
      </c>
      <c r="E79">
        <v>5</v>
      </c>
      <c r="F79" s="8">
        <v>0.85</v>
      </c>
      <c r="G79" s="8">
        <v>9.4999999999999893</v>
      </c>
      <c r="H79" s="13">
        <f t="shared" si="8"/>
        <v>822.49999999999909</v>
      </c>
      <c r="I79">
        <f>H79-H78</f>
        <v>16.899999999999977</v>
      </c>
      <c r="J79" s="8">
        <v>4.7499999999999902</v>
      </c>
      <c r="K79">
        <f t="shared" si="9"/>
        <v>474.99999999999903</v>
      </c>
      <c r="L79">
        <f>K79-K78</f>
        <v>5</v>
      </c>
      <c r="M79" s="8">
        <v>4.75</v>
      </c>
      <c r="N79">
        <f t="shared" si="10"/>
        <v>475</v>
      </c>
      <c r="O79">
        <f>N79-N78</f>
        <v>5</v>
      </c>
      <c r="P79" s="19">
        <f t="shared" si="11"/>
        <v>18557.656249999942</v>
      </c>
      <c r="Q79" s="11">
        <f>P79-P78</f>
        <v>761.95224999999846</v>
      </c>
      <c r="R79">
        <f t="shared" si="16"/>
        <v>468.99999999999989</v>
      </c>
      <c r="S79">
        <f t="shared" si="17"/>
        <v>23.449999999999996</v>
      </c>
      <c r="T79" s="8">
        <v>4.75</v>
      </c>
      <c r="U79" s="8">
        <v>4.75</v>
      </c>
      <c r="V79" s="19">
        <f t="shared" si="12"/>
        <v>10581.812499999998</v>
      </c>
      <c r="W79" s="13">
        <f t="shared" si="13"/>
        <v>221.60249999999905</v>
      </c>
      <c r="X79" s="1">
        <f t="shared" si="14"/>
        <v>7975.8437499999436</v>
      </c>
    </row>
    <row r="80" spans="1:24">
      <c r="A80">
        <v>760</v>
      </c>
      <c r="B80">
        <v>77</v>
      </c>
      <c r="C80">
        <f t="shared" si="15"/>
        <v>100</v>
      </c>
      <c r="D80">
        <v>8.6000000000000103</v>
      </c>
      <c r="E80">
        <v>5</v>
      </c>
      <c r="F80" s="8">
        <v>0.86</v>
      </c>
      <c r="G80" s="8">
        <v>9.5999999999999908</v>
      </c>
      <c r="H80" s="13">
        <f t="shared" si="8"/>
        <v>839.59999999999923</v>
      </c>
      <c r="I80">
        <f>H80-H79</f>
        <v>17.100000000000136</v>
      </c>
      <c r="J80" s="8">
        <v>4.7999999999999901</v>
      </c>
      <c r="K80">
        <f t="shared" si="9"/>
        <v>479.99999999999898</v>
      </c>
      <c r="L80">
        <f>K80-K79</f>
        <v>4.9999999999999432</v>
      </c>
      <c r="M80" s="8">
        <v>4.8</v>
      </c>
      <c r="N80">
        <f t="shared" si="10"/>
        <v>480</v>
      </c>
      <c r="O80">
        <f>N80-N79</f>
        <v>5</v>
      </c>
      <c r="P80" s="19">
        <f t="shared" si="11"/>
        <v>19344.383999999944</v>
      </c>
      <c r="Q80" s="11">
        <f>P80-P79</f>
        <v>786.72775000000183</v>
      </c>
      <c r="R80">
        <f t="shared" si="16"/>
        <v>468.99999999999989</v>
      </c>
      <c r="S80">
        <f t="shared" si="17"/>
        <v>23.449999999999996</v>
      </c>
      <c r="T80" s="8">
        <v>4.8</v>
      </c>
      <c r="U80" s="8">
        <v>4.8</v>
      </c>
      <c r="V80" s="19">
        <f t="shared" si="12"/>
        <v>10805.759999999997</v>
      </c>
      <c r="W80" s="13">
        <f t="shared" si="13"/>
        <v>223.9474999999984</v>
      </c>
      <c r="X80" s="1">
        <f t="shared" si="14"/>
        <v>8538.623999999947</v>
      </c>
    </row>
    <row r="81" spans="1:24">
      <c r="A81">
        <v>770</v>
      </c>
      <c r="B81">
        <v>78</v>
      </c>
      <c r="C81">
        <f t="shared" si="15"/>
        <v>100</v>
      </c>
      <c r="D81">
        <v>8.7000000000000099</v>
      </c>
      <c r="E81">
        <v>5</v>
      </c>
      <c r="F81" s="8">
        <v>0.87</v>
      </c>
      <c r="G81" s="8">
        <v>9.6999999999999904</v>
      </c>
      <c r="H81" s="13">
        <f t="shared" si="8"/>
        <v>856.89999999999918</v>
      </c>
      <c r="I81">
        <f>H81-H80</f>
        <v>17.299999999999955</v>
      </c>
      <c r="J81" s="8">
        <v>4.8499999999999899</v>
      </c>
      <c r="K81">
        <f t="shared" si="9"/>
        <v>484.99999999999898</v>
      </c>
      <c r="L81">
        <f>K81-K80</f>
        <v>5</v>
      </c>
      <c r="M81" s="8">
        <v>4.8499999999999996</v>
      </c>
      <c r="N81">
        <f t="shared" si="10"/>
        <v>484.99999999999994</v>
      </c>
      <c r="O81">
        <f>N81-N80</f>
        <v>4.9999999999999432</v>
      </c>
      <c r="P81" s="19">
        <f t="shared" si="11"/>
        <v>20156.430249999936</v>
      </c>
      <c r="Q81" s="11">
        <f>P81-P80</f>
        <v>812.04624999999214</v>
      </c>
      <c r="R81">
        <f t="shared" si="16"/>
        <v>468.99999999999989</v>
      </c>
      <c r="S81">
        <f t="shared" si="17"/>
        <v>23.449999999999996</v>
      </c>
      <c r="T81" s="8">
        <v>4.8499999999999996</v>
      </c>
      <c r="U81" s="8">
        <v>4.8499999999999996</v>
      </c>
      <c r="V81" s="19">
        <f t="shared" si="12"/>
        <v>11032.052499999994</v>
      </c>
      <c r="W81" s="13">
        <f t="shared" si="13"/>
        <v>226.29249999999774</v>
      </c>
      <c r="X81" s="1">
        <f t="shared" si="14"/>
        <v>9124.3777499999414</v>
      </c>
    </row>
    <row r="82" spans="1:24">
      <c r="A82">
        <v>780</v>
      </c>
      <c r="B82">
        <v>79</v>
      </c>
      <c r="C82">
        <f t="shared" si="15"/>
        <v>100</v>
      </c>
      <c r="D82">
        <v>8.8000000000000096</v>
      </c>
      <c r="E82">
        <v>5</v>
      </c>
      <c r="F82" s="8">
        <v>0.88</v>
      </c>
      <c r="G82" s="8">
        <v>9.7999999999999901</v>
      </c>
      <c r="H82" s="13">
        <f t="shared" si="8"/>
        <v>874.39999999999918</v>
      </c>
      <c r="I82">
        <f>H82-H81</f>
        <v>17.5</v>
      </c>
      <c r="J82" s="8">
        <v>4.8999999999999897</v>
      </c>
      <c r="K82">
        <f t="shared" si="9"/>
        <v>489.99999999999898</v>
      </c>
      <c r="L82">
        <f>K82-K81</f>
        <v>5</v>
      </c>
      <c r="M82" s="8">
        <v>4.9000000000000004</v>
      </c>
      <c r="N82">
        <f t="shared" si="10"/>
        <v>490.00000000000006</v>
      </c>
      <c r="O82">
        <f>N82-N81</f>
        <v>5.0000000000001137</v>
      </c>
      <c r="P82" s="19">
        <f t="shared" si="11"/>
        <v>20994.343999999935</v>
      </c>
      <c r="Q82" s="11">
        <f>P82-P81</f>
        <v>837.91374999999971</v>
      </c>
      <c r="R82">
        <f t="shared" si="16"/>
        <v>468.99999999999989</v>
      </c>
      <c r="S82">
        <f t="shared" si="17"/>
        <v>23.449999999999996</v>
      </c>
      <c r="T82" s="8">
        <v>4.9000000000000004</v>
      </c>
      <c r="U82" s="8">
        <v>4.9000000000000004</v>
      </c>
      <c r="V82" s="19">
        <f t="shared" si="12"/>
        <v>11260.689999999999</v>
      </c>
      <c r="W82" s="13">
        <f t="shared" si="13"/>
        <v>228.63750000000437</v>
      </c>
      <c r="X82" s="1">
        <f t="shared" si="14"/>
        <v>9733.6539999999368</v>
      </c>
    </row>
    <row r="83" spans="1:24">
      <c r="A83">
        <v>790</v>
      </c>
      <c r="B83">
        <v>80</v>
      </c>
      <c r="C83">
        <f t="shared" si="15"/>
        <v>100</v>
      </c>
      <c r="D83">
        <v>8.9000000000000092</v>
      </c>
      <c r="E83">
        <v>5</v>
      </c>
      <c r="F83" s="8">
        <v>0.89</v>
      </c>
      <c r="G83" s="8">
        <v>9.8999999999999897</v>
      </c>
      <c r="H83" s="13">
        <f t="shared" si="8"/>
        <v>892.09999999999911</v>
      </c>
      <c r="I83">
        <f>H83-H82</f>
        <v>17.699999999999932</v>
      </c>
      <c r="J83" s="8">
        <v>4.9499999999999904</v>
      </c>
      <c r="K83">
        <f t="shared" si="9"/>
        <v>494.99999999999903</v>
      </c>
      <c r="L83">
        <f>K83-K82</f>
        <v>5.0000000000000568</v>
      </c>
      <c r="M83" s="8">
        <v>4.95</v>
      </c>
      <c r="N83">
        <f t="shared" si="10"/>
        <v>495</v>
      </c>
      <c r="O83">
        <f>N83-N82</f>
        <v>4.9999999999999432</v>
      </c>
      <c r="P83" s="19">
        <f t="shared" si="11"/>
        <v>21858.680249999936</v>
      </c>
      <c r="Q83" s="11">
        <f>P83-P82</f>
        <v>864.33625000000029</v>
      </c>
      <c r="R83">
        <f t="shared" si="16"/>
        <v>468.99999999999989</v>
      </c>
      <c r="S83">
        <f t="shared" si="17"/>
        <v>23.449999999999996</v>
      </c>
      <c r="T83" s="8">
        <v>4.95</v>
      </c>
      <c r="U83" s="8">
        <v>4.95</v>
      </c>
      <c r="V83" s="19">
        <f t="shared" si="12"/>
        <v>11491.672499999999</v>
      </c>
      <c r="W83" s="13">
        <f t="shared" si="13"/>
        <v>230.98250000000007</v>
      </c>
      <c r="X83" s="1">
        <f t="shared" si="14"/>
        <v>10367.007749999937</v>
      </c>
    </row>
    <row r="84" spans="1:24">
      <c r="A84">
        <v>800</v>
      </c>
      <c r="B84">
        <v>81</v>
      </c>
      <c r="C84">
        <f t="shared" si="15"/>
        <v>100</v>
      </c>
      <c r="D84">
        <v>9.0000000000000107</v>
      </c>
      <c r="E84">
        <v>5</v>
      </c>
      <c r="F84" s="8">
        <v>0.9</v>
      </c>
      <c r="G84" s="8">
        <v>9.9999999999999893</v>
      </c>
      <c r="H84" s="13">
        <f t="shared" si="8"/>
        <v>909.99999999999909</v>
      </c>
      <c r="I84">
        <f>H84-H83</f>
        <v>17.899999999999977</v>
      </c>
      <c r="J84" s="8">
        <v>4.9999999999999902</v>
      </c>
      <c r="K84">
        <f t="shared" si="9"/>
        <v>499.99999999999903</v>
      </c>
      <c r="L84">
        <f>K84-K83</f>
        <v>5</v>
      </c>
      <c r="M84" s="8">
        <v>5</v>
      </c>
      <c r="N84">
        <f t="shared" si="10"/>
        <v>500</v>
      </c>
      <c r="O84">
        <f>N84-N83</f>
        <v>5</v>
      </c>
      <c r="P84" s="19">
        <f t="shared" si="11"/>
        <v>22749.999999999931</v>
      </c>
      <c r="Q84" s="11">
        <f>P84-P83</f>
        <v>891.31974999999511</v>
      </c>
      <c r="R84">
        <f t="shared" si="16"/>
        <v>468.99999999999989</v>
      </c>
      <c r="S84">
        <f t="shared" si="17"/>
        <v>23.449999999999996</v>
      </c>
      <c r="T84" s="8">
        <v>5</v>
      </c>
      <c r="U84" s="8">
        <v>5</v>
      </c>
      <c r="V84" s="19">
        <f t="shared" si="12"/>
        <v>11724.999999999998</v>
      </c>
      <c r="W84" s="13">
        <f t="shared" si="13"/>
        <v>233.32749999999942</v>
      </c>
      <c r="X84" s="1">
        <f t="shared" si="14"/>
        <v>11024.999999999933</v>
      </c>
    </row>
    <row r="85" spans="1:24">
      <c r="A85">
        <v>810</v>
      </c>
      <c r="B85">
        <v>82</v>
      </c>
      <c r="C85">
        <f t="shared" si="15"/>
        <v>100</v>
      </c>
      <c r="D85">
        <v>9.1000000000000103</v>
      </c>
      <c r="E85">
        <v>5</v>
      </c>
      <c r="F85" s="8">
        <v>0.91</v>
      </c>
      <c r="G85" s="8">
        <v>10.1</v>
      </c>
      <c r="H85" s="13">
        <f t="shared" si="8"/>
        <v>928.1</v>
      </c>
      <c r="I85">
        <f>H85-H84</f>
        <v>18.100000000000932</v>
      </c>
      <c r="J85" s="8">
        <v>5.0499999999999901</v>
      </c>
      <c r="K85">
        <f t="shared" si="9"/>
        <v>504.99999999999898</v>
      </c>
      <c r="L85">
        <f>K85-K84</f>
        <v>4.9999999999999432</v>
      </c>
      <c r="M85" s="8">
        <v>5.05</v>
      </c>
      <c r="N85">
        <f t="shared" si="10"/>
        <v>505</v>
      </c>
      <c r="O85">
        <f>N85-N84</f>
        <v>5</v>
      </c>
      <c r="P85" s="19">
        <f t="shared" si="11"/>
        <v>23668.870249999953</v>
      </c>
      <c r="Q85" s="11">
        <f>P85-P84</f>
        <v>918.87025000002177</v>
      </c>
      <c r="R85">
        <f t="shared" si="16"/>
        <v>468.99999999999989</v>
      </c>
      <c r="S85">
        <f t="shared" si="17"/>
        <v>23.449999999999996</v>
      </c>
      <c r="T85" s="8">
        <v>5.05</v>
      </c>
      <c r="U85" s="8">
        <v>5.05</v>
      </c>
      <c r="V85" s="19">
        <f t="shared" si="12"/>
        <v>11960.672499999997</v>
      </c>
      <c r="W85" s="13">
        <f t="shared" si="13"/>
        <v>235.67249999999876</v>
      </c>
      <c r="X85" s="1">
        <f t="shared" si="14"/>
        <v>11708.197749999956</v>
      </c>
    </row>
    <row r="86" spans="1:24">
      <c r="A86">
        <v>820</v>
      </c>
      <c r="B86">
        <v>83</v>
      </c>
      <c r="C86">
        <f t="shared" si="15"/>
        <v>100</v>
      </c>
      <c r="D86">
        <v>9.2000000000000099</v>
      </c>
      <c r="E86">
        <v>5</v>
      </c>
      <c r="F86" s="8">
        <v>0.92</v>
      </c>
      <c r="G86" s="8">
        <v>10.199999999999999</v>
      </c>
      <c r="H86" s="13">
        <f t="shared" si="8"/>
        <v>946.4</v>
      </c>
      <c r="I86">
        <f>H86-H85</f>
        <v>18.299999999999955</v>
      </c>
      <c r="J86" s="8">
        <v>5.0999999999999899</v>
      </c>
      <c r="K86">
        <f t="shared" si="9"/>
        <v>509.99999999999898</v>
      </c>
      <c r="L86">
        <f>K86-K85</f>
        <v>5</v>
      </c>
      <c r="M86" s="8">
        <v>5.0999999999999996</v>
      </c>
      <c r="N86">
        <f t="shared" si="10"/>
        <v>509.99999999999994</v>
      </c>
      <c r="O86">
        <f>N86-N85</f>
        <v>4.9999999999999432</v>
      </c>
      <c r="P86" s="19">
        <f t="shared" si="11"/>
        <v>24615.86399999995</v>
      </c>
      <c r="Q86" s="11">
        <f>P86-P85</f>
        <v>946.99374999999782</v>
      </c>
      <c r="R86">
        <f t="shared" si="16"/>
        <v>468.99999999999989</v>
      </c>
      <c r="S86">
        <f t="shared" si="17"/>
        <v>23.449999999999996</v>
      </c>
      <c r="T86" s="8">
        <v>5.0999999999999996</v>
      </c>
      <c r="U86" s="8">
        <v>5.0999999999999996</v>
      </c>
      <c r="V86" s="19">
        <f t="shared" si="12"/>
        <v>12198.689999999995</v>
      </c>
      <c r="W86" s="13">
        <f t="shared" si="13"/>
        <v>238.01749999999811</v>
      </c>
      <c r="X86" s="1">
        <f t="shared" si="14"/>
        <v>12417.173999999955</v>
      </c>
    </row>
    <row r="87" spans="1:24">
      <c r="A87">
        <v>830</v>
      </c>
      <c r="B87">
        <v>84</v>
      </c>
      <c r="C87">
        <f t="shared" si="15"/>
        <v>100</v>
      </c>
      <c r="D87">
        <v>9.3000000000000096</v>
      </c>
      <c r="E87">
        <v>5</v>
      </c>
      <c r="F87" s="8">
        <v>0.93</v>
      </c>
      <c r="G87" s="8">
        <v>10.3</v>
      </c>
      <c r="H87" s="13">
        <f t="shared" si="8"/>
        <v>964.90000000000009</v>
      </c>
      <c r="I87">
        <f>H87-H86</f>
        <v>18.500000000000114</v>
      </c>
      <c r="J87" s="8">
        <v>5.1499999999999897</v>
      </c>
      <c r="K87">
        <f t="shared" si="9"/>
        <v>514.99999999999898</v>
      </c>
      <c r="L87">
        <f>K87-K86</f>
        <v>5</v>
      </c>
      <c r="M87" s="8">
        <v>5.15</v>
      </c>
      <c r="N87">
        <f t="shared" si="10"/>
        <v>515</v>
      </c>
      <c r="O87">
        <f>N87-N86</f>
        <v>5.0000000000000568</v>
      </c>
      <c r="P87" s="19">
        <f t="shared" si="11"/>
        <v>25591.560249999955</v>
      </c>
      <c r="Q87" s="11">
        <f>P87-P86</f>
        <v>975.69625000000451</v>
      </c>
      <c r="R87">
        <f t="shared" si="16"/>
        <v>468.99999999999989</v>
      </c>
      <c r="S87">
        <f t="shared" si="17"/>
        <v>23.449999999999996</v>
      </c>
      <c r="T87" s="8">
        <v>5.15</v>
      </c>
      <c r="U87" s="8">
        <v>5.15</v>
      </c>
      <c r="V87" s="19">
        <f t="shared" si="12"/>
        <v>12439.052499999998</v>
      </c>
      <c r="W87" s="13">
        <f t="shared" si="13"/>
        <v>240.36250000000291</v>
      </c>
      <c r="X87" s="1">
        <f t="shared" si="14"/>
        <v>13152.507749999957</v>
      </c>
    </row>
    <row r="88" spans="1:24">
      <c r="A88">
        <v>840</v>
      </c>
      <c r="B88">
        <v>85</v>
      </c>
      <c r="C88">
        <f t="shared" si="15"/>
        <v>100</v>
      </c>
      <c r="D88">
        <v>9.4000000000000092</v>
      </c>
      <c r="E88">
        <v>5</v>
      </c>
      <c r="F88" s="8">
        <v>0.94</v>
      </c>
      <c r="G88" s="8">
        <v>10.4</v>
      </c>
      <c r="H88" s="13">
        <f t="shared" si="8"/>
        <v>983.6</v>
      </c>
      <c r="I88">
        <f>H88-H87</f>
        <v>18.699999999999932</v>
      </c>
      <c r="J88" s="8">
        <v>5.1999999999999904</v>
      </c>
      <c r="K88">
        <f t="shared" si="9"/>
        <v>519.99999999999909</v>
      </c>
      <c r="L88">
        <f>K88-K87</f>
        <v>5.0000000000001137</v>
      </c>
      <c r="M88" s="8">
        <v>5.2</v>
      </c>
      <c r="N88">
        <f t="shared" si="10"/>
        <v>520</v>
      </c>
      <c r="O88">
        <f>N88-N87</f>
        <v>5</v>
      </c>
      <c r="P88" s="19">
        <f t="shared" si="11"/>
        <v>26596.543999999951</v>
      </c>
      <c r="Q88" s="11">
        <f>P88-P87</f>
        <v>1004.9837499999958</v>
      </c>
      <c r="R88">
        <f t="shared" si="16"/>
        <v>468.99999999999989</v>
      </c>
      <c r="S88">
        <f t="shared" si="17"/>
        <v>23.449999999999996</v>
      </c>
      <c r="T88" s="8">
        <v>5.2</v>
      </c>
      <c r="U88" s="8">
        <v>5.2</v>
      </c>
      <c r="V88" s="19">
        <f t="shared" si="12"/>
        <v>12681.759999999997</v>
      </c>
      <c r="W88" s="13">
        <f t="shared" si="13"/>
        <v>242.70749999999862</v>
      </c>
      <c r="X88" s="1">
        <f t="shared" si="14"/>
        <v>13914.783999999954</v>
      </c>
    </row>
    <row r="89" spans="1:24">
      <c r="A89">
        <v>850</v>
      </c>
      <c r="B89">
        <v>86</v>
      </c>
      <c r="C89">
        <f t="shared" si="15"/>
        <v>100</v>
      </c>
      <c r="D89">
        <v>9.5000000000000107</v>
      </c>
      <c r="E89">
        <v>5</v>
      </c>
      <c r="F89" s="8">
        <v>0.95</v>
      </c>
      <c r="G89" s="8">
        <v>10.5</v>
      </c>
      <c r="H89" s="13">
        <f t="shared" si="8"/>
        <v>1002.5</v>
      </c>
      <c r="I89">
        <f>H89-H88</f>
        <v>18.899999999999977</v>
      </c>
      <c r="J89" s="8">
        <v>5.2499999999999902</v>
      </c>
      <c r="K89">
        <f t="shared" si="9"/>
        <v>524.99999999999898</v>
      </c>
      <c r="L89">
        <f>K89-K88</f>
        <v>4.9999999999998863</v>
      </c>
      <c r="M89" s="8">
        <v>5.25</v>
      </c>
      <c r="N89">
        <f t="shared" si="10"/>
        <v>525</v>
      </c>
      <c r="O89">
        <f>N89-N88</f>
        <v>5</v>
      </c>
      <c r="P89" s="19">
        <f t="shared" si="11"/>
        <v>27631.406249999949</v>
      </c>
      <c r="Q89" s="11">
        <f>P89-P88</f>
        <v>1034.8622499999983</v>
      </c>
      <c r="R89">
        <f t="shared" si="16"/>
        <v>468.99999999999989</v>
      </c>
      <c r="S89">
        <f t="shared" si="17"/>
        <v>23.449999999999996</v>
      </c>
      <c r="T89" s="8">
        <v>5.25</v>
      </c>
      <c r="U89" s="8">
        <v>5.25</v>
      </c>
      <c r="V89" s="19">
        <f t="shared" si="12"/>
        <v>12926.812499999998</v>
      </c>
      <c r="W89" s="13">
        <f t="shared" si="13"/>
        <v>245.0525000000016</v>
      </c>
      <c r="X89" s="1">
        <f t="shared" si="14"/>
        <v>14704.593749999951</v>
      </c>
    </row>
    <row r="90" spans="1:24">
      <c r="A90">
        <v>860</v>
      </c>
      <c r="B90">
        <v>87</v>
      </c>
      <c r="C90">
        <f t="shared" si="15"/>
        <v>100</v>
      </c>
      <c r="D90">
        <v>9.6000000000000103</v>
      </c>
      <c r="E90">
        <v>5</v>
      </c>
      <c r="F90" s="8">
        <v>0.96</v>
      </c>
      <c r="G90" s="8">
        <v>10.6</v>
      </c>
      <c r="H90" s="13">
        <f t="shared" si="8"/>
        <v>1021.5999999999999</v>
      </c>
      <c r="I90">
        <f>H90-H89</f>
        <v>19.099999999999909</v>
      </c>
      <c r="J90" s="8">
        <v>5.2999999999999901</v>
      </c>
      <c r="K90">
        <f t="shared" si="9"/>
        <v>529.99999999999898</v>
      </c>
      <c r="L90">
        <f>K90-K89</f>
        <v>5</v>
      </c>
      <c r="M90" s="8">
        <v>5.3</v>
      </c>
      <c r="N90">
        <f t="shared" si="10"/>
        <v>530</v>
      </c>
      <c r="O90">
        <f>N90-N89</f>
        <v>5</v>
      </c>
      <c r="P90" s="19">
        <f t="shared" si="11"/>
        <v>28696.743999999944</v>
      </c>
      <c r="Q90" s="11">
        <f>P90-P89</f>
        <v>1065.3377499999951</v>
      </c>
      <c r="R90">
        <f t="shared" si="16"/>
        <v>468.99999999999989</v>
      </c>
      <c r="S90">
        <f t="shared" si="17"/>
        <v>23.449999999999996</v>
      </c>
      <c r="T90" s="8">
        <v>5.3</v>
      </c>
      <c r="U90" s="8">
        <v>5.3</v>
      </c>
      <c r="V90" s="19">
        <f t="shared" si="12"/>
        <v>13174.209999999995</v>
      </c>
      <c r="W90" s="13">
        <f t="shared" si="13"/>
        <v>247.39749999999731</v>
      </c>
      <c r="X90" s="1">
        <f t="shared" si="14"/>
        <v>15522.533999999949</v>
      </c>
    </row>
    <row r="91" spans="1:24">
      <c r="A91">
        <v>870</v>
      </c>
      <c r="B91">
        <v>88</v>
      </c>
      <c r="C91">
        <f t="shared" si="15"/>
        <v>100</v>
      </c>
      <c r="D91">
        <v>9.7000000000000099</v>
      </c>
      <c r="E91">
        <v>5</v>
      </c>
      <c r="F91" s="8">
        <v>0.97</v>
      </c>
      <c r="G91" s="8">
        <v>10.7</v>
      </c>
      <c r="H91" s="13">
        <f t="shared" si="8"/>
        <v>1040.8999999999999</v>
      </c>
      <c r="I91">
        <f>H91-H90</f>
        <v>19.299999999999955</v>
      </c>
      <c r="J91" s="8">
        <v>5.3499999999999899</v>
      </c>
      <c r="K91">
        <f t="shared" si="9"/>
        <v>534.99999999999898</v>
      </c>
      <c r="L91">
        <f>K91-K90</f>
        <v>5</v>
      </c>
      <c r="M91" s="8">
        <v>5.35</v>
      </c>
      <c r="N91">
        <f t="shared" si="10"/>
        <v>535</v>
      </c>
      <c r="O91">
        <f>N91-N90</f>
        <v>5</v>
      </c>
      <c r="P91" s="19">
        <f t="shared" si="11"/>
        <v>29793.160249999939</v>
      </c>
      <c r="Q91" s="11">
        <f>P91-P90</f>
        <v>1096.4162499999948</v>
      </c>
      <c r="R91">
        <f t="shared" si="16"/>
        <v>468.99999999999989</v>
      </c>
      <c r="S91">
        <f t="shared" si="17"/>
        <v>23.449999999999996</v>
      </c>
      <c r="T91" s="8">
        <v>5.35</v>
      </c>
      <c r="U91" s="8">
        <v>5.35</v>
      </c>
      <c r="V91" s="19">
        <f t="shared" si="12"/>
        <v>13423.952499999994</v>
      </c>
      <c r="W91" s="13">
        <f t="shared" si="13"/>
        <v>249.74249999999847</v>
      </c>
      <c r="X91" s="1">
        <f t="shared" si="14"/>
        <v>16369.207749999945</v>
      </c>
    </row>
    <row r="92" spans="1:24">
      <c r="A92">
        <v>880</v>
      </c>
      <c r="B92">
        <v>89</v>
      </c>
      <c r="C92">
        <f t="shared" si="15"/>
        <v>100</v>
      </c>
      <c r="D92">
        <v>9.8000000000000096</v>
      </c>
      <c r="E92">
        <v>5</v>
      </c>
      <c r="F92" s="8">
        <v>0.98</v>
      </c>
      <c r="G92" s="8">
        <v>10.8</v>
      </c>
      <c r="H92" s="13">
        <f t="shared" si="8"/>
        <v>1060.4000000000001</v>
      </c>
      <c r="I92">
        <f>H92-H91</f>
        <v>19.500000000000227</v>
      </c>
      <c r="J92" s="8">
        <v>5.3999999999999897</v>
      </c>
      <c r="K92">
        <f t="shared" si="9"/>
        <v>539.99999999999898</v>
      </c>
      <c r="L92">
        <f>K92-K91</f>
        <v>5</v>
      </c>
      <c r="M92" s="8">
        <v>5.4</v>
      </c>
      <c r="N92">
        <f t="shared" si="10"/>
        <v>540</v>
      </c>
      <c r="O92">
        <f>N92-N91</f>
        <v>5</v>
      </c>
      <c r="P92" s="19">
        <f t="shared" si="11"/>
        <v>30921.263999999948</v>
      </c>
      <c r="Q92" s="11">
        <f>P92-P91</f>
        <v>1128.1037500000093</v>
      </c>
      <c r="R92">
        <f t="shared" si="16"/>
        <v>468.99999999999989</v>
      </c>
      <c r="S92">
        <f t="shared" si="17"/>
        <v>23.449999999999996</v>
      </c>
      <c r="T92" s="8">
        <v>5.4</v>
      </c>
      <c r="U92" s="8">
        <v>5.4</v>
      </c>
      <c r="V92" s="19">
        <f t="shared" si="12"/>
        <v>13676.039999999997</v>
      </c>
      <c r="W92" s="13">
        <f t="shared" si="13"/>
        <v>252.08750000000327</v>
      </c>
      <c r="X92" s="1">
        <f t="shared" si="14"/>
        <v>17245.223999999951</v>
      </c>
    </row>
    <row r="93" spans="1:24">
      <c r="A93">
        <v>890</v>
      </c>
      <c r="B93">
        <v>90</v>
      </c>
      <c r="C93">
        <f t="shared" si="15"/>
        <v>100</v>
      </c>
      <c r="D93">
        <v>9.9000000000000092</v>
      </c>
      <c r="E93">
        <v>5</v>
      </c>
      <c r="F93" s="8">
        <v>0.99</v>
      </c>
      <c r="G93" s="8">
        <v>10.9</v>
      </c>
      <c r="H93" s="13">
        <f t="shared" si="8"/>
        <v>1080.1000000000001</v>
      </c>
      <c r="I93">
        <f>H93-H92</f>
        <v>19.700000000000045</v>
      </c>
      <c r="J93" s="8">
        <v>5.4499999999999904</v>
      </c>
      <c r="K93">
        <f t="shared" si="9"/>
        <v>544.99999999999909</v>
      </c>
      <c r="L93">
        <f>K93-K92</f>
        <v>5.0000000000001137</v>
      </c>
      <c r="M93" s="8">
        <v>5.45</v>
      </c>
      <c r="N93">
        <f t="shared" si="10"/>
        <v>545</v>
      </c>
      <c r="O93">
        <f>N93-N92</f>
        <v>5</v>
      </c>
      <c r="P93" s="19">
        <f t="shared" si="11"/>
        <v>32081.670249999948</v>
      </c>
      <c r="Q93" s="11">
        <f>P93-P92</f>
        <v>1160.40625</v>
      </c>
      <c r="R93">
        <f t="shared" si="16"/>
        <v>468.99999999999989</v>
      </c>
      <c r="S93">
        <f t="shared" si="17"/>
        <v>23.449999999999996</v>
      </c>
      <c r="T93" s="8">
        <v>5.45</v>
      </c>
      <c r="U93" s="8">
        <v>5.45</v>
      </c>
      <c r="V93" s="19">
        <f t="shared" si="12"/>
        <v>13930.472499999996</v>
      </c>
      <c r="W93" s="13">
        <f t="shared" si="13"/>
        <v>254.43249999999898</v>
      </c>
      <c r="X93" s="1">
        <f t="shared" si="14"/>
        <v>18151.197749999952</v>
      </c>
    </row>
    <row r="94" spans="1:24">
      <c r="A94">
        <v>900</v>
      </c>
      <c r="B94">
        <v>91</v>
      </c>
      <c r="C94">
        <f t="shared" si="15"/>
        <v>100</v>
      </c>
      <c r="D94" s="9">
        <v>10</v>
      </c>
      <c r="E94" s="9">
        <v>5</v>
      </c>
      <c r="F94" s="10">
        <v>1</v>
      </c>
      <c r="G94" s="10">
        <v>11</v>
      </c>
      <c r="H94" s="14">
        <f t="shared" si="8"/>
        <v>1100</v>
      </c>
      <c r="I94" s="9">
        <f>H94-H93</f>
        <v>19.899999999999864</v>
      </c>
      <c r="J94" s="10">
        <v>5.4999999999999902</v>
      </c>
      <c r="K94" s="9">
        <f t="shared" si="9"/>
        <v>549.99999999999898</v>
      </c>
      <c r="L94" s="9">
        <f>K94-K93</f>
        <v>4.9999999999998863</v>
      </c>
      <c r="M94" s="10">
        <v>5.5</v>
      </c>
      <c r="N94" s="9">
        <f t="shared" si="10"/>
        <v>550</v>
      </c>
      <c r="O94" s="9">
        <f>N94-N93</f>
        <v>5</v>
      </c>
      <c r="P94" s="20">
        <f t="shared" si="11"/>
        <v>33274.999999999942</v>
      </c>
      <c r="Q94" s="12">
        <f>P94-P93</f>
        <v>1193.3297499999935</v>
      </c>
      <c r="R94">
        <f t="shared" si="16"/>
        <v>468.99999999999989</v>
      </c>
      <c r="S94">
        <f t="shared" si="17"/>
        <v>23.449999999999996</v>
      </c>
      <c r="T94" s="8">
        <v>5.5</v>
      </c>
      <c r="U94" s="8">
        <v>5.5</v>
      </c>
      <c r="V94" s="19">
        <f t="shared" si="12"/>
        <v>14187.249999999998</v>
      </c>
      <c r="W94" s="13">
        <f t="shared" si="13"/>
        <v>256.77750000000196</v>
      </c>
      <c r="X94" s="1">
        <f t="shared" si="14"/>
        <v>19087.749999999942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07"/>
  <sheetViews>
    <sheetView zoomScale="85" zoomScaleNormal="85" workbookViewId="0">
      <selection activeCell="L12" sqref="A11:L12"/>
    </sheetView>
  </sheetViews>
  <sheetFormatPr defaultRowHeight="16.5"/>
  <cols>
    <col min="19" max="19" width="24.25" customWidth="1"/>
    <col min="20" max="20" width="21.875" customWidth="1"/>
    <col min="21" max="21" width="23.375" style="1" customWidth="1"/>
    <col min="22" max="22" width="18.125" customWidth="1"/>
    <col min="25" max="25" width="27.875" style="1" customWidth="1"/>
    <col min="26" max="26" width="14.25" style="1" customWidth="1"/>
  </cols>
  <sheetData>
    <row r="1" spans="3:28">
      <c r="D1" s="4">
        <v>1</v>
      </c>
      <c r="E1" s="4">
        <v>1.1299999999999999</v>
      </c>
      <c r="F1" s="4">
        <v>1.26</v>
      </c>
      <c r="G1" s="4">
        <v>1.39</v>
      </c>
      <c r="H1" s="4">
        <v>1.51</v>
      </c>
      <c r="I1" s="4">
        <v>1.67</v>
      </c>
      <c r="J1" s="4">
        <v>1.83</v>
      </c>
      <c r="K1" s="4">
        <v>2.02</v>
      </c>
      <c r="L1" s="5">
        <v>2.2000000000000002</v>
      </c>
      <c r="M1" s="5">
        <v>2.4300000000000002</v>
      </c>
      <c r="O1" t="s">
        <v>10</v>
      </c>
      <c r="P1">
        <f>POWER(2,0.2)</f>
        <v>1.1486983549970351</v>
      </c>
      <c r="S1" s="2">
        <f>POWER(2,5)</f>
        <v>32</v>
      </c>
      <c r="Y1" s="1" t="s">
        <v>3</v>
      </c>
      <c r="Z1" s="1">
        <v>10</v>
      </c>
      <c r="AA1" t="s">
        <v>1</v>
      </c>
      <c r="AB1">
        <v>1</v>
      </c>
    </row>
    <row r="2" spans="3:28">
      <c r="M2">
        <f>SUM(D1:M1)</f>
        <v>16.439999999999998</v>
      </c>
    </row>
    <row r="3" spans="3:28">
      <c r="G3">
        <f>1*POWER($D$9,G8)</f>
        <v>1</v>
      </c>
      <c r="H3">
        <f t="shared" ref="H3:J3" si="0">1*POWER($D$9,H8)</f>
        <v>1.1486983549970351</v>
      </c>
      <c r="I3">
        <f t="shared" si="0"/>
        <v>1.3195079107728944</v>
      </c>
      <c r="J3">
        <f t="shared" si="0"/>
        <v>1.5157165665103984</v>
      </c>
    </row>
    <row r="4" spans="3:28">
      <c r="D4" t="s">
        <v>9</v>
      </c>
      <c r="G4">
        <f>LOG(G3,2)</f>
        <v>0</v>
      </c>
      <c r="H4">
        <f t="shared" ref="H4:J4" si="1">LOG(H3,2)</f>
        <v>0.20000000000000012</v>
      </c>
      <c r="I4">
        <f t="shared" si="1"/>
        <v>0.40000000000000024</v>
      </c>
      <c r="J4">
        <f t="shared" si="1"/>
        <v>0.60000000000000031</v>
      </c>
    </row>
    <row r="5" spans="3:28">
      <c r="M5" t="s">
        <v>9</v>
      </c>
      <c r="O5" t="s">
        <v>2</v>
      </c>
      <c r="P5" t="s">
        <v>1</v>
      </c>
      <c r="Q5" t="s">
        <v>14</v>
      </c>
      <c r="T5" t="s">
        <v>15</v>
      </c>
      <c r="U5" s="1" t="s">
        <v>16</v>
      </c>
      <c r="V5" t="s">
        <v>13</v>
      </c>
      <c r="Y5" s="1" t="s">
        <v>11</v>
      </c>
      <c r="Z5" s="1" t="s">
        <v>12</v>
      </c>
    </row>
    <row r="6" spans="3:28">
      <c r="L6">
        <f>POWER($D$9,O6)</f>
        <v>1</v>
      </c>
      <c r="M6">
        <f>LOG(L6,2)</f>
        <v>0</v>
      </c>
      <c r="O6">
        <v>0</v>
      </c>
      <c r="P6">
        <f t="shared" ref="P6:P69" si="2">$AB$1*O6</f>
        <v>0</v>
      </c>
      <c r="Q6">
        <v>1</v>
      </c>
      <c r="T6">
        <v>1</v>
      </c>
      <c r="U6" s="1" t="e">
        <f>POWER(2,0.2*O6)/O6</f>
        <v>#DIV/0!</v>
      </c>
      <c r="V6">
        <f>P6*T6</f>
        <v>0</v>
      </c>
    </row>
    <row r="7" spans="3:28">
      <c r="G7" t="s">
        <v>2</v>
      </c>
      <c r="L7">
        <f t="shared" ref="L7:L70" si="3">POWER($D$9,O7)</f>
        <v>1.1486983549970351</v>
      </c>
      <c r="M7">
        <f>LOG(L7,2)</f>
        <v>0.20000000000000012</v>
      </c>
      <c r="O7">
        <v>1</v>
      </c>
      <c r="P7">
        <f t="shared" si="2"/>
        <v>1</v>
      </c>
      <c r="Q7">
        <v>1</v>
      </c>
      <c r="T7">
        <f>Q7*T6</f>
        <v>1</v>
      </c>
      <c r="U7" s="1">
        <f t="shared" ref="U7:U70" si="4">POWER(2,0.2*O7)/O7</f>
        <v>1.1486983549970351</v>
      </c>
      <c r="V7">
        <f t="shared" ref="V7:V70" si="5">P7*T7</f>
        <v>1</v>
      </c>
      <c r="Y7" s="1">
        <f>$Z$1*POWER($P$1,O7)</f>
        <v>11.486983549970351</v>
      </c>
      <c r="Z7" s="1">
        <f t="shared" ref="Z7:Z70" si="6">Y7/V7</f>
        <v>11.486983549970351</v>
      </c>
    </row>
    <row r="8" spans="3:28">
      <c r="C8" t="s">
        <v>3</v>
      </c>
      <c r="D8" t="s">
        <v>0</v>
      </c>
      <c r="G8">
        <v>0</v>
      </c>
      <c r="H8" s="1">
        <v>1</v>
      </c>
      <c r="I8" s="1">
        <v>2</v>
      </c>
      <c r="J8" s="1">
        <v>3</v>
      </c>
      <c r="K8" s="1"/>
      <c r="L8">
        <f t="shared" si="3"/>
        <v>1.3195079107728944</v>
      </c>
      <c r="M8">
        <f t="shared" ref="M8:M70" si="7">LOG(L8,2)</f>
        <v>0.40000000000000024</v>
      </c>
      <c r="O8">
        <v>2</v>
      </c>
      <c r="P8">
        <f t="shared" si="2"/>
        <v>2</v>
      </c>
      <c r="Q8">
        <v>1</v>
      </c>
      <c r="T8">
        <f t="shared" ref="T8:T71" si="8">Q8*T7</f>
        <v>1</v>
      </c>
      <c r="U8" s="1">
        <f t="shared" si="4"/>
        <v>0.6597539553864471</v>
      </c>
      <c r="V8">
        <f t="shared" si="5"/>
        <v>2</v>
      </c>
      <c r="Y8" s="1">
        <f t="shared" ref="Y8:Y71" si="9">$Z$1*POWER($P$1,O8)</f>
        <v>13.195079107728944</v>
      </c>
      <c r="Z8" s="1">
        <f t="shared" si="6"/>
        <v>6.5975395538644719</v>
      </c>
    </row>
    <row r="9" spans="3:28">
      <c r="C9">
        <v>10</v>
      </c>
      <c r="D9">
        <f>POWER(2,0.2)</f>
        <v>1.1486983549970351</v>
      </c>
      <c r="G9" s="1">
        <f>$C$9*POWER($D$9,G8)</f>
        <v>10</v>
      </c>
      <c r="H9" s="1">
        <f>$C$9*POWER($D$9,H8)</f>
        <v>11.486983549970351</v>
      </c>
      <c r="I9" s="1">
        <f>$C$9*POWER($D$9,I8)</f>
        <v>13.195079107728944</v>
      </c>
      <c r="J9" s="1">
        <f>$C$9*POWER($D$9,J8)</f>
        <v>15.157165665103985</v>
      </c>
      <c r="K9" s="1"/>
      <c r="L9">
        <f t="shared" si="3"/>
        <v>1.5157165665103984</v>
      </c>
      <c r="M9">
        <f t="shared" si="7"/>
        <v>0.60000000000000031</v>
      </c>
      <c r="O9">
        <v>3</v>
      </c>
      <c r="P9">
        <f t="shared" si="2"/>
        <v>3</v>
      </c>
      <c r="Q9">
        <v>1</v>
      </c>
      <c r="T9">
        <f t="shared" si="8"/>
        <v>1</v>
      </c>
      <c r="U9" s="1">
        <f t="shared" si="4"/>
        <v>0.50523885550346603</v>
      </c>
      <c r="V9">
        <f t="shared" si="5"/>
        <v>3</v>
      </c>
      <c r="Y9" s="1">
        <f t="shared" si="9"/>
        <v>15.157165665103985</v>
      </c>
      <c r="Z9" s="1">
        <f t="shared" si="6"/>
        <v>5.0523885550346614</v>
      </c>
    </row>
    <row r="10" spans="3:28">
      <c r="G10" s="1"/>
      <c r="H10" s="1"/>
      <c r="I10" s="1"/>
      <c r="J10" s="1"/>
      <c r="K10" s="1"/>
      <c r="L10">
        <f t="shared" si="3"/>
        <v>1.7411011265922487</v>
      </c>
      <c r="M10">
        <f t="shared" si="7"/>
        <v>0.80000000000000049</v>
      </c>
      <c r="O10">
        <v>4</v>
      </c>
      <c r="P10">
        <f t="shared" si="2"/>
        <v>4</v>
      </c>
      <c r="Q10">
        <v>1</v>
      </c>
      <c r="T10">
        <f t="shared" si="8"/>
        <v>1</v>
      </c>
      <c r="U10" s="1">
        <f t="shared" si="4"/>
        <v>0.43527528164806206</v>
      </c>
      <c r="V10">
        <f t="shared" si="5"/>
        <v>4</v>
      </c>
      <c r="Y10" s="1">
        <f t="shared" si="9"/>
        <v>17.411011265922486</v>
      </c>
      <c r="Z10" s="1">
        <f t="shared" si="6"/>
        <v>4.3527528164806215</v>
      </c>
    </row>
    <row r="11" spans="3:28">
      <c r="G11" s="1"/>
      <c r="H11" s="1"/>
      <c r="I11" s="1"/>
      <c r="J11" s="1"/>
      <c r="K11" s="1"/>
      <c r="L11">
        <f t="shared" si="3"/>
        <v>2.0000000000000004</v>
      </c>
      <c r="M11">
        <f t="shared" si="7"/>
        <v>1.0000000000000002</v>
      </c>
      <c r="O11">
        <v>5</v>
      </c>
      <c r="P11">
        <f t="shared" si="2"/>
        <v>5</v>
      </c>
      <c r="Q11">
        <v>1</v>
      </c>
      <c r="T11">
        <f t="shared" si="8"/>
        <v>1</v>
      </c>
      <c r="U11" s="1">
        <f t="shared" si="4"/>
        <v>0.4</v>
      </c>
      <c r="V11">
        <f t="shared" si="5"/>
        <v>5</v>
      </c>
      <c r="Y11" s="1">
        <f t="shared" si="9"/>
        <v>20.000000000000004</v>
      </c>
      <c r="Z11" s="1">
        <f t="shared" si="6"/>
        <v>4.0000000000000009</v>
      </c>
    </row>
    <row r="12" spans="3:28">
      <c r="C12" t="s">
        <v>4</v>
      </c>
      <c r="G12" s="1"/>
      <c r="H12" s="1"/>
      <c r="I12" s="1"/>
      <c r="J12" s="1"/>
      <c r="K12" s="1"/>
      <c r="L12">
        <f t="shared" si="3"/>
        <v>2.2973967099940706</v>
      </c>
      <c r="M12">
        <f t="shared" si="7"/>
        <v>1.2000000000000006</v>
      </c>
      <c r="O12">
        <v>6</v>
      </c>
      <c r="P12">
        <f t="shared" si="2"/>
        <v>6</v>
      </c>
      <c r="Q12">
        <v>1</v>
      </c>
      <c r="T12">
        <f t="shared" si="8"/>
        <v>1</v>
      </c>
      <c r="U12" s="1">
        <f t="shared" si="4"/>
        <v>0.38289945166567835</v>
      </c>
      <c r="V12">
        <f t="shared" si="5"/>
        <v>6</v>
      </c>
      <c r="Y12" s="1">
        <f t="shared" si="9"/>
        <v>22.973967099940708</v>
      </c>
      <c r="Z12" s="1">
        <f t="shared" si="6"/>
        <v>3.8289945166567847</v>
      </c>
    </row>
    <row r="13" spans="3:28">
      <c r="G13" s="1"/>
      <c r="H13" s="1"/>
      <c r="I13" s="1"/>
      <c r="J13" s="1"/>
      <c r="K13" s="1"/>
      <c r="L13">
        <f t="shared" si="3"/>
        <v>2.6390158215457897</v>
      </c>
      <c r="M13">
        <f t="shared" si="7"/>
        <v>1.4000000000000008</v>
      </c>
      <c r="O13">
        <v>7</v>
      </c>
      <c r="P13">
        <f t="shared" si="2"/>
        <v>7</v>
      </c>
      <c r="Q13">
        <v>1</v>
      </c>
      <c r="T13">
        <f t="shared" si="8"/>
        <v>1</v>
      </c>
      <c r="U13" s="1">
        <f t="shared" si="4"/>
        <v>0.37700226022082689</v>
      </c>
      <c r="V13">
        <f t="shared" si="5"/>
        <v>7</v>
      </c>
      <c r="Y13" s="1">
        <f t="shared" si="9"/>
        <v>26.390158215457898</v>
      </c>
      <c r="Z13" s="1">
        <f t="shared" si="6"/>
        <v>3.7700226022082712</v>
      </c>
    </row>
    <row r="14" spans="3:28">
      <c r="C14" t="s">
        <v>5</v>
      </c>
      <c r="G14" s="1"/>
      <c r="H14" s="1"/>
      <c r="I14" s="1"/>
      <c r="J14" s="1"/>
      <c r="K14" s="1"/>
      <c r="L14">
        <f t="shared" si="3"/>
        <v>3.0314331330207978</v>
      </c>
      <c r="M14">
        <f t="shared" si="7"/>
        <v>1.600000000000001</v>
      </c>
      <c r="O14">
        <v>8</v>
      </c>
      <c r="P14">
        <f t="shared" si="2"/>
        <v>8</v>
      </c>
      <c r="Q14">
        <v>1</v>
      </c>
      <c r="T14">
        <f t="shared" si="8"/>
        <v>1</v>
      </c>
      <c r="U14" s="1">
        <f t="shared" si="4"/>
        <v>0.3789291416275995</v>
      </c>
      <c r="V14">
        <f t="shared" si="5"/>
        <v>8</v>
      </c>
      <c r="Y14" s="1">
        <f t="shared" si="9"/>
        <v>30.314331330207978</v>
      </c>
      <c r="Z14" s="1">
        <f t="shared" si="6"/>
        <v>3.7892914162759972</v>
      </c>
    </row>
    <row r="15" spans="3:28">
      <c r="C15">
        <f>C9/C19</f>
        <v>10</v>
      </c>
      <c r="G15" s="1">
        <f>G9/G24</f>
        <v>10</v>
      </c>
      <c r="H15" s="1">
        <f t="shared" ref="H15:J15" si="10">H9/H24</f>
        <v>5.7434917749851753</v>
      </c>
      <c r="I15" s="1">
        <f t="shared" si="10"/>
        <v>4.3983597025763146</v>
      </c>
      <c r="J15" s="1">
        <f t="shared" si="10"/>
        <v>3.7892914162759963</v>
      </c>
      <c r="K15" s="1"/>
      <c r="L15">
        <f t="shared" si="3"/>
        <v>3.4822022531844987</v>
      </c>
      <c r="M15">
        <f t="shared" si="7"/>
        <v>1.8000000000000009</v>
      </c>
      <c r="O15">
        <v>9</v>
      </c>
      <c r="P15">
        <f t="shared" si="2"/>
        <v>9</v>
      </c>
      <c r="Q15">
        <v>1</v>
      </c>
      <c r="T15">
        <f t="shared" si="8"/>
        <v>1</v>
      </c>
      <c r="U15" s="1">
        <f t="shared" si="4"/>
        <v>0.38691136146494404</v>
      </c>
      <c r="V15">
        <f t="shared" si="5"/>
        <v>9</v>
      </c>
      <c r="Y15" s="1">
        <f t="shared" si="9"/>
        <v>34.822022531844986</v>
      </c>
      <c r="Z15" s="1">
        <f t="shared" si="6"/>
        <v>3.8691136146494429</v>
      </c>
    </row>
    <row r="16" spans="3:28">
      <c r="G16" s="1"/>
      <c r="H16" s="1"/>
      <c r="I16" s="1"/>
      <c r="J16" s="1"/>
      <c r="K16" s="1"/>
      <c r="L16">
        <f t="shared" si="3"/>
        <v>4.0000000000000027</v>
      </c>
      <c r="M16">
        <f t="shared" si="7"/>
        <v>2.0000000000000009</v>
      </c>
      <c r="O16" s="3">
        <v>10</v>
      </c>
      <c r="P16">
        <f t="shared" si="2"/>
        <v>10</v>
      </c>
      <c r="Q16">
        <v>1.5</v>
      </c>
      <c r="T16">
        <f>Q16*T15</f>
        <v>1.5</v>
      </c>
      <c r="U16" s="1">
        <f t="shared" si="4"/>
        <v>0.4</v>
      </c>
      <c r="V16">
        <f t="shared" si="5"/>
        <v>15</v>
      </c>
      <c r="Y16" s="1">
        <f t="shared" si="9"/>
        <v>40.000000000000028</v>
      </c>
      <c r="Z16" s="1">
        <f t="shared" si="6"/>
        <v>2.6666666666666687</v>
      </c>
    </row>
    <row r="17" spans="3:26">
      <c r="G17" s="1" t="s">
        <v>2</v>
      </c>
      <c r="H17" s="1"/>
      <c r="I17" s="1"/>
      <c r="J17" s="1"/>
      <c r="K17" s="1"/>
      <c r="L17">
        <f t="shared" si="3"/>
        <v>4.5947934199881431</v>
      </c>
      <c r="M17">
        <f t="shared" si="7"/>
        <v>2.2000000000000011</v>
      </c>
      <c r="O17">
        <v>11</v>
      </c>
      <c r="P17">
        <f t="shared" si="2"/>
        <v>11</v>
      </c>
      <c r="Q17">
        <v>1</v>
      </c>
      <c r="T17">
        <f t="shared" si="8"/>
        <v>1.5</v>
      </c>
      <c r="U17" s="1">
        <f t="shared" si="4"/>
        <v>0.41770849272619448</v>
      </c>
      <c r="V17">
        <f t="shared" si="5"/>
        <v>16.5</v>
      </c>
      <c r="Y17" s="1">
        <f t="shared" si="9"/>
        <v>45.947934199881431</v>
      </c>
      <c r="Z17" s="1">
        <f t="shared" si="6"/>
        <v>2.7847232848412986</v>
      </c>
    </row>
    <row r="18" spans="3:26">
      <c r="C18" t="s">
        <v>1</v>
      </c>
      <c r="D18" t="s">
        <v>0</v>
      </c>
      <c r="G18" s="1">
        <v>1</v>
      </c>
      <c r="H18" s="1">
        <v>2</v>
      </c>
      <c r="I18" s="1">
        <v>3</v>
      </c>
      <c r="J18" s="1">
        <v>4</v>
      </c>
      <c r="K18" s="1"/>
      <c r="L18">
        <f t="shared" si="3"/>
        <v>5.2780316430915812</v>
      </c>
      <c r="M18">
        <f t="shared" si="7"/>
        <v>2.4000000000000012</v>
      </c>
      <c r="O18">
        <v>12</v>
      </c>
      <c r="P18">
        <f t="shared" si="2"/>
        <v>12</v>
      </c>
      <c r="Q18">
        <v>1</v>
      </c>
      <c r="T18">
        <f t="shared" si="8"/>
        <v>1.5</v>
      </c>
      <c r="U18" s="1">
        <f t="shared" si="4"/>
        <v>0.43983597025763155</v>
      </c>
      <c r="V18">
        <f t="shared" si="5"/>
        <v>18</v>
      </c>
      <c r="Y18" s="1">
        <f t="shared" si="9"/>
        <v>52.780316430915811</v>
      </c>
      <c r="Z18" s="1">
        <f t="shared" si="6"/>
        <v>2.9322398017175448</v>
      </c>
    </row>
    <row r="19" spans="3:26">
      <c r="C19">
        <v>1</v>
      </c>
      <c r="D19">
        <v>1</v>
      </c>
      <c r="G19" s="1">
        <f>$C$19*G18</f>
        <v>1</v>
      </c>
      <c r="H19" s="1">
        <f>$C$19*H18</f>
        <v>2</v>
      </c>
      <c r="I19" s="1">
        <f>$C$19*I18</f>
        <v>3</v>
      </c>
      <c r="J19" s="1">
        <f>$C$19*J18</f>
        <v>4</v>
      </c>
      <c r="K19" s="1"/>
      <c r="L19">
        <f t="shared" si="3"/>
        <v>6.0628662660415973</v>
      </c>
      <c r="M19">
        <f t="shared" si="7"/>
        <v>2.6000000000000014</v>
      </c>
      <c r="O19">
        <v>13</v>
      </c>
      <c r="P19">
        <f t="shared" si="2"/>
        <v>13</v>
      </c>
      <c r="Q19">
        <v>1</v>
      </c>
      <c r="T19">
        <f t="shared" si="8"/>
        <v>1.5</v>
      </c>
      <c r="U19" s="1">
        <f t="shared" si="4"/>
        <v>0.46637432815704555</v>
      </c>
      <c r="V19">
        <f t="shared" si="5"/>
        <v>19.5</v>
      </c>
      <c r="Y19" s="1">
        <f t="shared" si="9"/>
        <v>60.628662660415969</v>
      </c>
      <c r="Z19" s="1">
        <f t="shared" si="6"/>
        <v>3.1091621877136393</v>
      </c>
    </row>
    <row r="20" spans="3:26">
      <c r="F20" t="s">
        <v>6</v>
      </c>
      <c r="G20" s="1">
        <v>1</v>
      </c>
      <c r="H20" s="1">
        <f>G20*H21</f>
        <v>1</v>
      </c>
      <c r="I20" s="1">
        <f>H20*I21</f>
        <v>1</v>
      </c>
      <c r="J20" s="1">
        <f t="shared" ref="J20" si="11">I20*J21</f>
        <v>1</v>
      </c>
      <c r="K20" s="1"/>
      <c r="L20">
        <f t="shared" si="3"/>
        <v>6.9644045063689983</v>
      </c>
      <c r="M20">
        <f t="shared" si="7"/>
        <v>2.8000000000000012</v>
      </c>
      <c r="O20">
        <v>14</v>
      </c>
      <c r="P20">
        <f t="shared" si="2"/>
        <v>14</v>
      </c>
      <c r="Q20">
        <v>1</v>
      </c>
      <c r="T20">
        <f t="shared" si="8"/>
        <v>1.5</v>
      </c>
      <c r="U20" s="1">
        <f t="shared" si="4"/>
        <v>0.49745746474064234</v>
      </c>
      <c r="V20">
        <f t="shared" si="5"/>
        <v>21</v>
      </c>
      <c r="Y20" s="1">
        <f t="shared" si="9"/>
        <v>69.644045063689987</v>
      </c>
      <c r="Z20" s="1">
        <f t="shared" si="6"/>
        <v>3.3163830982709519</v>
      </c>
    </row>
    <row r="21" spans="3:26">
      <c r="F21" t="s">
        <v>7</v>
      </c>
      <c r="G21" s="1">
        <v>1</v>
      </c>
      <c r="H21" s="1">
        <v>1</v>
      </c>
      <c r="I21" s="1">
        <v>1</v>
      </c>
      <c r="J21" s="1">
        <v>1</v>
      </c>
      <c r="K21" s="1"/>
      <c r="L21">
        <f t="shared" si="3"/>
        <v>8.0000000000000071</v>
      </c>
      <c r="M21">
        <f t="shared" si="7"/>
        <v>3.0000000000000013</v>
      </c>
      <c r="O21">
        <v>15</v>
      </c>
      <c r="P21">
        <f t="shared" si="2"/>
        <v>15</v>
      </c>
      <c r="Q21">
        <v>1</v>
      </c>
      <c r="T21">
        <f t="shared" si="8"/>
        <v>1.5</v>
      </c>
      <c r="U21" s="1">
        <f t="shared" si="4"/>
        <v>0.53333333333333333</v>
      </c>
      <c r="V21">
        <f t="shared" si="5"/>
        <v>22.5</v>
      </c>
      <c r="Y21" s="1">
        <f t="shared" si="9"/>
        <v>80.000000000000071</v>
      </c>
      <c r="Z21" s="1">
        <f t="shared" si="6"/>
        <v>3.5555555555555589</v>
      </c>
    </row>
    <row r="22" spans="3:26">
      <c r="G22" s="1"/>
      <c r="H22" s="1"/>
      <c r="I22" s="1"/>
      <c r="J22" s="1"/>
      <c r="K22" s="1"/>
      <c r="L22">
        <f t="shared" si="3"/>
        <v>9.1895868399762897</v>
      </c>
      <c r="M22">
        <f t="shared" si="7"/>
        <v>3.200000000000002</v>
      </c>
      <c r="O22">
        <v>16</v>
      </c>
      <c r="P22">
        <f t="shared" si="2"/>
        <v>16</v>
      </c>
      <c r="Q22">
        <v>1</v>
      </c>
      <c r="T22">
        <f t="shared" si="8"/>
        <v>1.5</v>
      </c>
      <c r="U22" s="1">
        <f t="shared" si="4"/>
        <v>0.57434917749851744</v>
      </c>
      <c r="V22">
        <f t="shared" si="5"/>
        <v>24</v>
      </c>
      <c r="Y22" s="1">
        <f t="shared" si="9"/>
        <v>91.89586839976289</v>
      </c>
      <c r="Z22" s="1">
        <f t="shared" si="6"/>
        <v>3.8289945166567869</v>
      </c>
    </row>
    <row r="23" spans="3:26">
      <c r="G23" s="1"/>
      <c r="H23" s="1"/>
      <c r="I23" s="1"/>
      <c r="J23" s="1"/>
      <c r="K23" s="1"/>
      <c r="L23">
        <f t="shared" si="3"/>
        <v>10.556063286183166</v>
      </c>
      <c r="M23">
        <f t="shared" si="7"/>
        <v>3.4000000000000017</v>
      </c>
      <c r="O23">
        <v>17</v>
      </c>
      <c r="P23">
        <f t="shared" si="2"/>
        <v>17</v>
      </c>
      <c r="Q23">
        <v>1</v>
      </c>
      <c r="T23">
        <f t="shared" si="8"/>
        <v>1.5</v>
      </c>
      <c r="U23" s="1">
        <f t="shared" si="4"/>
        <v>0.62094489918724449</v>
      </c>
      <c r="V23">
        <f t="shared" si="5"/>
        <v>25.5</v>
      </c>
      <c r="Y23" s="1">
        <f t="shared" si="9"/>
        <v>105.56063286183166</v>
      </c>
      <c r="Z23" s="1">
        <f t="shared" si="6"/>
        <v>4.1396326612483003</v>
      </c>
    </row>
    <row r="24" spans="3:26">
      <c r="F24" t="s">
        <v>8</v>
      </c>
      <c r="G24" s="1">
        <f>G19*G20</f>
        <v>1</v>
      </c>
      <c r="H24" s="1">
        <f t="shared" ref="H24:J24" si="12">H19*H20</f>
        <v>2</v>
      </c>
      <c r="I24" s="1">
        <f t="shared" si="12"/>
        <v>3</v>
      </c>
      <c r="J24" s="1">
        <f t="shared" si="12"/>
        <v>4</v>
      </c>
      <c r="K24" s="1"/>
      <c r="L24">
        <f t="shared" si="3"/>
        <v>12.125732532083198</v>
      </c>
      <c r="M24">
        <f t="shared" si="7"/>
        <v>3.6000000000000019</v>
      </c>
      <c r="O24">
        <v>18</v>
      </c>
      <c r="P24">
        <f t="shared" si="2"/>
        <v>18</v>
      </c>
      <c r="Q24">
        <v>1</v>
      </c>
      <c r="T24">
        <f t="shared" si="8"/>
        <v>1.5</v>
      </c>
      <c r="U24" s="1">
        <f t="shared" si="4"/>
        <v>0.67365180733795471</v>
      </c>
      <c r="V24">
        <f t="shared" si="5"/>
        <v>27</v>
      </c>
      <c r="Y24" s="1">
        <f t="shared" si="9"/>
        <v>121.25732532083198</v>
      </c>
      <c r="Z24" s="1">
        <f t="shared" si="6"/>
        <v>4.4910120489197034</v>
      </c>
    </row>
    <row r="25" spans="3:26">
      <c r="L25">
        <f t="shared" si="3"/>
        <v>13.928809012738004</v>
      </c>
      <c r="M25">
        <f t="shared" si="7"/>
        <v>3.800000000000002</v>
      </c>
      <c r="O25">
        <v>19</v>
      </c>
      <c r="P25">
        <f t="shared" si="2"/>
        <v>19</v>
      </c>
      <c r="Q25">
        <v>1</v>
      </c>
      <c r="T25">
        <f t="shared" si="8"/>
        <v>1.5</v>
      </c>
      <c r="U25" s="1">
        <f t="shared" si="4"/>
        <v>0.73309521119673604</v>
      </c>
      <c r="V25">
        <f t="shared" si="5"/>
        <v>28.5</v>
      </c>
      <c r="Y25" s="1">
        <f t="shared" si="9"/>
        <v>139.28809012738003</v>
      </c>
      <c r="Z25" s="1">
        <f t="shared" si="6"/>
        <v>4.8873014079782466</v>
      </c>
    </row>
    <row r="26" spans="3:26">
      <c r="I26" t="s">
        <v>27</v>
      </c>
      <c r="L26">
        <f t="shared" si="3"/>
        <v>16.000000000000021</v>
      </c>
      <c r="M26">
        <f t="shared" si="7"/>
        <v>4.0000000000000018</v>
      </c>
      <c r="O26" s="3">
        <v>20</v>
      </c>
      <c r="P26">
        <f t="shared" si="2"/>
        <v>20</v>
      </c>
      <c r="Q26">
        <v>1.21</v>
      </c>
      <c r="R26" t="s">
        <v>18</v>
      </c>
      <c r="S26" t="s">
        <v>35</v>
      </c>
      <c r="T26">
        <f t="shared" si="8"/>
        <v>1.8149999999999999</v>
      </c>
      <c r="U26" s="1">
        <f t="shared" si="4"/>
        <v>0.8</v>
      </c>
      <c r="V26">
        <f t="shared" si="5"/>
        <v>36.299999999999997</v>
      </c>
      <c r="Y26" s="1">
        <f t="shared" si="9"/>
        <v>160.00000000000023</v>
      </c>
      <c r="Z26" s="1">
        <f t="shared" si="6"/>
        <v>4.4077134986225959</v>
      </c>
    </row>
    <row r="27" spans="3:26">
      <c r="H27">
        <v>0</v>
      </c>
      <c r="I27">
        <f t="shared" ref="I27:I57" si="13">POWER($G$28,H27)</f>
        <v>1</v>
      </c>
      <c r="L27">
        <f t="shared" si="3"/>
        <v>18.379173679952583</v>
      </c>
      <c r="M27">
        <f t="shared" si="7"/>
        <v>4.200000000000002</v>
      </c>
      <c r="O27">
        <v>21</v>
      </c>
      <c r="P27">
        <f t="shared" si="2"/>
        <v>21</v>
      </c>
      <c r="Q27">
        <v>1</v>
      </c>
      <c r="T27">
        <f t="shared" si="8"/>
        <v>1.8149999999999999</v>
      </c>
      <c r="U27" s="1">
        <f t="shared" si="4"/>
        <v>0.87519874666440756</v>
      </c>
      <c r="V27">
        <f t="shared" si="5"/>
        <v>38.115000000000002</v>
      </c>
      <c r="Y27" s="1">
        <f t="shared" si="9"/>
        <v>183.79173679952584</v>
      </c>
      <c r="Z27" s="1">
        <f t="shared" si="6"/>
        <v>4.8220316620628578</v>
      </c>
    </row>
    <row r="28" spans="3:26">
      <c r="G28">
        <v>2</v>
      </c>
      <c r="H28">
        <v>1</v>
      </c>
      <c r="I28">
        <f t="shared" si="13"/>
        <v>2</v>
      </c>
      <c r="L28">
        <f t="shared" si="3"/>
        <v>21.112126572366336</v>
      </c>
      <c r="M28">
        <f t="shared" si="7"/>
        <v>4.4000000000000021</v>
      </c>
      <c r="O28">
        <v>22</v>
      </c>
      <c r="P28">
        <f t="shared" si="2"/>
        <v>22</v>
      </c>
      <c r="Q28">
        <v>1</v>
      </c>
      <c r="T28">
        <f t="shared" si="8"/>
        <v>1.8149999999999999</v>
      </c>
      <c r="U28" s="1">
        <f t="shared" si="4"/>
        <v>0.9596421169257412</v>
      </c>
      <c r="V28">
        <f t="shared" si="5"/>
        <v>39.93</v>
      </c>
      <c r="Y28" s="1">
        <f t="shared" si="9"/>
        <v>211.12126572366336</v>
      </c>
      <c r="Z28" s="1">
        <f t="shared" si="6"/>
        <v>5.287284390775441</v>
      </c>
    </row>
    <row r="29" spans="3:26">
      <c r="H29">
        <v>2</v>
      </c>
      <c r="I29">
        <f t="shared" si="13"/>
        <v>4</v>
      </c>
      <c r="L29">
        <f t="shared" si="3"/>
        <v>24.251465064166407</v>
      </c>
      <c r="M29">
        <f t="shared" si="7"/>
        <v>4.6000000000000023</v>
      </c>
      <c r="O29">
        <v>23</v>
      </c>
      <c r="P29">
        <f t="shared" si="2"/>
        <v>23</v>
      </c>
      <c r="Q29">
        <v>1</v>
      </c>
      <c r="T29">
        <f t="shared" si="8"/>
        <v>1.8149999999999999</v>
      </c>
      <c r="U29" s="1">
        <f t="shared" si="4"/>
        <v>1.0544115245289729</v>
      </c>
      <c r="V29">
        <f t="shared" si="5"/>
        <v>41.744999999999997</v>
      </c>
      <c r="Y29" s="1">
        <f t="shared" si="9"/>
        <v>242.51465064166408</v>
      </c>
      <c r="Z29" s="1">
        <f t="shared" si="6"/>
        <v>5.8094298872119801</v>
      </c>
    </row>
    <row r="30" spans="3:26">
      <c r="H30">
        <v>3</v>
      </c>
      <c r="I30">
        <f t="shared" si="13"/>
        <v>8</v>
      </c>
      <c r="L30">
        <f t="shared" si="3"/>
        <v>27.857618025476015</v>
      </c>
      <c r="M30">
        <f t="shared" si="7"/>
        <v>4.8000000000000025</v>
      </c>
      <c r="O30">
        <v>24</v>
      </c>
      <c r="P30">
        <f t="shared" si="2"/>
        <v>24</v>
      </c>
      <c r="Q30">
        <v>1</v>
      </c>
      <c r="T30">
        <f t="shared" si="8"/>
        <v>1.8149999999999999</v>
      </c>
      <c r="U30" s="1">
        <f t="shared" si="4"/>
        <v>1.1607340843948326</v>
      </c>
      <c r="V30">
        <f t="shared" si="5"/>
        <v>43.56</v>
      </c>
      <c r="Y30" s="1">
        <f t="shared" si="9"/>
        <v>278.57618025476017</v>
      </c>
      <c r="Z30" s="1">
        <f t="shared" si="6"/>
        <v>6.395229115123052</v>
      </c>
    </row>
    <row r="31" spans="3:26">
      <c r="H31">
        <v>4</v>
      </c>
      <c r="I31">
        <f t="shared" si="13"/>
        <v>16</v>
      </c>
      <c r="L31">
        <f t="shared" si="3"/>
        <v>32.000000000000057</v>
      </c>
      <c r="M31">
        <f t="shared" si="7"/>
        <v>5.0000000000000027</v>
      </c>
      <c r="O31">
        <v>25</v>
      </c>
      <c r="P31">
        <f t="shared" si="2"/>
        <v>25</v>
      </c>
      <c r="Q31">
        <v>1</v>
      </c>
      <c r="T31">
        <f t="shared" si="8"/>
        <v>1.8149999999999999</v>
      </c>
      <c r="U31" s="1">
        <f t="shared" si="4"/>
        <v>1.28</v>
      </c>
      <c r="V31">
        <f t="shared" si="5"/>
        <v>45.375</v>
      </c>
      <c r="Y31" s="1">
        <f t="shared" si="9"/>
        <v>320.00000000000057</v>
      </c>
      <c r="Z31" s="1">
        <f t="shared" si="6"/>
        <v>7.0523415977961559</v>
      </c>
    </row>
    <row r="32" spans="3:26">
      <c r="H32">
        <v>5</v>
      </c>
      <c r="I32">
        <f t="shared" si="13"/>
        <v>32</v>
      </c>
      <c r="L32">
        <f t="shared" si="3"/>
        <v>36.75834735990518</v>
      </c>
      <c r="M32">
        <f t="shared" si="7"/>
        <v>5.2000000000000028</v>
      </c>
      <c r="O32">
        <v>26</v>
      </c>
      <c r="P32">
        <f t="shared" si="2"/>
        <v>26</v>
      </c>
      <c r="Q32">
        <v>1</v>
      </c>
      <c r="T32">
        <f t="shared" si="8"/>
        <v>1.8149999999999999</v>
      </c>
      <c r="U32" s="1">
        <f t="shared" si="4"/>
        <v>1.4137825907655817</v>
      </c>
      <c r="V32">
        <f t="shared" si="5"/>
        <v>47.19</v>
      </c>
      <c r="Y32" s="1">
        <f t="shared" si="9"/>
        <v>367.58347359905179</v>
      </c>
      <c r="Z32" s="1">
        <f t="shared" si="6"/>
        <v>7.7894357617938503</v>
      </c>
    </row>
    <row r="33" spans="8:26">
      <c r="H33">
        <v>6</v>
      </c>
      <c r="I33">
        <f t="shared" si="13"/>
        <v>64</v>
      </c>
      <c r="L33">
        <f t="shared" si="3"/>
        <v>42.224253144732685</v>
      </c>
      <c r="M33">
        <f t="shared" si="7"/>
        <v>5.400000000000003</v>
      </c>
      <c r="O33">
        <v>27</v>
      </c>
      <c r="P33">
        <f t="shared" si="2"/>
        <v>27</v>
      </c>
      <c r="Q33">
        <v>1</v>
      </c>
      <c r="T33">
        <f t="shared" si="8"/>
        <v>1.8149999999999999</v>
      </c>
      <c r="U33" s="1">
        <f t="shared" si="4"/>
        <v>1.5638612275826895</v>
      </c>
      <c r="V33">
        <f t="shared" si="5"/>
        <v>49.004999999999995</v>
      </c>
      <c r="Y33" s="1">
        <f t="shared" si="9"/>
        <v>422.24253144732688</v>
      </c>
      <c r="Z33" s="1">
        <f t="shared" si="6"/>
        <v>8.6163153034859086</v>
      </c>
    </row>
    <row r="34" spans="8:26">
      <c r="H34">
        <v>7</v>
      </c>
      <c r="I34">
        <f t="shared" si="13"/>
        <v>128</v>
      </c>
      <c r="L34">
        <f t="shared" si="3"/>
        <v>48.502930128332828</v>
      </c>
      <c r="M34">
        <f t="shared" si="7"/>
        <v>5.6000000000000032</v>
      </c>
      <c r="O34">
        <v>28</v>
      </c>
      <c r="P34">
        <f t="shared" si="2"/>
        <v>28</v>
      </c>
      <c r="Q34">
        <v>1</v>
      </c>
      <c r="T34">
        <f t="shared" si="8"/>
        <v>1.8149999999999999</v>
      </c>
      <c r="U34" s="1">
        <f t="shared" si="4"/>
        <v>1.7322475045833123</v>
      </c>
      <c r="V34">
        <f t="shared" si="5"/>
        <v>50.82</v>
      </c>
      <c r="Y34" s="1">
        <f t="shared" si="9"/>
        <v>485.02930128332827</v>
      </c>
      <c r="Z34" s="1">
        <f t="shared" si="6"/>
        <v>9.5440633861339688</v>
      </c>
    </row>
    <row r="35" spans="8:26">
      <c r="H35">
        <v>8</v>
      </c>
      <c r="I35">
        <f t="shared" si="13"/>
        <v>256</v>
      </c>
      <c r="L35">
        <f t="shared" si="3"/>
        <v>55.715236050952051</v>
      </c>
      <c r="M35">
        <f t="shared" si="7"/>
        <v>5.8000000000000034</v>
      </c>
      <c r="O35">
        <v>29</v>
      </c>
      <c r="P35">
        <f t="shared" si="2"/>
        <v>29</v>
      </c>
      <c r="Q35">
        <v>1</v>
      </c>
      <c r="T35">
        <f t="shared" si="8"/>
        <v>1.8149999999999999</v>
      </c>
      <c r="U35" s="1">
        <f t="shared" si="4"/>
        <v>1.9212150362397231</v>
      </c>
      <c r="V35">
        <f t="shared" si="5"/>
        <v>52.634999999999998</v>
      </c>
      <c r="Y35" s="1">
        <f t="shared" si="9"/>
        <v>557.15236050952046</v>
      </c>
      <c r="Z35" s="1">
        <f t="shared" si="6"/>
        <v>10.585206811238159</v>
      </c>
    </row>
    <row r="36" spans="8:26">
      <c r="H36">
        <v>9</v>
      </c>
      <c r="I36">
        <f t="shared" si="13"/>
        <v>512</v>
      </c>
      <c r="L36">
        <f t="shared" si="3"/>
        <v>64.000000000000114</v>
      </c>
      <c r="M36">
        <f t="shared" si="7"/>
        <v>6.0000000000000027</v>
      </c>
      <c r="O36" s="3">
        <v>30</v>
      </c>
      <c r="P36">
        <f t="shared" si="2"/>
        <v>30</v>
      </c>
      <c r="Q36">
        <v>2</v>
      </c>
      <c r="T36">
        <f>Q36*T35</f>
        <v>3.63</v>
      </c>
      <c r="U36" s="1">
        <f t="shared" si="4"/>
        <v>2.1333333333333333</v>
      </c>
      <c r="V36">
        <f t="shared" si="5"/>
        <v>108.89999999999999</v>
      </c>
      <c r="Y36" s="1">
        <f t="shared" si="9"/>
        <v>640.00000000000114</v>
      </c>
      <c r="Z36" s="1">
        <f t="shared" si="6"/>
        <v>5.8769513314967972</v>
      </c>
    </row>
    <row r="37" spans="8:26">
      <c r="H37">
        <v>10</v>
      </c>
      <c r="I37">
        <f t="shared" si="13"/>
        <v>1024</v>
      </c>
      <c r="J37">
        <f>I37/512</f>
        <v>2</v>
      </c>
      <c r="L37">
        <f t="shared" si="3"/>
        <v>73.516694719810388</v>
      </c>
      <c r="M37">
        <f t="shared" si="7"/>
        <v>6.2000000000000037</v>
      </c>
      <c r="O37">
        <v>31</v>
      </c>
      <c r="P37">
        <f t="shared" si="2"/>
        <v>31</v>
      </c>
      <c r="Q37">
        <v>1</v>
      </c>
      <c r="T37">
        <f t="shared" si="8"/>
        <v>3.63</v>
      </c>
      <c r="U37" s="1">
        <f t="shared" si="4"/>
        <v>2.3715062812842005</v>
      </c>
      <c r="V37">
        <f t="shared" si="5"/>
        <v>112.53</v>
      </c>
      <c r="Y37" s="1">
        <f t="shared" si="9"/>
        <v>735.16694719810391</v>
      </c>
      <c r="Z37" s="1">
        <f t="shared" si="6"/>
        <v>6.5330751550529094</v>
      </c>
    </row>
    <row r="38" spans="8:26">
      <c r="H38">
        <v>11</v>
      </c>
      <c r="I38">
        <f t="shared" si="13"/>
        <v>2048</v>
      </c>
      <c r="J38">
        <f t="shared" ref="J38:J57" si="14">I38/16</f>
        <v>128</v>
      </c>
      <c r="L38">
        <f t="shared" si="3"/>
        <v>84.448506289465413</v>
      </c>
      <c r="M38">
        <f t="shared" si="7"/>
        <v>6.4000000000000039</v>
      </c>
      <c r="O38">
        <v>32</v>
      </c>
      <c r="P38">
        <f t="shared" si="2"/>
        <v>32</v>
      </c>
      <c r="Q38">
        <v>1</v>
      </c>
      <c r="T38">
        <f t="shared" si="8"/>
        <v>3.63</v>
      </c>
      <c r="U38" s="1">
        <f t="shared" si="4"/>
        <v>2.6390158215457875</v>
      </c>
      <c r="V38">
        <f t="shared" si="5"/>
        <v>116.16</v>
      </c>
      <c r="Y38" s="1">
        <f t="shared" si="9"/>
        <v>844.48506289465411</v>
      </c>
      <c r="Z38" s="1">
        <f t="shared" si="6"/>
        <v>7.2700160373162372</v>
      </c>
    </row>
    <row r="39" spans="8:26">
      <c r="H39">
        <v>12</v>
      </c>
      <c r="I39">
        <f t="shared" si="13"/>
        <v>4096</v>
      </c>
      <c r="J39">
        <f t="shared" si="14"/>
        <v>256</v>
      </c>
      <c r="L39">
        <f t="shared" si="3"/>
        <v>97.005860256665699</v>
      </c>
      <c r="M39">
        <f t="shared" si="7"/>
        <v>6.6000000000000032</v>
      </c>
      <c r="O39">
        <v>33</v>
      </c>
      <c r="P39">
        <f t="shared" si="2"/>
        <v>33</v>
      </c>
      <c r="Q39">
        <v>1</v>
      </c>
      <c r="T39">
        <f t="shared" si="8"/>
        <v>3.63</v>
      </c>
      <c r="U39" s="1">
        <f t="shared" si="4"/>
        <v>2.9395715229292585</v>
      </c>
      <c r="V39">
        <f t="shared" si="5"/>
        <v>119.78999999999999</v>
      </c>
      <c r="Y39" s="1">
        <f t="shared" si="9"/>
        <v>970.05860256665699</v>
      </c>
      <c r="Z39" s="1">
        <f t="shared" si="6"/>
        <v>8.0979931761136736</v>
      </c>
    </row>
    <row r="40" spans="8:26">
      <c r="H40">
        <v>13</v>
      </c>
      <c r="I40">
        <f t="shared" si="13"/>
        <v>8192</v>
      </c>
      <c r="J40">
        <f t="shared" si="14"/>
        <v>512</v>
      </c>
      <c r="L40">
        <f t="shared" si="3"/>
        <v>111.43047210190414</v>
      </c>
      <c r="M40">
        <f t="shared" si="7"/>
        <v>6.8000000000000034</v>
      </c>
      <c r="O40">
        <v>34</v>
      </c>
      <c r="P40">
        <f t="shared" si="2"/>
        <v>34</v>
      </c>
      <c r="Q40">
        <v>1</v>
      </c>
      <c r="T40">
        <f t="shared" si="8"/>
        <v>3.63</v>
      </c>
      <c r="U40" s="1">
        <f t="shared" si="4"/>
        <v>3.277366826526587</v>
      </c>
      <c r="V40">
        <f t="shared" si="5"/>
        <v>123.42</v>
      </c>
      <c r="Y40" s="1">
        <f t="shared" si="9"/>
        <v>1114.3047210190414</v>
      </c>
      <c r="Z40" s="1">
        <f t="shared" si="6"/>
        <v>9.0285587507619613</v>
      </c>
    </row>
    <row r="41" spans="8:26">
      <c r="H41">
        <v>14</v>
      </c>
      <c r="I41">
        <f t="shared" si="13"/>
        <v>16384</v>
      </c>
      <c r="J41">
        <f t="shared" si="14"/>
        <v>1024</v>
      </c>
      <c r="L41">
        <f t="shared" si="3"/>
        <v>128.00000000000031</v>
      </c>
      <c r="M41">
        <f t="shared" si="7"/>
        <v>7.0000000000000036</v>
      </c>
      <c r="O41">
        <v>35</v>
      </c>
      <c r="P41">
        <f t="shared" si="2"/>
        <v>35</v>
      </c>
      <c r="Q41">
        <v>1</v>
      </c>
      <c r="T41">
        <f t="shared" si="8"/>
        <v>3.63</v>
      </c>
      <c r="U41" s="1">
        <f t="shared" si="4"/>
        <v>3.657142857142857</v>
      </c>
      <c r="V41">
        <f t="shared" si="5"/>
        <v>127.05</v>
      </c>
      <c r="Y41" s="1">
        <f t="shared" si="9"/>
        <v>1280.0000000000032</v>
      </c>
      <c r="Z41" s="1">
        <f t="shared" si="6"/>
        <v>10.074773711137373</v>
      </c>
    </row>
    <row r="42" spans="8:26">
      <c r="H42">
        <v>15</v>
      </c>
      <c r="I42">
        <f t="shared" si="13"/>
        <v>32768</v>
      </c>
      <c r="J42">
        <f t="shared" si="14"/>
        <v>2048</v>
      </c>
      <c r="L42">
        <f t="shared" si="3"/>
        <v>147.03338943962083</v>
      </c>
      <c r="M42">
        <f t="shared" si="7"/>
        <v>7.2000000000000037</v>
      </c>
      <c r="O42">
        <v>36</v>
      </c>
      <c r="P42">
        <f t="shared" si="2"/>
        <v>36</v>
      </c>
      <c r="Q42">
        <v>1</v>
      </c>
      <c r="T42">
        <f t="shared" si="8"/>
        <v>3.63</v>
      </c>
      <c r="U42" s="1">
        <f t="shared" si="4"/>
        <v>4.0842608177672339</v>
      </c>
      <c r="V42">
        <f t="shared" si="5"/>
        <v>130.68</v>
      </c>
      <c r="Y42" s="1">
        <f t="shared" si="9"/>
        <v>1470.3338943962083</v>
      </c>
      <c r="Z42" s="1">
        <f t="shared" si="6"/>
        <v>11.251407211480014</v>
      </c>
    </row>
    <row r="43" spans="8:26">
      <c r="H43">
        <v>16</v>
      </c>
      <c r="I43">
        <f t="shared" si="13"/>
        <v>65536</v>
      </c>
      <c r="J43">
        <f t="shared" si="14"/>
        <v>4096</v>
      </c>
      <c r="L43">
        <f t="shared" si="3"/>
        <v>168.89701257893086</v>
      </c>
      <c r="M43">
        <f t="shared" si="7"/>
        <v>7.4000000000000039</v>
      </c>
      <c r="O43">
        <v>37</v>
      </c>
      <c r="P43">
        <f t="shared" si="2"/>
        <v>37</v>
      </c>
      <c r="Q43">
        <v>1</v>
      </c>
      <c r="T43">
        <f t="shared" si="8"/>
        <v>3.63</v>
      </c>
      <c r="U43" s="1">
        <f t="shared" si="4"/>
        <v>4.5647841237548761</v>
      </c>
      <c r="V43">
        <f t="shared" si="5"/>
        <v>134.31</v>
      </c>
      <c r="Y43" s="1">
        <f t="shared" si="9"/>
        <v>1688.9701257893084</v>
      </c>
      <c r="Z43" s="1">
        <f t="shared" si="6"/>
        <v>12.575162875357817</v>
      </c>
    </row>
    <row r="44" spans="8:26">
      <c r="H44">
        <v>17</v>
      </c>
      <c r="I44">
        <f t="shared" si="13"/>
        <v>131072</v>
      </c>
      <c r="J44">
        <f t="shared" si="14"/>
        <v>8192</v>
      </c>
      <c r="L44">
        <f t="shared" si="3"/>
        <v>194.01172051333143</v>
      </c>
      <c r="M44">
        <f t="shared" si="7"/>
        <v>7.6000000000000041</v>
      </c>
      <c r="O44">
        <v>38</v>
      </c>
      <c r="P44">
        <f t="shared" si="2"/>
        <v>38</v>
      </c>
      <c r="Q44">
        <v>1</v>
      </c>
      <c r="T44">
        <f t="shared" si="8"/>
        <v>3.63</v>
      </c>
      <c r="U44" s="1">
        <f t="shared" si="4"/>
        <v>5.1055715924560765</v>
      </c>
      <c r="V44">
        <f t="shared" si="5"/>
        <v>137.94</v>
      </c>
      <c r="Y44" s="1">
        <f t="shared" si="9"/>
        <v>1940.1172051333142</v>
      </c>
      <c r="Z44" s="1">
        <f t="shared" si="6"/>
        <v>14.064935516407962</v>
      </c>
    </row>
    <row r="45" spans="8:26">
      <c r="H45">
        <v>18</v>
      </c>
      <c r="I45">
        <f t="shared" si="13"/>
        <v>262144</v>
      </c>
      <c r="J45">
        <f t="shared" si="14"/>
        <v>16384</v>
      </c>
      <c r="L45">
        <f t="shared" si="3"/>
        <v>222.86094420380837</v>
      </c>
      <c r="M45">
        <f t="shared" si="7"/>
        <v>7.8000000000000034</v>
      </c>
      <c r="O45">
        <v>39</v>
      </c>
      <c r="P45">
        <f t="shared" si="2"/>
        <v>39</v>
      </c>
      <c r="Q45">
        <v>1</v>
      </c>
      <c r="T45">
        <f t="shared" si="8"/>
        <v>3.63</v>
      </c>
      <c r="U45" s="1">
        <f t="shared" si="4"/>
        <v>5.7143831847130242</v>
      </c>
      <c r="V45">
        <f t="shared" si="5"/>
        <v>141.57</v>
      </c>
      <c r="Y45" s="1">
        <f t="shared" si="9"/>
        <v>2228.6094420380837</v>
      </c>
      <c r="Z45" s="1">
        <f t="shared" si="6"/>
        <v>15.742102437225993</v>
      </c>
    </row>
    <row r="46" spans="8:26">
      <c r="H46">
        <v>19</v>
      </c>
      <c r="I46">
        <f t="shared" si="13"/>
        <v>524288</v>
      </c>
      <c r="J46">
        <f t="shared" si="14"/>
        <v>32768</v>
      </c>
      <c r="L46">
        <f t="shared" si="3"/>
        <v>256.00000000000068</v>
      </c>
      <c r="M46">
        <f t="shared" si="7"/>
        <v>8.0000000000000036</v>
      </c>
      <c r="O46" s="3">
        <v>40</v>
      </c>
      <c r="P46">
        <f t="shared" si="2"/>
        <v>40</v>
      </c>
      <c r="Q46">
        <v>1.5</v>
      </c>
      <c r="R46" t="s">
        <v>17</v>
      </c>
      <c r="S46" t="s">
        <v>25</v>
      </c>
      <c r="T46">
        <f t="shared" si="8"/>
        <v>5.4450000000000003</v>
      </c>
      <c r="U46" s="1">
        <f t="shared" si="4"/>
        <v>6.4</v>
      </c>
      <c r="V46">
        <f t="shared" si="5"/>
        <v>217.8</v>
      </c>
      <c r="Y46" s="1">
        <f t="shared" si="9"/>
        <v>2560.0000000000068</v>
      </c>
      <c r="Z46" s="1">
        <f t="shared" si="6"/>
        <v>11.753902662993603</v>
      </c>
    </row>
    <row r="47" spans="8:26">
      <c r="H47">
        <v>20</v>
      </c>
      <c r="I47">
        <f t="shared" si="13"/>
        <v>1048576</v>
      </c>
      <c r="J47">
        <f t="shared" si="14"/>
        <v>65536</v>
      </c>
      <c r="L47">
        <f t="shared" si="3"/>
        <v>294.06677887924178</v>
      </c>
      <c r="M47">
        <f t="shared" si="7"/>
        <v>8.2000000000000046</v>
      </c>
      <c r="O47">
        <v>41</v>
      </c>
      <c r="P47">
        <f t="shared" si="2"/>
        <v>41</v>
      </c>
      <c r="Q47">
        <v>1</v>
      </c>
      <c r="T47">
        <f t="shared" si="8"/>
        <v>5.4450000000000003</v>
      </c>
      <c r="U47" s="1">
        <f t="shared" si="4"/>
        <v>7.1723604604692968</v>
      </c>
      <c r="V47">
        <f t="shared" si="5"/>
        <v>223.245</v>
      </c>
      <c r="Y47" s="1">
        <f t="shared" si="9"/>
        <v>2940.6677887924179</v>
      </c>
      <c r="Z47" s="1">
        <f t="shared" si="6"/>
        <v>13.172379174415632</v>
      </c>
    </row>
    <row r="48" spans="8:26">
      <c r="H48">
        <v>21</v>
      </c>
      <c r="I48">
        <f t="shared" si="13"/>
        <v>2097152</v>
      </c>
      <c r="J48">
        <f t="shared" si="14"/>
        <v>131072</v>
      </c>
      <c r="L48">
        <f t="shared" si="3"/>
        <v>337.79402515786188</v>
      </c>
      <c r="M48">
        <f t="shared" si="7"/>
        <v>8.4000000000000039</v>
      </c>
      <c r="O48">
        <v>42</v>
      </c>
      <c r="P48">
        <f t="shared" si="2"/>
        <v>42</v>
      </c>
      <c r="Q48">
        <v>1</v>
      </c>
      <c r="T48">
        <f t="shared" si="8"/>
        <v>5.4450000000000003</v>
      </c>
      <c r="U48" s="1">
        <f t="shared" si="4"/>
        <v>8.0427148847109731</v>
      </c>
      <c r="V48">
        <f t="shared" si="5"/>
        <v>228.69</v>
      </c>
      <c r="Y48" s="1">
        <f t="shared" si="9"/>
        <v>3377.9402515786187</v>
      </c>
      <c r="Z48" s="1">
        <f t="shared" si="6"/>
        <v>14.770826234547286</v>
      </c>
    </row>
    <row r="49" spans="8:26">
      <c r="H49">
        <v>22</v>
      </c>
      <c r="I49">
        <f t="shared" si="13"/>
        <v>4194304</v>
      </c>
      <c r="J49">
        <f t="shared" si="14"/>
        <v>262144</v>
      </c>
      <c r="L49">
        <f t="shared" si="3"/>
        <v>388.02344102666302</v>
      </c>
      <c r="M49">
        <f t="shared" si="7"/>
        <v>8.6000000000000032</v>
      </c>
      <c r="O49">
        <v>43</v>
      </c>
      <c r="P49">
        <f t="shared" si="2"/>
        <v>43</v>
      </c>
      <c r="Q49">
        <v>1</v>
      </c>
      <c r="T49">
        <f t="shared" si="8"/>
        <v>5.4450000000000003</v>
      </c>
      <c r="U49" s="1">
        <f t="shared" si="4"/>
        <v>9.0238009541084168</v>
      </c>
      <c r="V49">
        <f t="shared" si="5"/>
        <v>234.13500000000002</v>
      </c>
      <c r="Y49" s="1">
        <f t="shared" si="9"/>
        <v>3880.2344102666302</v>
      </c>
      <c r="Z49" s="1">
        <f t="shared" si="6"/>
        <v>16.572637197627991</v>
      </c>
    </row>
    <row r="50" spans="8:26">
      <c r="H50">
        <v>23</v>
      </c>
      <c r="I50">
        <f t="shared" si="13"/>
        <v>8388608</v>
      </c>
      <c r="J50">
        <f t="shared" si="14"/>
        <v>524288</v>
      </c>
      <c r="L50">
        <f t="shared" si="3"/>
        <v>445.72188840761686</v>
      </c>
      <c r="M50">
        <f t="shared" si="7"/>
        <v>8.8000000000000043</v>
      </c>
      <c r="O50">
        <v>44</v>
      </c>
      <c r="P50">
        <f t="shared" si="2"/>
        <v>44</v>
      </c>
      <c r="Q50">
        <v>1</v>
      </c>
      <c r="T50">
        <f t="shared" si="8"/>
        <v>5.4450000000000003</v>
      </c>
      <c r="U50" s="1">
        <f t="shared" si="4"/>
        <v>10.130042918354897</v>
      </c>
      <c r="V50">
        <f t="shared" si="5"/>
        <v>239.58</v>
      </c>
      <c r="Y50" s="1">
        <f t="shared" si="9"/>
        <v>4457.2188840761683</v>
      </c>
      <c r="Z50" s="1">
        <f t="shared" si="6"/>
        <v>18.604302880357992</v>
      </c>
    </row>
    <row r="51" spans="8:26">
      <c r="H51">
        <v>24</v>
      </c>
      <c r="I51">
        <f t="shared" si="13"/>
        <v>16777216</v>
      </c>
      <c r="J51">
        <f t="shared" si="14"/>
        <v>1048576</v>
      </c>
      <c r="L51">
        <f t="shared" si="3"/>
        <v>512.00000000000148</v>
      </c>
      <c r="M51">
        <f t="shared" si="7"/>
        <v>9.0000000000000036</v>
      </c>
      <c r="O51">
        <v>45</v>
      </c>
      <c r="P51">
        <f t="shared" si="2"/>
        <v>45</v>
      </c>
      <c r="Q51">
        <v>1</v>
      </c>
      <c r="T51">
        <f t="shared" si="8"/>
        <v>5.4450000000000003</v>
      </c>
      <c r="U51" s="1">
        <f t="shared" si="4"/>
        <v>11.377777777777778</v>
      </c>
      <c r="V51">
        <f t="shared" si="5"/>
        <v>245.02500000000001</v>
      </c>
      <c r="Y51" s="1">
        <f t="shared" si="9"/>
        <v>5120.0000000000146</v>
      </c>
      <c r="Z51" s="1">
        <f t="shared" si="6"/>
        <v>20.895826956433076</v>
      </c>
    </row>
    <row r="52" spans="8:26">
      <c r="H52">
        <v>25</v>
      </c>
      <c r="I52">
        <f t="shared" si="13"/>
        <v>33554432</v>
      </c>
      <c r="J52">
        <f t="shared" si="14"/>
        <v>2097152</v>
      </c>
      <c r="L52">
        <f t="shared" si="3"/>
        <v>588.13355775848368</v>
      </c>
      <c r="M52">
        <f t="shared" si="7"/>
        <v>9.2000000000000046</v>
      </c>
      <c r="O52">
        <v>46</v>
      </c>
      <c r="P52">
        <f t="shared" si="2"/>
        <v>46</v>
      </c>
      <c r="Q52">
        <v>1</v>
      </c>
      <c r="T52">
        <f t="shared" si="8"/>
        <v>5.4450000000000003</v>
      </c>
      <c r="U52" s="1">
        <f t="shared" si="4"/>
        <v>12.7855121251844</v>
      </c>
      <c r="V52">
        <f t="shared" si="5"/>
        <v>250.47000000000003</v>
      </c>
      <c r="Y52" s="1">
        <f t="shared" si="9"/>
        <v>5881.3355775848368</v>
      </c>
      <c r="Z52" s="1">
        <f t="shared" si="6"/>
        <v>23.481197658740911</v>
      </c>
    </row>
    <row r="53" spans="8:26">
      <c r="H53">
        <v>26</v>
      </c>
      <c r="I53">
        <f t="shared" si="13"/>
        <v>67108864</v>
      </c>
      <c r="J53">
        <f t="shared" si="14"/>
        <v>4194304</v>
      </c>
      <c r="L53">
        <f t="shared" si="3"/>
        <v>675.58805031572388</v>
      </c>
      <c r="M53">
        <f t="shared" si="7"/>
        <v>9.4000000000000039</v>
      </c>
      <c r="O53">
        <v>47</v>
      </c>
      <c r="P53">
        <f t="shared" si="2"/>
        <v>47</v>
      </c>
      <c r="Q53">
        <v>1</v>
      </c>
      <c r="T53">
        <f t="shared" si="8"/>
        <v>5.4450000000000003</v>
      </c>
      <c r="U53" s="1">
        <f t="shared" si="4"/>
        <v>14.374213836504719</v>
      </c>
      <c r="V53">
        <f t="shared" si="5"/>
        <v>255.91500000000002</v>
      </c>
      <c r="Y53" s="1">
        <f t="shared" si="9"/>
        <v>6755.8805031572392</v>
      </c>
      <c r="Z53" s="1">
        <f t="shared" si="6"/>
        <v>26.398923483020685</v>
      </c>
    </row>
    <row r="54" spans="8:26">
      <c r="H54">
        <v>27</v>
      </c>
      <c r="I54">
        <f t="shared" si="13"/>
        <v>134217728</v>
      </c>
      <c r="J54">
        <f t="shared" si="14"/>
        <v>8388608</v>
      </c>
      <c r="L54">
        <f t="shared" si="3"/>
        <v>776.04688205332627</v>
      </c>
      <c r="M54">
        <f t="shared" si="7"/>
        <v>9.600000000000005</v>
      </c>
      <c r="O54">
        <v>48</v>
      </c>
      <c r="P54">
        <f t="shared" si="2"/>
        <v>48</v>
      </c>
      <c r="Q54">
        <v>1</v>
      </c>
      <c r="T54">
        <f t="shared" si="8"/>
        <v>5.4450000000000003</v>
      </c>
      <c r="U54" s="1">
        <f t="shared" si="4"/>
        <v>16.167643376110927</v>
      </c>
      <c r="V54">
        <f t="shared" si="5"/>
        <v>261.36</v>
      </c>
      <c r="Y54" s="1">
        <f t="shared" si="9"/>
        <v>7760.4688205332623</v>
      </c>
      <c r="Z54" s="1">
        <f t="shared" si="6"/>
        <v>29.692641645750161</v>
      </c>
    </row>
    <row r="55" spans="8:26">
      <c r="H55">
        <v>28</v>
      </c>
      <c r="I55">
        <f t="shared" si="13"/>
        <v>268435456</v>
      </c>
      <c r="J55">
        <f t="shared" si="14"/>
        <v>16777216</v>
      </c>
      <c r="L55">
        <f t="shared" si="3"/>
        <v>891.44377681523406</v>
      </c>
      <c r="M55">
        <f t="shared" si="7"/>
        <v>9.800000000000006</v>
      </c>
      <c r="O55">
        <v>49</v>
      </c>
      <c r="P55">
        <f t="shared" si="2"/>
        <v>49</v>
      </c>
      <c r="Q55">
        <v>1</v>
      </c>
      <c r="T55">
        <f t="shared" si="8"/>
        <v>5.4450000000000003</v>
      </c>
      <c r="U55" s="1">
        <f t="shared" si="4"/>
        <v>18.192730139086351</v>
      </c>
      <c r="V55">
        <f t="shared" si="5"/>
        <v>266.80500000000001</v>
      </c>
      <c r="Y55" s="1">
        <f t="shared" si="9"/>
        <v>8914.4377681523401</v>
      </c>
      <c r="Z55" s="1">
        <f t="shared" si="6"/>
        <v>33.411809254520492</v>
      </c>
    </row>
    <row r="56" spans="8:26">
      <c r="H56">
        <v>29</v>
      </c>
      <c r="I56">
        <f t="shared" si="13"/>
        <v>536870912</v>
      </c>
      <c r="J56">
        <f t="shared" si="14"/>
        <v>33554432</v>
      </c>
      <c r="L56">
        <f t="shared" si="3"/>
        <v>1024.0000000000034</v>
      </c>
      <c r="M56">
        <f t="shared" si="7"/>
        <v>10.000000000000005</v>
      </c>
      <c r="N56" t="s">
        <v>28</v>
      </c>
      <c r="O56" s="3">
        <v>50</v>
      </c>
      <c r="P56">
        <f t="shared" si="2"/>
        <v>50</v>
      </c>
      <c r="Q56">
        <v>2.5</v>
      </c>
      <c r="T56">
        <f t="shared" si="8"/>
        <v>13.612500000000001</v>
      </c>
      <c r="U56" s="1">
        <f t="shared" si="4"/>
        <v>20.48</v>
      </c>
      <c r="V56">
        <f t="shared" si="5"/>
        <v>680.625</v>
      </c>
      <c r="Y56" s="1">
        <f t="shared" si="9"/>
        <v>10240.000000000035</v>
      </c>
      <c r="Z56" s="1">
        <f t="shared" si="6"/>
        <v>15.044995408631824</v>
      </c>
    </row>
    <row r="57" spans="8:26">
      <c r="H57">
        <v>30</v>
      </c>
      <c r="I57">
        <f t="shared" si="13"/>
        <v>1073741824</v>
      </c>
      <c r="J57">
        <f t="shared" si="14"/>
        <v>67108864</v>
      </c>
      <c r="L57">
        <f t="shared" si="3"/>
        <v>1176.2671155169678</v>
      </c>
      <c r="M57">
        <f t="shared" si="7"/>
        <v>10.200000000000005</v>
      </c>
      <c r="O57">
        <v>51</v>
      </c>
      <c r="P57">
        <f t="shared" si="2"/>
        <v>51</v>
      </c>
      <c r="Q57">
        <v>1</v>
      </c>
      <c r="T57">
        <f t="shared" si="8"/>
        <v>13.612500000000001</v>
      </c>
      <c r="U57" s="1">
        <f t="shared" si="4"/>
        <v>23.064061088567939</v>
      </c>
      <c r="V57">
        <f t="shared" si="5"/>
        <v>694.23750000000007</v>
      </c>
      <c r="Y57" s="1">
        <f t="shared" si="9"/>
        <v>11762.671155169679</v>
      </c>
      <c r="Z57" s="1">
        <f t="shared" si="6"/>
        <v>16.943295565522863</v>
      </c>
    </row>
    <row r="58" spans="8:26">
      <c r="L58">
        <f t="shared" si="3"/>
        <v>1351.1761006314484</v>
      </c>
      <c r="M58">
        <f t="shared" si="7"/>
        <v>10.400000000000006</v>
      </c>
      <c r="O58">
        <v>52</v>
      </c>
      <c r="P58">
        <f t="shared" si="2"/>
        <v>52</v>
      </c>
      <c r="Q58">
        <v>1</v>
      </c>
      <c r="T58">
        <f t="shared" si="8"/>
        <v>13.612500000000001</v>
      </c>
      <c r="U58" s="1">
        <f t="shared" si="4"/>
        <v>25.984155781373918</v>
      </c>
      <c r="V58">
        <f t="shared" si="5"/>
        <v>707.85</v>
      </c>
      <c r="Y58" s="1">
        <f t="shared" si="9"/>
        <v>13511.761006314484</v>
      </c>
      <c r="Z58" s="1">
        <f t="shared" si="6"/>
        <v>19.088452364645736</v>
      </c>
    </row>
    <row r="59" spans="8:26">
      <c r="L59">
        <f t="shared" si="3"/>
        <v>1552.093764106653</v>
      </c>
      <c r="M59">
        <f t="shared" si="7"/>
        <v>10.600000000000005</v>
      </c>
      <c r="O59">
        <v>53</v>
      </c>
      <c r="P59">
        <f t="shared" si="2"/>
        <v>53</v>
      </c>
      <c r="Q59">
        <v>1</v>
      </c>
      <c r="T59">
        <f t="shared" si="8"/>
        <v>13.612500000000001</v>
      </c>
      <c r="U59" s="1">
        <f t="shared" si="4"/>
        <v>29.284788002012249</v>
      </c>
      <c r="V59">
        <f t="shared" si="5"/>
        <v>721.46250000000009</v>
      </c>
      <c r="Y59" s="1">
        <f t="shared" si="9"/>
        <v>15520.93764106653</v>
      </c>
      <c r="Z59" s="1">
        <f t="shared" si="6"/>
        <v>21.513159230128423</v>
      </c>
    </row>
    <row r="60" spans="8:26">
      <c r="L60">
        <f t="shared" si="3"/>
        <v>1782.8875536304683</v>
      </c>
      <c r="M60">
        <f t="shared" si="7"/>
        <v>10.800000000000006</v>
      </c>
      <c r="O60">
        <v>54</v>
      </c>
      <c r="P60">
        <f t="shared" si="2"/>
        <v>54</v>
      </c>
      <c r="Q60">
        <v>1</v>
      </c>
      <c r="T60">
        <f t="shared" si="8"/>
        <v>13.612500000000001</v>
      </c>
      <c r="U60" s="1">
        <f t="shared" si="4"/>
        <v>33.016436178341898</v>
      </c>
      <c r="V60">
        <f t="shared" si="5"/>
        <v>735.07500000000005</v>
      </c>
      <c r="Y60" s="1">
        <f t="shared" si="9"/>
        <v>17828.875536304684</v>
      </c>
      <c r="Z60" s="1">
        <f t="shared" si="6"/>
        <v>24.254498569948215</v>
      </c>
    </row>
    <row r="61" spans="8:26">
      <c r="L61">
        <f t="shared" si="3"/>
        <v>2048.0000000000077</v>
      </c>
      <c r="M61">
        <f t="shared" si="7"/>
        <v>11.000000000000005</v>
      </c>
      <c r="O61">
        <v>55</v>
      </c>
      <c r="P61">
        <f t="shared" si="2"/>
        <v>55</v>
      </c>
      <c r="Q61">
        <v>1</v>
      </c>
      <c r="T61">
        <f t="shared" si="8"/>
        <v>13.612500000000001</v>
      </c>
      <c r="U61" s="1">
        <f t="shared" si="4"/>
        <v>37.236363636363635</v>
      </c>
      <c r="V61">
        <f t="shared" si="5"/>
        <v>748.6875</v>
      </c>
      <c r="Y61" s="1">
        <f t="shared" si="9"/>
        <v>20480.000000000076</v>
      </c>
      <c r="Z61" s="1">
        <f t="shared" si="6"/>
        <v>27.354537106603324</v>
      </c>
    </row>
    <row r="62" spans="8:26">
      <c r="L62">
        <f t="shared" si="3"/>
        <v>2352.5342310339365</v>
      </c>
      <c r="M62">
        <f t="shared" si="7"/>
        <v>11.200000000000006</v>
      </c>
      <c r="O62">
        <v>56</v>
      </c>
      <c r="P62">
        <f t="shared" si="2"/>
        <v>56</v>
      </c>
      <c r="Q62">
        <v>1</v>
      </c>
      <c r="T62">
        <f t="shared" si="8"/>
        <v>13.612500000000001</v>
      </c>
      <c r="U62" s="1">
        <f t="shared" si="4"/>
        <v>42.009539839891566</v>
      </c>
      <c r="V62">
        <f t="shared" si="5"/>
        <v>762.30000000000007</v>
      </c>
      <c r="Y62" s="1">
        <f t="shared" si="9"/>
        <v>23525.342310339365</v>
      </c>
      <c r="Z62" s="1">
        <f t="shared" si="6"/>
        <v>30.861002637202365</v>
      </c>
    </row>
    <row r="63" spans="8:26">
      <c r="L63">
        <f t="shared" si="3"/>
        <v>2702.3522012628982</v>
      </c>
      <c r="M63">
        <f t="shared" si="7"/>
        <v>11.400000000000006</v>
      </c>
      <c r="O63">
        <v>57</v>
      </c>
      <c r="P63">
        <f t="shared" si="2"/>
        <v>57</v>
      </c>
      <c r="Q63">
        <v>1</v>
      </c>
      <c r="T63">
        <f t="shared" si="8"/>
        <v>13.612500000000001</v>
      </c>
      <c r="U63" s="1">
        <f t="shared" si="4"/>
        <v>47.409687741454171</v>
      </c>
      <c r="V63">
        <f t="shared" si="5"/>
        <v>775.91250000000002</v>
      </c>
      <c r="Y63" s="1">
        <f t="shared" si="9"/>
        <v>27023.522012628982</v>
      </c>
      <c r="Z63" s="1">
        <f t="shared" si="6"/>
        <v>34.828053437248379</v>
      </c>
    </row>
    <row r="64" spans="8:26">
      <c r="L64">
        <f t="shared" si="3"/>
        <v>3104.1875282133069</v>
      </c>
      <c r="M64">
        <f t="shared" si="7"/>
        <v>11.600000000000007</v>
      </c>
      <c r="O64">
        <v>58</v>
      </c>
      <c r="P64">
        <f t="shared" si="2"/>
        <v>58</v>
      </c>
      <c r="Q64">
        <v>1</v>
      </c>
      <c r="T64">
        <f t="shared" si="8"/>
        <v>13.612500000000001</v>
      </c>
      <c r="U64" s="1">
        <f t="shared" si="4"/>
        <v>53.52047462436721</v>
      </c>
      <c r="V64">
        <f t="shared" si="5"/>
        <v>789.52500000000009</v>
      </c>
      <c r="Y64" s="1">
        <f t="shared" si="9"/>
        <v>31041.875282133071</v>
      </c>
      <c r="Z64" s="1">
        <f t="shared" si="6"/>
        <v>39.317153075751961</v>
      </c>
    </row>
    <row r="65" spans="12:26">
      <c r="L65">
        <f t="shared" si="3"/>
        <v>3565.7751072609381</v>
      </c>
      <c r="M65">
        <f t="shared" si="7"/>
        <v>11.800000000000008</v>
      </c>
      <c r="O65">
        <v>59</v>
      </c>
      <c r="P65">
        <f t="shared" si="2"/>
        <v>59</v>
      </c>
      <c r="Q65">
        <v>1</v>
      </c>
      <c r="T65">
        <f t="shared" si="8"/>
        <v>13.612500000000001</v>
      </c>
      <c r="U65" s="1">
        <f t="shared" si="4"/>
        <v>60.436866224761495</v>
      </c>
      <c r="V65">
        <f t="shared" si="5"/>
        <v>803.13750000000005</v>
      </c>
      <c r="Y65" s="1">
        <f t="shared" si="9"/>
        <v>35657.751072609382</v>
      </c>
      <c r="Z65" s="1">
        <f t="shared" si="6"/>
        <v>44.398065178888274</v>
      </c>
    </row>
    <row r="66" spans="12:26">
      <c r="L66">
        <f t="shared" si="3"/>
        <v>4096.0000000000164</v>
      </c>
      <c r="M66">
        <f t="shared" si="7"/>
        <v>12.000000000000007</v>
      </c>
      <c r="O66" s="3">
        <v>60</v>
      </c>
      <c r="P66">
        <f t="shared" si="2"/>
        <v>60</v>
      </c>
      <c r="Q66">
        <v>1.5</v>
      </c>
      <c r="R66" t="s">
        <v>22</v>
      </c>
      <c r="T66">
        <f t="shared" si="8"/>
        <v>20.418750000000003</v>
      </c>
      <c r="U66" s="1">
        <f t="shared" si="4"/>
        <v>68.266666666666666</v>
      </c>
      <c r="V66">
        <f t="shared" si="5"/>
        <v>1225.1250000000002</v>
      </c>
      <c r="Y66" s="1">
        <f t="shared" si="9"/>
        <v>40960.00000000016</v>
      </c>
      <c r="Z66" s="1">
        <f t="shared" si="6"/>
        <v>33.433323130292955</v>
      </c>
    </row>
    <row r="67" spans="12:26">
      <c r="L67">
        <f t="shared" si="3"/>
        <v>4705.068462067874</v>
      </c>
      <c r="M67">
        <f t="shared" si="7"/>
        <v>12.200000000000006</v>
      </c>
      <c r="O67">
        <v>61</v>
      </c>
      <c r="P67">
        <f t="shared" si="2"/>
        <v>61</v>
      </c>
      <c r="Q67">
        <v>1.5</v>
      </c>
      <c r="R67" t="s">
        <v>26</v>
      </c>
      <c r="T67">
        <f t="shared" si="8"/>
        <v>30.628125000000004</v>
      </c>
      <c r="U67" s="1">
        <f t="shared" si="4"/>
        <v>77.132269869964929</v>
      </c>
      <c r="V67">
        <f t="shared" si="5"/>
        <v>1868.3156250000002</v>
      </c>
      <c r="Y67" s="1">
        <f t="shared" si="9"/>
        <v>47050.684620678738</v>
      </c>
      <c r="Z67" s="1">
        <f t="shared" si="6"/>
        <v>25.183477561870056</v>
      </c>
    </row>
    <row r="68" spans="12:26">
      <c r="L68">
        <f t="shared" si="3"/>
        <v>5404.7044025257965</v>
      </c>
      <c r="M68">
        <f t="shared" si="7"/>
        <v>12.400000000000007</v>
      </c>
      <c r="O68">
        <v>62</v>
      </c>
      <c r="P68">
        <f t="shared" si="2"/>
        <v>62</v>
      </c>
      <c r="Q68">
        <v>1</v>
      </c>
      <c r="T68">
        <f t="shared" si="8"/>
        <v>30.628125000000004</v>
      </c>
      <c r="U68" s="1">
        <f t="shared" si="4"/>
        <v>87.172651653641466</v>
      </c>
      <c r="V68">
        <f t="shared" si="5"/>
        <v>1898.9437500000004</v>
      </c>
      <c r="Y68" s="1">
        <f t="shared" si="9"/>
        <v>54047.044025257965</v>
      </c>
      <c r="Z68" s="1">
        <f t="shared" si="6"/>
        <v>28.461635066998671</v>
      </c>
    </row>
    <row r="69" spans="12:26">
      <c r="L69">
        <f t="shared" si="3"/>
        <v>6208.3750564266165</v>
      </c>
      <c r="M69">
        <f t="shared" si="7"/>
        <v>12.600000000000007</v>
      </c>
      <c r="O69">
        <v>63</v>
      </c>
      <c r="P69">
        <f t="shared" si="2"/>
        <v>63</v>
      </c>
      <c r="Q69">
        <v>1</v>
      </c>
      <c r="T69">
        <f t="shared" si="8"/>
        <v>30.628125000000004</v>
      </c>
      <c r="U69" s="1">
        <f t="shared" si="4"/>
        <v>98.545635816295203</v>
      </c>
      <c r="V69">
        <f t="shared" si="5"/>
        <v>1929.5718750000003</v>
      </c>
      <c r="Y69" s="1">
        <f t="shared" si="9"/>
        <v>62083.750564266164</v>
      </c>
      <c r="Z69" s="1">
        <f t="shared" si="6"/>
        <v>32.174883645765284</v>
      </c>
    </row>
    <row r="70" spans="12:26">
      <c r="L70">
        <f t="shared" si="3"/>
        <v>7131.5502145218798</v>
      </c>
      <c r="M70">
        <f t="shared" si="7"/>
        <v>12.800000000000008</v>
      </c>
      <c r="O70">
        <v>64</v>
      </c>
      <c r="P70">
        <f t="shared" ref="P70:P133" si="15">$AB$1*O70</f>
        <v>64</v>
      </c>
      <c r="Q70">
        <v>1</v>
      </c>
      <c r="T70">
        <f t="shared" si="8"/>
        <v>30.628125000000004</v>
      </c>
      <c r="U70" s="1">
        <f t="shared" si="4"/>
        <v>111.43047210190382</v>
      </c>
      <c r="V70">
        <f t="shared" si="5"/>
        <v>1960.2000000000003</v>
      </c>
      <c r="Y70" s="1">
        <f t="shared" si="9"/>
        <v>71315.502145218794</v>
      </c>
      <c r="Z70" s="1">
        <f t="shared" si="6"/>
        <v>36.381747854922345</v>
      </c>
    </row>
    <row r="71" spans="12:26">
      <c r="L71">
        <f t="shared" ref="L71:L134" si="16">POWER($D$9,O71)</f>
        <v>8192.0000000000364</v>
      </c>
      <c r="M71">
        <f t="shared" ref="M71:M134" si="17">LOG(L71,2)</f>
        <v>13.000000000000007</v>
      </c>
      <c r="O71">
        <v>65</v>
      </c>
      <c r="P71">
        <f t="shared" si="15"/>
        <v>65</v>
      </c>
      <c r="Q71">
        <v>1</v>
      </c>
      <c r="T71">
        <f t="shared" si="8"/>
        <v>30.628125000000004</v>
      </c>
      <c r="U71" s="1">
        <f t="shared" ref="U71:U134" si="18">POWER(2,0.2*O71)/O71</f>
        <v>126.03076923076924</v>
      </c>
      <c r="V71">
        <f t="shared" ref="V71:V134" si="19">P71*T71</f>
        <v>1990.8281250000002</v>
      </c>
      <c r="Y71" s="1">
        <f t="shared" si="9"/>
        <v>81920.000000000364</v>
      </c>
      <c r="Z71" s="1">
        <f t="shared" ref="Z71:Z134" si="20">Y71/V71</f>
        <v>41.148705391129809</v>
      </c>
    </row>
    <row r="72" spans="12:26">
      <c r="L72">
        <f t="shared" si="16"/>
        <v>9410.1369241357534</v>
      </c>
      <c r="M72">
        <f t="shared" si="17"/>
        <v>13.200000000000006</v>
      </c>
      <c r="O72">
        <v>66</v>
      </c>
      <c r="P72">
        <f t="shared" si="15"/>
        <v>66</v>
      </c>
      <c r="Q72">
        <v>1</v>
      </c>
      <c r="T72">
        <f t="shared" ref="T72:T135" si="21">Q72*T71</f>
        <v>30.628125000000004</v>
      </c>
      <c r="U72" s="1">
        <f t="shared" si="18"/>
        <v>142.57783218387459</v>
      </c>
      <c r="V72">
        <f t="shared" si="19"/>
        <v>2021.4562500000002</v>
      </c>
      <c r="Y72" s="1">
        <f t="shared" ref="Y72:Y135" si="22">$Z$1*POWER($P$1,O72)</f>
        <v>94101.369241357534</v>
      </c>
      <c r="Z72" s="1">
        <f t="shared" si="20"/>
        <v>46.551276705274987</v>
      </c>
    </row>
    <row r="73" spans="12:26">
      <c r="L73">
        <f t="shared" si="16"/>
        <v>10809.408805051598</v>
      </c>
      <c r="M73">
        <f t="shared" si="17"/>
        <v>13.400000000000007</v>
      </c>
      <c r="O73">
        <v>67</v>
      </c>
      <c r="P73">
        <f t="shared" si="15"/>
        <v>67</v>
      </c>
      <c r="Q73">
        <v>1</v>
      </c>
      <c r="T73">
        <f t="shared" si="21"/>
        <v>30.628125000000004</v>
      </c>
      <c r="U73" s="1">
        <f t="shared" si="18"/>
        <v>161.33445977688871</v>
      </c>
      <c r="V73">
        <f t="shared" si="19"/>
        <v>2052.0843750000004</v>
      </c>
      <c r="Y73" s="1">
        <f t="shared" si="22"/>
        <v>108094.08805051599</v>
      </c>
      <c r="Z73" s="1">
        <f t="shared" si="20"/>
        <v>52.675264900116971</v>
      </c>
    </row>
    <row r="74" spans="12:26">
      <c r="L74">
        <f t="shared" si="16"/>
        <v>12416.750112853239</v>
      </c>
      <c r="M74">
        <f t="shared" si="17"/>
        <v>13.600000000000007</v>
      </c>
      <c r="O74">
        <v>68</v>
      </c>
      <c r="P74">
        <f t="shared" si="15"/>
        <v>68</v>
      </c>
      <c r="Q74">
        <v>1</v>
      </c>
      <c r="T74">
        <f t="shared" si="21"/>
        <v>30.628125000000004</v>
      </c>
      <c r="U74" s="1">
        <f t="shared" si="18"/>
        <v>182.59926636548818</v>
      </c>
      <c r="V74">
        <f t="shared" si="19"/>
        <v>2082.7125000000001</v>
      </c>
      <c r="Y74" s="1">
        <f t="shared" si="22"/>
        <v>124167.50112853239</v>
      </c>
      <c r="Z74" s="1">
        <f t="shared" si="20"/>
        <v>59.61816675538865</v>
      </c>
    </row>
    <row r="75" spans="12:26">
      <c r="L75">
        <f t="shared" si="16"/>
        <v>14263.100429043763</v>
      </c>
      <c r="M75">
        <f t="shared" si="17"/>
        <v>13.800000000000008</v>
      </c>
      <c r="O75">
        <v>69</v>
      </c>
      <c r="P75">
        <f t="shared" si="15"/>
        <v>69</v>
      </c>
      <c r="Q75">
        <v>1</v>
      </c>
      <c r="T75">
        <f t="shared" si="21"/>
        <v>30.628125000000004</v>
      </c>
      <c r="U75" s="1">
        <f t="shared" si="18"/>
        <v>206.71160042092305</v>
      </c>
      <c r="V75">
        <f t="shared" si="19"/>
        <v>2113.3406250000003</v>
      </c>
      <c r="Y75" s="1">
        <f t="shared" si="22"/>
        <v>142631.00429043762</v>
      </c>
      <c r="Z75" s="1">
        <f t="shared" si="20"/>
        <v>67.490778629421186</v>
      </c>
    </row>
    <row r="76" spans="12:26">
      <c r="L76">
        <f t="shared" si="16"/>
        <v>16384.000000000076</v>
      </c>
      <c r="M76">
        <f t="shared" si="17"/>
        <v>14.000000000000007</v>
      </c>
      <c r="O76" s="3">
        <v>70</v>
      </c>
      <c r="P76">
        <f t="shared" si="15"/>
        <v>70</v>
      </c>
      <c r="Q76">
        <v>3</v>
      </c>
      <c r="T76">
        <f t="shared" si="21"/>
        <v>91.884375000000006</v>
      </c>
      <c r="U76" s="1">
        <f t="shared" si="18"/>
        <v>234.05714285714285</v>
      </c>
      <c r="V76">
        <f t="shared" si="19"/>
        <v>6431.90625</v>
      </c>
      <c r="Y76" s="1">
        <f t="shared" si="22"/>
        <v>163840.00000000076</v>
      </c>
      <c r="Z76" s="1">
        <f t="shared" si="20"/>
        <v>25.473008099270842</v>
      </c>
    </row>
    <row r="77" spans="12:26">
      <c r="L77">
        <f t="shared" si="16"/>
        <v>18820.27384827151</v>
      </c>
      <c r="M77">
        <f t="shared" si="17"/>
        <v>14.200000000000008</v>
      </c>
      <c r="O77">
        <v>71</v>
      </c>
      <c r="P77">
        <f t="shared" si="15"/>
        <v>71</v>
      </c>
      <c r="Q77">
        <v>1</v>
      </c>
      <c r="T77">
        <f t="shared" si="21"/>
        <v>91.884375000000006</v>
      </c>
      <c r="U77" s="1">
        <f t="shared" si="18"/>
        <v>265.07427955311897</v>
      </c>
      <c r="V77">
        <f t="shared" si="19"/>
        <v>6523.7906250000005</v>
      </c>
      <c r="Y77" s="1">
        <f t="shared" si="22"/>
        <v>188202.7384827151</v>
      </c>
      <c r="Z77" s="1">
        <f t="shared" si="20"/>
        <v>28.848678521578869</v>
      </c>
    </row>
    <row r="78" spans="12:26">
      <c r="L78">
        <f t="shared" si="16"/>
        <v>21618.817610103204</v>
      </c>
      <c r="M78">
        <f t="shared" si="17"/>
        <v>14.400000000000007</v>
      </c>
      <c r="O78">
        <v>72</v>
      </c>
      <c r="P78">
        <f t="shared" si="15"/>
        <v>72</v>
      </c>
      <c r="Q78">
        <v>1</v>
      </c>
      <c r="T78">
        <f t="shared" si="21"/>
        <v>91.884375000000006</v>
      </c>
      <c r="U78" s="1">
        <f t="shared" si="18"/>
        <v>300.2613556958762</v>
      </c>
      <c r="V78">
        <f t="shared" si="19"/>
        <v>6615.6750000000002</v>
      </c>
      <c r="Y78" s="1">
        <f t="shared" si="22"/>
        <v>216188.17610103203</v>
      </c>
      <c r="Z78" s="1">
        <f t="shared" si="20"/>
        <v>32.678173595442949</v>
      </c>
    </row>
    <row r="79" spans="12:26">
      <c r="L79">
        <f t="shared" si="16"/>
        <v>24833.500225706484</v>
      </c>
      <c r="M79">
        <f t="shared" si="17"/>
        <v>14.600000000000007</v>
      </c>
      <c r="O79">
        <v>73</v>
      </c>
      <c r="P79">
        <f t="shared" si="15"/>
        <v>73</v>
      </c>
      <c r="Q79">
        <v>1</v>
      </c>
      <c r="T79">
        <f t="shared" si="21"/>
        <v>91.884375000000006</v>
      </c>
      <c r="U79" s="1">
        <f t="shared" si="18"/>
        <v>340.18493459871775</v>
      </c>
      <c r="V79">
        <f t="shared" si="19"/>
        <v>6707.5593750000007</v>
      </c>
      <c r="Y79" s="1">
        <f t="shared" si="22"/>
        <v>248335.00225706486</v>
      </c>
      <c r="Z79" s="1">
        <f t="shared" si="20"/>
        <v>37.023153784168301</v>
      </c>
    </row>
    <row r="80" spans="12:26">
      <c r="L80">
        <f t="shared" si="16"/>
        <v>28526.200858087537</v>
      </c>
      <c r="M80">
        <f t="shared" si="17"/>
        <v>14.800000000000008</v>
      </c>
      <c r="O80">
        <v>74</v>
      </c>
      <c r="P80">
        <f t="shared" si="15"/>
        <v>74</v>
      </c>
      <c r="Q80">
        <v>1</v>
      </c>
      <c r="T80">
        <f t="shared" si="21"/>
        <v>91.884375000000006</v>
      </c>
      <c r="U80" s="1">
        <f t="shared" si="18"/>
        <v>385.48920078496462</v>
      </c>
      <c r="V80">
        <f t="shared" si="19"/>
        <v>6799.4437500000004</v>
      </c>
      <c r="Y80" s="1">
        <f t="shared" si="22"/>
        <v>285262.00858087535</v>
      </c>
      <c r="Z80" s="1">
        <f t="shared" si="20"/>
        <v>41.953727256126697</v>
      </c>
    </row>
    <row r="81" spans="12:26">
      <c r="L81">
        <f t="shared" si="16"/>
        <v>32768.00000000016</v>
      </c>
      <c r="M81">
        <f t="shared" si="17"/>
        <v>15.000000000000007</v>
      </c>
      <c r="O81">
        <v>75</v>
      </c>
      <c r="P81">
        <f t="shared" si="15"/>
        <v>75</v>
      </c>
      <c r="Q81">
        <v>1</v>
      </c>
      <c r="T81">
        <f t="shared" si="21"/>
        <v>91.884375000000006</v>
      </c>
      <c r="U81" s="1">
        <f t="shared" si="18"/>
        <v>436.90666666666669</v>
      </c>
      <c r="V81">
        <f t="shared" si="19"/>
        <v>6891.328125</v>
      </c>
      <c r="Y81" s="1">
        <f t="shared" si="22"/>
        <v>327680.00000000163</v>
      </c>
      <c r="Z81" s="1">
        <f t="shared" si="20"/>
        <v>47.549615118638926</v>
      </c>
    </row>
    <row r="82" spans="12:26">
      <c r="L82">
        <f t="shared" si="16"/>
        <v>37640.547696543035</v>
      </c>
      <c r="M82">
        <f t="shared" si="17"/>
        <v>15.200000000000008</v>
      </c>
      <c r="O82">
        <v>76</v>
      </c>
      <c r="P82">
        <f t="shared" si="15"/>
        <v>76</v>
      </c>
      <c r="Q82">
        <v>1</v>
      </c>
      <c r="T82">
        <f t="shared" si="21"/>
        <v>91.884375000000006</v>
      </c>
      <c r="U82" s="1">
        <f t="shared" si="18"/>
        <v>495.27036442819508</v>
      </c>
      <c r="V82">
        <f t="shared" si="19"/>
        <v>6983.2125000000005</v>
      </c>
      <c r="Y82" s="1">
        <f t="shared" si="22"/>
        <v>376405.47696543037</v>
      </c>
      <c r="Z82" s="1">
        <f t="shared" si="20"/>
        <v>53.901478290318437</v>
      </c>
    </row>
    <row r="83" spans="12:26">
      <c r="L83">
        <f t="shared" si="16"/>
        <v>43237.635220206423</v>
      </c>
      <c r="M83">
        <f t="shared" si="17"/>
        <v>15.400000000000007</v>
      </c>
      <c r="O83">
        <v>77</v>
      </c>
      <c r="P83">
        <f t="shared" si="15"/>
        <v>77</v>
      </c>
      <c r="Q83">
        <v>1</v>
      </c>
      <c r="T83">
        <f t="shared" si="21"/>
        <v>91.884375000000006</v>
      </c>
      <c r="U83" s="1">
        <f t="shared" si="18"/>
        <v>561.52773013254784</v>
      </c>
      <c r="V83">
        <f t="shared" si="19"/>
        <v>7075.0968750000002</v>
      </c>
      <c r="Y83" s="1">
        <f t="shared" si="22"/>
        <v>432376.35220206424</v>
      </c>
      <c r="Z83" s="1">
        <f t="shared" si="20"/>
        <v>61.112428542127098</v>
      </c>
    </row>
    <row r="84" spans="12:26">
      <c r="L84">
        <f t="shared" si="16"/>
        <v>49667.000451412976</v>
      </c>
      <c r="M84">
        <f t="shared" si="17"/>
        <v>15.600000000000007</v>
      </c>
      <c r="O84">
        <v>78</v>
      </c>
      <c r="P84">
        <f t="shared" si="15"/>
        <v>78</v>
      </c>
      <c r="Q84">
        <v>1</v>
      </c>
      <c r="T84">
        <f t="shared" si="21"/>
        <v>91.884375000000006</v>
      </c>
      <c r="U84" s="1">
        <f t="shared" si="18"/>
        <v>636.7564160437538</v>
      </c>
      <c r="V84">
        <f t="shared" si="19"/>
        <v>7166.9812500000007</v>
      </c>
      <c r="Y84" s="1">
        <f t="shared" si="22"/>
        <v>496670.00451412977</v>
      </c>
      <c r="Z84" s="1">
        <f t="shared" si="20"/>
        <v>69.299749390879143</v>
      </c>
    </row>
    <row r="85" spans="12:26">
      <c r="L85">
        <f t="shared" si="16"/>
        <v>57052.401716175089</v>
      </c>
      <c r="M85">
        <f t="shared" si="17"/>
        <v>15.800000000000008</v>
      </c>
      <c r="O85">
        <v>79</v>
      </c>
      <c r="P85">
        <f t="shared" si="15"/>
        <v>79</v>
      </c>
      <c r="Q85">
        <v>1</v>
      </c>
      <c r="T85">
        <f t="shared" si="21"/>
        <v>91.884375000000006</v>
      </c>
      <c r="U85" s="1">
        <f t="shared" si="18"/>
        <v>722.18230020474391</v>
      </c>
      <c r="V85">
        <f t="shared" si="19"/>
        <v>7258.8656250000004</v>
      </c>
      <c r="Y85" s="1">
        <f t="shared" si="22"/>
        <v>570524.01716175093</v>
      </c>
      <c r="Z85" s="1">
        <f t="shared" si="20"/>
        <v>78.596856125401956</v>
      </c>
    </row>
    <row r="86" spans="12:26">
      <c r="L86">
        <f t="shared" si="16"/>
        <v>65536.000000000349</v>
      </c>
      <c r="M86">
        <f t="shared" si="17"/>
        <v>16.000000000000007</v>
      </c>
      <c r="O86" s="3">
        <v>80</v>
      </c>
      <c r="P86">
        <f t="shared" si="15"/>
        <v>80</v>
      </c>
      <c r="Q86">
        <v>1.44</v>
      </c>
      <c r="R86" t="s">
        <v>19</v>
      </c>
      <c r="S86" t="s">
        <v>20</v>
      </c>
      <c r="T86">
        <f t="shared" si="21"/>
        <v>132.3135</v>
      </c>
      <c r="U86" s="1">
        <f t="shared" si="18"/>
        <v>819.2</v>
      </c>
      <c r="V86">
        <f t="shared" si="19"/>
        <v>10585.08</v>
      </c>
      <c r="Y86" s="1">
        <f t="shared" si="22"/>
        <v>655360.00000000349</v>
      </c>
      <c r="Z86" s="1">
        <f t="shared" si="20"/>
        <v>61.913561352394453</v>
      </c>
    </row>
    <row r="87" spans="12:26">
      <c r="L87">
        <f t="shared" si="16"/>
        <v>75281.0953930861</v>
      </c>
      <c r="M87">
        <f t="shared" si="17"/>
        <v>16.200000000000006</v>
      </c>
      <c r="O87">
        <v>81</v>
      </c>
      <c r="P87">
        <f t="shared" si="15"/>
        <v>81</v>
      </c>
      <c r="Q87">
        <v>1</v>
      </c>
      <c r="T87">
        <f t="shared" si="21"/>
        <v>132.3135</v>
      </c>
      <c r="U87" s="1">
        <f t="shared" si="18"/>
        <v>929.39623942081062</v>
      </c>
      <c r="V87">
        <f t="shared" si="19"/>
        <v>10717.3935</v>
      </c>
      <c r="Y87" s="1">
        <f t="shared" si="22"/>
        <v>752810.95393086097</v>
      </c>
      <c r="Z87" s="1">
        <f t="shared" si="20"/>
        <v>70.241981311114586</v>
      </c>
    </row>
    <row r="88" spans="12:26">
      <c r="L88">
        <f t="shared" si="16"/>
        <v>86475.270440412874</v>
      </c>
      <c r="M88">
        <f t="shared" si="17"/>
        <v>16.400000000000009</v>
      </c>
      <c r="O88">
        <v>82</v>
      </c>
      <c r="P88">
        <f t="shared" si="15"/>
        <v>82</v>
      </c>
      <c r="Q88">
        <v>1</v>
      </c>
      <c r="T88">
        <f t="shared" si="21"/>
        <v>132.3135</v>
      </c>
      <c r="U88" s="1">
        <f t="shared" si="18"/>
        <v>1054.5764687855185</v>
      </c>
      <c r="V88">
        <f t="shared" si="19"/>
        <v>10849.707</v>
      </c>
      <c r="Y88" s="1">
        <f t="shared" si="22"/>
        <v>864752.70440412872</v>
      </c>
      <c r="Z88" s="1">
        <f t="shared" si="20"/>
        <v>79.702862427909679</v>
      </c>
    </row>
    <row r="89" spans="12:26">
      <c r="L89">
        <f t="shared" si="16"/>
        <v>99334.000902825996</v>
      </c>
      <c r="M89">
        <f t="shared" si="17"/>
        <v>16.600000000000009</v>
      </c>
      <c r="O89">
        <v>83</v>
      </c>
      <c r="P89">
        <f t="shared" si="15"/>
        <v>83</v>
      </c>
      <c r="Q89">
        <v>1</v>
      </c>
      <c r="T89">
        <f t="shared" si="21"/>
        <v>132.3135</v>
      </c>
      <c r="U89" s="1">
        <f t="shared" si="18"/>
        <v>1196.7951916003083</v>
      </c>
      <c r="V89">
        <f t="shared" si="19"/>
        <v>10982.020500000001</v>
      </c>
      <c r="Y89" s="1">
        <f t="shared" si="22"/>
        <v>993340.0090282599</v>
      </c>
      <c r="Z89" s="1">
        <f t="shared" si="20"/>
        <v>90.45148012865755</v>
      </c>
    </row>
    <row r="90" spans="12:26">
      <c r="L90">
        <f t="shared" si="16"/>
        <v>114104.80343235022</v>
      </c>
      <c r="M90">
        <f t="shared" si="17"/>
        <v>16.800000000000008</v>
      </c>
      <c r="O90">
        <v>84</v>
      </c>
      <c r="P90">
        <f t="shared" si="15"/>
        <v>84</v>
      </c>
      <c r="Q90">
        <v>1</v>
      </c>
      <c r="T90">
        <f t="shared" si="21"/>
        <v>132.3135</v>
      </c>
      <c r="U90" s="1">
        <f t="shared" si="18"/>
        <v>1358.3905170517803</v>
      </c>
      <c r="V90">
        <f t="shared" si="19"/>
        <v>11114.334000000001</v>
      </c>
      <c r="Y90" s="1">
        <f t="shared" si="22"/>
        <v>1141048.0343235023</v>
      </c>
      <c r="Z90" s="1">
        <f t="shared" si="20"/>
        <v>102.66454421142124</v>
      </c>
    </row>
    <row r="91" spans="12:26">
      <c r="L91">
        <f t="shared" si="16"/>
        <v>131072.00000000073</v>
      </c>
      <c r="M91">
        <f t="shared" si="17"/>
        <v>17.000000000000007</v>
      </c>
      <c r="O91">
        <v>85</v>
      </c>
      <c r="P91">
        <f t="shared" si="15"/>
        <v>85</v>
      </c>
      <c r="Q91">
        <v>1</v>
      </c>
      <c r="T91">
        <f t="shared" si="21"/>
        <v>132.3135</v>
      </c>
      <c r="U91" s="1">
        <f t="shared" si="18"/>
        <v>1542.0235294117647</v>
      </c>
      <c r="V91">
        <f t="shared" si="19"/>
        <v>11246.647500000001</v>
      </c>
      <c r="Y91" s="1">
        <f t="shared" si="22"/>
        <v>1310720.0000000072</v>
      </c>
      <c r="Z91" s="1">
        <f t="shared" si="20"/>
        <v>116.54317431038957</v>
      </c>
    </row>
    <row r="92" spans="12:26">
      <c r="L92">
        <f t="shared" si="16"/>
        <v>150562.19078617223</v>
      </c>
      <c r="M92">
        <f t="shared" si="17"/>
        <v>17.200000000000006</v>
      </c>
      <c r="O92">
        <v>86</v>
      </c>
      <c r="P92">
        <f t="shared" si="15"/>
        <v>86</v>
      </c>
      <c r="Q92">
        <v>1</v>
      </c>
      <c r="T92">
        <f t="shared" si="21"/>
        <v>132.3135</v>
      </c>
      <c r="U92" s="1">
        <f t="shared" si="18"/>
        <v>1750.7231486764108</v>
      </c>
      <c r="V92">
        <f t="shared" si="19"/>
        <v>11378.961000000001</v>
      </c>
      <c r="Y92" s="1">
        <f t="shared" si="22"/>
        <v>1505621.9078617222</v>
      </c>
      <c r="Z92" s="1">
        <f t="shared" si="20"/>
        <v>132.31629037675074</v>
      </c>
    </row>
    <row r="93" spans="12:26">
      <c r="L93">
        <f t="shared" si="16"/>
        <v>172950.54088082581</v>
      </c>
      <c r="M93">
        <f t="shared" si="17"/>
        <v>17.400000000000009</v>
      </c>
      <c r="O93">
        <v>87</v>
      </c>
      <c r="P93">
        <f t="shared" si="15"/>
        <v>87</v>
      </c>
      <c r="Q93">
        <v>1</v>
      </c>
      <c r="T93">
        <f t="shared" si="21"/>
        <v>132.3135</v>
      </c>
      <c r="U93" s="1">
        <f t="shared" si="18"/>
        <v>1987.9372515037362</v>
      </c>
      <c r="V93">
        <f t="shared" si="19"/>
        <v>11511.2745</v>
      </c>
      <c r="Y93" s="1">
        <f t="shared" si="22"/>
        <v>1729505.4088082581</v>
      </c>
      <c r="Z93" s="1">
        <f t="shared" si="20"/>
        <v>150.2444763008873</v>
      </c>
    </row>
    <row r="94" spans="12:26">
      <c r="L94">
        <f t="shared" si="16"/>
        <v>198668.00180565205</v>
      </c>
      <c r="M94">
        <f t="shared" si="17"/>
        <v>17.600000000000009</v>
      </c>
      <c r="O94">
        <v>88</v>
      </c>
      <c r="P94">
        <f t="shared" si="15"/>
        <v>88</v>
      </c>
      <c r="Q94">
        <v>1</v>
      </c>
      <c r="T94">
        <f t="shared" si="21"/>
        <v>132.3135</v>
      </c>
      <c r="U94" s="1">
        <f t="shared" si="18"/>
        <v>2257.5909296096688</v>
      </c>
      <c r="V94">
        <f t="shared" si="19"/>
        <v>11643.588</v>
      </c>
      <c r="Y94" s="1">
        <f t="shared" si="22"/>
        <v>1986680.0180565205</v>
      </c>
      <c r="Z94" s="1">
        <f t="shared" si="20"/>
        <v>170.62438296996771</v>
      </c>
    </row>
    <row r="95" spans="12:26">
      <c r="L95">
        <f t="shared" si="16"/>
        <v>228209.60686470056</v>
      </c>
      <c r="M95">
        <f t="shared" si="17"/>
        <v>17.800000000000011</v>
      </c>
      <c r="O95">
        <v>89</v>
      </c>
      <c r="P95">
        <f t="shared" si="15"/>
        <v>89</v>
      </c>
      <c r="Q95">
        <v>1</v>
      </c>
      <c r="T95">
        <f t="shared" si="21"/>
        <v>132.3135</v>
      </c>
      <c r="U95" s="1">
        <f t="shared" si="18"/>
        <v>2564.1528861202146</v>
      </c>
      <c r="V95">
        <f t="shared" si="19"/>
        <v>11775.9015</v>
      </c>
      <c r="Y95" s="1">
        <f t="shared" si="22"/>
        <v>2282096.0686470056</v>
      </c>
      <c r="Z95" s="1">
        <f t="shared" si="20"/>
        <v>193.79374637661547</v>
      </c>
    </row>
    <row r="96" spans="12:26">
      <c r="L96">
        <f t="shared" si="16"/>
        <v>262144.00000000157</v>
      </c>
      <c r="M96">
        <f t="shared" si="17"/>
        <v>18.000000000000007</v>
      </c>
      <c r="O96" s="3">
        <v>90</v>
      </c>
      <c r="P96">
        <f t="shared" si="15"/>
        <v>90</v>
      </c>
      <c r="Q96">
        <v>3.5</v>
      </c>
      <c r="T96">
        <f t="shared" si="21"/>
        <v>463.09725000000003</v>
      </c>
      <c r="U96" s="1">
        <f t="shared" si="18"/>
        <v>2912.7111111111112</v>
      </c>
      <c r="V96">
        <f t="shared" si="19"/>
        <v>41678.752500000002</v>
      </c>
      <c r="Y96" s="1">
        <f t="shared" si="22"/>
        <v>2621440.0000000158</v>
      </c>
      <c r="Z96" s="1">
        <f t="shared" si="20"/>
        <v>62.896316294495996</v>
      </c>
    </row>
    <row r="97" spans="1:26">
      <c r="L97">
        <f t="shared" si="16"/>
        <v>301124.38157234452</v>
      </c>
      <c r="M97">
        <f t="shared" si="17"/>
        <v>18.200000000000006</v>
      </c>
      <c r="O97">
        <v>91</v>
      </c>
      <c r="P97">
        <f t="shared" si="15"/>
        <v>91</v>
      </c>
      <c r="Q97">
        <v>1</v>
      </c>
      <c r="T97">
        <f t="shared" si="21"/>
        <v>463.09725000000003</v>
      </c>
      <c r="U97" s="1">
        <f t="shared" si="18"/>
        <v>3309.0591381576123</v>
      </c>
      <c r="V97">
        <f t="shared" si="19"/>
        <v>42141.849750000001</v>
      </c>
      <c r="Y97" s="1">
        <f t="shared" si="22"/>
        <v>3011243.8157234453</v>
      </c>
      <c r="Z97" s="1">
        <f t="shared" si="20"/>
        <v>71.454951161071065</v>
      </c>
    </row>
    <row r="98" spans="1:26">
      <c r="L98">
        <f t="shared" si="16"/>
        <v>345901.08176165173</v>
      </c>
      <c r="M98">
        <f t="shared" si="17"/>
        <v>18.400000000000009</v>
      </c>
      <c r="O98">
        <v>92</v>
      </c>
      <c r="P98">
        <f t="shared" si="15"/>
        <v>92</v>
      </c>
      <c r="Q98">
        <v>1</v>
      </c>
      <c r="T98">
        <f t="shared" si="21"/>
        <v>463.09725000000003</v>
      </c>
      <c r="U98" s="1">
        <f t="shared" si="18"/>
        <v>3759.7943669744582</v>
      </c>
      <c r="V98">
        <f t="shared" si="19"/>
        <v>42604.947</v>
      </c>
      <c r="Y98" s="1">
        <f t="shared" si="22"/>
        <v>3459010.8176165172</v>
      </c>
      <c r="Z98" s="1">
        <f t="shared" si="20"/>
        <v>81.18800893277762</v>
      </c>
    </row>
    <row r="99" spans="1:26">
      <c r="L99">
        <f t="shared" si="16"/>
        <v>397336.00361130427</v>
      </c>
      <c r="M99">
        <f t="shared" si="17"/>
        <v>18.600000000000012</v>
      </c>
      <c r="O99">
        <v>93</v>
      </c>
      <c r="P99">
        <f t="shared" si="15"/>
        <v>93</v>
      </c>
      <c r="Q99">
        <v>1</v>
      </c>
      <c r="T99">
        <f t="shared" si="21"/>
        <v>463.09725000000003</v>
      </c>
      <c r="U99" s="1">
        <f t="shared" si="18"/>
        <v>4272.4301463580832</v>
      </c>
      <c r="V99">
        <f t="shared" si="19"/>
        <v>43068.044250000006</v>
      </c>
      <c r="Y99" s="1">
        <f t="shared" si="22"/>
        <v>3973360.0361130429</v>
      </c>
      <c r="Z99" s="1">
        <f t="shared" si="20"/>
        <v>92.257730883914988</v>
      </c>
    </row>
    <row r="100" spans="1:26">
      <c r="A100" s="4">
        <v>1</v>
      </c>
      <c r="B100" s="4">
        <v>1.2</v>
      </c>
      <c r="C100" s="4">
        <v>1.23</v>
      </c>
      <c r="D100" s="4">
        <v>1.36</v>
      </c>
      <c r="E100" s="4">
        <v>1.5</v>
      </c>
      <c r="F100" s="4">
        <v>1.66</v>
      </c>
      <c r="G100" s="4">
        <v>1.83</v>
      </c>
      <c r="H100" s="4">
        <v>2.0099999999999998</v>
      </c>
      <c r="I100" s="5">
        <v>2.23</v>
      </c>
      <c r="J100">
        <f>SUM(A100:I100)</f>
        <v>14.020000000000001</v>
      </c>
      <c r="L100">
        <f t="shared" si="16"/>
        <v>456419.21372940112</v>
      </c>
      <c r="M100">
        <f t="shared" si="17"/>
        <v>18.800000000000011</v>
      </c>
      <c r="O100">
        <v>94</v>
      </c>
      <c r="P100">
        <f t="shared" si="15"/>
        <v>94</v>
      </c>
      <c r="Q100">
        <v>1</v>
      </c>
      <c r="T100">
        <f t="shared" si="21"/>
        <v>463.09725000000003</v>
      </c>
      <c r="U100" s="1">
        <f t="shared" si="18"/>
        <v>4855.5235503127478</v>
      </c>
      <c r="V100">
        <f t="shared" si="19"/>
        <v>43531.141500000005</v>
      </c>
      <c r="Y100" s="1">
        <f t="shared" si="22"/>
        <v>4564192.1372940112</v>
      </c>
      <c r="Z100" s="1">
        <f t="shared" si="20"/>
        <v>104.84889621591959</v>
      </c>
    </row>
    <row r="101" spans="1:26">
      <c r="L101">
        <f t="shared" si="16"/>
        <v>524288.00000000338</v>
      </c>
      <c r="M101">
        <f t="shared" si="17"/>
        <v>19.000000000000011</v>
      </c>
      <c r="O101">
        <v>95</v>
      </c>
      <c r="P101">
        <f t="shared" si="15"/>
        <v>95</v>
      </c>
      <c r="Q101">
        <v>1</v>
      </c>
      <c r="T101">
        <f t="shared" si="21"/>
        <v>463.09725000000003</v>
      </c>
      <c r="U101" s="1">
        <f t="shared" si="18"/>
        <v>5518.8210526315788</v>
      </c>
      <c r="V101">
        <f t="shared" si="19"/>
        <v>43994.238750000004</v>
      </c>
      <c r="Y101" s="1">
        <f t="shared" si="22"/>
        <v>5242880.0000000335</v>
      </c>
      <c r="Z101" s="1">
        <f t="shared" si="20"/>
        <v>119.17196771588719</v>
      </c>
    </row>
    <row r="102" spans="1:26">
      <c r="L102">
        <f t="shared" si="16"/>
        <v>602248.76314468938</v>
      </c>
      <c r="M102">
        <f t="shared" si="17"/>
        <v>19.20000000000001</v>
      </c>
      <c r="O102">
        <v>96</v>
      </c>
      <c r="P102">
        <f t="shared" si="15"/>
        <v>96</v>
      </c>
      <c r="Q102">
        <v>1</v>
      </c>
      <c r="T102">
        <f t="shared" si="21"/>
        <v>463.09725000000003</v>
      </c>
      <c r="U102" s="1">
        <f t="shared" si="18"/>
        <v>6273.4246160904841</v>
      </c>
      <c r="V102">
        <f t="shared" si="19"/>
        <v>44457.336000000003</v>
      </c>
      <c r="Y102" s="1">
        <f t="shared" si="22"/>
        <v>6022487.6314468943</v>
      </c>
      <c r="Z102" s="1">
        <f t="shared" si="20"/>
        <v>135.46667824286399</v>
      </c>
    </row>
    <row r="103" spans="1:26">
      <c r="L103">
        <f t="shared" si="16"/>
        <v>691802.16352330381</v>
      </c>
      <c r="M103">
        <f t="shared" si="17"/>
        <v>19.400000000000009</v>
      </c>
      <c r="O103">
        <v>97</v>
      </c>
      <c r="P103">
        <f t="shared" si="15"/>
        <v>97</v>
      </c>
      <c r="Q103">
        <v>1</v>
      </c>
      <c r="T103">
        <f t="shared" si="21"/>
        <v>463.09725000000003</v>
      </c>
      <c r="U103" s="1">
        <f t="shared" si="18"/>
        <v>7131.9810672505191</v>
      </c>
      <c r="V103">
        <f t="shared" si="19"/>
        <v>44920.433250000002</v>
      </c>
      <c r="Y103" s="1">
        <f t="shared" si="22"/>
        <v>6918021.6352330381</v>
      </c>
      <c r="Z103" s="1">
        <f t="shared" si="20"/>
        <v>154.00612003743393</v>
      </c>
    </row>
    <row r="104" spans="1:26">
      <c r="L104">
        <f t="shared" si="16"/>
        <v>794672.00722260878</v>
      </c>
      <c r="M104">
        <f t="shared" si="17"/>
        <v>19.600000000000012</v>
      </c>
      <c r="O104">
        <v>98</v>
      </c>
      <c r="P104">
        <f t="shared" si="15"/>
        <v>98</v>
      </c>
      <c r="Q104">
        <v>1</v>
      </c>
      <c r="T104">
        <f t="shared" si="21"/>
        <v>463.09725000000003</v>
      </c>
      <c r="U104" s="1">
        <f t="shared" si="18"/>
        <v>8108.8980328837097</v>
      </c>
      <c r="V104">
        <f t="shared" si="19"/>
        <v>45383.530500000001</v>
      </c>
      <c r="Y104" s="1">
        <f t="shared" si="22"/>
        <v>7946720.0722260876</v>
      </c>
      <c r="Z104" s="1">
        <f t="shared" si="20"/>
        <v>175.10140759600199</v>
      </c>
    </row>
    <row r="105" spans="1:26">
      <c r="L105">
        <f t="shared" si="16"/>
        <v>912838.42745880282</v>
      </c>
      <c r="M105">
        <f t="shared" si="17"/>
        <v>19.800000000000011</v>
      </c>
      <c r="O105">
        <v>99</v>
      </c>
      <c r="P105">
        <f t="shared" si="15"/>
        <v>99</v>
      </c>
      <c r="Q105">
        <v>1</v>
      </c>
      <c r="T105">
        <f t="shared" si="21"/>
        <v>463.09725000000003</v>
      </c>
      <c r="U105" s="1">
        <f t="shared" si="18"/>
        <v>9220.5901763514812</v>
      </c>
      <c r="V105">
        <f t="shared" si="19"/>
        <v>45846.62775</v>
      </c>
      <c r="Y105" s="1">
        <f t="shared" si="22"/>
        <v>9128384.274588028</v>
      </c>
      <c r="Z105" s="1">
        <f t="shared" si="20"/>
        <v>199.10699483427172</v>
      </c>
    </row>
    <row r="106" spans="1:26">
      <c r="L106">
        <f t="shared" si="16"/>
        <v>1048576.000000007</v>
      </c>
      <c r="M106">
        <f t="shared" si="17"/>
        <v>20.000000000000011</v>
      </c>
      <c r="N106" t="s">
        <v>29</v>
      </c>
      <c r="O106" s="3">
        <v>100</v>
      </c>
      <c r="P106">
        <f t="shared" si="15"/>
        <v>100</v>
      </c>
      <c r="Q106">
        <v>2</v>
      </c>
      <c r="R106" t="s">
        <v>17</v>
      </c>
      <c r="S106" t="s">
        <v>24</v>
      </c>
      <c r="T106">
        <f t="shared" si="21"/>
        <v>926.19450000000006</v>
      </c>
      <c r="U106" s="1">
        <f t="shared" si="18"/>
        <v>10485.76</v>
      </c>
      <c r="V106">
        <f t="shared" si="19"/>
        <v>92619.450000000012</v>
      </c>
      <c r="Y106" s="1">
        <f t="shared" si="22"/>
        <v>10485760.000000071</v>
      </c>
      <c r="Z106" s="1">
        <f t="shared" si="20"/>
        <v>113.21336933009286</v>
      </c>
    </row>
    <row r="107" spans="1:26">
      <c r="L107">
        <f t="shared" si="16"/>
        <v>1204497.526289379</v>
      </c>
      <c r="M107">
        <f t="shared" si="17"/>
        <v>20.20000000000001</v>
      </c>
      <c r="O107">
        <v>101</v>
      </c>
      <c r="P107">
        <f t="shared" si="15"/>
        <v>101</v>
      </c>
      <c r="Q107">
        <v>1</v>
      </c>
      <c r="T107">
        <f t="shared" si="21"/>
        <v>926.19450000000006</v>
      </c>
      <c r="U107" s="1">
        <f t="shared" si="18"/>
        <v>11925.718082073001</v>
      </c>
      <c r="V107">
        <f t="shared" si="19"/>
        <v>93545.644500000009</v>
      </c>
      <c r="Y107" s="1">
        <f t="shared" si="22"/>
        <v>12044975.26289379</v>
      </c>
      <c r="Z107" s="1">
        <f t="shared" si="20"/>
        <v>128.76040704272222</v>
      </c>
    </row>
    <row r="108" spans="1:26">
      <c r="L108">
        <f t="shared" si="16"/>
        <v>1383604.3270466076</v>
      </c>
      <c r="M108">
        <f t="shared" si="17"/>
        <v>20.400000000000009</v>
      </c>
      <c r="O108">
        <v>102</v>
      </c>
      <c r="P108">
        <f t="shared" si="15"/>
        <v>102</v>
      </c>
      <c r="Q108">
        <v>1</v>
      </c>
      <c r="T108">
        <f t="shared" si="21"/>
        <v>926.19450000000006</v>
      </c>
      <c r="U108" s="1">
        <f t="shared" si="18"/>
        <v>13564.74830437844</v>
      </c>
      <c r="V108">
        <f t="shared" si="19"/>
        <v>94471.839000000007</v>
      </c>
      <c r="Y108" s="1">
        <f t="shared" si="22"/>
        <v>13836043.270466076</v>
      </c>
      <c r="Z108" s="1">
        <f t="shared" si="20"/>
        <v>146.45680042775578</v>
      </c>
    </row>
    <row r="109" spans="1:26">
      <c r="L109">
        <f t="shared" si="16"/>
        <v>1589344.0144452183</v>
      </c>
      <c r="M109">
        <f t="shared" si="17"/>
        <v>20.600000000000012</v>
      </c>
      <c r="O109">
        <v>103</v>
      </c>
      <c r="P109">
        <f t="shared" si="15"/>
        <v>103</v>
      </c>
      <c r="Q109">
        <v>1</v>
      </c>
      <c r="T109">
        <f t="shared" si="21"/>
        <v>926.19450000000006</v>
      </c>
      <c r="U109" s="1">
        <f t="shared" si="18"/>
        <v>15430.524412089391</v>
      </c>
      <c r="V109">
        <f t="shared" si="19"/>
        <v>95398.033500000005</v>
      </c>
      <c r="Y109" s="1">
        <f t="shared" si="22"/>
        <v>15893440.144452183</v>
      </c>
      <c r="Z109" s="1">
        <f t="shared" si="20"/>
        <v>166.60133926609905</v>
      </c>
    </row>
    <row r="110" spans="1:26">
      <c r="L110">
        <f t="shared" si="16"/>
        <v>1825676.8549176061</v>
      </c>
      <c r="M110">
        <f t="shared" si="17"/>
        <v>20.800000000000011</v>
      </c>
      <c r="O110">
        <v>104</v>
      </c>
      <c r="P110">
        <f t="shared" si="15"/>
        <v>104</v>
      </c>
      <c r="Q110">
        <v>1</v>
      </c>
      <c r="T110">
        <f t="shared" si="21"/>
        <v>926.19450000000006</v>
      </c>
      <c r="U110" s="1">
        <f t="shared" si="18"/>
        <v>17554.585143438399</v>
      </c>
      <c r="V110">
        <f t="shared" si="19"/>
        <v>96324.228000000003</v>
      </c>
      <c r="Y110" s="1">
        <f t="shared" si="22"/>
        <v>18256768.54917606</v>
      </c>
      <c r="Z110" s="1">
        <f t="shared" si="20"/>
        <v>189.53454315954713</v>
      </c>
    </row>
    <row r="111" spans="1:26">
      <c r="L111">
        <f t="shared" si="16"/>
        <v>2097152.0000000149</v>
      </c>
      <c r="M111">
        <f t="shared" si="17"/>
        <v>21.000000000000011</v>
      </c>
      <c r="O111">
        <v>105</v>
      </c>
      <c r="P111">
        <f t="shared" si="15"/>
        <v>105</v>
      </c>
      <c r="Q111">
        <v>1</v>
      </c>
      <c r="T111">
        <f t="shared" si="21"/>
        <v>926.19450000000006</v>
      </c>
      <c r="U111" s="1">
        <f t="shared" si="18"/>
        <v>19972.876190476192</v>
      </c>
      <c r="V111">
        <f t="shared" si="19"/>
        <v>97250.422500000001</v>
      </c>
      <c r="Y111" s="1">
        <f t="shared" si="22"/>
        <v>20971520.000000149</v>
      </c>
      <c r="Z111" s="1">
        <f t="shared" si="20"/>
        <v>215.6445130097008</v>
      </c>
    </row>
    <row r="112" spans="1:26">
      <c r="L112">
        <f t="shared" si="16"/>
        <v>2408995.0525787589</v>
      </c>
      <c r="M112">
        <f t="shared" si="17"/>
        <v>21.20000000000001</v>
      </c>
      <c r="O112">
        <v>106</v>
      </c>
      <c r="P112">
        <f t="shared" si="15"/>
        <v>106</v>
      </c>
      <c r="Q112">
        <v>1</v>
      </c>
      <c r="T112">
        <f t="shared" si="21"/>
        <v>926.19450000000006</v>
      </c>
      <c r="U112" s="1">
        <f t="shared" si="18"/>
        <v>22726.368420554212</v>
      </c>
      <c r="V112">
        <f t="shared" si="19"/>
        <v>98176.617000000013</v>
      </c>
      <c r="Y112" s="1">
        <f t="shared" si="22"/>
        <v>24089950.525787588</v>
      </c>
      <c r="Z112" s="1">
        <f t="shared" si="20"/>
        <v>245.37360587386695</v>
      </c>
    </row>
    <row r="113" spans="12:26">
      <c r="L113">
        <f t="shared" si="16"/>
        <v>2767208.6540932166</v>
      </c>
      <c r="M113">
        <f t="shared" si="17"/>
        <v>21.400000000000013</v>
      </c>
      <c r="O113">
        <v>107</v>
      </c>
      <c r="P113">
        <f t="shared" si="15"/>
        <v>107</v>
      </c>
      <c r="Q113">
        <v>1</v>
      </c>
      <c r="T113">
        <f t="shared" si="21"/>
        <v>926.19450000000006</v>
      </c>
      <c r="U113" s="1">
        <f t="shared" si="18"/>
        <v>25861.763122366327</v>
      </c>
      <c r="V113">
        <f t="shared" si="19"/>
        <v>99102.811500000011</v>
      </c>
      <c r="Y113" s="1">
        <f t="shared" si="22"/>
        <v>27672086.540932167</v>
      </c>
      <c r="Z113" s="1">
        <f t="shared" si="20"/>
        <v>279.22604941366535</v>
      </c>
    </row>
    <row r="114" spans="12:26">
      <c r="L114">
        <f t="shared" si="16"/>
        <v>3178688.0288904374</v>
      </c>
      <c r="M114">
        <f t="shared" si="17"/>
        <v>21.600000000000012</v>
      </c>
      <c r="O114">
        <v>108</v>
      </c>
      <c r="P114">
        <f t="shared" si="15"/>
        <v>108</v>
      </c>
      <c r="Q114">
        <v>1</v>
      </c>
      <c r="T114">
        <f t="shared" si="21"/>
        <v>926.19450000000006</v>
      </c>
      <c r="U114" s="1">
        <f t="shared" si="18"/>
        <v>29432.296563800137</v>
      </c>
      <c r="V114">
        <f t="shared" si="19"/>
        <v>100029.00600000001</v>
      </c>
      <c r="Y114" s="1">
        <f t="shared" si="22"/>
        <v>31786880.288904376</v>
      </c>
      <c r="Z114" s="1">
        <f t="shared" si="20"/>
        <v>317.77662860015198</v>
      </c>
    </row>
    <row r="115" spans="12:26">
      <c r="L115">
        <f t="shared" si="16"/>
        <v>3651353.7098352131</v>
      </c>
      <c r="M115">
        <f t="shared" si="17"/>
        <v>21.800000000000011</v>
      </c>
      <c r="O115">
        <v>109</v>
      </c>
      <c r="P115">
        <f t="shared" si="15"/>
        <v>109</v>
      </c>
      <c r="Q115">
        <v>1</v>
      </c>
      <c r="T115">
        <f t="shared" si="21"/>
        <v>926.19450000000006</v>
      </c>
      <c r="U115" s="1">
        <f t="shared" si="18"/>
        <v>33498.657888396214</v>
      </c>
      <c r="V115">
        <f t="shared" si="19"/>
        <v>100955.20050000001</v>
      </c>
      <c r="Y115" s="1">
        <f t="shared" si="22"/>
        <v>36513537.098352134</v>
      </c>
      <c r="Z115" s="1">
        <f t="shared" si="20"/>
        <v>361.68059612097085</v>
      </c>
    </row>
    <row r="116" spans="12:26">
      <c r="L116">
        <f t="shared" si="16"/>
        <v>4194304.0000000307</v>
      </c>
      <c r="M116">
        <f t="shared" si="17"/>
        <v>22.000000000000011</v>
      </c>
      <c r="O116" s="3">
        <v>110</v>
      </c>
      <c r="P116">
        <f t="shared" si="15"/>
        <v>110</v>
      </c>
      <c r="Q116">
        <v>4</v>
      </c>
      <c r="T116">
        <f t="shared" si="21"/>
        <v>3704.7780000000002</v>
      </c>
      <c r="U116" s="1">
        <f t="shared" si="18"/>
        <v>38130.036363636362</v>
      </c>
      <c r="V116">
        <f t="shared" si="19"/>
        <v>407525.58</v>
      </c>
      <c r="Y116" s="1">
        <f t="shared" si="22"/>
        <v>41943040.000000305</v>
      </c>
      <c r="Z116" s="1">
        <f t="shared" si="20"/>
        <v>102.92124484553904</v>
      </c>
    </row>
    <row r="117" spans="12:26">
      <c r="L117">
        <f t="shared" si="16"/>
        <v>4817990.1051575188</v>
      </c>
      <c r="M117">
        <f t="shared" si="17"/>
        <v>22.20000000000001</v>
      </c>
      <c r="O117">
        <v>111</v>
      </c>
      <c r="P117">
        <f t="shared" si="15"/>
        <v>111</v>
      </c>
      <c r="Q117">
        <v>1</v>
      </c>
      <c r="T117">
        <f t="shared" si="21"/>
        <v>3704.7780000000002</v>
      </c>
      <c r="U117" s="1">
        <f t="shared" si="18"/>
        <v>43405.31626268012</v>
      </c>
      <c r="V117">
        <f t="shared" si="19"/>
        <v>411230.35800000001</v>
      </c>
      <c r="Y117" s="1">
        <f t="shared" si="22"/>
        <v>48179901.051575184</v>
      </c>
      <c r="Z117" s="1">
        <f t="shared" si="20"/>
        <v>117.16037037220677</v>
      </c>
    </row>
    <row r="118" spans="12:26">
      <c r="L118">
        <f t="shared" si="16"/>
        <v>5534417.3081864351</v>
      </c>
      <c r="M118">
        <f t="shared" si="17"/>
        <v>22.400000000000013</v>
      </c>
      <c r="O118">
        <v>112</v>
      </c>
      <c r="P118">
        <f t="shared" si="15"/>
        <v>112</v>
      </c>
      <c r="Q118">
        <v>1</v>
      </c>
      <c r="T118">
        <f t="shared" si="21"/>
        <v>3704.7780000000002</v>
      </c>
      <c r="U118" s="1">
        <f t="shared" si="18"/>
        <v>49414.440251664237</v>
      </c>
      <c r="V118">
        <f t="shared" si="19"/>
        <v>414935.13600000006</v>
      </c>
      <c r="Y118" s="1">
        <f t="shared" si="22"/>
        <v>55344173.08186435</v>
      </c>
      <c r="Z118" s="1">
        <f t="shared" si="20"/>
        <v>133.38030038956339</v>
      </c>
    </row>
    <row r="119" spans="12:26">
      <c r="L119">
        <f t="shared" si="16"/>
        <v>6357376.0577808768</v>
      </c>
      <c r="M119">
        <f t="shared" si="17"/>
        <v>22.600000000000012</v>
      </c>
      <c r="O119">
        <v>113</v>
      </c>
      <c r="P119">
        <f t="shared" si="15"/>
        <v>113</v>
      </c>
      <c r="Q119">
        <v>1</v>
      </c>
      <c r="T119">
        <f t="shared" si="21"/>
        <v>3704.7780000000002</v>
      </c>
      <c r="U119" s="1">
        <f t="shared" si="18"/>
        <v>56259.965113104692</v>
      </c>
      <c r="V119">
        <f t="shared" si="19"/>
        <v>418639.91400000005</v>
      </c>
      <c r="Y119" s="1">
        <f t="shared" si="22"/>
        <v>63573760.577808768</v>
      </c>
      <c r="Z119" s="1">
        <f t="shared" si="20"/>
        <v>151.85785791511691</v>
      </c>
    </row>
    <row r="120" spans="12:26">
      <c r="L120">
        <f t="shared" si="16"/>
        <v>7302707.4196704291</v>
      </c>
      <c r="M120">
        <f t="shared" si="17"/>
        <v>22.800000000000011</v>
      </c>
      <c r="O120">
        <v>114</v>
      </c>
      <c r="P120">
        <f t="shared" si="15"/>
        <v>114</v>
      </c>
      <c r="Q120">
        <v>1</v>
      </c>
      <c r="T120">
        <f t="shared" si="21"/>
        <v>3704.7780000000002</v>
      </c>
      <c r="U120" s="1">
        <f t="shared" si="18"/>
        <v>64058.83701465241</v>
      </c>
      <c r="V120">
        <f t="shared" si="19"/>
        <v>422344.69200000004</v>
      </c>
      <c r="Y120" s="1">
        <f t="shared" si="22"/>
        <v>73027074.196704298</v>
      </c>
      <c r="Z120" s="1">
        <f t="shared" si="20"/>
        <v>172.90870604028876</v>
      </c>
    </row>
    <row r="121" spans="12:26">
      <c r="L121">
        <f t="shared" si="16"/>
        <v>8388608.0000000652</v>
      </c>
      <c r="M121">
        <f t="shared" si="17"/>
        <v>23.000000000000011</v>
      </c>
      <c r="O121">
        <v>115</v>
      </c>
      <c r="P121">
        <f t="shared" si="15"/>
        <v>115</v>
      </c>
      <c r="Q121">
        <v>1</v>
      </c>
      <c r="T121">
        <f t="shared" si="21"/>
        <v>3704.7780000000002</v>
      </c>
      <c r="U121" s="1">
        <f t="shared" si="18"/>
        <v>72944.417391304349</v>
      </c>
      <c r="V121">
        <f t="shared" si="19"/>
        <v>426049.47000000003</v>
      </c>
      <c r="Y121" s="1">
        <f t="shared" si="22"/>
        <v>83886080.000000656</v>
      </c>
      <c r="Z121" s="1">
        <f t="shared" si="20"/>
        <v>196.89281622624867</v>
      </c>
    </row>
    <row r="122" spans="12:26">
      <c r="L122">
        <f t="shared" si="16"/>
        <v>9635980.2103150431</v>
      </c>
      <c r="M122">
        <f t="shared" si="17"/>
        <v>23.200000000000014</v>
      </c>
      <c r="O122">
        <v>116</v>
      </c>
      <c r="P122">
        <f t="shared" si="15"/>
        <v>116</v>
      </c>
      <c r="Q122">
        <v>1</v>
      </c>
      <c r="T122">
        <f t="shared" si="21"/>
        <v>3704.7780000000002</v>
      </c>
      <c r="U122" s="1">
        <f t="shared" si="18"/>
        <v>83068.794916508516</v>
      </c>
      <c r="V122">
        <f t="shared" si="19"/>
        <v>429754.24800000002</v>
      </c>
      <c r="Y122" s="1">
        <f t="shared" si="22"/>
        <v>96359802.103150427</v>
      </c>
      <c r="Z122" s="1">
        <f t="shared" si="20"/>
        <v>224.22070881577517</v>
      </c>
    </row>
    <row r="123" spans="12:26">
      <c r="L123">
        <f t="shared" si="16"/>
        <v>11068834.616372872</v>
      </c>
      <c r="M123">
        <f t="shared" si="17"/>
        <v>23.400000000000013</v>
      </c>
      <c r="O123">
        <v>117</v>
      </c>
      <c r="P123">
        <f t="shared" si="15"/>
        <v>117</v>
      </c>
      <c r="Q123">
        <v>1</v>
      </c>
      <c r="T123">
        <f t="shared" si="21"/>
        <v>3704.7780000000002</v>
      </c>
      <c r="U123" s="1">
        <f t="shared" si="18"/>
        <v>94605.424071562316</v>
      </c>
      <c r="V123">
        <f t="shared" si="19"/>
        <v>433459.02600000001</v>
      </c>
      <c r="Y123" s="1">
        <f t="shared" si="22"/>
        <v>110688346.16372871</v>
      </c>
      <c r="Z123" s="1">
        <f t="shared" si="20"/>
        <v>255.36057510480521</v>
      </c>
    </row>
    <row r="124" spans="12:26">
      <c r="L124">
        <f t="shared" si="16"/>
        <v>12714752.115561755</v>
      </c>
      <c r="M124">
        <f t="shared" si="17"/>
        <v>23.600000000000016</v>
      </c>
      <c r="O124">
        <v>118</v>
      </c>
      <c r="P124">
        <f t="shared" si="15"/>
        <v>118</v>
      </c>
      <c r="Q124">
        <v>1</v>
      </c>
      <c r="T124">
        <f t="shared" si="21"/>
        <v>3704.7780000000002</v>
      </c>
      <c r="U124" s="1">
        <f t="shared" si="18"/>
        <v>107752.13657255664</v>
      </c>
      <c r="V124">
        <f t="shared" si="19"/>
        <v>437163.804</v>
      </c>
      <c r="Y124" s="1">
        <f t="shared" si="22"/>
        <v>127147521.15561755</v>
      </c>
      <c r="Z124" s="1">
        <f t="shared" si="20"/>
        <v>290.84640583742737</v>
      </c>
    </row>
    <row r="125" spans="12:26">
      <c r="L125">
        <f t="shared" si="16"/>
        <v>14605414.839340866</v>
      </c>
      <c r="M125">
        <f t="shared" si="17"/>
        <v>23.800000000000011</v>
      </c>
      <c r="O125">
        <v>119</v>
      </c>
      <c r="P125">
        <f t="shared" si="15"/>
        <v>119</v>
      </c>
      <c r="Q125">
        <v>1</v>
      </c>
      <c r="T125">
        <f t="shared" si="21"/>
        <v>3704.7780000000002</v>
      </c>
      <c r="U125" s="1">
        <f t="shared" si="18"/>
        <v>122734.57848185506</v>
      </c>
      <c r="V125">
        <f t="shared" si="19"/>
        <v>440868.58200000005</v>
      </c>
      <c r="Y125" s="1">
        <f t="shared" si="22"/>
        <v>146054148.39340866</v>
      </c>
      <c r="Z125" s="1">
        <f t="shared" si="20"/>
        <v>331.28726871584746</v>
      </c>
    </row>
    <row r="126" spans="12:26">
      <c r="L126">
        <f t="shared" si="16"/>
        <v>16777216.000000134</v>
      </c>
      <c r="M126">
        <f t="shared" si="17"/>
        <v>24.000000000000014</v>
      </c>
      <c r="O126" s="3">
        <v>120</v>
      </c>
      <c r="P126">
        <f t="shared" si="15"/>
        <v>120</v>
      </c>
      <c r="Q126">
        <v>2</v>
      </c>
      <c r="R126" t="s">
        <v>22</v>
      </c>
      <c r="T126">
        <f t="shared" si="21"/>
        <v>7409.5560000000005</v>
      </c>
      <c r="U126" s="1">
        <f t="shared" si="18"/>
        <v>139810.13333333333</v>
      </c>
      <c r="V126">
        <f t="shared" si="19"/>
        <v>889146.72000000009</v>
      </c>
      <c r="Y126" s="1">
        <f t="shared" si="22"/>
        <v>167772160.00000134</v>
      </c>
      <c r="Z126" s="1">
        <f t="shared" si="20"/>
        <v>188.68894888348834</v>
      </c>
    </row>
    <row r="127" spans="12:26">
      <c r="L127">
        <f t="shared" si="16"/>
        <v>19271960.420630097</v>
      </c>
      <c r="M127">
        <f t="shared" si="17"/>
        <v>24.20000000000001</v>
      </c>
      <c r="O127">
        <v>121</v>
      </c>
      <c r="P127">
        <f t="shared" si="15"/>
        <v>121</v>
      </c>
      <c r="Q127">
        <v>2</v>
      </c>
      <c r="R127" t="s">
        <v>26</v>
      </c>
      <c r="T127">
        <f t="shared" si="21"/>
        <v>14819.112000000001</v>
      </c>
      <c r="U127" s="1">
        <f t="shared" si="18"/>
        <v>159272.40017049538</v>
      </c>
      <c r="V127">
        <f t="shared" si="19"/>
        <v>1793112.5520000001</v>
      </c>
      <c r="Y127" s="1">
        <f t="shared" si="22"/>
        <v>192719604.20630097</v>
      </c>
      <c r="Z127" s="1">
        <f t="shared" si="20"/>
        <v>107.47769513483443</v>
      </c>
    </row>
    <row r="128" spans="12:26">
      <c r="L128">
        <f t="shared" si="16"/>
        <v>22137669.232745752</v>
      </c>
      <c r="M128">
        <f t="shared" si="17"/>
        <v>24.400000000000013</v>
      </c>
      <c r="O128">
        <v>122</v>
      </c>
      <c r="P128">
        <f t="shared" si="15"/>
        <v>122</v>
      </c>
      <c r="Q128">
        <v>1</v>
      </c>
      <c r="T128">
        <f t="shared" si="21"/>
        <v>14819.112000000001</v>
      </c>
      <c r="U128" s="1">
        <f t="shared" si="18"/>
        <v>181456.30518643951</v>
      </c>
      <c r="V128">
        <f t="shared" si="19"/>
        <v>1807931.6640000001</v>
      </c>
      <c r="Y128" s="1">
        <f t="shared" si="22"/>
        <v>221376692.32745752</v>
      </c>
      <c r="Z128" s="1">
        <f t="shared" si="20"/>
        <v>122.44748888222222</v>
      </c>
    </row>
    <row r="129" spans="12:26">
      <c r="L129">
        <f t="shared" si="16"/>
        <v>25429504.231123522</v>
      </c>
      <c r="M129">
        <f t="shared" si="17"/>
        <v>24.600000000000012</v>
      </c>
      <c r="O129">
        <v>123</v>
      </c>
      <c r="P129">
        <f t="shared" si="15"/>
        <v>123</v>
      </c>
      <c r="Q129">
        <v>1</v>
      </c>
      <c r="T129">
        <f t="shared" si="21"/>
        <v>14819.112000000001</v>
      </c>
      <c r="U129" s="1">
        <f t="shared" si="18"/>
        <v>206743.93683840102</v>
      </c>
      <c r="V129">
        <f t="shared" si="19"/>
        <v>1822750.7760000001</v>
      </c>
      <c r="Y129" s="1">
        <f t="shared" si="22"/>
        <v>254295042.31123522</v>
      </c>
      <c r="Z129" s="1">
        <f t="shared" si="20"/>
        <v>139.5116906049449</v>
      </c>
    </row>
    <row r="130" spans="12:26">
      <c r="L130">
        <f t="shared" si="16"/>
        <v>29210829.678681735</v>
      </c>
      <c r="M130">
        <f t="shared" si="17"/>
        <v>24.800000000000015</v>
      </c>
      <c r="O130">
        <v>124</v>
      </c>
      <c r="P130">
        <f t="shared" si="15"/>
        <v>124</v>
      </c>
      <c r="Q130">
        <v>1</v>
      </c>
      <c r="T130">
        <f t="shared" si="21"/>
        <v>14819.112000000001</v>
      </c>
      <c r="U130" s="1">
        <f t="shared" si="18"/>
        <v>235571.20708614073</v>
      </c>
      <c r="V130">
        <f t="shared" si="19"/>
        <v>1837569.888</v>
      </c>
      <c r="Y130" s="1">
        <f t="shared" si="22"/>
        <v>292108296.78681737</v>
      </c>
      <c r="Z130" s="1">
        <f t="shared" si="20"/>
        <v>158.96445555316879</v>
      </c>
    </row>
    <row r="131" spans="12:26">
      <c r="L131">
        <f t="shared" si="16"/>
        <v>33554432.000000276</v>
      </c>
      <c r="M131">
        <f t="shared" si="17"/>
        <v>25.000000000000011</v>
      </c>
      <c r="O131">
        <v>125</v>
      </c>
      <c r="P131">
        <f t="shared" si="15"/>
        <v>125</v>
      </c>
      <c r="Q131">
        <v>1</v>
      </c>
      <c r="T131">
        <f t="shared" si="21"/>
        <v>14819.112000000001</v>
      </c>
      <c r="U131" s="1">
        <f t="shared" si="18"/>
        <v>268435.45600000001</v>
      </c>
      <c r="V131">
        <f t="shared" si="19"/>
        <v>1852389.0000000002</v>
      </c>
      <c r="Y131" s="1">
        <f t="shared" si="22"/>
        <v>335544320.00000274</v>
      </c>
      <c r="Z131" s="1">
        <f t="shared" si="20"/>
        <v>181.14139092814884</v>
      </c>
    </row>
    <row r="132" spans="12:26">
      <c r="L132">
        <f t="shared" si="16"/>
        <v>38543920.841260195</v>
      </c>
      <c r="M132">
        <f t="shared" si="17"/>
        <v>25.200000000000014</v>
      </c>
      <c r="O132">
        <v>126</v>
      </c>
      <c r="P132">
        <f t="shared" si="15"/>
        <v>126</v>
      </c>
      <c r="Q132">
        <v>1</v>
      </c>
      <c r="T132">
        <f t="shared" si="21"/>
        <v>14819.112000000001</v>
      </c>
      <c r="U132" s="1">
        <f t="shared" si="18"/>
        <v>305904.1336607933</v>
      </c>
      <c r="V132">
        <f t="shared" si="19"/>
        <v>1867208.1120000002</v>
      </c>
      <c r="Y132" s="1">
        <f t="shared" si="22"/>
        <v>385439208.41260195</v>
      </c>
      <c r="Z132" s="1">
        <f t="shared" si="20"/>
        <v>206.42541446531692</v>
      </c>
    </row>
    <row r="133" spans="12:26">
      <c r="L133">
        <f t="shared" si="16"/>
        <v>44275338.465491526</v>
      </c>
      <c r="M133">
        <f t="shared" si="17"/>
        <v>25.400000000000013</v>
      </c>
      <c r="O133">
        <v>127</v>
      </c>
      <c r="P133">
        <f t="shared" si="15"/>
        <v>127</v>
      </c>
      <c r="Q133">
        <v>1</v>
      </c>
      <c r="T133">
        <f t="shared" si="21"/>
        <v>14819.112000000001</v>
      </c>
      <c r="U133" s="1">
        <f t="shared" si="18"/>
        <v>348624.71232670214</v>
      </c>
      <c r="V133">
        <f t="shared" si="19"/>
        <v>1882027.2240000002</v>
      </c>
      <c r="Y133" s="1">
        <f t="shared" si="22"/>
        <v>442753384.65491527</v>
      </c>
      <c r="Z133" s="1">
        <f t="shared" si="20"/>
        <v>235.25344320678926</v>
      </c>
    </row>
    <row r="134" spans="12:26">
      <c r="L134">
        <f t="shared" si="16"/>
        <v>50859008.462247066</v>
      </c>
      <c r="M134">
        <f t="shared" si="17"/>
        <v>25.600000000000016</v>
      </c>
      <c r="O134">
        <v>128</v>
      </c>
      <c r="P134">
        <f t="shared" ref="P134:P197" si="23">$AB$1*O134</f>
        <v>128</v>
      </c>
      <c r="Q134">
        <v>1</v>
      </c>
      <c r="T134">
        <f t="shared" si="21"/>
        <v>14819.112000000001</v>
      </c>
      <c r="U134" s="1">
        <f t="shared" si="18"/>
        <v>397336.0036113013</v>
      </c>
      <c r="V134">
        <f t="shared" si="19"/>
        <v>1896846.3360000001</v>
      </c>
      <c r="Y134" s="1">
        <f t="shared" si="22"/>
        <v>508590084.62247068</v>
      </c>
      <c r="Z134" s="1">
        <f t="shared" si="20"/>
        <v>268.12403038137859</v>
      </c>
    </row>
    <row r="135" spans="12:26">
      <c r="L135">
        <f t="shared" ref="L135:L198" si="24">POWER($D$9,O135)</f>
        <v>58421659.357363492</v>
      </c>
      <c r="M135">
        <f t="shared" ref="M135:M198" si="25">LOG(L135,2)</f>
        <v>25.800000000000011</v>
      </c>
      <c r="O135">
        <v>129</v>
      </c>
      <c r="P135">
        <f t="shared" si="23"/>
        <v>129</v>
      </c>
      <c r="Q135">
        <v>1</v>
      </c>
      <c r="T135">
        <f t="shared" si="21"/>
        <v>14819.112000000001</v>
      </c>
      <c r="U135" s="1">
        <f t="shared" ref="U135:U198" si="26">POWER(2,0.2*O135)/O135</f>
        <v>452881.08028963581</v>
      </c>
      <c r="V135">
        <f t="shared" ref="V135:V198" si="27">P135*T135</f>
        <v>1911665.4480000001</v>
      </c>
      <c r="Y135" s="1">
        <f t="shared" si="22"/>
        <v>584216593.57363486</v>
      </c>
      <c r="Z135" s="1">
        <f t="shared" ref="Z135:Z198" si="28">Y135/V135</f>
        <v>305.60608509446411</v>
      </c>
    </row>
    <row r="136" spans="12:26">
      <c r="L136">
        <f t="shared" si="24"/>
        <v>67108864.000000581</v>
      </c>
      <c r="M136">
        <f t="shared" si="25"/>
        <v>26.000000000000014</v>
      </c>
      <c r="O136" s="3">
        <v>130</v>
      </c>
      <c r="P136">
        <f t="shared" si="23"/>
        <v>130</v>
      </c>
      <c r="Q136">
        <v>4</v>
      </c>
      <c r="T136">
        <f t="shared" ref="T136:T199" si="29">Q136*T135</f>
        <v>59276.448000000004</v>
      </c>
      <c r="U136" s="1">
        <f t="shared" si="26"/>
        <v>516222.0307692308</v>
      </c>
      <c r="V136">
        <f t="shared" si="27"/>
        <v>7705938.2400000002</v>
      </c>
      <c r="Y136" s="1">
        <f t="shared" ref="Y136:Y199" si="30">$Z$1*POWER($P$1,O136)</f>
        <v>671088640.00000584</v>
      </c>
      <c r="Z136" s="1">
        <f t="shared" si="28"/>
        <v>87.087207176994696</v>
      </c>
    </row>
    <row r="137" spans="12:26">
      <c r="L137">
        <f t="shared" si="24"/>
        <v>77087841.682520419</v>
      </c>
      <c r="M137">
        <f t="shared" si="25"/>
        <v>26.200000000000014</v>
      </c>
      <c r="O137">
        <v>131</v>
      </c>
      <c r="P137">
        <f t="shared" si="23"/>
        <v>131</v>
      </c>
      <c r="Q137">
        <v>1</v>
      </c>
      <c r="T137">
        <f t="shared" si="29"/>
        <v>59276.448000000004</v>
      </c>
      <c r="U137" s="1">
        <f t="shared" si="26"/>
        <v>588456.8067367922</v>
      </c>
      <c r="V137">
        <f t="shared" si="27"/>
        <v>7765214.6880000001</v>
      </c>
      <c r="Y137" s="1">
        <f t="shared" si="30"/>
        <v>770878416.82520413</v>
      </c>
      <c r="Z137" s="1">
        <f t="shared" si="28"/>
        <v>99.273290926068483</v>
      </c>
    </row>
    <row r="138" spans="12:26">
      <c r="L138">
        <f t="shared" si="24"/>
        <v>88550676.930983081</v>
      </c>
      <c r="M138">
        <f t="shared" si="25"/>
        <v>26.400000000000013</v>
      </c>
      <c r="O138">
        <v>132</v>
      </c>
      <c r="P138">
        <f t="shared" si="23"/>
        <v>132</v>
      </c>
      <c r="Q138">
        <v>1</v>
      </c>
      <c r="T138">
        <f t="shared" si="29"/>
        <v>59276.448000000004</v>
      </c>
      <c r="U138" s="1">
        <f t="shared" si="26"/>
        <v>670838.4615983523</v>
      </c>
      <c r="V138">
        <f t="shared" si="27"/>
        <v>7824491.1360000009</v>
      </c>
      <c r="Y138" s="1">
        <f t="shared" si="30"/>
        <v>885506769.30983078</v>
      </c>
      <c r="Z138" s="1">
        <f t="shared" si="28"/>
        <v>113.17116396690243</v>
      </c>
    </row>
    <row r="139" spans="12:26">
      <c r="L139">
        <f t="shared" si="24"/>
        <v>101718016.92449416</v>
      </c>
      <c r="M139">
        <f t="shared" si="25"/>
        <v>26.600000000000012</v>
      </c>
      <c r="O139">
        <v>133</v>
      </c>
      <c r="P139">
        <f t="shared" si="23"/>
        <v>133</v>
      </c>
      <c r="Q139">
        <v>1</v>
      </c>
      <c r="T139">
        <f t="shared" si="29"/>
        <v>59276.448000000004</v>
      </c>
      <c r="U139" s="1">
        <f t="shared" si="26"/>
        <v>764797.11973303242</v>
      </c>
      <c r="V139">
        <f t="shared" si="27"/>
        <v>7883767.5840000007</v>
      </c>
      <c r="Y139" s="1">
        <f t="shared" si="30"/>
        <v>1017180169.2449416</v>
      </c>
      <c r="Z139" s="1">
        <f t="shared" si="28"/>
        <v>129.0220898075807</v>
      </c>
    </row>
    <row r="140" spans="12:26">
      <c r="L140">
        <f t="shared" si="24"/>
        <v>116843318.71472701</v>
      </c>
      <c r="M140">
        <f t="shared" si="25"/>
        <v>26.800000000000015</v>
      </c>
      <c r="O140">
        <v>134</v>
      </c>
      <c r="P140">
        <f t="shared" si="23"/>
        <v>134</v>
      </c>
      <c r="Q140">
        <v>1</v>
      </c>
      <c r="T140">
        <f t="shared" si="29"/>
        <v>59276.448000000004</v>
      </c>
      <c r="U140" s="1">
        <f t="shared" si="26"/>
        <v>871965.06503526738</v>
      </c>
      <c r="V140">
        <f t="shared" si="27"/>
        <v>7943044.0320000006</v>
      </c>
      <c r="Y140" s="1">
        <f t="shared" si="30"/>
        <v>1168433187.1472702</v>
      </c>
      <c r="Z140" s="1">
        <f t="shared" si="28"/>
        <v>147.10143648203689</v>
      </c>
    </row>
    <row r="141" spans="12:26">
      <c r="L141">
        <f t="shared" si="24"/>
        <v>134217728.00000122</v>
      </c>
      <c r="M141">
        <f t="shared" si="25"/>
        <v>27.000000000000011</v>
      </c>
      <c r="O141">
        <v>135</v>
      </c>
      <c r="P141">
        <f t="shared" si="23"/>
        <v>135</v>
      </c>
      <c r="Q141">
        <v>1</v>
      </c>
      <c r="T141">
        <f t="shared" si="29"/>
        <v>59276.448000000004</v>
      </c>
      <c r="U141" s="1">
        <f t="shared" si="26"/>
        <v>994205.39259259263</v>
      </c>
      <c r="V141">
        <f t="shared" si="27"/>
        <v>8002320.4800000004</v>
      </c>
      <c r="Y141" s="1">
        <f t="shared" si="30"/>
        <v>1342177280.0000122</v>
      </c>
      <c r="Z141" s="1">
        <f t="shared" si="28"/>
        <v>167.72351011865649</v>
      </c>
    </row>
    <row r="142" spans="12:26">
      <c r="L142">
        <f t="shared" si="24"/>
        <v>154175683.3650409</v>
      </c>
      <c r="M142">
        <f t="shared" si="25"/>
        <v>27.200000000000014</v>
      </c>
      <c r="O142">
        <v>136</v>
      </c>
      <c r="P142">
        <f t="shared" si="23"/>
        <v>136</v>
      </c>
      <c r="Q142">
        <v>1</v>
      </c>
      <c r="T142">
        <f t="shared" si="29"/>
        <v>59276.448000000004</v>
      </c>
      <c r="U142" s="1">
        <f t="shared" si="26"/>
        <v>1133644.730625293</v>
      </c>
      <c r="V142">
        <f t="shared" si="27"/>
        <v>8061596.9280000003</v>
      </c>
      <c r="Y142" s="1">
        <f t="shared" si="30"/>
        <v>1541756833.650409</v>
      </c>
      <c r="Z142" s="1">
        <f t="shared" si="28"/>
        <v>191.24707516639671</v>
      </c>
    </row>
    <row r="143" spans="12:26">
      <c r="L143">
        <f t="shared" si="24"/>
        <v>177101353.86196622</v>
      </c>
      <c r="M143">
        <f t="shared" si="25"/>
        <v>27.400000000000013</v>
      </c>
      <c r="O143">
        <v>137</v>
      </c>
      <c r="P143">
        <f t="shared" si="23"/>
        <v>137</v>
      </c>
      <c r="Q143">
        <v>1</v>
      </c>
      <c r="T143">
        <f t="shared" si="29"/>
        <v>59276.448000000004</v>
      </c>
      <c r="U143" s="1">
        <f t="shared" si="26"/>
        <v>1292710.6121311293</v>
      </c>
      <c r="V143">
        <f t="shared" si="27"/>
        <v>8120873.3760000002</v>
      </c>
      <c r="Y143" s="1">
        <f t="shared" si="30"/>
        <v>1771013538.6196623</v>
      </c>
      <c r="Z143" s="1">
        <f t="shared" si="28"/>
        <v>218.08165903111137</v>
      </c>
    </row>
    <row r="144" spans="12:26">
      <c r="L144">
        <f t="shared" si="24"/>
        <v>203436033.84898841</v>
      </c>
      <c r="M144">
        <f t="shared" si="25"/>
        <v>27.600000000000016</v>
      </c>
      <c r="O144">
        <v>138</v>
      </c>
      <c r="P144">
        <f t="shared" si="23"/>
        <v>138</v>
      </c>
      <c r="Q144">
        <v>1</v>
      </c>
      <c r="T144">
        <f t="shared" si="29"/>
        <v>59276.448000000004</v>
      </c>
      <c r="U144" s="1">
        <f t="shared" si="26"/>
        <v>1474174.1583259876</v>
      </c>
      <c r="V144">
        <f t="shared" si="27"/>
        <v>8180149.824000001</v>
      </c>
      <c r="Y144" s="1">
        <f t="shared" si="30"/>
        <v>2034360338.4898841</v>
      </c>
      <c r="Z144" s="1">
        <f t="shared" si="28"/>
        <v>248.69475281751073</v>
      </c>
    </row>
    <row r="145" spans="12:26">
      <c r="L145">
        <f t="shared" si="24"/>
        <v>233686637.42945412</v>
      </c>
      <c r="M145">
        <f t="shared" si="25"/>
        <v>27.800000000000011</v>
      </c>
      <c r="O145">
        <v>139</v>
      </c>
      <c r="P145">
        <f t="shared" si="23"/>
        <v>139</v>
      </c>
      <c r="Q145">
        <v>1</v>
      </c>
      <c r="T145">
        <f t="shared" si="29"/>
        <v>59276.448000000004</v>
      </c>
      <c r="U145" s="1">
        <f t="shared" si="26"/>
        <v>1681198.830427713</v>
      </c>
      <c r="V145">
        <f t="shared" si="27"/>
        <v>8239426.2720000008</v>
      </c>
      <c r="Y145" s="1">
        <f t="shared" si="30"/>
        <v>2336866374.2945414</v>
      </c>
      <c r="Z145" s="1">
        <f t="shared" si="28"/>
        <v>283.62003580709279</v>
      </c>
    </row>
    <row r="146" spans="12:26">
      <c r="L146">
        <f t="shared" si="24"/>
        <v>268435456.0000025</v>
      </c>
      <c r="M146">
        <f t="shared" si="25"/>
        <v>28.000000000000014</v>
      </c>
      <c r="O146" s="3">
        <v>140</v>
      </c>
      <c r="P146">
        <f t="shared" si="23"/>
        <v>140</v>
      </c>
      <c r="Q146">
        <v>1.69</v>
      </c>
      <c r="R146" t="s">
        <v>23</v>
      </c>
      <c r="S146" t="s">
        <v>21</v>
      </c>
      <c r="T146">
        <f t="shared" si="29"/>
        <v>100177.19712</v>
      </c>
      <c r="U146" s="1">
        <f t="shared" si="26"/>
        <v>1917396.1142857142</v>
      </c>
      <c r="V146">
        <f t="shared" si="27"/>
        <v>14024807.596799999</v>
      </c>
      <c r="Y146" s="1">
        <f t="shared" si="30"/>
        <v>2684354560.0000248</v>
      </c>
      <c r="Z146" s="1">
        <f t="shared" si="28"/>
        <v>191.40045533405439</v>
      </c>
    </row>
    <row r="147" spans="12:26">
      <c r="L147">
        <f t="shared" si="24"/>
        <v>308351366.73008186</v>
      </c>
      <c r="M147">
        <f t="shared" si="25"/>
        <v>28.200000000000014</v>
      </c>
      <c r="O147">
        <v>141</v>
      </c>
      <c r="P147">
        <f t="shared" si="23"/>
        <v>141</v>
      </c>
      <c r="Q147">
        <v>1</v>
      </c>
      <c r="T147">
        <f t="shared" si="29"/>
        <v>100177.19712</v>
      </c>
      <c r="U147" s="1">
        <f t="shared" si="26"/>
        <v>2186889.1257452425</v>
      </c>
      <c r="V147">
        <f t="shared" si="27"/>
        <v>14124984.793919999</v>
      </c>
      <c r="Y147" s="1">
        <f t="shared" si="30"/>
        <v>3083513667.3008184</v>
      </c>
      <c r="Z147" s="1">
        <f t="shared" si="28"/>
        <v>218.30208756246557</v>
      </c>
    </row>
    <row r="148" spans="12:26">
      <c r="L148">
        <f t="shared" si="24"/>
        <v>354202707.7239325</v>
      </c>
      <c r="M148">
        <f t="shared" si="25"/>
        <v>28.400000000000016</v>
      </c>
      <c r="O148">
        <v>142</v>
      </c>
      <c r="P148">
        <f t="shared" si="23"/>
        <v>142</v>
      </c>
      <c r="Q148">
        <v>1</v>
      </c>
      <c r="T148">
        <f t="shared" si="29"/>
        <v>100177.19712</v>
      </c>
      <c r="U148" s="1">
        <f t="shared" si="26"/>
        <v>2494385.2656614794</v>
      </c>
      <c r="V148">
        <f t="shared" si="27"/>
        <v>14225161.991039999</v>
      </c>
      <c r="Y148" s="1">
        <f t="shared" si="30"/>
        <v>3542027077.239325</v>
      </c>
      <c r="Z148" s="1">
        <f t="shared" si="28"/>
        <v>248.99731050306079</v>
      </c>
    </row>
    <row r="149" spans="12:26">
      <c r="L149">
        <f t="shared" si="24"/>
        <v>406872067.69797689</v>
      </c>
      <c r="M149">
        <f t="shared" si="25"/>
        <v>28.600000000000012</v>
      </c>
      <c r="O149">
        <v>143</v>
      </c>
      <c r="P149">
        <f t="shared" si="23"/>
        <v>143</v>
      </c>
      <c r="Q149">
        <v>1</v>
      </c>
      <c r="T149">
        <f t="shared" si="29"/>
        <v>100177.19712</v>
      </c>
      <c r="U149" s="1">
        <f t="shared" si="26"/>
        <v>2845259.2146711419</v>
      </c>
      <c r="V149">
        <f t="shared" si="27"/>
        <v>14325339.18816</v>
      </c>
      <c r="Y149" s="1">
        <f t="shared" si="30"/>
        <v>4068720676.9797688</v>
      </c>
      <c r="Z149" s="1">
        <f t="shared" si="28"/>
        <v>284.02264152618437</v>
      </c>
    </row>
    <row r="150" spans="12:26">
      <c r="L150">
        <f t="shared" si="24"/>
        <v>467373274.85890841</v>
      </c>
      <c r="M150">
        <f t="shared" si="25"/>
        <v>28.800000000000015</v>
      </c>
      <c r="O150">
        <v>144</v>
      </c>
      <c r="P150">
        <f t="shared" si="23"/>
        <v>144</v>
      </c>
      <c r="Q150">
        <v>1</v>
      </c>
      <c r="T150">
        <f t="shared" si="29"/>
        <v>100177.19712</v>
      </c>
      <c r="U150" s="1">
        <f t="shared" si="26"/>
        <v>3245647.742075718</v>
      </c>
      <c r="V150">
        <f t="shared" si="27"/>
        <v>14425516.38528</v>
      </c>
      <c r="Y150" s="1">
        <f t="shared" si="30"/>
        <v>4673732748.5890846</v>
      </c>
      <c r="Z150" s="1">
        <f t="shared" si="28"/>
        <v>323.99067206760287</v>
      </c>
    </row>
    <row r="151" spans="12:26">
      <c r="L151">
        <f t="shared" si="24"/>
        <v>536870912.00000525</v>
      </c>
      <c r="M151">
        <f t="shared" si="25"/>
        <v>29.000000000000018</v>
      </c>
      <c r="O151">
        <v>145</v>
      </c>
      <c r="P151">
        <f t="shared" si="23"/>
        <v>145</v>
      </c>
      <c r="Q151">
        <v>1</v>
      </c>
      <c r="T151">
        <f t="shared" si="29"/>
        <v>100177.19712</v>
      </c>
      <c r="U151" s="1">
        <f t="shared" si="26"/>
        <v>3702558.0137931034</v>
      </c>
      <c r="V151">
        <f t="shared" si="27"/>
        <v>14525693.5824</v>
      </c>
      <c r="Y151" s="1">
        <f t="shared" si="30"/>
        <v>5368709120.0000525</v>
      </c>
      <c r="Z151" s="1">
        <f t="shared" si="28"/>
        <v>369.60087926576034</v>
      </c>
    </row>
    <row r="152" spans="12:26">
      <c r="L152">
        <f t="shared" si="24"/>
        <v>616702733.46016395</v>
      </c>
      <c r="M152">
        <f t="shared" si="25"/>
        <v>29.200000000000014</v>
      </c>
      <c r="O152">
        <v>146</v>
      </c>
      <c r="P152">
        <f t="shared" si="23"/>
        <v>146</v>
      </c>
      <c r="Q152">
        <v>1</v>
      </c>
      <c r="T152">
        <f t="shared" si="29"/>
        <v>100177.19712</v>
      </c>
      <c r="U152" s="1">
        <f t="shared" si="26"/>
        <v>4223991.3250695858</v>
      </c>
      <c r="V152">
        <f t="shared" si="27"/>
        <v>14625870.779519999</v>
      </c>
      <c r="Y152" s="1">
        <f t="shared" si="30"/>
        <v>6167027334.6016397</v>
      </c>
      <c r="Z152" s="1">
        <f t="shared" si="28"/>
        <v>421.65197734668027</v>
      </c>
    </row>
    <row r="153" spans="12:26">
      <c r="L153">
        <f t="shared" si="24"/>
        <v>708405415.44786537</v>
      </c>
      <c r="M153">
        <f t="shared" si="25"/>
        <v>29.400000000000016</v>
      </c>
      <c r="O153">
        <v>147</v>
      </c>
      <c r="P153">
        <f t="shared" si="23"/>
        <v>147</v>
      </c>
      <c r="Q153">
        <v>1</v>
      </c>
      <c r="T153">
        <f t="shared" si="29"/>
        <v>100177.19712</v>
      </c>
      <c r="U153" s="1">
        <f t="shared" si="26"/>
        <v>4819084.4588289727</v>
      </c>
      <c r="V153">
        <f t="shared" si="27"/>
        <v>14726047.976639999</v>
      </c>
      <c r="Y153" s="1">
        <f t="shared" si="30"/>
        <v>7084054154.4786539</v>
      </c>
      <c r="Z153" s="1">
        <f t="shared" si="28"/>
        <v>481.05602845489318</v>
      </c>
    </row>
    <row r="154" spans="12:26">
      <c r="L154">
        <f t="shared" si="24"/>
        <v>813744135.39595413</v>
      </c>
      <c r="M154">
        <f t="shared" si="25"/>
        <v>29.600000000000016</v>
      </c>
      <c r="O154">
        <v>148</v>
      </c>
      <c r="P154">
        <f t="shared" si="23"/>
        <v>148</v>
      </c>
      <c r="Q154">
        <v>1</v>
      </c>
      <c r="T154">
        <f t="shared" si="29"/>
        <v>100177.19712</v>
      </c>
      <c r="U154" s="1">
        <f t="shared" si="26"/>
        <v>5498271.1851077387</v>
      </c>
      <c r="V154">
        <f t="shared" si="27"/>
        <v>14826225.173759999</v>
      </c>
      <c r="Y154" s="1">
        <f t="shared" si="30"/>
        <v>8137441353.9595413</v>
      </c>
      <c r="Z154" s="1">
        <f t="shared" si="28"/>
        <v>548.85456403032958</v>
      </c>
    </row>
    <row r="155" spans="12:26">
      <c r="L155">
        <f t="shared" si="24"/>
        <v>934746549.71781695</v>
      </c>
      <c r="M155">
        <f t="shared" si="25"/>
        <v>29.800000000000018</v>
      </c>
      <c r="O155">
        <v>149</v>
      </c>
      <c r="P155">
        <f t="shared" si="23"/>
        <v>149</v>
      </c>
      <c r="Q155">
        <v>1</v>
      </c>
      <c r="T155">
        <f t="shared" si="29"/>
        <v>100177.19712</v>
      </c>
      <c r="U155" s="1">
        <f t="shared" si="26"/>
        <v>6273466.7766295876</v>
      </c>
      <c r="V155">
        <f t="shared" si="27"/>
        <v>14926402.37088</v>
      </c>
      <c r="Y155" s="1">
        <f t="shared" si="30"/>
        <v>9347465497.1781693</v>
      </c>
      <c r="Z155" s="1">
        <f t="shared" si="28"/>
        <v>626.23700372798407</v>
      </c>
    </row>
    <row r="156" spans="12:26">
      <c r="L156">
        <f t="shared" si="24"/>
        <v>1073741824.0000107</v>
      </c>
      <c r="M156">
        <f t="shared" si="25"/>
        <v>30.000000000000014</v>
      </c>
      <c r="N156" t="s">
        <v>30</v>
      </c>
      <c r="O156" s="3">
        <v>150</v>
      </c>
      <c r="P156">
        <f t="shared" si="23"/>
        <v>150</v>
      </c>
      <c r="Q156">
        <v>4</v>
      </c>
      <c r="T156">
        <f t="shared" si="29"/>
        <v>400708.78847999999</v>
      </c>
      <c r="U156" s="1">
        <f t="shared" si="26"/>
        <v>7158278.8266666671</v>
      </c>
      <c r="V156">
        <f t="shared" si="27"/>
        <v>60106318.272</v>
      </c>
      <c r="Y156" s="1">
        <f t="shared" si="30"/>
        <v>10737418240.000107</v>
      </c>
      <c r="Z156" s="1">
        <f t="shared" si="28"/>
        <v>178.64042497845088</v>
      </c>
    </row>
    <row r="157" spans="12:26">
      <c r="L157">
        <f t="shared" si="24"/>
        <v>1233405466.9203284</v>
      </c>
      <c r="M157">
        <f t="shared" si="25"/>
        <v>30.200000000000017</v>
      </c>
      <c r="O157">
        <v>151</v>
      </c>
      <c r="P157">
        <f t="shared" si="23"/>
        <v>151</v>
      </c>
      <c r="Q157">
        <v>1</v>
      </c>
      <c r="T157">
        <f t="shared" si="29"/>
        <v>400708.78847999999</v>
      </c>
      <c r="U157" s="1">
        <f t="shared" si="26"/>
        <v>8168248.1253001122</v>
      </c>
      <c r="V157">
        <f t="shared" si="27"/>
        <v>60507027.060479999</v>
      </c>
      <c r="Y157" s="1">
        <f t="shared" si="30"/>
        <v>12334054669.203283</v>
      </c>
      <c r="Z157" s="1">
        <f t="shared" si="28"/>
        <v>203.84499567091171</v>
      </c>
    </row>
    <row r="158" spans="12:26">
      <c r="L158">
        <f t="shared" si="24"/>
        <v>1416810830.895731</v>
      </c>
      <c r="M158">
        <f t="shared" si="25"/>
        <v>30.400000000000016</v>
      </c>
      <c r="O158">
        <v>152</v>
      </c>
      <c r="P158">
        <f t="shared" si="23"/>
        <v>152</v>
      </c>
      <c r="Q158">
        <v>1</v>
      </c>
      <c r="T158">
        <f t="shared" si="29"/>
        <v>400708.78847999999</v>
      </c>
      <c r="U158" s="1">
        <f t="shared" si="26"/>
        <v>9321123.8874718118</v>
      </c>
      <c r="V158">
        <f t="shared" si="27"/>
        <v>60907735.848959997</v>
      </c>
      <c r="Y158" s="1">
        <f t="shared" si="30"/>
        <v>14168108308.95731</v>
      </c>
      <c r="Z158" s="1">
        <f t="shared" si="28"/>
        <v>232.61590849628061</v>
      </c>
    </row>
    <row r="159" spans="12:26">
      <c r="L159">
        <f t="shared" si="24"/>
        <v>1627488270.791909</v>
      </c>
      <c r="M159">
        <f t="shared" si="25"/>
        <v>30.600000000000019</v>
      </c>
      <c r="O159">
        <v>153</v>
      </c>
      <c r="P159">
        <f t="shared" si="23"/>
        <v>153</v>
      </c>
      <c r="Q159">
        <v>1</v>
      </c>
      <c r="T159">
        <f t="shared" si="29"/>
        <v>400708.78847999999</v>
      </c>
      <c r="U159" s="1">
        <f t="shared" si="26"/>
        <v>10637178.240469893</v>
      </c>
      <c r="V159">
        <f t="shared" si="27"/>
        <v>61308444.637439996</v>
      </c>
      <c r="Y159" s="1">
        <f t="shared" si="30"/>
        <v>16274882707.91909</v>
      </c>
      <c r="Z159" s="1">
        <f t="shared" si="28"/>
        <v>265.45907018460395</v>
      </c>
    </row>
    <row r="160" spans="12:26">
      <c r="L160">
        <f t="shared" si="24"/>
        <v>1869493099.4356346</v>
      </c>
      <c r="M160">
        <f t="shared" si="25"/>
        <v>30.800000000000015</v>
      </c>
      <c r="O160">
        <v>154</v>
      </c>
      <c r="P160">
        <f t="shared" si="23"/>
        <v>154</v>
      </c>
      <c r="Q160">
        <v>1</v>
      </c>
      <c r="T160">
        <f t="shared" si="29"/>
        <v>400708.78847999999</v>
      </c>
      <c r="U160" s="1">
        <f t="shared" si="26"/>
        <v>12139565.580750739</v>
      </c>
      <c r="V160">
        <f t="shared" si="27"/>
        <v>61709153.425919995</v>
      </c>
      <c r="Y160" s="1">
        <f t="shared" si="30"/>
        <v>18694930994.356346</v>
      </c>
      <c r="Z160" s="1">
        <f t="shared" si="28"/>
        <v>302.95231673853789</v>
      </c>
    </row>
    <row r="161" spans="12:26">
      <c r="L161">
        <f t="shared" si="24"/>
        <v>2147483648.0000219</v>
      </c>
      <c r="M161">
        <f t="shared" si="25"/>
        <v>31.000000000000018</v>
      </c>
      <c r="O161">
        <v>155</v>
      </c>
      <c r="P161">
        <f t="shared" si="23"/>
        <v>155</v>
      </c>
      <c r="Q161">
        <v>1</v>
      </c>
      <c r="T161">
        <f t="shared" si="29"/>
        <v>400708.78847999999</v>
      </c>
      <c r="U161" s="1">
        <f t="shared" si="26"/>
        <v>13854733.212903226</v>
      </c>
      <c r="V161">
        <f t="shared" si="27"/>
        <v>62109862.214400001</v>
      </c>
      <c r="Y161" s="1">
        <f t="shared" si="30"/>
        <v>21474836480.000221</v>
      </c>
      <c r="Z161" s="1">
        <f t="shared" si="28"/>
        <v>345.75566124861473</v>
      </c>
    </row>
    <row r="162" spans="12:26">
      <c r="L162">
        <f t="shared" si="24"/>
        <v>2466810933.8406577</v>
      </c>
      <c r="M162">
        <f t="shared" si="25"/>
        <v>31.200000000000014</v>
      </c>
      <c r="O162">
        <v>156</v>
      </c>
      <c r="P162">
        <f t="shared" si="23"/>
        <v>156</v>
      </c>
      <c r="Q162">
        <v>1</v>
      </c>
      <c r="T162">
        <f t="shared" si="29"/>
        <v>400708.78847999999</v>
      </c>
      <c r="U162" s="1">
        <f t="shared" si="26"/>
        <v>15812890.601542555</v>
      </c>
      <c r="V162">
        <f t="shared" si="27"/>
        <v>62510571.00288</v>
      </c>
      <c r="Y162" s="1">
        <f t="shared" si="30"/>
        <v>24668109338.406578</v>
      </c>
      <c r="Z162" s="1">
        <f t="shared" si="28"/>
        <v>394.62300443984208</v>
      </c>
    </row>
    <row r="163" spans="12:26">
      <c r="L163">
        <f t="shared" si="24"/>
        <v>2833621661.7914634</v>
      </c>
      <c r="M163">
        <f t="shared" si="25"/>
        <v>31.400000000000016</v>
      </c>
      <c r="O163">
        <v>157</v>
      </c>
      <c r="P163">
        <f t="shared" si="23"/>
        <v>157</v>
      </c>
      <c r="Q163">
        <v>1</v>
      </c>
      <c r="T163">
        <f t="shared" si="29"/>
        <v>400708.78847999999</v>
      </c>
      <c r="U163" s="1">
        <f t="shared" si="26"/>
        <v>18048545.616505962</v>
      </c>
      <c r="V163">
        <f t="shared" si="27"/>
        <v>62911279.791359998</v>
      </c>
      <c r="Y163" s="1">
        <f t="shared" si="30"/>
        <v>28336216617.914635</v>
      </c>
      <c r="Z163" s="1">
        <f t="shared" si="28"/>
        <v>450.41551708833981</v>
      </c>
    </row>
    <row r="164" spans="12:26">
      <c r="L164">
        <f t="shared" si="24"/>
        <v>3254976541.583818</v>
      </c>
      <c r="M164">
        <f t="shared" si="25"/>
        <v>31.600000000000016</v>
      </c>
      <c r="O164">
        <v>158</v>
      </c>
      <c r="P164">
        <f t="shared" si="23"/>
        <v>158</v>
      </c>
      <c r="Q164">
        <v>1</v>
      </c>
      <c r="T164">
        <f t="shared" si="29"/>
        <v>400708.78847999999</v>
      </c>
      <c r="U164" s="1">
        <f t="shared" si="26"/>
        <v>20601117.351796087</v>
      </c>
      <c r="V164">
        <f t="shared" si="27"/>
        <v>63311988.579839997</v>
      </c>
      <c r="Y164" s="1">
        <f t="shared" si="30"/>
        <v>32549765415.838181</v>
      </c>
      <c r="Z164" s="1">
        <f t="shared" si="28"/>
        <v>514.11693339549879</v>
      </c>
    </row>
    <row r="165" spans="12:26">
      <c r="L165">
        <f t="shared" si="24"/>
        <v>3738986198.8712707</v>
      </c>
      <c r="M165">
        <f t="shared" si="25"/>
        <v>31.800000000000018</v>
      </c>
      <c r="O165">
        <v>159</v>
      </c>
      <c r="P165">
        <f t="shared" si="23"/>
        <v>159</v>
      </c>
      <c r="Q165">
        <v>1</v>
      </c>
      <c r="T165">
        <f t="shared" si="29"/>
        <v>400708.78847999999</v>
      </c>
      <c r="U165" s="1">
        <f t="shared" si="26"/>
        <v>23515636.470888268</v>
      </c>
      <c r="V165">
        <f t="shared" si="27"/>
        <v>63712697.368319996</v>
      </c>
      <c r="Y165" s="1">
        <f t="shared" si="30"/>
        <v>37389861988.712708</v>
      </c>
      <c r="Z165" s="1">
        <f t="shared" si="28"/>
        <v>586.85102865075294</v>
      </c>
    </row>
    <row r="166" spans="12:26">
      <c r="L166">
        <f t="shared" si="24"/>
        <v>4294967296.0000458</v>
      </c>
      <c r="M166">
        <f t="shared" si="25"/>
        <v>32.000000000000014</v>
      </c>
      <c r="O166" s="3">
        <v>160</v>
      </c>
      <c r="P166">
        <f t="shared" si="23"/>
        <v>160</v>
      </c>
      <c r="Q166">
        <v>4</v>
      </c>
      <c r="T166">
        <f t="shared" si="29"/>
        <v>1602835.15392</v>
      </c>
      <c r="U166" s="1">
        <f t="shared" si="26"/>
        <v>26843545.600000001</v>
      </c>
      <c r="V166">
        <f t="shared" si="27"/>
        <v>256453624.62720001</v>
      </c>
      <c r="Y166" s="1">
        <f t="shared" si="30"/>
        <v>42949672960.000458</v>
      </c>
      <c r="Z166" s="1">
        <f t="shared" si="28"/>
        <v>167.47539841729781</v>
      </c>
    </row>
    <row r="167" spans="12:26">
      <c r="L167">
        <f t="shared" si="24"/>
        <v>4933621867.6813173</v>
      </c>
      <c r="M167">
        <f t="shared" si="25"/>
        <v>32.200000000000017</v>
      </c>
      <c r="O167">
        <v>161</v>
      </c>
      <c r="P167">
        <f t="shared" si="23"/>
        <v>161</v>
      </c>
      <c r="Q167">
        <v>1</v>
      </c>
      <c r="T167">
        <f t="shared" si="29"/>
        <v>1602835.15392</v>
      </c>
      <c r="U167" s="1">
        <f t="shared" si="26"/>
        <v>30643614.084976826</v>
      </c>
      <c r="V167">
        <f t="shared" si="27"/>
        <v>258056459.78112</v>
      </c>
      <c r="Y167" s="1">
        <f t="shared" si="30"/>
        <v>49336218676.813171</v>
      </c>
      <c r="Z167" s="1">
        <f t="shared" si="28"/>
        <v>191.18381581557571</v>
      </c>
    </row>
    <row r="168" spans="12:26">
      <c r="L168">
        <f t="shared" si="24"/>
        <v>5667243323.5829287</v>
      </c>
      <c r="M168">
        <f t="shared" si="25"/>
        <v>32.400000000000013</v>
      </c>
      <c r="O168">
        <v>162</v>
      </c>
      <c r="P168">
        <f t="shared" si="23"/>
        <v>162</v>
      </c>
      <c r="Q168">
        <v>1</v>
      </c>
      <c r="T168">
        <f t="shared" si="29"/>
        <v>1602835.15392</v>
      </c>
      <c r="U168" s="1">
        <f t="shared" si="26"/>
        <v>34982983.478906564</v>
      </c>
      <c r="V168">
        <f t="shared" si="27"/>
        <v>259659294.93504</v>
      </c>
      <c r="Y168" s="1">
        <f t="shared" si="30"/>
        <v>56672433235.829285</v>
      </c>
      <c r="Z168" s="1">
        <f t="shared" si="28"/>
        <v>218.25690179897953</v>
      </c>
    </row>
    <row r="169" spans="12:26">
      <c r="L169">
        <f t="shared" si="24"/>
        <v>6509953083.1676407</v>
      </c>
      <c r="M169">
        <f t="shared" si="25"/>
        <v>32.600000000000016</v>
      </c>
      <c r="O169">
        <v>163</v>
      </c>
      <c r="P169">
        <f t="shared" si="23"/>
        <v>163</v>
      </c>
      <c r="Q169">
        <v>1</v>
      </c>
      <c r="T169">
        <f t="shared" si="29"/>
        <v>1602835.15392</v>
      </c>
      <c r="U169" s="1">
        <f t="shared" si="26"/>
        <v>39938362.473420709</v>
      </c>
      <c r="V169">
        <f t="shared" si="27"/>
        <v>261262130.08895999</v>
      </c>
      <c r="Y169" s="1">
        <f t="shared" si="30"/>
        <v>65099530831.676407</v>
      </c>
      <c r="Z169" s="1">
        <f t="shared" si="28"/>
        <v>249.17323765794131</v>
      </c>
    </row>
    <row r="170" spans="12:26">
      <c r="L170">
        <f t="shared" si="24"/>
        <v>7477972397.7425442</v>
      </c>
      <c r="M170">
        <f t="shared" si="25"/>
        <v>32.800000000000018</v>
      </c>
      <c r="O170">
        <v>164</v>
      </c>
      <c r="P170">
        <f t="shared" si="23"/>
        <v>164</v>
      </c>
      <c r="Q170">
        <v>1</v>
      </c>
      <c r="T170">
        <f t="shared" si="29"/>
        <v>1602835.15392</v>
      </c>
      <c r="U170" s="1">
        <f t="shared" si="26"/>
        <v>45597392.669161491</v>
      </c>
      <c r="V170">
        <f t="shared" si="27"/>
        <v>262864965.24287999</v>
      </c>
      <c r="Y170" s="1">
        <f t="shared" si="30"/>
        <v>74779723977.425446</v>
      </c>
      <c r="Z170" s="1">
        <f t="shared" si="28"/>
        <v>284.4796144983834</v>
      </c>
    </row>
    <row r="171" spans="12:26">
      <c r="L171">
        <f t="shared" si="24"/>
        <v>8589934592.0000935</v>
      </c>
      <c r="M171">
        <f t="shared" si="25"/>
        <v>33.000000000000021</v>
      </c>
      <c r="O171">
        <v>165</v>
      </c>
      <c r="P171">
        <f t="shared" si="23"/>
        <v>165</v>
      </c>
      <c r="Q171">
        <v>1</v>
      </c>
      <c r="T171">
        <f t="shared" si="29"/>
        <v>1602835.15392</v>
      </c>
      <c r="U171" s="1">
        <f t="shared" si="26"/>
        <v>52060209.648484848</v>
      </c>
      <c r="V171">
        <f t="shared" si="27"/>
        <v>264467800.39679998</v>
      </c>
      <c r="Y171" s="1">
        <f t="shared" si="30"/>
        <v>85899345920.000931</v>
      </c>
      <c r="Z171" s="1">
        <f t="shared" si="28"/>
        <v>324.80077268809282</v>
      </c>
    </row>
    <row r="172" spans="12:26">
      <c r="L172">
        <f t="shared" si="24"/>
        <v>9867243735.3626366</v>
      </c>
      <c r="M172">
        <f t="shared" si="25"/>
        <v>33.200000000000017</v>
      </c>
      <c r="O172">
        <v>166</v>
      </c>
      <c r="P172">
        <f t="shared" si="23"/>
        <v>166</v>
      </c>
      <c r="Q172">
        <v>1</v>
      </c>
      <c r="T172">
        <f t="shared" si="29"/>
        <v>1602835.15392</v>
      </c>
      <c r="U172" s="1">
        <f t="shared" si="26"/>
        <v>59441227.321461186</v>
      </c>
      <c r="V172">
        <f t="shared" si="27"/>
        <v>266070635.55072001</v>
      </c>
      <c r="Y172" s="1">
        <f t="shared" si="30"/>
        <v>98672437353.626373</v>
      </c>
      <c r="Z172" s="1">
        <f t="shared" si="28"/>
        <v>370.85053429286387</v>
      </c>
    </row>
    <row r="173" spans="12:26">
      <c r="L173">
        <f t="shared" si="24"/>
        <v>11334486647.165861</v>
      </c>
      <c r="M173">
        <f t="shared" si="25"/>
        <v>33.40000000000002</v>
      </c>
      <c r="O173">
        <v>167</v>
      </c>
      <c r="P173">
        <f t="shared" si="23"/>
        <v>167</v>
      </c>
      <c r="Q173">
        <v>1</v>
      </c>
      <c r="T173">
        <f t="shared" si="29"/>
        <v>1602835.15392</v>
      </c>
      <c r="U173" s="1">
        <f t="shared" si="26"/>
        <v>67871177.527938366</v>
      </c>
      <c r="V173">
        <f t="shared" si="27"/>
        <v>267673470.70464</v>
      </c>
      <c r="Y173" s="1">
        <f t="shared" si="30"/>
        <v>113344866471.65862</v>
      </c>
      <c r="Z173" s="1">
        <f t="shared" si="28"/>
        <v>423.44452804113411</v>
      </c>
    </row>
    <row r="174" spans="12:26">
      <c r="L174">
        <f t="shared" si="24"/>
        <v>13019906166.335283</v>
      </c>
      <c r="M174">
        <f t="shared" si="25"/>
        <v>33.600000000000016</v>
      </c>
      <c r="O174">
        <v>168</v>
      </c>
      <c r="P174">
        <f t="shared" si="23"/>
        <v>168</v>
      </c>
      <c r="Q174">
        <v>1</v>
      </c>
      <c r="T174">
        <f t="shared" si="29"/>
        <v>1602835.15392</v>
      </c>
      <c r="U174" s="1">
        <f t="shared" si="26"/>
        <v>77499441.466280535</v>
      </c>
      <c r="V174">
        <f t="shared" si="27"/>
        <v>269276305.85855997</v>
      </c>
      <c r="Y174" s="1">
        <f t="shared" si="30"/>
        <v>130199061663.35283</v>
      </c>
      <c r="Z174" s="1">
        <f t="shared" si="28"/>
        <v>483.51473497910052</v>
      </c>
    </row>
    <row r="175" spans="12:26">
      <c r="L175">
        <f t="shared" si="24"/>
        <v>14955944795.485094</v>
      </c>
      <c r="M175">
        <f t="shared" si="25"/>
        <v>33.800000000000018</v>
      </c>
      <c r="O175">
        <v>169</v>
      </c>
      <c r="P175">
        <f t="shared" si="23"/>
        <v>169</v>
      </c>
      <c r="Q175">
        <v>1</v>
      </c>
      <c r="T175">
        <f t="shared" si="29"/>
        <v>1602835.15392</v>
      </c>
      <c r="U175" s="1">
        <f t="shared" si="26"/>
        <v>88496714.766183078</v>
      </c>
      <c r="V175">
        <f t="shared" si="27"/>
        <v>270879141.01248002</v>
      </c>
      <c r="Y175" s="1">
        <f t="shared" si="30"/>
        <v>149559447954.85095</v>
      </c>
      <c r="Z175" s="1">
        <f t="shared" si="28"/>
        <v>552.1261157128389</v>
      </c>
    </row>
    <row r="176" spans="12:26">
      <c r="L176">
        <f t="shared" si="24"/>
        <v>17179869184.000195</v>
      </c>
      <c r="M176">
        <f t="shared" si="25"/>
        <v>34.000000000000014</v>
      </c>
      <c r="O176" s="3">
        <v>170</v>
      </c>
      <c r="P176">
        <f t="shared" si="23"/>
        <v>170</v>
      </c>
      <c r="Q176">
        <v>3</v>
      </c>
      <c r="T176">
        <f t="shared" si="29"/>
        <v>4808505.4617599994</v>
      </c>
      <c r="U176" s="1">
        <f t="shared" si="26"/>
        <v>101058054.02352941</v>
      </c>
      <c r="V176">
        <f t="shared" si="27"/>
        <v>817445928.49919987</v>
      </c>
      <c r="Y176" s="1">
        <f t="shared" si="30"/>
        <v>171798691840.00195</v>
      </c>
      <c r="Z176" s="1">
        <f t="shared" si="28"/>
        <v>210.16520585700135</v>
      </c>
    </row>
    <row r="177" spans="12:26">
      <c r="L177">
        <f t="shared" si="24"/>
        <v>19734487470.725281</v>
      </c>
      <c r="M177">
        <f t="shared" si="25"/>
        <v>34.200000000000017</v>
      </c>
      <c r="O177">
        <v>171</v>
      </c>
      <c r="P177">
        <f t="shared" si="23"/>
        <v>171</v>
      </c>
      <c r="Q177">
        <v>1</v>
      </c>
      <c r="T177">
        <f t="shared" si="29"/>
        <v>4808505.4617599994</v>
      </c>
      <c r="U177" s="1">
        <f t="shared" si="26"/>
        <v>115406359.47792444</v>
      </c>
      <c r="V177">
        <f t="shared" si="27"/>
        <v>822254433.96095991</v>
      </c>
      <c r="Y177" s="1">
        <f t="shared" si="30"/>
        <v>197344874707.25281</v>
      </c>
      <c r="Z177" s="1">
        <f t="shared" si="28"/>
        <v>240.00463427920246</v>
      </c>
    </row>
    <row r="178" spans="12:26">
      <c r="L178">
        <f t="shared" si="24"/>
        <v>22668973294.33173</v>
      </c>
      <c r="M178">
        <f t="shared" si="25"/>
        <v>34.400000000000013</v>
      </c>
      <c r="O178">
        <v>172</v>
      </c>
      <c r="P178">
        <f t="shared" si="23"/>
        <v>172</v>
      </c>
      <c r="Q178">
        <v>1</v>
      </c>
      <c r="T178">
        <f t="shared" si="29"/>
        <v>4808505.4617599994</v>
      </c>
      <c r="U178" s="1">
        <f t="shared" si="26"/>
        <v>131796356.36239219</v>
      </c>
      <c r="V178">
        <f t="shared" si="27"/>
        <v>827062939.42271996</v>
      </c>
      <c r="Y178" s="1">
        <f t="shared" si="30"/>
        <v>226689732943.31729</v>
      </c>
      <c r="Z178" s="1">
        <f t="shared" si="28"/>
        <v>274.09006272430008</v>
      </c>
    </row>
    <row r="179" spans="12:26">
      <c r="L179">
        <f t="shared" si="24"/>
        <v>26039812332.670574</v>
      </c>
      <c r="M179">
        <f t="shared" si="25"/>
        <v>34.600000000000016</v>
      </c>
      <c r="O179">
        <v>173</v>
      </c>
      <c r="P179">
        <f t="shared" si="23"/>
        <v>173</v>
      </c>
      <c r="Q179">
        <v>1</v>
      </c>
      <c r="T179">
        <f t="shared" si="29"/>
        <v>4808505.4617599994</v>
      </c>
      <c r="U179" s="1">
        <f t="shared" si="26"/>
        <v>150519146.43162027</v>
      </c>
      <c r="V179">
        <f t="shared" si="27"/>
        <v>831871444.88447988</v>
      </c>
      <c r="Y179" s="1">
        <f t="shared" si="30"/>
        <v>260398123326.70575</v>
      </c>
      <c r="Z179" s="1">
        <f t="shared" si="28"/>
        <v>313.02688044889754</v>
      </c>
    </row>
    <row r="180" spans="12:26">
      <c r="L180">
        <f t="shared" si="24"/>
        <v>29911889590.970196</v>
      </c>
      <c r="M180">
        <f t="shared" si="25"/>
        <v>34.800000000000018</v>
      </c>
      <c r="O180">
        <v>174</v>
      </c>
      <c r="P180">
        <f t="shared" si="23"/>
        <v>174</v>
      </c>
      <c r="Q180">
        <v>1</v>
      </c>
      <c r="T180">
        <f t="shared" si="29"/>
        <v>4808505.4617599994</v>
      </c>
      <c r="U180" s="1">
        <f t="shared" si="26"/>
        <v>171907411.44235599</v>
      </c>
      <c r="V180">
        <f t="shared" si="27"/>
        <v>836679950.34623992</v>
      </c>
      <c r="Y180" s="1">
        <f t="shared" si="30"/>
        <v>299118895909.70197</v>
      </c>
      <c r="Z180" s="1">
        <f t="shared" si="28"/>
        <v>357.50694848839009</v>
      </c>
    </row>
    <row r="181" spans="12:26">
      <c r="L181">
        <f t="shared" si="24"/>
        <v>34359738368.000397</v>
      </c>
      <c r="M181">
        <f t="shared" si="25"/>
        <v>35.000000000000021</v>
      </c>
      <c r="O181">
        <v>175</v>
      </c>
      <c r="P181">
        <f t="shared" si="23"/>
        <v>175</v>
      </c>
      <c r="Q181">
        <v>1</v>
      </c>
      <c r="T181">
        <f t="shared" si="29"/>
        <v>4808505.4617599994</v>
      </c>
      <c r="U181" s="1">
        <f t="shared" si="26"/>
        <v>196341362.10285714</v>
      </c>
      <c r="V181">
        <f t="shared" si="27"/>
        <v>841488455.80799985</v>
      </c>
      <c r="Y181" s="1">
        <f t="shared" si="30"/>
        <v>343597383680.00397</v>
      </c>
      <c r="Z181" s="1">
        <f t="shared" si="28"/>
        <v>408.32097137931703</v>
      </c>
    </row>
    <row r="182" spans="12:26">
      <c r="L182">
        <f t="shared" si="24"/>
        <v>39468974941.450569</v>
      </c>
      <c r="M182">
        <f t="shared" si="25"/>
        <v>35.200000000000017</v>
      </c>
      <c r="O182">
        <v>176</v>
      </c>
      <c r="P182">
        <f t="shared" si="23"/>
        <v>176</v>
      </c>
      <c r="Q182">
        <v>1</v>
      </c>
      <c r="T182">
        <f t="shared" si="29"/>
        <v>4808505.4617599994</v>
      </c>
      <c r="U182" s="1">
        <f t="shared" si="26"/>
        <v>224255539.44005731</v>
      </c>
      <c r="V182">
        <f t="shared" si="27"/>
        <v>846296961.26975989</v>
      </c>
      <c r="Y182" s="1">
        <f t="shared" si="30"/>
        <v>394689749414.50568</v>
      </c>
      <c r="Z182" s="1">
        <f t="shared" si="28"/>
        <v>466.37264161072301</v>
      </c>
    </row>
    <row r="183" spans="12:26">
      <c r="L183">
        <f t="shared" si="24"/>
        <v>45337946588.663475</v>
      </c>
      <c r="M183">
        <f t="shared" si="25"/>
        <v>35.40000000000002</v>
      </c>
      <c r="O183">
        <v>177</v>
      </c>
      <c r="P183">
        <f t="shared" si="23"/>
        <v>177</v>
      </c>
      <c r="Q183">
        <v>1</v>
      </c>
      <c r="T183">
        <f t="shared" si="29"/>
        <v>4808505.4617599994</v>
      </c>
      <c r="U183" s="1">
        <f t="shared" si="26"/>
        <v>256146590.89640018</v>
      </c>
      <c r="V183">
        <f t="shared" si="27"/>
        <v>851105466.73151994</v>
      </c>
      <c r="Y183" s="1">
        <f t="shared" si="30"/>
        <v>453379465886.63477</v>
      </c>
      <c r="Z183" s="1">
        <f t="shared" si="28"/>
        <v>532.69481117039129</v>
      </c>
    </row>
    <row r="184" spans="12:26">
      <c r="L184">
        <f t="shared" si="24"/>
        <v>52079624665.341171</v>
      </c>
      <c r="M184">
        <f t="shared" si="25"/>
        <v>35.600000000000016</v>
      </c>
      <c r="O184">
        <v>178</v>
      </c>
      <c r="P184">
        <f t="shared" si="23"/>
        <v>178</v>
      </c>
      <c r="Q184">
        <v>1</v>
      </c>
      <c r="T184">
        <f t="shared" si="29"/>
        <v>4808505.4617599994</v>
      </c>
      <c r="U184" s="1">
        <f t="shared" si="26"/>
        <v>292582161.04123896</v>
      </c>
      <c r="V184">
        <f t="shared" si="27"/>
        <v>855913972.19327986</v>
      </c>
      <c r="Y184" s="1">
        <f t="shared" si="30"/>
        <v>520796246653.41174</v>
      </c>
      <c r="Z184" s="1">
        <f t="shared" si="28"/>
        <v>608.46798109729548</v>
      </c>
    </row>
    <row r="185" spans="12:26">
      <c r="L185">
        <f t="shared" si="24"/>
        <v>59823779181.940414</v>
      </c>
      <c r="M185">
        <f t="shared" si="25"/>
        <v>35.800000000000018</v>
      </c>
      <c r="O185">
        <v>179</v>
      </c>
      <c r="P185">
        <f t="shared" si="23"/>
        <v>179</v>
      </c>
      <c r="Q185">
        <v>1</v>
      </c>
      <c r="T185">
        <f t="shared" si="29"/>
        <v>4808505.4617599994</v>
      </c>
      <c r="U185" s="1">
        <f t="shared" si="26"/>
        <v>334211056.88234514</v>
      </c>
      <c r="V185">
        <f t="shared" si="27"/>
        <v>860722477.65503991</v>
      </c>
      <c r="Y185" s="1">
        <f t="shared" si="30"/>
        <v>598237791819.40417</v>
      </c>
      <c r="Z185" s="1">
        <f t="shared" si="28"/>
        <v>695.04144175396539</v>
      </c>
    </row>
    <row r="186" spans="12:26">
      <c r="L186">
        <f t="shared" si="24"/>
        <v>68719476736.000824</v>
      </c>
      <c r="M186">
        <f t="shared" si="25"/>
        <v>36.000000000000014</v>
      </c>
      <c r="O186" s="3">
        <v>180</v>
      </c>
      <c r="P186">
        <f t="shared" si="23"/>
        <v>180</v>
      </c>
      <c r="Q186">
        <v>4</v>
      </c>
      <c r="T186">
        <f t="shared" si="29"/>
        <v>19234021.847039998</v>
      </c>
      <c r="U186" s="1">
        <f t="shared" si="26"/>
        <v>381774870.75555557</v>
      </c>
      <c r="V186">
        <f t="shared" si="27"/>
        <v>3462123932.4671993</v>
      </c>
      <c r="Y186" s="1">
        <f t="shared" si="30"/>
        <v>687194767360.0083</v>
      </c>
      <c r="Z186" s="1">
        <f t="shared" si="28"/>
        <v>198.48936108716811</v>
      </c>
    </row>
    <row r="187" spans="12:26">
      <c r="L187">
        <f t="shared" si="24"/>
        <v>78937949882.901169</v>
      </c>
      <c r="M187">
        <f t="shared" si="25"/>
        <v>36.200000000000017</v>
      </c>
      <c r="O187">
        <v>181</v>
      </c>
      <c r="P187">
        <f t="shared" si="23"/>
        <v>181</v>
      </c>
      <c r="Q187">
        <v>1</v>
      </c>
      <c r="T187">
        <f t="shared" si="29"/>
        <v>19234021.847039998</v>
      </c>
      <c r="U187" s="1">
        <f t="shared" si="26"/>
        <v>436121270.07127255</v>
      </c>
      <c r="V187">
        <f t="shared" si="27"/>
        <v>3481357954.3142395</v>
      </c>
      <c r="Y187" s="1">
        <f t="shared" si="30"/>
        <v>789379498829.01172</v>
      </c>
      <c r="Z187" s="1">
        <f t="shared" si="28"/>
        <v>226.74470973339032</v>
      </c>
    </row>
    <row r="188" spans="12:26">
      <c r="L188">
        <f t="shared" si="24"/>
        <v>90675893177.326965</v>
      </c>
      <c r="M188">
        <f t="shared" si="25"/>
        <v>36.400000000000013</v>
      </c>
      <c r="O188">
        <v>182</v>
      </c>
      <c r="P188">
        <f t="shared" si="23"/>
        <v>182</v>
      </c>
      <c r="Q188">
        <v>1</v>
      </c>
      <c r="T188">
        <f t="shared" si="29"/>
        <v>19234021.847039998</v>
      </c>
      <c r="U188" s="1">
        <f t="shared" si="26"/>
        <v>498219193.28201008</v>
      </c>
      <c r="V188">
        <f t="shared" si="27"/>
        <v>3500591976.1612797</v>
      </c>
      <c r="Y188" s="1">
        <f t="shared" si="30"/>
        <v>906758931773.26965</v>
      </c>
      <c r="Z188" s="1">
        <f t="shared" si="28"/>
        <v>259.03016916802</v>
      </c>
    </row>
    <row r="189" spans="12:26">
      <c r="L189">
        <f t="shared" si="24"/>
        <v>104159249330.68239</v>
      </c>
      <c r="M189">
        <f t="shared" si="25"/>
        <v>36.600000000000016</v>
      </c>
      <c r="O189">
        <v>183</v>
      </c>
      <c r="P189">
        <f t="shared" si="23"/>
        <v>183</v>
      </c>
      <c r="Q189">
        <v>1</v>
      </c>
      <c r="T189">
        <f t="shared" si="29"/>
        <v>19234021.847039998</v>
      </c>
      <c r="U189" s="1">
        <f t="shared" si="26"/>
        <v>569176225.85071719</v>
      </c>
      <c r="V189">
        <f t="shared" si="27"/>
        <v>3519825998.0083194</v>
      </c>
      <c r="Y189" s="1">
        <f t="shared" si="30"/>
        <v>1041592493306.8239</v>
      </c>
      <c r="Z189" s="1">
        <f t="shared" si="28"/>
        <v>295.92158643529683</v>
      </c>
    </row>
    <row r="190" spans="12:26">
      <c r="L190">
        <f t="shared" si="24"/>
        <v>119647558363.88087</v>
      </c>
      <c r="M190">
        <f t="shared" si="25"/>
        <v>36.800000000000018</v>
      </c>
      <c r="O190">
        <v>184</v>
      </c>
      <c r="P190">
        <f t="shared" si="23"/>
        <v>184</v>
      </c>
      <c r="Q190">
        <v>1</v>
      </c>
      <c r="T190">
        <f t="shared" si="29"/>
        <v>19234021.847039998</v>
      </c>
      <c r="U190" s="1">
        <f t="shared" si="26"/>
        <v>650258469.36891186</v>
      </c>
      <c r="V190">
        <f t="shared" si="27"/>
        <v>3539060019.8553596</v>
      </c>
      <c r="Y190" s="1">
        <f t="shared" si="30"/>
        <v>1196475583638.8088</v>
      </c>
      <c r="Z190" s="1">
        <f t="shared" si="28"/>
        <v>338.0772230270648</v>
      </c>
    </row>
    <row r="191" spans="12:26">
      <c r="L191">
        <f t="shared" si="24"/>
        <v>137438953472.00174</v>
      </c>
      <c r="M191">
        <f t="shared" si="25"/>
        <v>37.000000000000021</v>
      </c>
      <c r="O191">
        <v>185</v>
      </c>
      <c r="P191">
        <f t="shared" si="23"/>
        <v>185</v>
      </c>
      <c r="Q191">
        <v>1</v>
      </c>
      <c r="T191">
        <f t="shared" si="29"/>
        <v>19234021.847039998</v>
      </c>
      <c r="U191" s="1">
        <f t="shared" si="26"/>
        <v>742913262.01081085</v>
      </c>
      <c r="V191">
        <f t="shared" si="27"/>
        <v>3558294041.7023997</v>
      </c>
      <c r="Y191" s="1">
        <f t="shared" si="30"/>
        <v>1374389534720.0173</v>
      </c>
      <c r="Z191" s="1">
        <f t="shared" si="28"/>
        <v>386.24956752097592</v>
      </c>
    </row>
    <row r="192" spans="12:26">
      <c r="L192">
        <f t="shared" si="24"/>
        <v>157875899765.80237</v>
      </c>
      <c r="M192">
        <f t="shared" si="25"/>
        <v>37.200000000000024</v>
      </c>
      <c r="O192">
        <v>186</v>
      </c>
      <c r="P192">
        <f t="shared" si="23"/>
        <v>186</v>
      </c>
      <c r="Q192">
        <v>1</v>
      </c>
      <c r="T192">
        <f t="shared" si="29"/>
        <v>19234021.847039998</v>
      </c>
      <c r="U192" s="1">
        <f t="shared" si="26"/>
        <v>848795160.03118491</v>
      </c>
      <c r="V192">
        <f t="shared" si="27"/>
        <v>3577528063.5494394</v>
      </c>
      <c r="Y192" s="1">
        <f t="shared" si="30"/>
        <v>1578758997658.0237</v>
      </c>
      <c r="Z192" s="1">
        <f t="shared" si="28"/>
        <v>441.29884367466292</v>
      </c>
    </row>
    <row r="193" spans="12:26">
      <c r="L193">
        <f t="shared" si="24"/>
        <v>181351786354.65399</v>
      </c>
      <c r="M193">
        <f t="shared" si="25"/>
        <v>37.40000000000002</v>
      </c>
      <c r="O193">
        <v>187</v>
      </c>
      <c r="P193">
        <f t="shared" si="23"/>
        <v>187</v>
      </c>
      <c r="Q193">
        <v>1</v>
      </c>
      <c r="T193">
        <f t="shared" si="29"/>
        <v>19234021.847039998</v>
      </c>
      <c r="U193" s="1">
        <f t="shared" si="26"/>
        <v>969795648.95535493</v>
      </c>
      <c r="V193">
        <f t="shared" si="27"/>
        <v>3596762085.3964796</v>
      </c>
      <c r="Y193" s="1">
        <f t="shared" si="30"/>
        <v>1813517863546.54</v>
      </c>
      <c r="Z193" s="1">
        <f t="shared" si="28"/>
        <v>504.20845763186799</v>
      </c>
    </row>
    <row r="194" spans="12:26">
      <c r="L194">
        <f t="shared" si="24"/>
        <v>208318498661.36481</v>
      </c>
      <c r="M194">
        <f t="shared" si="25"/>
        <v>37.600000000000023</v>
      </c>
      <c r="O194">
        <v>188</v>
      </c>
      <c r="P194">
        <f t="shared" si="23"/>
        <v>188</v>
      </c>
      <c r="Q194">
        <v>1</v>
      </c>
      <c r="T194">
        <f t="shared" si="29"/>
        <v>19234021.847039998</v>
      </c>
      <c r="U194" s="1">
        <f t="shared" si="26"/>
        <v>1108077120.5391605</v>
      </c>
      <c r="V194">
        <f t="shared" si="27"/>
        <v>3615996107.2435198</v>
      </c>
      <c r="Y194" s="1">
        <f t="shared" si="30"/>
        <v>2083184986613.6479</v>
      </c>
      <c r="Z194" s="1">
        <f t="shared" si="28"/>
        <v>576.10266295382257</v>
      </c>
    </row>
    <row r="195" spans="12:26">
      <c r="L195">
        <f t="shared" si="24"/>
        <v>239295116727.76178</v>
      </c>
      <c r="M195">
        <f t="shared" si="25"/>
        <v>37.800000000000018</v>
      </c>
      <c r="O195">
        <v>189</v>
      </c>
      <c r="P195">
        <f t="shared" si="23"/>
        <v>189</v>
      </c>
      <c r="Q195">
        <v>1</v>
      </c>
      <c r="T195">
        <f t="shared" si="29"/>
        <v>19234021.847039998</v>
      </c>
      <c r="U195" s="1">
        <f t="shared" si="26"/>
        <v>1266111728.7183025</v>
      </c>
      <c r="V195">
        <f t="shared" si="27"/>
        <v>3635230129.0905595</v>
      </c>
      <c r="Y195" s="1">
        <f t="shared" si="30"/>
        <v>2392951167277.6177</v>
      </c>
      <c r="Z195" s="1">
        <f t="shared" si="28"/>
        <v>658.26676229608393</v>
      </c>
    </row>
    <row r="196" spans="12:26">
      <c r="L196">
        <f t="shared" si="24"/>
        <v>274877906944.00348</v>
      </c>
      <c r="M196">
        <f t="shared" si="25"/>
        <v>38.000000000000021</v>
      </c>
      <c r="O196" s="3">
        <v>190</v>
      </c>
      <c r="P196">
        <f t="shared" si="23"/>
        <v>190</v>
      </c>
      <c r="Q196">
        <v>4</v>
      </c>
      <c r="T196">
        <f t="shared" si="29"/>
        <v>76936087.38815999</v>
      </c>
      <c r="U196" s="1">
        <f t="shared" si="26"/>
        <v>1446725826.0210526</v>
      </c>
      <c r="V196">
        <f t="shared" si="27"/>
        <v>14617856603.750399</v>
      </c>
      <c r="Y196" s="1">
        <f t="shared" si="30"/>
        <v>2748779069440.0347</v>
      </c>
      <c r="Z196" s="1">
        <f t="shared" si="28"/>
        <v>188.04255260889616</v>
      </c>
    </row>
    <row r="197" spans="12:26">
      <c r="L197">
        <f t="shared" si="24"/>
        <v>315751799531.60492</v>
      </c>
      <c r="M197">
        <f t="shared" si="25"/>
        <v>38.200000000000017</v>
      </c>
      <c r="O197">
        <v>191</v>
      </c>
      <c r="P197">
        <f t="shared" si="23"/>
        <v>191</v>
      </c>
      <c r="Q197">
        <v>1</v>
      </c>
      <c r="T197">
        <f t="shared" si="29"/>
        <v>76936087.38815999</v>
      </c>
      <c r="U197" s="1">
        <f t="shared" si="26"/>
        <v>1653150782.8879654</v>
      </c>
      <c r="V197">
        <f t="shared" si="27"/>
        <v>14694792691.138557</v>
      </c>
      <c r="Y197" s="1">
        <f t="shared" si="30"/>
        <v>3157517995316.0493</v>
      </c>
      <c r="Z197" s="1">
        <f t="shared" si="28"/>
        <v>214.8732589620088</v>
      </c>
    </row>
    <row r="198" spans="12:26">
      <c r="L198">
        <f t="shared" si="24"/>
        <v>362703572709.30817</v>
      </c>
      <c r="M198">
        <f t="shared" si="25"/>
        <v>38.40000000000002</v>
      </c>
      <c r="O198">
        <v>192</v>
      </c>
      <c r="P198">
        <f t="shared" ref="P198:P261" si="31">$AB$1*O198</f>
        <v>192</v>
      </c>
      <c r="Q198">
        <v>1</v>
      </c>
      <c r="T198">
        <f t="shared" si="29"/>
        <v>76936087.38815999</v>
      </c>
      <c r="U198" s="1">
        <f t="shared" si="26"/>
        <v>1889081107.8609619</v>
      </c>
      <c r="V198">
        <f t="shared" si="27"/>
        <v>14771728778.526718</v>
      </c>
      <c r="Y198" s="1">
        <f t="shared" si="30"/>
        <v>3627035727093.0815</v>
      </c>
      <c r="Z198" s="1">
        <f t="shared" si="28"/>
        <v>245.53901452385247</v>
      </c>
    </row>
    <row r="199" spans="12:26">
      <c r="L199">
        <f t="shared" ref="L199:L262" si="32">POWER($D$9,O199)</f>
        <v>416636997322.7298</v>
      </c>
      <c r="M199">
        <f t="shared" ref="M199:M262" si="33">LOG(L199,2)</f>
        <v>38.600000000000016</v>
      </c>
      <c r="O199">
        <v>193</v>
      </c>
      <c r="P199">
        <f t="shared" si="31"/>
        <v>193</v>
      </c>
      <c r="Q199">
        <v>1</v>
      </c>
      <c r="T199">
        <f t="shared" si="29"/>
        <v>76936087.38815999</v>
      </c>
      <c r="U199" s="1">
        <f t="shared" ref="U199:U262" si="34">POWER(2,0.2*O199)/O199</f>
        <v>2158740918.770596</v>
      </c>
      <c r="V199">
        <f t="shared" ref="V199:V262" si="35">P199*T199</f>
        <v>14848664865.914879</v>
      </c>
      <c r="Y199" s="1">
        <f t="shared" si="30"/>
        <v>4166369973227.2979</v>
      </c>
      <c r="Z199" s="1">
        <f t="shared" ref="Z199:Z262" si="36">Y199/V199</f>
        <v>280.58886174953028</v>
      </c>
    </row>
    <row r="200" spans="12:26">
      <c r="L200">
        <f t="shared" si="32"/>
        <v>478590233455.52386</v>
      </c>
      <c r="M200">
        <f t="shared" si="33"/>
        <v>38.800000000000018</v>
      </c>
      <c r="O200">
        <v>194</v>
      </c>
      <c r="P200">
        <f t="shared" si="31"/>
        <v>194</v>
      </c>
      <c r="Q200">
        <v>1</v>
      </c>
      <c r="T200">
        <f t="shared" ref="T200:T263" si="37">Q200*T199</f>
        <v>76936087.38815999</v>
      </c>
      <c r="U200" s="1">
        <f t="shared" si="34"/>
        <v>2466959966.265563</v>
      </c>
      <c r="V200">
        <f t="shared" si="35"/>
        <v>14925600953.303038</v>
      </c>
      <c r="Y200" s="1">
        <f t="shared" ref="Y200:Y263" si="38">$Z$1*POWER($P$1,O200)</f>
        <v>4785902334555.2383</v>
      </c>
      <c r="Z200" s="1">
        <f t="shared" si="36"/>
        <v>320.65056204628848</v>
      </c>
    </row>
    <row r="201" spans="12:26">
      <c r="L201">
        <f t="shared" si="32"/>
        <v>549755813888.0072</v>
      </c>
      <c r="M201">
        <f t="shared" si="33"/>
        <v>39.000000000000021</v>
      </c>
      <c r="O201">
        <v>195</v>
      </c>
      <c r="P201">
        <f t="shared" si="31"/>
        <v>195</v>
      </c>
      <c r="Q201">
        <v>1</v>
      </c>
      <c r="T201">
        <f t="shared" si="37"/>
        <v>76936087.38815999</v>
      </c>
      <c r="U201" s="1">
        <f t="shared" si="34"/>
        <v>2819260584.0410256</v>
      </c>
      <c r="V201">
        <f t="shared" si="35"/>
        <v>15002537040.691198</v>
      </c>
      <c r="Y201" s="1">
        <f t="shared" si="38"/>
        <v>5497558138880.0723</v>
      </c>
      <c r="Z201" s="1">
        <f t="shared" si="36"/>
        <v>366.44189739169531</v>
      </c>
    </row>
    <row r="202" spans="12:26">
      <c r="L202">
        <f t="shared" si="32"/>
        <v>631503599063.21008</v>
      </c>
      <c r="M202">
        <f t="shared" si="33"/>
        <v>39.200000000000024</v>
      </c>
      <c r="O202">
        <v>196</v>
      </c>
      <c r="P202">
        <f t="shared" si="31"/>
        <v>196</v>
      </c>
      <c r="Q202">
        <v>1</v>
      </c>
      <c r="T202">
        <f t="shared" si="37"/>
        <v>76936087.38815999</v>
      </c>
      <c r="U202" s="1">
        <f t="shared" si="34"/>
        <v>3221957138.0775595</v>
      </c>
      <c r="V202">
        <f t="shared" si="35"/>
        <v>15079473128.079357</v>
      </c>
      <c r="Y202" s="1">
        <f t="shared" si="38"/>
        <v>6315035990632.1006</v>
      </c>
      <c r="Z202" s="1">
        <f t="shared" si="36"/>
        <v>418.783596548405</v>
      </c>
    </row>
    <row r="203" spans="12:26">
      <c r="L203">
        <f t="shared" si="32"/>
        <v>725407145418.61646</v>
      </c>
      <c r="M203">
        <f t="shared" si="33"/>
        <v>39.40000000000002</v>
      </c>
      <c r="O203">
        <v>197</v>
      </c>
      <c r="P203">
        <f t="shared" si="31"/>
        <v>197</v>
      </c>
      <c r="Q203">
        <v>1</v>
      </c>
      <c r="T203">
        <f t="shared" si="37"/>
        <v>76936087.38815999</v>
      </c>
      <c r="U203" s="1">
        <f t="shared" si="34"/>
        <v>3682269773.6985188</v>
      </c>
      <c r="V203">
        <f t="shared" si="35"/>
        <v>15156409215.467518</v>
      </c>
      <c r="Y203" s="1">
        <f t="shared" si="38"/>
        <v>7254071454186.1641</v>
      </c>
      <c r="Z203" s="1">
        <f t="shared" si="36"/>
        <v>478.61411968101203</v>
      </c>
    </row>
    <row r="204" spans="12:26">
      <c r="L204">
        <f t="shared" si="32"/>
        <v>833273994645.45984</v>
      </c>
      <c r="M204">
        <f t="shared" si="33"/>
        <v>39.600000000000023</v>
      </c>
      <c r="O204">
        <v>198</v>
      </c>
      <c r="P204">
        <f t="shared" si="31"/>
        <v>198</v>
      </c>
      <c r="Q204">
        <v>1</v>
      </c>
      <c r="T204">
        <f t="shared" si="37"/>
        <v>76936087.38815999</v>
      </c>
      <c r="U204" s="1">
        <f t="shared" si="34"/>
        <v>4208454518.4113574</v>
      </c>
      <c r="V204">
        <f t="shared" si="35"/>
        <v>15233345302.855679</v>
      </c>
      <c r="Y204" s="1">
        <f t="shared" si="38"/>
        <v>8332739946454.5986</v>
      </c>
      <c r="Z204" s="1">
        <f t="shared" si="36"/>
        <v>547.00656886524609</v>
      </c>
    </row>
    <row r="205" spans="12:26">
      <c r="L205">
        <f t="shared" si="32"/>
        <v>957180466911.04785</v>
      </c>
      <c r="M205">
        <f t="shared" si="33"/>
        <v>39.800000000000018</v>
      </c>
      <c r="O205">
        <v>199</v>
      </c>
      <c r="P205">
        <f t="shared" si="31"/>
        <v>199</v>
      </c>
      <c r="Q205">
        <v>1</v>
      </c>
      <c r="T205">
        <f t="shared" si="37"/>
        <v>76936087.38815999</v>
      </c>
      <c r="U205" s="1">
        <f t="shared" si="34"/>
        <v>4809952095.0303364</v>
      </c>
      <c r="V205">
        <f t="shared" si="35"/>
        <v>15310281390.243837</v>
      </c>
      <c r="Y205" s="1">
        <f t="shared" si="38"/>
        <v>9571804669110.4785</v>
      </c>
      <c r="Z205" s="1">
        <f t="shared" si="36"/>
        <v>625.18803052241185</v>
      </c>
    </row>
    <row r="206" spans="12:26">
      <c r="L206">
        <f t="shared" si="32"/>
        <v>1099511627776.0146</v>
      </c>
      <c r="M206">
        <f t="shared" si="33"/>
        <v>40.000000000000021</v>
      </c>
      <c r="O206" s="3">
        <v>200</v>
      </c>
      <c r="P206">
        <f t="shared" si="31"/>
        <v>200</v>
      </c>
      <c r="Q206">
        <v>3</v>
      </c>
      <c r="T206">
        <f t="shared" si="37"/>
        <v>230808262.16447997</v>
      </c>
      <c r="U206" s="1">
        <f t="shared" si="34"/>
        <v>5497558138.8800001</v>
      </c>
      <c r="V206">
        <f t="shared" si="35"/>
        <v>46161652432.895996</v>
      </c>
      <c r="Y206" s="1">
        <f t="shared" si="38"/>
        <v>10995116277760.146</v>
      </c>
      <c r="Z206" s="1">
        <f t="shared" si="36"/>
        <v>238.18723330460199</v>
      </c>
    </row>
    <row r="207" spans="12:26">
      <c r="L207">
        <f t="shared" si="32"/>
        <v>1263007198126.4204</v>
      </c>
      <c r="M207">
        <f t="shared" si="33"/>
        <v>40.200000000000017</v>
      </c>
      <c r="O207">
        <v>201</v>
      </c>
      <c r="P207">
        <f t="shared" si="31"/>
        <v>201</v>
      </c>
      <c r="Q207">
        <v>1</v>
      </c>
      <c r="T207">
        <f t="shared" si="37"/>
        <v>230808262.16447997</v>
      </c>
      <c r="U207" s="1">
        <f t="shared" si="34"/>
        <v>6283617901.1263971</v>
      </c>
      <c r="V207">
        <f t="shared" si="35"/>
        <v>46392460695.060471</v>
      </c>
      <c r="Y207" s="1">
        <f t="shared" si="38"/>
        <v>12630071981264.203</v>
      </c>
      <c r="Z207" s="1">
        <f t="shared" si="36"/>
        <v>272.24406276446899</v>
      </c>
    </row>
    <row r="208" spans="12:26">
      <c r="L208">
        <f t="shared" si="32"/>
        <v>1450814290837.2336</v>
      </c>
      <c r="M208">
        <f t="shared" si="33"/>
        <v>40.40000000000002</v>
      </c>
      <c r="O208">
        <v>202</v>
      </c>
      <c r="P208">
        <f t="shared" si="31"/>
        <v>202</v>
      </c>
      <c r="Q208">
        <v>1</v>
      </c>
      <c r="T208">
        <f t="shared" si="37"/>
        <v>230808262.16447997</v>
      </c>
      <c r="U208" s="1">
        <f t="shared" si="34"/>
        <v>7182248964.5406885</v>
      </c>
      <c r="V208">
        <f t="shared" si="35"/>
        <v>46623268957.224953</v>
      </c>
      <c r="Y208" s="1">
        <f t="shared" si="38"/>
        <v>14508142908372.336</v>
      </c>
      <c r="Z208" s="1">
        <f t="shared" si="36"/>
        <v>311.17815702032811</v>
      </c>
    </row>
    <row r="209" spans="12:26">
      <c r="L209">
        <f t="shared" si="32"/>
        <v>1666547989290.9199</v>
      </c>
      <c r="M209">
        <f t="shared" si="33"/>
        <v>40.600000000000023</v>
      </c>
      <c r="O209">
        <v>203</v>
      </c>
      <c r="P209">
        <f t="shared" si="31"/>
        <v>203</v>
      </c>
      <c r="Q209">
        <v>1</v>
      </c>
      <c r="T209">
        <f t="shared" si="37"/>
        <v>230808262.16447997</v>
      </c>
      <c r="U209" s="1">
        <f t="shared" si="34"/>
        <v>8209596006.3591166</v>
      </c>
      <c r="V209">
        <f t="shared" si="35"/>
        <v>46854077219.389435</v>
      </c>
      <c r="Y209" s="1">
        <f t="shared" si="38"/>
        <v>16665479892909.199</v>
      </c>
      <c r="Z209" s="1">
        <f t="shared" si="36"/>
        <v>355.68900044439658</v>
      </c>
    </row>
    <row r="210" spans="12:26">
      <c r="L210">
        <f t="shared" si="32"/>
        <v>1914360933822.0964</v>
      </c>
      <c r="M210">
        <f t="shared" si="33"/>
        <v>40.800000000000018</v>
      </c>
      <c r="O210">
        <v>204</v>
      </c>
      <c r="P210">
        <f t="shared" si="31"/>
        <v>204</v>
      </c>
      <c r="Q210">
        <v>1</v>
      </c>
      <c r="T210">
        <f t="shared" si="37"/>
        <v>230808262.16447997</v>
      </c>
      <c r="U210" s="1">
        <f t="shared" si="34"/>
        <v>9384122224.6180248</v>
      </c>
      <c r="V210">
        <f t="shared" si="35"/>
        <v>47084885481.553917</v>
      </c>
      <c r="Y210" s="1">
        <f t="shared" si="38"/>
        <v>19143609338220.965</v>
      </c>
      <c r="Z210" s="1">
        <f t="shared" si="36"/>
        <v>406.57652965346404</v>
      </c>
    </row>
    <row r="211" spans="12:26">
      <c r="L211">
        <f t="shared" si="32"/>
        <v>2199023255552.0303</v>
      </c>
      <c r="M211">
        <f t="shared" si="33"/>
        <v>41.000000000000021</v>
      </c>
      <c r="O211">
        <v>205</v>
      </c>
      <c r="P211">
        <f t="shared" si="31"/>
        <v>205</v>
      </c>
      <c r="Q211">
        <v>1</v>
      </c>
      <c r="T211">
        <f t="shared" si="37"/>
        <v>230808262.16447997</v>
      </c>
      <c r="U211" s="1">
        <f t="shared" si="34"/>
        <v>10726942710.009756</v>
      </c>
      <c r="V211">
        <f t="shared" si="35"/>
        <v>47315693743.718391</v>
      </c>
      <c r="Y211" s="1">
        <f t="shared" si="38"/>
        <v>21990232555520.305</v>
      </c>
      <c r="Z211" s="1">
        <f t="shared" si="36"/>
        <v>464.75557717971151</v>
      </c>
    </row>
    <row r="212" spans="12:26">
      <c r="L212">
        <f t="shared" si="32"/>
        <v>2526014396252.8413</v>
      </c>
      <c r="M212">
        <f t="shared" si="33"/>
        <v>41.200000000000024</v>
      </c>
      <c r="O212">
        <v>206</v>
      </c>
      <c r="P212">
        <f t="shared" si="31"/>
        <v>206</v>
      </c>
      <c r="Q212">
        <v>1</v>
      </c>
      <c r="T212">
        <f t="shared" si="37"/>
        <v>230808262.16447997</v>
      </c>
      <c r="U212" s="1">
        <f t="shared" si="34"/>
        <v>12262205807.052462</v>
      </c>
      <c r="V212">
        <f t="shared" si="35"/>
        <v>47546502005.882874</v>
      </c>
      <c r="Y212" s="1">
        <f t="shared" si="38"/>
        <v>25260143962528.414</v>
      </c>
      <c r="Z212" s="1">
        <f t="shared" si="36"/>
        <v>531.27239432677936</v>
      </c>
    </row>
    <row r="213" spans="12:26">
      <c r="L213">
        <f t="shared" si="32"/>
        <v>2901628581674.4678</v>
      </c>
      <c r="M213">
        <f t="shared" si="33"/>
        <v>41.40000000000002</v>
      </c>
      <c r="O213">
        <v>207</v>
      </c>
      <c r="P213">
        <f t="shared" si="31"/>
        <v>207</v>
      </c>
      <c r="Q213">
        <v>1</v>
      </c>
      <c r="T213">
        <f t="shared" si="37"/>
        <v>230808262.16447997</v>
      </c>
      <c r="U213" s="1">
        <f t="shared" si="34"/>
        <v>14017529380.069725</v>
      </c>
      <c r="V213">
        <f t="shared" si="35"/>
        <v>47777310268.047356</v>
      </c>
      <c r="Y213" s="1">
        <f t="shared" si="38"/>
        <v>29016285816744.68</v>
      </c>
      <c r="Z213" s="1">
        <f t="shared" si="36"/>
        <v>607.32355283194488</v>
      </c>
    </row>
    <row r="214" spans="12:26">
      <c r="L214">
        <f t="shared" si="32"/>
        <v>3333095978581.8413</v>
      </c>
      <c r="M214">
        <f t="shared" si="33"/>
        <v>41.600000000000023</v>
      </c>
      <c r="O214">
        <v>208</v>
      </c>
      <c r="P214">
        <f t="shared" si="31"/>
        <v>208</v>
      </c>
      <c r="Q214">
        <v>1</v>
      </c>
      <c r="T214">
        <f t="shared" si="37"/>
        <v>230808262.16447997</v>
      </c>
      <c r="U214" s="1">
        <f t="shared" si="34"/>
        <v>16024499897.027863</v>
      </c>
      <c r="V214">
        <f t="shared" si="35"/>
        <v>48008118530.211838</v>
      </c>
      <c r="Y214" s="1">
        <f t="shared" si="38"/>
        <v>33330959785818.414</v>
      </c>
      <c r="Z214" s="1">
        <f t="shared" si="36"/>
        <v>694.27756817512045</v>
      </c>
    </row>
    <row r="215" spans="12:26">
      <c r="L215">
        <f t="shared" si="32"/>
        <v>3828721867644.1943</v>
      </c>
      <c r="M215">
        <f t="shared" si="33"/>
        <v>41.800000000000018</v>
      </c>
      <c r="O215">
        <v>209</v>
      </c>
      <c r="P215">
        <f t="shared" si="31"/>
        <v>209</v>
      </c>
      <c r="Q215">
        <v>1</v>
      </c>
      <c r="T215">
        <f t="shared" si="37"/>
        <v>230808262.16447997</v>
      </c>
      <c r="U215" s="1">
        <f t="shared" si="34"/>
        <v>18319243385.857166</v>
      </c>
      <c r="V215">
        <f t="shared" si="35"/>
        <v>48238926792.376312</v>
      </c>
      <c r="Y215" s="1">
        <f t="shared" si="38"/>
        <v>38287218676441.945</v>
      </c>
      <c r="Z215" s="1">
        <f t="shared" si="36"/>
        <v>793.69963683547087</v>
      </c>
    </row>
    <row r="216" spans="12:26">
      <c r="L216">
        <f t="shared" si="32"/>
        <v>4398046511104.0615</v>
      </c>
      <c r="M216">
        <f t="shared" si="33"/>
        <v>42.000000000000021</v>
      </c>
      <c r="O216" s="3">
        <v>210</v>
      </c>
      <c r="P216">
        <f t="shared" si="31"/>
        <v>210</v>
      </c>
      <c r="Q216">
        <v>4</v>
      </c>
      <c r="T216">
        <f t="shared" si="37"/>
        <v>923233048.65791988</v>
      </c>
      <c r="U216" s="1">
        <f t="shared" si="34"/>
        <v>20943078624.304764</v>
      </c>
      <c r="V216">
        <f t="shared" si="35"/>
        <v>193878940218.16318</v>
      </c>
      <c r="Y216" s="1">
        <f t="shared" si="38"/>
        <v>43980465111040.617</v>
      </c>
      <c r="Z216" s="1">
        <f t="shared" si="36"/>
        <v>226.84498409962112</v>
      </c>
    </row>
    <row r="217" spans="12:26">
      <c r="L217">
        <f t="shared" si="32"/>
        <v>5052028792505.6846</v>
      </c>
      <c r="M217">
        <f t="shared" si="33"/>
        <v>42.200000000000017</v>
      </c>
      <c r="O217">
        <v>211</v>
      </c>
      <c r="P217">
        <f t="shared" si="31"/>
        <v>211</v>
      </c>
      <c r="Q217">
        <v>1</v>
      </c>
      <c r="T217">
        <f t="shared" si="37"/>
        <v>923233048.65791988</v>
      </c>
      <c r="U217" s="1">
        <f t="shared" si="34"/>
        <v>23943264419.457935</v>
      </c>
      <c r="V217">
        <f t="shared" si="35"/>
        <v>194802173266.82111</v>
      </c>
      <c r="Y217" s="1">
        <f t="shared" si="38"/>
        <v>50520287925056.844</v>
      </c>
      <c r="Z217" s="1">
        <f t="shared" si="36"/>
        <v>259.34150054814359</v>
      </c>
    </row>
    <row r="218" spans="12:26">
      <c r="L218">
        <f t="shared" si="32"/>
        <v>5803257163348.9385</v>
      </c>
      <c r="M218">
        <f t="shared" si="33"/>
        <v>42.40000000000002</v>
      </c>
      <c r="O218">
        <v>212</v>
      </c>
      <c r="P218">
        <f t="shared" si="31"/>
        <v>212</v>
      </c>
      <c r="Q218">
        <v>1</v>
      </c>
      <c r="T218">
        <f t="shared" si="37"/>
        <v>923233048.65791988</v>
      </c>
      <c r="U218" s="1">
        <f t="shared" si="34"/>
        <v>27373854544.098476</v>
      </c>
      <c r="V218">
        <f t="shared" si="35"/>
        <v>195725406315.479</v>
      </c>
      <c r="Y218" s="1">
        <f t="shared" si="38"/>
        <v>58032571633489.383</v>
      </c>
      <c r="Z218" s="1">
        <f t="shared" si="36"/>
        <v>296.49994206653929</v>
      </c>
    </row>
    <row r="219" spans="12:26">
      <c r="L219">
        <f t="shared" si="32"/>
        <v>6666191957163.6846</v>
      </c>
      <c r="M219">
        <f t="shared" si="33"/>
        <v>42.600000000000023</v>
      </c>
      <c r="O219">
        <v>213</v>
      </c>
      <c r="P219">
        <f t="shared" si="31"/>
        <v>213</v>
      </c>
      <c r="Q219">
        <v>1</v>
      </c>
      <c r="T219">
        <f t="shared" si="37"/>
        <v>923233048.65791988</v>
      </c>
      <c r="U219" s="1">
        <f t="shared" si="34"/>
        <v>31296675855.228077</v>
      </c>
      <c r="V219">
        <f t="shared" si="35"/>
        <v>196648639364.13693</v>
      </c>
      <c r="Y219" s="1">
        <f t="shared" si="38"/>
        <v>66661919571636.844</v>
      </c>
      <c r="Z219" s="1">
        <f t="shared" si="36"/>
        <v>338.98998633902607</v>
      </c>
    </row>
    <row r="220" spans="12:26">
      <c r="L220">
        <f t="shared" si="32"/>
        <v>7657443735288.3906</v>
      </c>
      <c r="M220">
        <f t="shared" si="33"/>
        <v>42.800000000000026</v>
      </c>
      <c r="O220">
        <v>214</v>
      </c>
      <c r="P220">
        <f t="shared" si="31"/>
        <v>214</v>
      </c>
      <c r="Q220">
        <v>1</v>
      </c>
      <c r="T220">
        <f t="shared" si="37"/>
        <v>923233048.65791988</v>
      </c>
      <c r="U220" s="1">
        <f t="shared" si="34"/>
        <v>35782447361.160202</v>
      </c>
      <c r="V220">
        <f t="shared" si="35"/>
        <v>197571872412.79486</v>
      </c>
      <c r="Y220" s="1">
        <f t="shared" si="38"/>
        <v>76574437352883.906</v>
      </c>
      <c r="Z220" s="1">
        <f t="shared" si="36"/>
        <v>387.57762639862955</v>
      </c>
    </row>
    <row r="221" spans="12:26">
      <c r="L221">
        <f t="shared" si="32"/>
        <v>8796093022208.127</v>
      </c>
      <c r="M221">
        <f t="shared" si="33"/>
        <v>43.000000000000021</v>
      </c>
      <c r="O221">
        <v>215</v>
      </c>
      <c r="P221">
        <f t="shared" si="31"/>
        <v>215</v>
      </c>
      <c r="Q221">
        <v>1</v>
      </c>
      <c r="T221">
        <f t="shared" si="37"/>
        <v>923233048.65791988</v>
      </c>
      <c r="U221" s="1">
        <f t="shared" si="34"/>
        <v>40912060568.409302</v>
      </c>
      <c r="V221">
        <f t="shared" si="35"/>
        <v>198495105461.45279</v>
      </c>
      <c r="Y221" s="1">
        <f t="shared" si="38"/>
        <v>87960930222081.266</v>
      </c>
      <c r="Z221" s="1">
        <f t="shared" si="36"/>
        <v>443.1390387062367</v>
      </c>
    </row>
    <row r="222" spans="12:26">
      <c r="L222">
        <f t="shared" si="32"/>
        <v>10104057585011.373</v>
      </c>
      <c r="M222">
        <f t="shared" si="33"/>
        <v>43.200000000000024</v>
      </c>
      <c r="O222">
        <v>216</v>
      </c>
      <c r="P222">
        <f t="shared" si="31"/>
        <v>216</v>
      </c>
      <c r="Q222">
        <v>1</v>
      </c>
      <c r="T222">
        <f t="shared" si="37"/>
        <v>923233048.65791988</v>
      </c>
      <c r="U222" s="1">
        <f t="shared" si="34"/>
        <v>46778044375.051994</v>
      </c>
      <c r="V222">
        <f t="shared" si="35"/>
        <v>199418338510.11069</v>
      </c>
      <c r="Y222" s="1">
        <f t="shared" si="38"/>
        <v>101040575850113.73</v>
      </c>
      <c r="Z222" s="1">
        <f t="shared" si="36"/>
        <v>506.67645014498447</v>
      </c>
    </row>
    <row r="223" spans="12:26">
      <c r="L223">
        <f t="shared" si="32"/>
        <v>11606514326697.883</v>
      </c>
      <c r="M223">
        <f t="shared" si="33"/>
        <v>43.400000000000027</v>
      </c>
      <c r="O223">
        <v>217</v>
      </c>
      <c r="P223">
        <f t="shared" si="31"/>
        <v>217</v>
      </c>
      <c r="Q223">
        <v>1</v>
      </c>
      <c r="T223">
        <f t="shared" si="37"/>
        <v>923233048.65791988</v>
      </c>
      <c r="U223" s="1">
        <f t="shared" si="34"/>
        <v>53486241136.855919</v>
      </c>
      <c r="V223">
        <f t="shared" si="35"/>
        <v>200341571558.76862</v>
      </c>
      <c r="Y223" s="1">
        <f t="shared" si="38"/>
        <v>116065143266978.83</v>
      </c>
      <c r="Z223" s="1">
        <f t="shared" si="36"/>
        <v>579.33629233277748</v>
      </c>
    </row>
    <row r="224" spans="12:26">
      <c r="L224">
        <f t="shared" si="32"/>
        <v>13332383914327.375</v>
      </c>
      <c r="M224">
        <f t="shared" si="33"/>
        <v>43.600000000000023</v>
      </c>
      <c r="O224">
        <v>218</v>
      </c>
      <c r="P224">
        <f t="shared" si="31"/>
        <v>218</v>
      </c>
      <c r="Q224">
        <v>1</v>
      </c>
      <c r="T224">
        <f t="shared" si="37"/>
        <v>923233048.65791988</v>
      </c>
      <c r="U224" s="1">
        <f t="shared" si="34"/>
        <v>61157724377.647629</v>
      </c>
      <c r="V224">
        <f t="shared" si="35"/>
        <v>201264804607.42654</v>
      </c>
      <c r="Y224" s="1">
        <f t="shared" si="38"/>
        <v>133323839143273.75</v>
      </c>
      <c r="Z224" s="1">
        <f t="shared" si="36"/>
        <v>662.42997330470257</v>
      </c>
    </row>
    <row r="225" spans="12:26">
      <c r="L225">
        <f t="shared" si="32"/>
        <v>15314887470576.785</v>
      </c>
      <c r="M225">
        <f t="shared" si="33"/>
        <v>43.800000000000026</v>
      </c>
      <c r="O225">
        <v>219</v>
      </c>
      <c r="P225">
        <f t="shared" si="31"/>
        <v>219</v>
      </c>
      <c r="Q225">
        <v>1</v>
      </c>
      <c r="T225">
        <f t="shared" si="37"/>
        <v>923233048.65791988</v>
      </c>
      <c r="U225" s="1">
        <f t="shared" si="34"/>
        <v>69930993016.331482</v>
      </c>
      <c r="V225">
        <f t="shared" si="35"/>
        <v>202188037656.08444</v>
      </c>
      <c r="Y225" s="1">
        <f t="shared" si="38"/>
        <v>153148874705767.84</v>
      </c>
      <c r="Z225" s="1">
        <f t="shared" si="36"/>
        <v>757.45764428590633</v>
      </c>
    </row>
    <row r="226" spans="12:26">
      <c r="L226">
        <f t="shared" si="32"/>
        <v>17592186044416.258</v>
      </c>
      <c r="M226">
        <f t="shared" si="33"/>
        <v>44.000000000000021</v>
      </c>
      <c r="O226" s="3">
        <v>220</v>
      </c>
      <c r="P226">
        <f t="shared" si="31"/>
        <v>220</v>
      </c>
      <c r="Q226">
        <v>4</v>
      </c>
      <c r="T226">
        <f t="shared" si="37"/>
        <v>3692932194.6316795</v>
      </c>
      <c r="U226" s="1">
        <f t="shared" si="34"/>
        <v>79964482020.072723</v>
      </c>
      <c r="V226">
        <f t="shared" si="35"/>
        <v>812445082818.96948</v>
      </c>
      <c r="Y226" s="1">
        <f t="shared" si="38"/>
        <v>175921860444162.56</v>
      </c>
      <c r="Z226" s="1">
        <f t="shared" si="36"/>
        <v>216.53384845872935</v>
      </c>
    </row>
    <row r="227" spans="12:26">
      <c r="L227">
        <f t="shared" si="32"/>
        <v>20208115170022.754</v>
      </c>
      <c r="M227">
        <f t="shared" si="33"/>
        <v>44.200000000000024</v>
      </c>
      <c r="O227">
        <v>221</v>
      </c>
      <c r="P227">
        <f t="shared" si="31"/>
        <v>221</v>
      </c>
      <c r="Q227">
        <v>1</v>
      </c>
      <c r="T227">
        <f t="shared" si="37"/>
        <v>3692932194.6316795</v>
      </c>
      <c r="U227" s="1">
        <f t="shared" si="34"/>
        <v>91439435158.472839</v>
      </c>
      <c r="V227">
        <f t="shared" si="35"/>
        <v>816138015013.6012</v>
      </c>
      <c r="Y227" s="1">
        <f t="shared" si="38"/>
        <v>202081151700227.53</v>
      </c>
      <c r="Z227" s="1">
        <f t="shared" si="36"/>
        <v>247.60659102107846</v>
      </c>
    </row>
    <row r="228" spans="12:26">
      <c r="L228">
        <f t="shared" si="32"/>
        <v>23213028653395.766</v>
      </c>
      <c r="M228">
        <f t="shared" si="33"/>
        <v>44.40000000000002</v>
      </c>
      <c r="O228">
        <v>222</v>
      </c>
      <c r="P228">
        <f t="shared" si="31"/>
        <v>222</v>
      </c>
      <c r="Q228">
        <v>1</v>
      </c>
      <c r="T228">
        <f t="shared" si="37"/>
        <v>3692932194.6316795</v>
      </c>
      <c r="U228" s="1">
        <f t="shared" si="34"/>
        <v>104563192132.41222</v>
      </c>
      <c r="V228">
        <f t="shared" si="35"/>
        <v>819830947208.23291</v>
      </c>
      <c r="Y228" s="1">
        <f t="shared" si="38"/>
        <v>232130286533957.66</v>
      </c>
      <c r="Z228" s="1">
        <f t="shared" si="36"/>
        <v>283.14408882029886</v>
      </c>
    </row>
    <row r="229" spans="12:26">
      <c r="L229">
        <f t="shared" si="32"/>
        <v>26664767828654.762</v>
      </c>
      <c r="M229">
        <f t="shared" si="33"/>
        <v>44.600000000000023</v>
      </c>
      <c r="O229">
        <v>223</v>
      </c>
      <c r="P229">
        <f t="shared" si="31"/>
        <v>223</v>
      </c>
      <c r="Q229">
        <v>1</v>
      </c>
      <c r="T229">
        <f t="shared" si="37"/>
        <v>3692932194.6316795</v>
      </c>
      <c r="U229" s="1">
        <f t="shared" si="34"/>
        <v>119572949904.27948</v>
      </c>
      <c r="V229">
        <f t="shared" si="35"/>
        <v>823523879402.8645</v>
      </c>
      <c r="Y229" s="1">
        <f t="shared" si="38"/>
        <v>266647678286547.62</v>
      </c>
      <c r="Z229" s="1">
        <f t="shared" si="36"/>
        <v>323.78864166014631</v>
      </c>
    </row>
    <row r="230" spans="12:26">
      <c r="L230">
        <f t="shared" si="32"/>
        <v>30629774941153.586</v>
      </c>
      <c r="M230">
        <f t="shared" si="33"/>
        <v>44.800000000000026</v>
      </c>
      <c r="O230">
        <v>224</v>
      </c>
      <c r="P230">
        <f t="shared" si="31"/>
        <v>224</v>
      </c>
      <c r="Q230">
        <v>1</v>
      </c>
      <c r="T230">
        <f t="shared" si="37"/>
        <v>3692932194.6316795</v>
      </c>
      <c r="U230" s="1">
        <f t="shared" si="34"/>
        <v>136740066701.57651</v>
      </c>
      <c r="V230">
        <f t="shared" si="35"/>
        <v>827216811597.49622</v>
      </c>
      <c r="Y230" s="1">
        <f t="shared" si="38"/>
        <v>306297749411535.87</v>
      </c>
      <c r="Z230" s="1">
        <f t="shared" si="36"/>
        <v>370.27505379154815</v>
      </c>
    </row>
    <row r="231" spans="12:26">
      <c r="L231">
        <f t="shared" si="32"/>
        <v>35184372088832.539</v>
      </c>
      <c r="M231">
        <f t="shared" si="33"/>
        <v>45.000000000000028</v>
      </c>
      <c r="O231">
        <v>225</v>
      </c>
      <c r="P231">
        <f t="shared" si="31"/>
        <v>225</v>
      </c>
      <c r="Q231">
        <v>1</v>
      </c>
      <c r="T231">
        <f t="shared" si="37"/>
        <v>3692932194.6316795</v>
      </c>
      <c r="U231" s="1">
        <f t="shared" si="34"/>
        <v>156374987061.47556</v>
      </c>
      <c r="V231">
        <f t="shared" si="35"/>
        <v>830909743792.12793</v>
      </c>
      <c r="Y231" s="1">
        <f t="shared" si="38"/>
        <v>351843720888325.37</v>
      </c>
      <c r="Z231" s="1">
        <f t="shared" si="36"/>
        <v>423.44397031929327</v>
      </c>
    </row>
    <row r="232" spans="12:26">
      <c r="L232">
        <f t="shared" si="32"/>
        <v>40416230340045.523</v>
      </c>
      <c r="M232">
        <f t="shared" si="33"/>
        <v>45.200000000000024</v>
      </c>
      <c r="O232">
        <v>226</v>
      </c>
      <c r="P232">
        <f t="shared" si="31"/>
        <v>226</v>
      </c>
      <c r="Q232">
        <v>1</v>
      </c>
      <c r="T232">
        <f t="shared" si="37"/>
        <v>3692932194.6316795</v>
      </c>
      <c r="U232" s="1">
        <f t="shared" si="34"/>
        <v>178832877610.81827</v>
      </c>
      <c r="V232">
        <f t="shared" si="35"/>
        <v>834602675986.75952</v>
      </c>
      <c r="Y232" s="1">
        <f t="shared" si="38"/>
        <v>404162303400455.25</v>
      </c>
      <c r="Z232" s="1">
        <f t="shared" si="36"/>
        <v>484.25713819166697</v>
      </c>
    </row>
    <row r="233" spans="12:26">
      <c r="L233">
        <f t="shared" si="32"/>
        <v>46426057306791.555</v>
      </c>
      <c r="M233">
        <f t="shared" si="33"/>
        <v>45.400000000000027</v>
      </c>
      <c r="O233">
        <v>227</v>
      </c>
      <c r="P233">
        <f t="shared" si="31"/>
        <v>227</v>
      </c>
      <c r="Q233">
        <v>1</v>
      </c>
      <c r="T233">
        <f t="shared" si="37"/>
        <v>3692932194.6316795</v>
      </c>
      <c r="U233" s="1">
        <f t="shared" si="34"/>
        <v>204520076241.36981</v>
      </c>
      <c r="V233">
        <f t="shared" si="35"/>
        <v>838295608181.39124</v>
      </c>
      <c r="Y233" s="1">
        <f t="shared" si="38"/>
        <v>464260573067915.56</v>
      </c>
      <c r="Z233" s="1">
        <f t="shared" si="36"/>
        <v>553.81486976305189</v>
      </c>
    </row>
    <row r="234" spans="12:26">
      <c r="L234">
        <f t="shared" si="32"/>
        <v>53329535657309.531</v>
      </c>
      <c r="M234">
        <f t="shared" si="33"/>
        <v>45.600000000000023</v>
      </c>
      <c r="O234">
        <v>228</v>
      </c>
      <c r="P234">
        <f t="shared" si="31"/>
        <v>228</v>
      </c>
      <c r="Q234">
        <v>1</v>
      </c>
      <c r="T234">
        <f t="shared" si="37"/>
        <v>3692932194.6316795</v>
      </c>
      <c r="U234" s="1">
        <f t="shared" si="34"/>
        <v>233901472181.17874</v>
      </c>
      <c r="V234">
        <f t="shared" si="35"/>
        <v>841988540376.02295</v>
      </c>
      <c r="Y234" s="1">
        <f t="shared" si="38"/>
        <v>533295356573095.31</v>
      </c>
      <c r="Z234" s="1">
        <f t="shared" si="36"/>
        <v>633.37602710712827</v>
      </c>
    </row>
    <row r="235" spans="12:26">
      <c r="L235">
        <f t="shared" si="32"/>
        <v>61259549882307.187</v>
      </c>
      <c r="M235">
        <f t="shared" si="33"/>
        <v>45.800000000000026</v>
      </c>
      <c r="O235">
        <v>229</v>
      </c>
      <c r="P235">
        <f t="shared" si="31"/>
        <v>229</v>
      </c>
      <c r="Q235">
        <v>1</v>
      </c>
      <c r="T235">
        <f t="shared" si="37"/>
        <v>3692932194.6316795</v>
      </c>
      <c r="U235" s="1">
        <f t="shared" si="34"/>
        <v>267508951451.1196</v>
      </c>
      <c r="V235">
        <f t="shared" si="35"/>
        <v>845681472570.65466</v>
      </c>
      <c r="Y235" s="1">
        <f t="shared" si="38"/>
        <v>612595498823071.87</v>
      </c>
      <c r="Z235" s="1">
        <f t="shared" si="36"/>
        <v>724.38089126032139</v>
      </c>
    </row>
    <row r="236" spans="12:26">
      <c r="L236">
        <f t="shared" si="32"/>
        <v>70368744177665.078</v>
      </c>
      <c r="M236">
        <f t="shared" si="33"/>
        <v>46.000000000000021</v>
      </c>
      <c r="O236" s="3">
        <v>230</v>
      </c>
      <c r="P236">
        <f t="shared" si="31"/>
        <v>230</v>
      </c>
      <c r="Q236">
        <v>3</v>
      </c>
      <c r="T236">
        <f t="shared" si="37"/>
        <v>11078796583.895039</v>
      </c>
      <c r="U236" s="1">
        <f t="shared" si="34"/>
        <v>305951061642.0174</v>
      </c>
      <c r="V236">
        <f t="shared" si="35"/>
        <v>2548123214295.8589</v>
      </c>
      <c r="Y236" s="1">
        <f t="shared" si="38"/>
        <v>703687441776650.75</v>
      </c>
      <c r="Z236" s="1">
        <f t="shared" si="36"/>
        <v>276.15911107779993</v>
      </c>
    </row>
    <row r="237" spans="12:26">
      <c r="L237">
        <f t="shared" si="32"/>
        <v>80832460680091.078</v>
      </c>
      <c r="M237">
        <f t="shared" si="33"/>
        <v>46.200000000000024</v>
      </c>
      <c r="O237">
        <v>231</v>
      </c>
      <c r="P237">
        <f t="shared" si="31"/>
        <v>231</v>
      </c>
      <c r="Q237">
        <v>1</v>
      </c>
      <c r="T237">
        <f t="shared" si="37"/>
        <v>11078796583.895039</v>
      </c>
      <c r="U237" s="1">
        <f t="shared" si="34"/>
        <v>349924072208.18182</v>
      </c>
      <c r="V237">
        <f t="shared" si="35"/>
        <v>2559202010879.7539</v>
      </c>
      <c r="Y237" s="1">
        <f t="shared" si="38"/>
        <v>808324606800910.75</v>
      </c>
      <c r="Z237" s="1">
        <f t="shared" si="36"/>
        <v>315.8502546358348</v>
      </c>
    </row>
    <row r="238" spans="12:26">
      <c r="L238">
        <f t="shared" si="32"/>
        <v>92852114613583.141</v>
      </c>
      <c r="M238">
        <f t="shared" si="33"/>
        <v>46.400000000000027</v>
      </c>
      <c r="O238">
        <v>232</v>
      </c>
      <c r="P238">
        <f t="shared" si="31"/>
        <v>232</v>
      </c>
      <c r="Q238">
        <v>1</v>
      </c>
      <c r="T238">
        <f t="shared" si="37"/>
        <v>11078796583.895039</v>
      </c>
      <c r="U238" s="1">
        <f t="shared" si="34"/>
        <v>400224631955.09509</v>
      </c>
      <c r="V238">
        <f t="shared" si="35"/>
        <v>2570280807463.6489</v>
      </c>
      <c r="Y238" s="1">
        <f t="shared" si="38"/>
        <v>928521146135831.37</v>
      </c>
      <c r="Z238" s="1">
        <f t="shared" si="36"/>
        <v>361.25280297762305</v>
      </c>
    </row>
    <row r="239" spans="12:26">
      <c r="L239">
        <f t="shared" si="32"/>
        <v>106659071314619.12</v>
      </c>
      <c r="M239">
        <f t="shared" si="33"/>
        <v>46.600000000000023</v>
      </c>
      <c r="O239">
        <v>233</v>
      </c>
      <c r="P239">
        <f t="shared" si="31"/>
        <v>233</v>
      </c>
      <c r="Q239">
        <v>1</v>
      </c>
      <c r="T239">
        <f t="shared" si="37"/>
        <v>11078796583.895039</v>
      </c>
      <c r="U239" s="1">
        <f t="shared" si="34"/>
        <v>457764254569.17303</v>
      </c>
      <c r="V239">
        <f t="shared" si="35"/>
        <v>2581359604047.5439</v>
      </c>
      <c r="Y239" s="1">
        <f t="shared" si="38"/>
        <v>1066590713146191.2</v>
      </c>
      <c r="Z239" s="1">
        <f t="shared" si="36"/>
        <v>413.1895112458522</v>
      </c>
    </row>
    <row r="240" spans="12:26">
      <c r="L240">
        <f t="shared" si="32"/>
        <v>122519099764614.42</v>
      </c>
      <c r="M240">
        <f t="shared" si="33"/>
        <v>46.800000000000026</v>
      </c>
      <c r="O240">
        <v>234</v>
      </c>
      <c r="P240">
        <f t="shared" si="31"/>
        <v>234</v>
      </c>
      <c r="Q240">
        <v>1</v>
      </c>
      <c r="T240">
        <f t="shared" si="37"/>
        <v>11078796583.895039</v>
      </c>
      <c r="U240" s="1">
        <f t="shared" si="34"/>
        <v>523585896429.96826</v>
      </c>
      <c r="V240">
        <f t="shared" si="35"/>
        <v>2592438400631.439</v>
      </c>
      <c r="Y240" s="1">
        <f t="shared" si="38"/>
        <v>1225190997646144.2</v>
      </c>
      <c r="Z240" s="1">
        <f t="shared" si="36"/>
        <v>472.60177805872843</v>
      </c>
    </row>
    <row r="241" spans="12:26">
      <c r="L241">
        <f t="shared" si="32"/>
        <v>140737488355330.22</v>
      </c>
      <c r="M241">
        <f t="shared" si="33"/>
        <v>47.000000000000028</v>
      </c>
      <c r="O241">
        <v>235</v>
      </c>
      <c r="P241">
        <f t="shared" si="31"/>
        <v>235</v>
      </c>
      <c r="Q241">
        <v>1</v>
      </c>
      <c r="T241">
        <f t="shared" si="37"/>
        <v>11078796583.895039</v>
      </c>
      <c r="U241" s="1">
        <f t="shared" si="34"/>
        <v>598882929171.60852</v>
      </c>
      <c r="V241">
        <f t="shared" si="35"/>
        <v>2603517197215.334</v>
      </c>
      <c r="Y241" s="1">
        <f t="shared" si="38"/>
        <v>1407374883553302.2</v>
      </c>
      <c r="Z241" s="1">
        <f t="shared" si="36"/>
        <v>540.56677062037465</v>
      </c>
    </row>
    <row r="242" spans="12:26">
      <c r="L242">
        <f t="shared" si="32"/>
        <v>161664921360182.22</v>
      </c>
      <c r="M242">
        <f t="shared" si="33"/>
        <v>47.200000000000031</v>
      </c>
      <c r="O242">
        <v>236</v>
      </c>
      <c r="P242">
        <f t="shared" si="31"/>
        <v>236</v>
      </c>
      <c r="Q242">
        <v>1</v>
      </c>
      <c r="T242">
        <f t="shared" si="37"/>
        <v>11078796583.895039</v>
      </c>
      <c r="U242" s="1">
        <f t="shared" si="34"/>
        <v>685020853221.10303</v>
      </c>
      <c r="V242">
        <f t="shared" si="35"/>
        <v>2614595993799.229</v>
      </c>
      <c r="Y242" s="1">
        <f t="shared" si="38"/>
        <v>1616649213601822.2</v>
      </c>
      <c r="Z242" s="1">
        <f t="shared" si="36"/>
        <v>618.31702390574469</v>
      </c>
    </row>
    <row r="243" spans="12:26">
      <c r="L243">
        <f t="shared" si="32"/>
        <v>185704229227166.31</v>
      </c>
      <c r="M243">
        <f t="shared" si="33"/>
        <v>47.40000000000002</v>
      </c>
      <c r="O243">
        <v>237</v>
      </c>
      <c r="P243">
        <f t="shared" si="31"/>
        <v>237</v>
      </c>
      <c r="Q243">
        <v>1</v>
      </c>
      <c r="T243">
        <f t="shared" si="37"/>
        <v>11078796583.895039</v>
      </c>
      <c r="U243" s="1">
        <f t="shared" si="34"/>
        <v>783562148637.82495</v>
      </c>
      <c r="V243">
        <f t="shared" si="35"/>
        <v>2625674790383.124</v>
      </c>
      <c r="Y243" s="1">
        <f t="shared" si="38"/>
        <v>1857042292271663</v>
      </c>
      <c r="Z243" s="1">
        <f t="shared" si="36"/>
        <v>707.26287165239285</v>
      </c>
    </row>
    <row r="244" spans="12:26">
      <c r="L244">
        <f t="shared" si="32"/>
        <v>213318142629238.28</v>
      </c>
      <c r="M244">
        <f t="shared" si="33"/>
        <v>47.600000000000023</v>
      </c>
      <c r="O244">
        <v>238</v>
      </c>
      <c r="P244">
        <f t="shared" si="31"/>
        <v>238</v>
      </c>
      <c r="Q244">
        <v>1</v>
      </c>
      <c r="T244">
        <f t="shared" si="37"/>
        <v>11078796583.895039</v>
      </c>
      <c r="U244" s="1">
        <f t="shared" si="34"/>
        <v>896294716929.55896</v>
      </c>
      <c r="V244">
        <f t="shared" si="35"/>
        <v>2636753586967.019</v>
      </c>
      <c r="Y244" s="1">
        <f t="shared" si="38"/>
        <v>2133181426292382.7</v>
      </c>
      <c r="Z244" s="1">
        <f t="shared" si="36"/>
        <v>809.01811865784521</v>
      </c>
    </row>
    <row r="245" spans="12:26">
      <c r="L245">
        <f t="shared" si="32"/>
        <v>245038199529228.87</v>
      </c>
      <c r="M245">
        <f t="shared" si="33"/>
        <v>47.800000000000026</v>
      </c>
      <c r="O245">
        <v>239</v>
      </c>
      <c r="P245">
        <f t="shared" si="31"/>
        <v>239</v>
      </c>
      <c r="Q245">
        <v>1</v>
      </c>
      <c r="T245">
        <f t="shared" si="37"/>
        <v>11078796583.895039</v>
      </c>
      <c r="U245" s="1">
        <f t="shared" si="34"/>
        <v>1025264433176.6761</v>
      </c>
      <c r="V245">
        <f t="shared" si="35"/>
        <v>2647832383550.9141</v>
      </c>
      <c r="Y245" s="1">
        <f t="shared" si="38"/>
        <v>2450381995292289</v>
      </c>
      <c r="Z245" s="1">
        <f t="shared" si="36"/>
        <v>925.42942314428853</v>
      </c>
    </row>
    <row r="246" spans="12:26">
      <c r="L246">
        <f t="shared" si="32"/>
        <v>281474976710660.56</v>
      </c>
      <c r="M246">
        <f t="shared" si="33"/>
        <v>48.000000000000028</v>
      </c>
      <c r="O246" s="3">
        <v>240</v>
      </c>
      <c r="P246">
        <f t="shared" si="31"/>
        <v>240</v>
      </c>
      <c r="Q246">
        <v>4</v>
      </c>
      <c r="T246">
        <f t="shared" si="37"/>
        <v>44315186335.580154</v>
      </c>
      <c r="U246" s="1">
        <f t="shared" si="34"/>
        <v>1172812402961.0667</v>
      </c>
      <c r="V246">
        <f t="shared" si="35"/>
        <v>10635644720539.236</v>
      </c>
      <c r="Y246" s="1">
        <f t="shared" si="38"/>
        <v>2814749767106605.5</v>
      </c>
      <c r="Z246" s="1">
        <f t="shared" si="36"/>
        <v>264.65248144955854</v>
      </c>
    </row>
    <row r="247" spans="12:26">
      <c r="L247">
        <f t="shared" si="32"/>
        <v>323329842720364.5</v>
      </c>
      <c r="M247">
        <f t="shared" si="33"/>
        <v>48.200000000000017</v>
      </c>
      <c r="O247">
        <v>241</v>
      </c>
      <c r="P247">
        <f t="shared" si="31"/>
        <v>241</v>
      </c>
      <c r="Q247">
        <v>1</v>
      </c>
      <c r="T247">
        <f t="shared" si="37"/>
        <v>44315186335.580154</v>
      </c>
      <c r="U247" s="1">
        <f t="shared" si="34"/>
        <v>1341617604648.7922</v>
      </c>
      <c r="V247">
        <f t="shared" si="35"/>
        <v>10679959906874.816</v>
      </c>
      <c r="Y247" s="1">
        <f t="shared" si="38"/>
        <v>3233298427203645</v>
      </c>
      <c r="Z247" s="1">
        <f t="shared" si="36"/>
        <v>302.74443494140206</v>
      </c>
    </row>
    <row r="248" spans="12:26">
      <c r="L248">
        <f t="shared" si="32"/>
        <v>371408458454332.81</v>
      </c>
      <c r="M248">
        <f t="shared" si="33"/>
        <v>48.40000000000002</v>
      </c>
      <c r="O248">
        <v>242</v>
      </c>
      <c r="P248">
        <f t="shared" si="31"/>
        <v>242</v>
      </c>
      <c r="Q248">
        <v>1</v>
      </c>
      <c r="T248">
        <f t="shared" si="37"/>
        <v>44315186335.580154</v>
      </c>
      <c r="U248" s="1">
        <f t="shared" si="34"/>
        <v>1534745696092.2603</v>
      </c>
      <c r="V248">
        <f t="shared" si="35"/>
        <v>10724275093210.396</v>
      </c>
      <c r="Y248" s="1">
        <f t="shared" si="38"/>
        <v>3714084584543328</v>
      </c>
      <c r="Z248" s="1">
        <f t="shared" si="36"/>
        <v>346.32500120168845</v>
      </c>
    </row>
    <row r="249" spans="12:26">
      <c r="L249">
        <f t="shared" si="32"/>
        <v>426636285258476.75</v>
      </c>
      <c r="M249">
        <f t="shared" si="33"/>
        <v>48.600000000000023</v>
      </c>
      <c r="O249">
        <v>243</v>
      </c>
      <c r="P249">
        <f t="shared" si="31"/>
        <v>243</v>
      </c>
      <c r="Q249">
        <v>1</v>
      </c>
      <c r="T249">
        <f t="shared" si="37"/>
        <v>44315186335.580154</v>
      </c>
      <c r="U249" s="1">
        <f t="shared" si="34"/>
        <v>1755704877606.8757</v>
      </c>
      <c r="V249">
        <f t="shared" si="35"/>
        <v>10768590279545.977</v>
      </c>
      <c r="Y249" s="1">
        <f t="shared" si="38"/>
        <v>4266362852584767.5</v>
      </c>
      <c r="Z249" s="1">
        <f t="shared" si="36"/>
        <v>396.1858276554882</v>
      </c>
    </row>
    <row r="250" spans="12:26">
      <c r="L250">
        <f t="shared" si="32"/>
        <v>490076399058458.06</v>
      </c>
      <c r="M250">
        <f t="shared" si="33"/>
        <v>48.800000000000026</v>
      </c>
      <c r="O250">
        <v>244</v>
      </c>
      <c r="P250">
        <f t="shared" si="31"/>
        <v>244</v>
      </c>
      <c r="Q250">
        <v>1</v>
      </c>
      <c r="T250">
        <f t="shared" si="37"/>
        <v>44315186335.580154</v>
      </c>
      <c r="U250" s="1">
        <f t="shared" si="34"/>
        <v>2008509832206.771</v>
      </c>
      <c r="V250">
        <f t="shared" si="35"/>
        <v>10812905465881.559</v>
      </c>
      <c r="Y250" s="1">
        <f t="shared" si="38"/>
        <v>4900763990584581</v>
      </c>
      <c r="Z250" s="1">
        <f t="shared" si="36"/>
        <v>453.232852728453</v>
      </c>
    </row>
    <row r="251" spans="12:26">
      <c r="L251">
        <f t="shared" si="32"/>
        <v>562949953421321.12</v>
      </c>
      <c r="M251">
        <f t="shared" si="33"/>
        <v>49.000000000000021</v>
      </c>
      <c r="O251">
        <v>245</v>
      </c>
      <c r="P251">
        <f t="shared" si="31"/>
        <v>245</v>
      </c>
      <c r="Q251">
        <v>1</v>
      </c>
      <c r="T251">
        <f t="shared" si="37"/>
        <v>44315186335.580154</v>
      </c>
      <c r="U251" s="1">
        <f t="shared" si="34"/>
        <v>2297754911923.7227</v>
      </c>
      <c r="V251">
        <f t="shared" si="35"/>
        <v>10857220652217.139</v>
      </c>
      <c r="Y251" s="1">
        <f t="shared" si="38"/>
        <v>5629499534213211</v>
      </c>
      <c r="Z251" s="1">
        <f t="shared" si="36"/>
        <v>518.50282079913507</v>
      </c>
    </row>
    <row r="252" spans="12:26">
      <c r="L252">
        <f t="shared" si="32"/>
        <v>646659685440729.12</v>
      </c>
      <c r="M252">
        <f t="shared" si="33"/>
        <v>49.200000000000024</v>
      </c>
      <c r="O252">
        <v>246</v>
      </c>
      <c r="P252">
        <f t="shared" si="31"/>
        <v>246</v>
      </c>
      <c r="Q252">
        <v>1</v>
      </c>
      <c r="T252">
        <f t="shared" si="37"/>
        <v>44315186335.580154</v>
      </c>
      <c r="U252" s="1">
        <f t="shared" si="34"/>
        <v>2628697908295.606</v>
      </c>
      <c r="V252">
        <f t="shared" si="35"/>
        <v>10901535838552.719</v>
      </c>
      <c r="Y252" s="1">
        <f t="shared" si="38"/>
        <v>6466596854407291</v>
      </c>
      <c r="Z252" s="1">
        <f t="shared" si="36"/>
        <v>593.18218553559257</v>
      </c>
    </row>
    <row r="253" spans="12:26">
      <c r="L253">
        <f t="shared" si="32"/>
        <v>742816916908666</v>
      </c>
      <c r="M253">
        <f t="shared" si="33"/>
        <v>49.400000000000027</v>
      </c>
      <c r="O253">
        <v>247</v>
      </c>
      <c r="P253">
        <f t="shared" si="31"/>
        <v>247</v>
      </c>
      <c r="Q253">
        <v>1</v>
      </c>
      <c r="T253">
        <f t="shared" si="37"/>
        <v>44315186335.580154</v>
      </c>
      <c r="U253" s="1">
        <f t="shared" si="34"/>
        <v>3007355938901.439</v>
      </c>
      <c r="V253">
        <f t="shared" si="35"/>
        <v>10945851024888.299</v>
      </c>
      <c r="Y253" s="1">
        <f t="shared" si="38"/>
        <v>7428169169086660</v>
      </c>
      <c r="Z253" s="1">
        <f t="shared" si="36"/>
        <v>678.62874729399709</v>
      </c>
    </row>
    <row r="254" spans="12:26">
      <c r="L254">
        <f t="shared" si="32"/>
        <v>853272570516953.75</v>
      </c>
      <c r="M254">
        <f t="shared" si="33"/>
        <v>49.60000000000003</v>
      </c>
      <c r="O254">
        <v>248</v>
      </c>
      <c r="P254">
        <f t="shared" si="31"/>
        <v>248</v>
      </c>
      <c r="Q254">
        <v>1</v>
      </c>
      <c r="T254">
        <f t="shared" si="37"/>
        <v>44315186335.580154</v>
      </c>
      <c r="U254" s="1">
        <f t="shared" si="34"/>
        <v>3440615203697.3276</v>
      </c>
      <c r="V254">
        <f t="shared" si="35"/>
        <v>10990166211223.879</v>
      </c>
      <c r="Y254" s="1">
        <f t="shared" si="38"/>
        <v>8532725705169538</v>
      </c>
      <c r="Z254" s="1">
        <f t="shared" si="36"/>
        <v>776.39642032486813</v>
      </c>
    </row>
    <row r="255" spans="12:26">
      <c r="L255">
        <f t="shared" si="32"/>
        <v>980152798116916.62</v>
      </c>
      <c r="M255">
        <f t="shared" si="33"/>
        <v>49.800000000000033</v>
      </c>
      <c r="O255">
        <v>249</v>
      </c>
      <c r="P255">
        <f t="shared" si="31"/>
        <v>249</v>
      </c>
      <c r="Q255">
        <v>1</v>
      </c>
      <c r="T255">
        <f t="shared" si="37"/>
        <v>44315186335.580154</v>
      </c>
      <c r="U255" s="1">
        <f t="shared" si="34"/>
        <v>3936356618943.3701</v>
      </c>
      <c r="V255">
        <f t="shared" si="35"/>
        <v>11034481397559.459</v>
      </c>
      <c r="Y255" s="1">
        <f t="shared" si="38"/>
        <v>9801527981169166</v>
      </c>
      <c r="Z255" s="1">
        <f t="shared" si="36"/>
        <v>888.26358285737012</v>
      </c>
    </row>
    <row r="256" spans="12:26">
      <c r="L256">
        <f t="shared" si="32"/>
        <v>1125899906842642.8</v>
      </c>
      <c r="M256">
        <f t="shared" si="33"/>
        <v>50.000000000000021</v>
      </c>
      <c r="O256" s="3">
        <v>250</v>
      </c>
      <c r="P256">
        <f t="shared" si="31"/>
        <v>250</v>
      </c>
      <c r="Q256">
        <v>4</v>
      </c>
      <c r="T256">
        <f t="shared" si="37"/>
        <v>177260745342.32062</v>
      </c>
      <c r="U256" s="1">
        <f t="shared" si="34"/>
        <v>4503599627370.4961</v>
      </c>
      <c r="V256">
        <f t="shared" si="35"/>
        <v>44315186335580.156</v>
      </c>
      <c r="Y256" s="1">
        <f t="shared" si="38"/>
        <v>1.1258999068426428E+16</v>
      </c>
      <c r="Z256" s="1">
        <f t="shared" si="36"/>
        <v>254.06638219157631</v>
      </c>
    </row>
    <row r="257" spans="12:26">
      <c r="L257">
        <f t="shared" si="32"/>
        <v>1293319370881458.7</v>
      </c>
      <c r="M257">
        <f t="shared" si="33"/>
        <v>50.200000000000024</v>
      </c>
      <c r="O257">
        <v>251</v>
      </c>
      <c r="P257">
        <f t="shared" si="31"/>
        <v>251</v>
      </c>
      <c r="Q257">
        <v>1</v>
      </c>
      <c r="T257">
        <f t="shared" si="37"/>
        <v>177260745342.32062</v>
      </c>
      <c r="U257" s="1">
        <f t="shared" si="34"/>
        <v>5152666816260.7187</v>
      </c>
      <c r="V257">
        <f t="shared" si="35"/>
        <v>44492447080922.477</v>
      </c>
      <c r="Y257" s="1">
        <f t="shared" si="38"/>
        <v>1.2933193708814588E+16</v>
      </c>
      <c r="Z257" s="1">
        <f t="shared" si="36"/>
        <v>290.68290366883639</v>
      </c>
    </row>
    <row r="258" spans="12:26">
      <c r="L258">
        <f t="shared" si="32"/>
        <v>1485633833817332</v>
      </c>
      <c r="M258">
        <f t="shared" si="33"/>
        <v>50.400000000000027</v>
      </c>
      <c r="O258">
        <v>252</v>
      </c>
      <c r="P258">
        <f t="shared" si="31"/>
        <v>252</v>
      </c>
      <c r="Q258">
        <v>1</v>
      </c>
      <c r="T258">
        <f t="shared" si="37"/>
        <v>177260745342.32062</v>
      </c>
      <c r="U258" s="1">
        <f t="shared" si="34"/>
        <v>5895372356417.9121</v>
      </c>
      <c r="V258">
        <f t="shared" si="35"/>
        <v>44669707826264.797</v>
      </c>
      <c r="Y258" s="1">
        <f t="shared" si="38"/>
        <v>1.485633833817332E+16</v>
      </c>
      <c r="Z258" s="1">
        <f t="shared" si="36"/>
        <v>332.58194559844696</v>
      </c>
    </row>
    <row r="259" spans="12:26">
      <c r="L259">
        <f t="shared" si="32"/>
        <v>1706545141033907.7</v>
      </c>
      <c r="M259">
        <f t="shared" si="33"/>
        <v>50.600000000000023</v>
      </c>
      <c r="O259">
        <v>253</v>
      </c>
      <c r="P259">
        <f t="shared" si="31"/>
        <v>253</v>
      </c>
      <c r="Q259">
        <v>1</v>
      </c>
      <c r="T259">
        <f t="shared" si="37"/>
        <v>177260745342.32062</v>
      </c>
      <c r="U259" s="1">
        <f t="shared" si="34"/>
        <v>6745237711596.3535</v>
      </c>
      <c r="V259">
        <f t="shared" si="35"/>
        <v>44846968571607.117</v>
      </c>
      <c r="Y259" s="1">
        <f t="shared" si="38"/>
        <v>1.7065451410339078E+16</v>
      </c>
      <c r="Z259" s="1">
        <f t="shared" si="36"/>
        <v>380.52630877582476</v>
      </c>
    </row>
    <row r="260" spans="12:26">
      <c r="L260">
        <f t="shared" si="32"/>
        <v>1960305596233833.2</v>
      </c>
      <c r="M260">
        <f t="shared" si="33"/>
        <v>50.800000000000026</v>
      </c>
      <c r="O260">
        <v>254</v>
      </c>
      <c r="P260">
        <f t="shared" si="31"/>
        <v>254</v>
      </c>
      <c r="Q260">
        <v>1</v>
      </c>
      <c r="T260">
        <f t="shared" si="37"/>
        <v>177260745342.32062</v>
      </c>
      <c r="U260" s="1">
        <f t="shared" si="34"/>
        <v>7717738567849.6133</v>
      </c>
      <c r="V260">
        <f t="shared" si="35"/>
        <v>45024229316949.437</v>
      </c>
      <c r="Y260" s="1">
        <f t="shared" si="38"/>
        <v>1.9603055962338332E+16</v>
      </c>
      <c r="Z260" s="1">
        <f t="shared" si="36"/>
        <v>435.38903962890782</v>
      </c>
    </row>
    <row r="261" spans="12:26">
      <c r="L261">
        <f t="shared" si="32"/>
        <v>2251799813685286.5</v>
      </c>
      <c r="M261">
        <f t="shared" si="33"/>
        <v>51.000000000000028</v>
      </c>
      <c r="O261">
        <v>255</v>
      </c>
      <c r="P261">
        <f t="shared" si="31"/>
        <v>255</v>
      </c>
      <c r="Q261">
        <v>1</v>
      </c>
      <c r="T261">
        <f t="shared" si="37"/>
        <v>177260745342.32062</v>
      </c>
      <c r="U261" s="1">
        <f t="shared" si="34"/>
        <v>8830587504648.0312</v>
      </c>
      <c r="V261">
        <f t="shared" si="35"/>
        <v>45201490062291.758</v>
      </c>
      <c r="Y261" s="1">
        <f t="shared" si="38"/>
        <v>2.2517998136852864E+16</v>
      </c>
      <c r="Z261" s="1">
        <f t="shared" si="36"/>
        <v>498.16937684622826</v>
      </c>
    </row>
    <row r="262" spans="12:26">
      <c r="L262">
        <f t="shared" si="32"/>
        <v>2586638741762918.5</v>
      </c>
      <c r="M262">
        <f t="shared" si="33"/>
        <v>51.200000000000031</v>
      </c>
      <c r="O262">
        <v>256</v>
      </c>
      <c r="P262">
        <f t="shared" ref="P262:P307" si="39">$AB$1*O262</f>
        <v>256</v>
      </c>
      <c r="Q262">
        <v>1</v>
      </c>
      <c r="T262">
        <f t="shared" si="37"/>
        <v>177260745342.32062</v>
      </c>
      <c r="U262" s="1">
        <f t="shared" si="34"/>
        <v>10104057585011.201</v>
      </c>
      <c r="V262">
        <f t="shared" si="35"/>
        <v>45378750807634.078</v>
      </c>
      <c r="Y262" s="1">
        <f t="shared" si="38"/>
        <v>2.5866387417629184E+16</v>
      </c>
      <c r="Z262" s="1">
        <f t="shared" si="36"/>
        <v>570.01100641310904</v>
      </c>
    </row>
    <row r="263" spans="12:26">
      <c r="L263">
        <f t="shared" ref="L263:L307" si="40">POWER($D$9,O263)</f>
        <v>2971267667634665</v>
      </c>
      <c r="M263">
        <f t="shared" ref="M263:M307" si="41">LOG(L263,2)</f>
        <v>51.400000000000034</v>
      </c>
      <c r="O263">
        <v>257</v>
      </c>
      <c r="P263">
        <f t="shared" si="39"/>
        <v>257</v>
      </c>
      <c r="Q263">
        <v>1</v>
      </c>
      <c r="T263">
        <f t="shared" si="37"/>
        <v>177260745342.32062</v>
      </c>
      <c r="U263" s="1">
        <f t="shared" ref="U263:U307" si="42">POWER(2,0.2*O263)/O263</f>
        <v>11561352792352.658</v>
      </c>
      <c r="V263">
        <f t="shared" ref="V263:V306" si="43">P263*T263</f>
        <v>45556011552976.398</v>
      </c>
      <c r="Y263" s="1">
        <f t="shared" si="38"/>
        <v>2.9712676676346648E+16</v>
      </c>
      <c r="Z263" s="1">
        <f t="shared" ref="Z263:Z306" si="44">Y263/V263</f>
        <v>652.222959461546</v>
      </c>
    </row>
    <row r="264" spans="12:26">
      <c r="L264">
        <f t="shared" si="40"/>
        <v>3413090282067817</v>
      </c>
      <c r="M264">
        <f t="shared" si="41"/>
        <v>51.600000000000023</v>
      </c>
      <c r="O264">
        <v>258</v>
      </c>
      <c r="P264">
        <f t="shared" si="39"/>
        <v>258</v>
      </c>
      <c r="Q264">
        <v>1</v>
      </c>
      <c r="T264">
        <f t="shared" ref="T264:T306" si="45">Q264*T263</f>
        <v>177260745342.32062</v>
      </c>
      <c r="U264" s="1">
        <f t="shared" si="42"/>
        <v>13229032101037.836</v>
      </c>
      <c r="V264">
        <f t="shared" si="43"/>
        <v>45733272298318.719</v>
      </c>
      <c r="Y264" s="1">
        <f t="shared" ref="Y264:Y306" si="46">$Z$1*POWER($P$1,O264)</f>
        <v>3.4130902820678168E+16</v>
      </c>
      <c r="Z264" s="1">
        <f t="shared" si="44"/>
        <v>746.3035358161527</v>
      </c>
    </row>
    <row r="265" spans="12:26">
      <c r="L265">
        <f t="shared" si="40"/>
        <v>3920611192467668</v>
      </c>
      <c r="M265">
        <f t="shared" si="41"/>
        <v>51.800000000000026</v>
      </c>
      <c r="O265">
        <v>259</v>
      </c>
      <c r="P265">
        <f t="shared" si="39"/>
        <v>259</v>
      </c>
      <c r="Q265">
        <v>1</v>
      </c>
      <c r="T265">
        <f t="shared" si="45"/>
        <v>177260745342.32062</v>
      </c>
      <c r="U265" s="1">
        <f t="shared" si="42"/>
        <v>15137494951612.398</v>
      </c>
      <c r="V265">
        <f t="shared" si="43"/>
        <v>45910533043661.039</v>
      </c>
      <c r="Y265" s="1">
        <f t="shared" si="46"/>
        <v>3.920611192467668E+16</v>
      </c>
      <c r="Z265" s="1">
        <f t="shared" si="44"/>
        <v>853.9676916273562</v>
      </c>
    </row>
    <row r="266" spans="12:26">
      <c r="L266">
        <f t="shared" si="40"/>
        <v>4503599627370574</v>
      </c>
      <c r="M266">
        <f t="shared" si="41"/>
        <v>52.000000000000028</v>
      </c>
      <c r="O266" s="3">
        <v>260</v>
      </c>
      <c r="P266">
        <f t="shared" si="39"/>
        <v>260</v>
      </c>
      <c r="Q266">
        <v>3</v>
      </c>
      <c r="T266">
        <f t="shared" si="45"/>
        <v>531782236026.96185</v>
      </c>
      <c r="U266" s="1">
        <f t="shared" si="42"/>
        <v>17321537028348.062</v>
      </c>
      <c r="V266">
        <f t="shared" si="43"/>
        <v>138263381367010.08</v>
      </c>
      <c r="Y266" s="1">
        <f t="shared" si="46"/>
        <v>4.5035996273705744E+16</v>
      </c>
      <c r="Z266" s="1">
        <f t="shared" si="44"/>
        <v>325.72613101484166</v>
      </c>
    </row>
    <row r="267" spans="12:26">
      <c r="L267">
        <f t="shared" si="40"/>
        <v>5173277483525838</v>
      </c>
      <c r="M267">
        <f t="shared" si="41"/>
        <v>52.200000000000031</v>
      </c>
      <c r="O267">
        <v>261</v>
      </c>
      <c r="P267">
        <f t="shared" si="39"/>
        <v>261</v>
      </c>
      <c r="Q267">
        <v>1</v>
      </c>
      <c r="T267">
        <f t="shared" si="45"/>
        <v>531782236026.96185</v>
      </c>
      <c r="U267" s="1">
        <f t="shared" si="42"/>
        <v>19820986526918.562</v>
      </c>
      <c r="V267">
        <f t="shared" si="43"/>
        <v>138795163603037.05</v>
      </c>
      <c r="Y267" s="1">
        <f t="shared" si="46"/>
        <v>5.1732774835258384E+16</v>
      </c>
      <c r="Z267" s="1">
        <f t="shared" si="44"/>
        <v>372.72750355493218</v>
      </c>
    </row>
    <row r="268" spans="12:26">
      <c r="L268">
        <f t="shared" si="40"/>
        <v>5942535335269331</v>
      </c>
      <c r="M268">
        <f t="shared" si="41"/>
        <v>52.400000000000027</v>
      </c>
      <c r="O268">
        <v>262</v>
      </c>
      <c r="P268">
        <f t="shared" si="39"/>
        <v>262</v>
      </c>
      <c r="Q268">
        <v>1</v>
      </c>
      <c r="T268">
        <f t="shared" si="45"/>
        <v>531782236026.96185</v>
      </c>
      <c r="U268" s="1">
        <f t="shared" si="42"/>
        <v>22681432577363.492</v>
      </c>
      <c r="V268">
        <f t="shared" si="43"/>
        <v>139326945839064</v>
      </c>
      <c r="Y268" s="1">
        <f t="shared" si="46"/>
        <v>5.9425353352693312E+16</v>
      </c>
      <c r="Z268" s="1">
        <f t="shared" si="44"/>
        <v>426.51730427892466</v>
      </c>
    </row>
    <row r="269" spans="12:26">
      <c r="L269">
        <f t="shared" si="40"/>
        <v>6826180564135636</v>
      </c>
      <c r="M269">
        <f t="shared" si="41"/>
        <v>52.60000000000003</v>
      </c>
      <c r="O269">
        <v>263</v>
      </c>
      <c r="P269">
        <f t="shared" si="39"/>
        <v>263</v>
      </c>
      <c r="Q269">
        <v>1</v>
      </c>
      <c r="T269">
        <f t="shared" si="45"/>
        <v>531782236026.96185</v>
      </c>
      <c r="U269" s="1">
        <f t="shared" si="42"/>
        <v>25955059179222.57</v>
      </c>
      <c r="V269">
        <f t="shared" si="43"/>
        <v>139858728075090.97</v>
      </c>
      <c r="Y269" s="1">
        <f t="shared" si="46"/>
        <v>6.826180564135636E+16</v>
      </c>
      <c r="Z269" s="1">
        <f t="shared" si="44"/>
        <v>488.07683711170461</v>
      </c>
    </row>
    <row r="270" spans="12:26">
      <c r="L270">
        <f t="shared" si="40"/>
        <v>7841222384935338</v>
      </c>
      <c r="M270">
        <f t="shared" si="41"/>
        <v>52.800000000000026</v>
      </c>
      <c r="O270">
        <v>264</v>
      </c>
      <c r="P270">
        <f t="shared" si="39"/>
        <v>264</v>
      </c>
      <c r="Q270">
        <v>1</v>
      </c>
      <c r="T270">
        <f t="shared" si="45"/>
        <v>531782236026.96185</v>
      </c>
      <c r="U270" s="1">
        <f t="shared" si="42"/>
        <v>29701599942936.504</v>
      </c>
      <c r="V270">
        <f t="shared" si="43"/>
        <v>140390510311117.92</v>
      </c>
      <c r="Y270" s="1">
        <f t="shared" si="46"/>
        <v>7.8412223849353376E+16</v>
      </c>
      <c r="Z270" s="1">
        <f t="shared" si="44"/>
        <v>558.52937406940737</v>
      </c>
    </row>
    <row r="271" spans="12:26">
      <c r="L271">
        <f t="shared" si="40"/>
        <v>9007199254741152</v>
      </c>
      <c r="M271">
        <f t="shared" si="41"/>
        <v>53.000000000000028</v>
      </c>
      <c r="O271">
        <v>265</v>
      </c>
      <c r="P271">
        <f t="shared" si="39"/>
        <v>265</v>
      </c>
      <c r="Q271">
        <v>1</v>
      </c>
      <c r="T271">
        <f t="shared" si="45"/>
        <v>531782236026.96185</v>
      </c>
      <c r="U271" s="1">
        <f t="shared" si="42"/>
        <v>33989431149966.008</v>
      </c>
      <c r="V271">
        <f t="shared" si="43"/>
        <v>140922292547144.91</v>
      </c>
      <c r="Y271" s="1">
        <f t="shared" si="46"/>
        <v>9.007199254741152E+16</v>
      </c>
      <c r="Z271" s="1">
        <f t="shared" si="44"/>
        <v>639.16070991591585</v>
      </c>
    </row>
    <row r="272" spans="12:26">
      <c r="L272">
        <f t="shared" si="40"/>
        <v>1.034655496705168E+16</v>
      </c>
      <c r="M272">
        <f t="shared" si="41"/>
        <v>53.200000000000024</v>
      </c>
      <c r="O272">
        <v>266</v>
      </c>
      <c r="P272">
        <f t="shared" si="39"/>
        <v>266</v>
      </c>
      <c r="Q272">
        <v>1</v>
      </c>
      <c r="T272">
        <f t="shared" si="45"/>
        <v>531782236026.96185</v>
      </c>
      <c r="U272" s="1">
        <f t="shared" si="42"/>
        <v>38896823184404.164</v>
      </c>
      <c r="V272">
        <f t="shared" si="43"/>
        <v>141454074783171.84</v>
      </c>
      <c r="Y272" s="1">
        <f t="shared" si="46"/>
        <v>1.034655496705168E+17</v>
      </c>
      <c r="Z272" s="1">
        <f t="shared" si="44"/>
        <v>731.44269494614537</v>
      </c>
    </row>
    <row r="273" spans="12:26">
      <c r="L273">
        <f t="shared" si="40"/>
        <v>1.1885070670538668E+16</v>
      </c>
      <c r="M273">
        <f t="shared" si="41"/>
        <v>53.400000000000027</v>
      </c>
      <c r="O273">
        <v>267</v>
      </c>
      <c r="P273">
        <f t="shared" si="39"/>
        <v>267</v>
      </c>
      <c r="Q273">
        <v>1</v>
      </c>
      <c r="T273">
        <f t="shared" si="45"/>
        <v>531782236026.96185</v>
      </c>
      <c r="U273" s="1">
        <f t="shared" si="42"/>
        <v>44513373297896.977</v>
      </c>
      <c r="V273">
        <f t="shared" si="43"/>
        <v>141985857019198.81</v>
      </c>
      <c r="Y273" s="1">
        <f t="shared" si="46"/>
        <v>1.1885070670538669E+17</v>
      </c>
      <c r="Z273" s="1">
        <f t="shared" si="44"/>
        <v>837.06017768597985</v>
      </c>
    </row>
    <row r="274" spans="12:26">
      <c r="L274">
        <f t="shared" si="40"/>
        <v>1.3652361128271278E+16</v>
      </c>
      <c r="M274">
        <f t="shared" si="41"/>
        <v>53.60000000000003</v>
      </c>
      <c r="O274">
        <v>268</v>
      </c>
      <c r="P274">
        <f t="shared" si="39"/>
        <v>268</v>
      </c>
      <c r="Q274">
        <v>1</v>
      </c>
      <c r="T274">
        <f t="shared" si="45"/>
        <v>531782236026.96185</v>
      </c>
      <c r="U274" s="1">
        <f t="shared" si="42"/>
        <v>50941646001011.195</v>
      </c>
      <c r="V274">
        <f t="shared" si="43"/>
        <v>142517639255225.78</v>
      </c>
      <c r="Y274" s="1">
        <f t="shared" si="46"/>
        <v>1.3652361128271278E+17</v>
      </c>
      <c r="Z274" s="1">
        <f t="shared" si="44"/>
        <v>957.94185194312217</v>
      </c>
    </row>
    <row r="275" spans="12:26">
      <c r="L275">
        <f t="shared" si="40"/>
        <v>1.5682444769870682E+16</v>
      </c>
      <c r="M275">
        <f t="shared" si="41"/>
        <v>53.800000000000033</v>
      </c>
      <c r="O275">
        <v>269</v>
      </c>
      <c r="P275">
        <f t="shared" si="39"/>
        <v>269</v>
      </c>
      <c r="Q275">
        <v>1</v>
      </c>
      <c r="T275">
        <f t="shared" si="45"/>
        <v>531782236026.96185</v>
      </c>
      <c r="U275" s="1">
        <f t="shared" si="42"/>
        <v>58299051189109.258</v>
      </c>
      <c r="V275">
        <f t="shared" si="43"/>
        <v>143049421491252.75</v>
      </c>
      <c r="Y275" s="1">
        <f t="shared" si="46"/>
        <v>1.5682444769870682E+17</v>
      </c>
      <c r="Z275" s="1">
        <f t="shared" si="44"/>
        <v>1096.295574381588</v>
      </c>
    </row>
    <row r="276" spans="12:26">
      <c r="L276">
        <f t="shared" si="40"/>
        <v>1.8014398509482304E+16</v>
      </c>
      <c r="M276">
        <f t="shared" si="41"/>
        <v>54.000000000000021</v>
      </c>
      <c r="O276" s="3">
        <v>270</v>
      </c>
      <c r="P276">
        <f t="shared" si="39"/>
        <v>270</v>
      </c>
      <c r="Q276">
        <v>4</v>
      </c>
      <c r="T276">
        <f t="shared" si="45"/>
        <v>2127128944107.8474</v>
      </c>
      <c r="U276" s="1">
        <f t="shared" si="42"/>
        <v>66719994479562.906</v>
      </c>
      <c r="V276">
        <f t="shared" si="43"/>
        <v>574324814909118.75</v>
      </c>
      <c r="Y276" s="1">
        <f t="shared" si="46"/>
        <v>1.8014398509482304E+17</v>
      </c>
      <c r="Z276" s="1">
        <f t="shared" si="44"/>
        <v>313.66220023651431</v>
      </c>
    </row>
    <row r="277" spans="12:26">
      <c r="L277">
        <f t="shared" si="40"/>
        <v>2.0693109934103368E+16</v>
      </c>
      <c r="M277">
        <f t="shared" si="41"/>
        <v>54.200000000000024</v>
      </c>
      <c r="O277">
        <v>271</v>
      </c>
      <c r="P277">
        <f t="shared" si="39"/>
        <v>271</v>
      </c>
      <c r="Q277">
        <v>1</v>
      </c>
      <c r="T277">
        <f t="shared" si="45"/>
        <v>2127128944107.8474</v>
      </c>
      <c r="U277" s="1">
        <f t="shared" si="42"/>
        <v>76358339240232.672</v>
      </c>
      <c r="V277">
        <f t="shared" si="43"/>
        <v>576451943853226.62</v>
      </c>
      <c r="Y277" s="1">
        <f t="shared" si="46"/>
        <v>2.0693109934103366E+17</v>
      </c>
      <c r="Z277" s="1">
        <f t="shared" si="44"/>
        <v>358.97372113593121</v>
      </c>
    </row>
    <row r="278" spans="12:26">
      <c r="L278">
        <f t="shared" si="40"/>
        <v>2.3770141341077344E+16</v>
      </c>
      <c r="M278">
        <f t="shared" si="41"/>
        <v>54.400000000000027</v>
      </c>
      <c r="O278">
        <v>272</v>
      </c>
      <c r="P278">
        <f t="shared" si="39"/>
        <v>272</v>
      </c>
      <c r="Q278">
        <v>1</v>
      </c>
      <c r="T278">
        <f t="shared" si="45"/>
        <v>2127128944107.8474</v>
      </c>
      <c r="U278" s="1">
        <f t="shared" si="42"/>
        <v>87390225518665.547</v>
      </c>
      <c r="V278">
        <f t="shared" si="43"/>
        <v>578579072797334.5</v>
      </c>
      <c r="Y278" s="1">
        <f t="shared" si="46"/>
        <v>2.3770141341077344E+17</v>
      </c>
      <c r="Z278" s="1">
        <f t="shared" si="44"/>
        <v>410.83652103337624</v>
      </c>
    </row>
    <row r="279" spans="12:26">
      <c r="L279">
        <f t="shared" si="40"/>
        <v>2.7304722256542564E+16</v>
      </c>
      <c r="M279">
        <f t="shared" si="41"/>
        <v>54.60000000000003</v>
      </c>
      <c r="O279">
        <v>273</v>
      </c>
      <c r="P279">
        <f t="shared" si="39"/>
        <v>273</v>
      </c>
      <c r="Q279">
        <v>1</v>
      </c>
      <c r="T279">
        <f t="shared" si="45"/>
        <v>2127128944107.8474</v>
      </c>
      <c r="U279" s="1">
        <f t="shared" si="42"/>
        <v>100017297643011.17</v>
      </c>
      <c r="V279">
        <f t="shared" si="43"/>
        <v>580706201741442.37</v>
      </c>
      <c r="Y279" s="1">
        <f t="shared" si="46"/>
        <v>2.7304722256542563E+17</v>
      </c>
      <c r="Z279" s="1">
        <f t="shared" si="44"/>
        <v>470.19856469003076</v>
      </c>
    </row>
    <row r="280" spans="12:26">
      <c r="L280">
        <f t="shared" si="40"/>
        <v>3.1364889539741372E+16</v>
      </c>
      <c r="M280">
        <f t="shared" si="41"/>
        <v>54.800000000000026</v>
      </c>
      <c r="O280">
        <v>274</v>
      </c>
      <c r="P280">
        <f t="shared" si="39"/>
        <v>274</v>
      </c>
      <c r="Q280">
        <v>1</v>
      </c>
      <c r="T280">
        <f t="shared" si="45"/>
        <v>2127128944107.8474</v>
      </c>
      <c r="U280" s="1">
        <f t="shared" si="42"/>
        <v>114470399780076.06</v>
      </c>
      <c r="V280">
        <f t="shared" si="43"/>
        <v>582833330685550.25</v>
      </c>
      <c r="Y280" s="1">
        <f t="shared" si="46"/>
        <v>3.136488953974137E+17</v>
      </c>
      <c r="Z280" s="1">
        <f t="shared" si="44"/>
        <v>538.1450903442468</v>
      </c>
    </row>
    <row r="281" spans="12:26">
      <c r="L281">
        <f t="shared" si="40"/>
        <v>3.6028797018964632E+16</v>
      </c>
      <c r="M281">
        <f t="shared" si="41"/>
        <v>55.000000000000028</v>
      </c>
      <c r="O281">
        <v>275</v>
      </c>
      <c r="P281">
        <f t="shared" si="39"/>
        <v>275</v>
      </c>
      <c r="Q281">
        <v>1</v>
      </c>
      <c r="T281">
        <f t="shared" si="45"/>
        <v>2127128944107.8474</v>
      </c>
      <c r="U281" s="1">
        <f t="shared" si="42"/>
        <v>131013807341687.16</v>
      </c>
      <c r="V281">
        <f t="shared" si="43"/>
        <v>584960459629658</v>
      </c>
      <c r="Y281" s="1">
        <f t="shared" si="46"/>
        <v>3.6028797018964634E+17</v>
      </c>
      <c r="Z281" s="1">
        <f t="shared" si="44"/>
        <v>615.91850228261035</v>
      </c>
    </row>
    <row r="282" spans="12:26">
      <c r="L282">
        <f t="shared" si="40"/>
        <v>4.1386219868206752E+16</v>
      </c>
      <c r="M282">
        <f t="shared" si="41"/>
        <v>55.200000000000031</v>
      </c>
      <c r="O282">
        <v>276</v>
      </c>
      <c r="P282">
        <f t="shared" si="39"/>
        <v>276</v>
      </c>
      <c r="Q282">
        <v>1</v>
      </c>
      <c r="T282">
        <f t="shared" si="45"/>
        <v>2127128944107.8474</v>
      </c>
      <c r="U282" s="1">
        <f t="shared" si="42"/>
        <v>149950071986253.25</v>
      </c>
      <c r="V282">
        <f t="shared" si="43"/>
        <v>587087588573765.87</v>
      </c>
      <c r="Y282" s="1">
        <f t="shared" si="46"/>
        <v>4.1386219868206752E+17</v>
      </c>
      <c r="Z282" s="1">
        <f t="shared" si="44"/>
        <v>704.94114802780734</v>
      </c>
    </row>
    <row r="283" spans="12:26">
      <c r="L283">
        <f t="shared" si="40"/>
        <v>4.7540282682154696E+16</v>
      </c>
      <c r="M283">
        <f t="shared" si="41"/>
        <v>55.400000000000034</v>
      </c>
      <c r="O283">
        <v>277</v>
      </c>
      <c r="P283">
        <f t="shared" si="39"/>
        <v>277</v>
      </c>
      <c r="Q283">
        <v>1</v>
      </c>
      <c r="T283">
        <f t="shared" si="45"/>
        <v>2127128944107.8474</v>
      </c>
      <c r="U283" s="1">
        <f t="shared" si="42"/>
        <v>171625569249652.75</v>
      </c>
      <c r="V283">
        <f t="shared" si="43"/>
        <v>589214717517873.75</v>
      </c>
      <c r="Y283" s="1">
        <f t="shared" si="46"/>
        <v>4.7540282682154694E+17</v>
      </c>
      <c r="Z283" s="1">
        <f t="shared" si="44"/>
        <v>806.84139870814693</v>
      </c>
    </row>
    <row r="284" spans="12:26">
      <c r="L284">
        <f t="shared" si="40"/>
        <v>5.4609444513085136E+16</v>
      </c>
      <c r="M284">
        <f t="shared" si="41"/>
        <v>55.600000000000023</v>
      </c>
      <c r="O284">
        <v>278</v>
      </c>
      <c r="P284">
        <f t="shared" si="39"/>
        <v>278</v>
      </c>
      <c r="Q284">
        <v>1</v>
      </c>
      <c r="T284">
        <f t="shared" si="45"/>
        <v>2127128944107.8474</v>
      </c>
      <c r="U284" s="1">
        <f t="shared" si="42"/>
        <v>196436850766489.97</v>
      </c>
      <c r="V284">
        <f t="shared" si="43"/>
        <v>591341846461981.62</v>
      </c>
      <c r="Y284" s="1">
        <f t="shared" si="46"/>
        <v>5.4609444513085133E+17</v>
      </c>
      <c r="Z284" s="1">
        <f t="shared" si="44"/>
        <v>923.4835119451684</v>
      </c>
    </row>
    <row r="285" spans="12:26">
      <c r="L285">
        <f t="shared" si="40"/>
        <v>6.2729779079482768E+16</v>
      </c>
      <c r="M285">
        <f t="shared" si="41"/>
        <v>55.800000000000026</v>
      </c>
      <c r="O285">
        <v>279</v>
      </c>
      <c r="P285">
        <f t="shared" si="39"/>
        <v>279</v>
      </c>
      <c r="Q285">
        <v>1</v>
      </c>
      <c r="T285">
        <f t="shared" si="45"/>
        <v>2127128944107.8474</v>
      </c>
      <c r="U285" s="1">
        <f t="shared" si="42"/>
        <v>224837917847605.03</v>
      </c>
      <c r="V285">
        <f t="shared" si="43"/>
        <v>593468975406089.37</v>
      </c>
      <c r="Y285" s="1">
        <f t="shared" si="46"/>
        <v>6.2729779079482765E+17</v>
      </c>
      <c r="Z285" s="1">
        <f t="shared" si="44"/>
        <v>1057.0018261958689</v>
      </c>
    </row>
    <row r="286" spans="12:26">
      <c r="L286">
        <f t="shared" si="40"/>
        <v>7.205759403792928E+16</v>
      </c>
      <c r="M286">
        <f t="shared" si="41"/>
        <v>56.000000000000028</v>
      </c>
      <c r="O286" s="3">
        <v>280</v>
      </c>
      <c r="P286">
        <f t="shared" si="39"/>
        <v>280</v>
      </c>
      <c r="Q286">
        <v>4</v>
      </c>
      <c r="T286">
        <f t="shared" si="45"/>
        <v>8508515776431.3896</v>
      </c>
      <c r="U286" s="1">
        <f t="shared" si="42"/>
        <v>257348550135456.91</v>
      </c>
      <c r="V286">
        <f t="shared" si="43"/>
        <v>2382384417400789</v>
      </c>
      <c r="Y286" s="1">
        <f t="shared" si="46"/>
        <v>7.205759403792928E+17</v>
      </c>
      <c r="Z286" s="1">
        <f t="shared" si="44"/>
        <v>302.45997879949624</v>
      </c>
    </row>
    <row r="287" spans="12:26">
      <c r="L287">
        <f t="shared" si="40"/>
        <v>8.2772439736413536E+16</v>
      </c>
      <c r="M287">
        <f t="shared" si="41"/>
        <v>56.200000000000031</v>
      </c>
      <c r="O287">
        <v>281</v>
      </c>
      <c r="P287">
        <f t="shared" si="39"/>
        <v>281</v>
      </c>
      <c r="Q287">
        <v>1</v>
      </c>
      <c r="T287">
        <f t="shared" si="45"/>
        <v>8508515776431.3896</v>
      </c>
      <c r="U287" s="1">
        <f t="shared" si="42"/>
        <v>294563842478334.37</v>
      </c>
      <c r="V287">
        <f t="shared" si="43"/>
        <v>2390892933177220.5</v>
      </c>
      <c r="Y287" s="1">
        <f t="shared" si="46"/>
        <v>8.2772439736413542E+17</v>
      </c>
      <c r="Z287" s="1">
        <f t="shared" si="44"/>
        <v>346.19885561507988</v>
      </c>
    </row>
    <row r="288" spans="12:26">
      <c r="L288">
        <f t="shared" si="40"/>
        <v>9.5080565364309424E+16</v>
      </c>
      <c r="M288">
        <f t="shared" si="41"/>
        <v>56.400000000000027</v>
      </c>
      <c r="O288">
        <v>282</v>
      </c>
      <c r="P288">
        <f t="shared" si="39"/>
        <v>282</v>
      </c>
      <c r="Q288">
        <v>1</v>
      </c>
      <c r="T288">
        <f t="shared" si="45"/>
        <v>8508515776431.3896</v>
      </c>
      <c r="U288" s="1">
        <f t="shared" si="42"/>
        <v>337165125405346.75</v>
      </c>
      <c r="V288">
        <f t="shared" si="43"/>
        <v>2399401448953652</v>
      </c>
      <c r="Y288" s="1">
        <f t="shared" si="46"/>
        <v>9.5080565364309427E+17</v>
      </c>
      <c r="Z288" s="1">
        <f t="shared" si="44"/>
        <v>396.26785007474609</v>
      </c>
    </row>
    <row r="289" spans="12:26">
      <c r="L289">
        <f t="shared" si="40"/>
        <v>1.092188890261703E+17</v>
      </c>
      <c r="M289">
        <f t="shared" si="41"/>
        <v>56.60000000000003</v>
      </c>
      <c r="O289">
        <v>283</v>
      </c>
      <c r="P289">
        <f t="shared" si="39"/>
        <v>283</v>
      </c>
      <c r="Q289">
        <v>1</v>
      </c>
      <c r="T289">
        <f t="shared" si="45"/>
        <v>8508515776431.3896</v>
      </c>
      <c r="U289" s="1">
        <f t="shared" si="42"/>
        <v>385932470057132.87</v>
      </c>
      <c r="V289">
        <f t="shared" si="43"/>
        <v>2407909964730083.5</v>
      </c>
      <c r="Y289" s="1">
        <f t="shared" si="46"/>
        <v>1.092188890261703E+18</v>
      </c>
      <c r="Z289" s="1">
        <f t="shared" si="44"/>
        <v>453.58377441829839</v>
      </c>
    </row>
    <row r="290" spans="12:26">
      <c r="L290">
        <f t="shared" si="40"/>
        <v>1.2545955815896558E+17</v>
      </c>
      <c r="M290">
        <f t="shared" si="41"/>
        <v>56.800000000000033</v>
      </c>
      <c r="O290">
        <v>284</v>
      </c>
      <c r="P290">
        <f t="shared" si="39"/>
        <v>284</v>
      </c>
      <c r="Q290">
        <v>1</v>
      </c>
      <c r="T290">
        <f t="shared" si="45"/>
        <v>8508515776431.3896</v>
      </c>
      <c r="U290" s="1">
        <f t="shared" si="42"/>
        <v>441759007601985.31</v>
      </c>
      <c r="V290">
        <f t="shared" si="43"/>
        <v>2416418480506514.5</v>
      </c>
      <c r="Y290" s="1">
        <f t="shared" si="46"/>
        <v>1.2545955815896558E+18</v>
      </c>
      <c r="Z290" s="1">
        <f t="shared" si="44"/>
        <v>519.19631955747798</v>
      </c>
    </row>
    <row r="291" spans="12:26">
      <c r="L291">
        <f t="shared" si="40"/>
        <v>1.4411518807585862E+17</v>
      </c>
      <c r="M291">
        <f t="shared" si="41"/>
        <v>57.000000000000036</v>
      </c>
      <c r="O291">
        <v>285</v>
      </c>
      <c r="P291">
        <f t="shared" si="39"/>
        <v>285</v>
      </c>
      <c r="Q291">
        <v>1</v>
      </c>
      <c r="T291">
        <f t="shared" si="45"/>
        <v>8508515776431.3896</v>
      </c>
      <c r="U291" s="1">
        <f t="shared" si="42"/>
        <v>505667326581950.44</v>
      </c>
      <c r="V291">
        <f t="shared" si="43"/>
        <v>2424926996282946</v>
      </c>
      <c r="Y291" s="1">
        <f t="shared" si="46"/>
        <v>1.4411518807585864E+18</v>
      </c>
      <c r="Z291" s="1">
        <f t="shared" si="44"/>
        <v>594.30732676392267</v>
      </c>
    </row>
    <row r="292" spans="12:26">
      <c r="L292">
        <f t="shared" si="40"/>
        <v>1.6554487947282707E+17</v>
      </c>
      <c r="M292">
        <f t="shared" si="41"/>
        <v>57.200000000000024</v>
      </c>
      <c r="O292">
        <v>286</v>
      </c>
      <c r="P292">
        <f t="shared" si="39"/>
        <v>286</v>
      </c>
      <c r="Q292">
        <v>1</v>
      </c>
      <c r="T292">
        <f t="shared" si="45"/>
        <v>8508515776431.3896</v>
      </c>
      <c r="U292" s="1">
        <f t="shared" si="42"/>
        <v>578828249904979.75</v>
      </c>
      <c r="V292">
        <f t="shared" si="43"/>
        <v>2433435512059377.5</v>
      </c>
      <c r="Y292" s="1">
        <f t="shared" si="46"/>
        <v>1.6554487947282708E+18</v>
      </c>
      <c r="Z292" s="1">
        <f t="shared" si="44"/>
        <v>680.29285613872344</v>
      </c>
    </row>
    <row r="293" spans="12:26">
      <c r="L293">
        <f t="shared" si="40"/>
        <v>1.9016113072861894E+17</v>
      </c>
      <c r="M293">
        <f t="shared" si="41"/>
        <v>57.400000000000027</v>
      </c>
      <c r="O293">
        <v>287</v>
      </c>
      <c r="P293">
        <f t="shared" si="39"/>
        <v>287</v>
      </c>
      <c r="Q293">
        <v>1</v>
      </c>
      <c r="T293">
        <f t="shared" si="45"/>
        <v>8508515776431.3896</v>
      </c>
      <c r="U293" s="1">
        <f t="shared" si="42"/>
        <v>662582337033505</v>
      </c>
      <c r="V293">
        <f t="shared" si="43"/>
        <v>2441944027835809</v>
      </c>
      <c r="Y293" s="1">
        <f t="shared" si="46"/>
        <v>1.9016113072861896E+18</v>
      </c>
      <c r="Z293" s="1">
        <f t="shared" si="44"/>
        <v>778.72845798660944</v>
      </c>
    </row>
    <row r="294" spans="12:26">
      <c r="L294">
        <f t="shared" si="40"/>
        <v>2.1843777805234074E+17</v>
      </c>
      <c r="M294">
        <f t="shared" si="41"/>
        <v>57.60000000000003</v>
      </c>
      <c r="O294">
        <v>288</v>
      </c>
      <c r="P294">
        <f t="shared" si="39"/>
        <v>288</v>
      </c>
      <c r="Q294">
        <v>1</v>
      </c>
      <c r="T294">
        <f t="shared" si="45"/>
        <v>8508515776431.3896</v>
      </c>
      <c r="U294" s="1">
        <f t="shared" si="42"/>
        <v>758464507126166.87</v>
      </c>
      <c r="V294">
        <f t="shared" si="43"/>
        <v>2450452543612240</v>
      </c>
      <c r="Y294" s="1">
        <f t="shared" si="46"/>
        <v>2.1843777805234074E+18</v>
      </c>
      <c r="Z294" s="1">
        <f t="shared" si="44"/>
        <v>891.41811222485103</v>
      </c>
    </row>
    <row r="295" spans="12:26">
      <c r="L295">
        <f t="shared" si="40"/>
        <v>2.5091911631793126E+17</v>
      </c>
      <c r="M295">
        <f t="shared" si="41"/>
        <v>57.800000000000033</v>
      </c>
      <c r="O295">
        <v>289</v>
      </c>
      <c r="P295">
        <f t="shared" si="39"/>
        <v>289</v>
      </c>
      <c r="Q295">
        <v>1</v>
      </c>
      <c r="T295">
        <f t="shared" si="45"/>
        <v>8508515776431.3896</v>
      </c>
      <c r="U295" s="1">
        <f t="shared" si="42"/>
        <v>868232236394208.75</v>
      </c>
      <c r="V295">
        <f t="shared" si="43"/>
        <v>2458961059388671.5</v>
      </c>
      <c r="Y295" s="1">
        <f t="shared" si="46"/>
        <v>2.5091911631793126E+18</v>
      </c>
      <c r="Z295" s="1">
        <f t="shared" si="44"/>
        <v>1020.4273685420334</v>
      </c>
    </row>
    <row r="296" spans="12:26">
      <c r="L296">
        <f t="shared" si="40"/>
        <v>2.8823037615171731E+17</v>
      </c>
      <c r="M296">
        <f t="shared" si="41"/>
        <v>58.000000000000036</v>
      </c>
      <c r="O296" s="3">
        <v>290</v>
      </c>
      <c r="P296">
        <f t="shared" si="39"/>
        <v>290</v>
      </c>
      <c r="Q296">
        <v>3</v>
      </c>
      <c r="T296">
        <f t="shared" si="45"/>
        <v>25525547329294.168</v>
      </c>
      <c r="U296" s="1">
        <f t="shared" si="42"/>
        <v>993897848799006</v>
      </c>
      <c r="V296">
        <f t="shared" si="43"/>
        <v>7402408725495309</v>
      </c>
      <c r="Y296" s="1">
        <f t="shared" si="46"/>
        <v>2.8823037615171732E+18</v>
      </c>
      <c r="Z296" s="1">
        <f t="shared" si="44"/>
        <v>389.37376581084595</v>
      </c>
    </row>
    <row r="297" spans="12:26">
      <c r="L297">
        <f t="shared" si="40"/>
        <v>3.310897589456544E+17</v>
      </c>
      <c r="M297">
        <f t="shared" si="41"/>
        <v>58.200000000000024</v>
      </c>
      <c r="O297">
        <v>291</v>
      </c>
      <c r="P297">
        <f t="shared" si="39"/>
        <v>291</v>
      </c>
      <c r="Q297">
        <v>1</v>
      </c>
      <c r="T297">
        <f t="shared" si="45"/>
        <v>25525547329294.168</v>
      </c>
      <c r="U297" s="1">
        <f t="shared" si="42"/>
        <v>1137765494658587.7</v>
      </c>
      <c r="V297">
        <f t="shared" si="43"/>
        <v>7427934272824603</v>
      </c>
      <c r="Y297" s="1">
        <f t="shared" si="46"/>
        <v>3.3108975894565437E+18</v>
      </c>
      <c r="Z297" s="1">
        <f t="shared" si="44"/>
        <v>445.73598363270338</v>
      </c>
    </row>
    <row r="298" spans="12:26">
      <c r="L298">
        <f t="shared" si="40"/>
        <v>3.8032226145723802E+17</v>
      </c>
      <c r="M298">
        <f t="shared" si="41"/>
        <v>58.400000000000027</v>
      </c>
      <c r="O298">
        <v>292</v>
      </c>
      <c r="P298">
        <f t="shared" si="39"/>
        <v>292</v>
      </c>
      <c r="Q298">
        <v>1</v>
      </c>
      <c r="T298">
        <f t="shared" si="45"/>
        <v>25525547329294.168</v>
      </c>
      <c r="U298" s="1">
        <f t="shared" si="42"/>
        <v>1302473498141207.5</v>
      </c>
      <c r="V298">
        <f t="shared" si="43"/>
        <v>7453459820153897</v>
      </c>
      <c r="Y298" s="1">
        <f t="shared" si="46"/>
        <v>3.8032226145723802E+18</v>
      </c>
      <c r="Z298" s="1">
        <f t="shared" si="44"/>
        <v>510.26271105515292</v>
      </c>
    </row>
    <row r="299" spans="12:26">
      <c r="L299">
        <f t="shared" si="40"/>
        <v>4.3687555610468154E+17</v>
      </c>
      <c r="M299">
        <f t="shared" si="41"/>
        <v>58.60000000000003</v>
      </c>
      <c r="O299">
        <v>293</v>
      </c>
      <c r="P299">
        <f t="shared" si="39"/>
        <v>293</v>
      </c>
      <c r="Q299">
        <v>1</v>
      </c>
      <c r="T299">
        <f t="shared" si="45"/>
        <v>25525547329294.168</v>
      </c>
      <c r="U299" s="1">
        <f t="shared" si="42"/>
        <v>1491042853599566.5</v>
      </c>
      <c r="V299">
        <f t="shared" si="43"/>
        <v>7478985367483191</v>
      </c>
      <c r="Y299" s="1">
        <f t="shared" si="46"/>
        <v>4.3687555610468152E+18</v>
      </c>
      <c r="Z299" s="1">
        <f t="shared" si="44"/>
        <v>584.13746603130176</v>
      </c>
    </row>
    <row r="300" spans="12:26">
      <c r="L300">
        <f t="shared" si="40"/>
        <v>5.0183823263586259E+17</v>
      </c>
      <c r="M300">
        <f t="shared" si="41"/>
        <v>58.800000000000033</v>
      </c>
      <c r="O300">
        <v>294</v>
      </c>
      <c r="P300">
        <f t="shared" si="39"/>
        <v>294</v>
      </c>
      <c r="Q300">
        <v>1</v>
      </c>
      <c r="T300">
        <f t="shared" si="45"/>
        <v>25525547329294.168</v>
      </c>
      <c r="U300" s="1">
        <f t="shared" si="42"/>
        <v>1706932764067529.2</v>
      </c>
      <c r="V300">
        <f t="shared" si="43"/>
        <v>7504510914812485</v>
      </c>
      <c r="Y300" s="1">
        <f t="shared" si="46"/>
        <v>5.0183823263586263E+18</v>
      </c>
      <c r="Z300" s="1">
        <f t="shared" si="44"/>
        <v>668.71544106269323</v>
      </c>
    </row>
    <row r="301" spans="12:26">
      <c r="L301">
        <f t="shared" si="40"/>
        <v>5.7646075230343488E+17</v>
      </c>
      <c r="M301">
        <f t="shared" si="41"/>
        <v>59.000000000000028</v>
      </c>
      <c r="O301">
        <v>295</v>
      </c>
      <c r="P301">
        <f t="shared" si="39"/>
        <v>295</v>
      </c>
      <c r="Q301">
        <v>1</v>
      </c>
      <c r="T301">
        <f t="shared" si="45"/>
        <v>25525547329294.168</v>
      </c>
      <c r="U301" s="1">
        <f t="shared" si="42"/>
        <v>1954104245096350.7</v>
      </c>
      <c r="V301">
        <f t="shared" si="43"/>
        <v>7530036462141780</v>
      </c>
      <c r="Y301" s="1">
        <f t="shared" si="46"/>
        <v>5.7646075230343485E+18</v>
      </c>
      <c r="Z301" s="1">
        <f t="shared" si="44"/>
        <v>765.54842091623982</v>
      </c>
    </row>
    <row r="302" spans="12:26">
      <c r="L302">
        <f t="shared" si="40"/>
        <v>6.6217951789130893E+17</v>
      </c>
      <c r="M302">
        <f t="shared" si="41"/>
        <v>59.200000000000031</v>
      </c>
      <c r="O302">
        <v>296</v>
      </c>
      <c r="P302">
        <f t="shared" si="39"/>
        <v>296</v>
      </c>
      <c r="Q302">
        <v>1</v>
      </c>
      <c r="T302">
        <f t="shared" si="45"/>
        <v>25525547329294.168</v>
      </c>
      <c r="U302" s="1">
        <f t="shared" si="42"/>
        <v>2237092965848968.2</v>
      </c>
      <c r="V302">
        <f t="shared" si="43"/>
        <v>7555562009471074</v>
      </c>
      <c r="Y302" s="1">
        <f t="shared" si="46"/>
        <v>6.6217951789130895E+18</v>
      </c>
      <c r="Z302" s="1">
        <f t="shared" si="44"/>
        <v>876.41331916970762</v>
      </c>
    </row>
    <row r="303" spans="12:26">
      <c r="L303">
        <f t="shared" si="40"/>
        <v>7.6064452291447629E+17</v>
      </c>
      <c r="M303">
        <f t="shared" si="41"/>
        <v>59.400000000000034</v>
      </c>
      <c r="O303">
        <v>297</v>
      </c>
      <c r="P303">
        <f t="shared" si="39"/>
        <v>297</v>
      </c>
      <c r="Q303">
        <v>1</v>
      </c>
      <c r="T303">
        <f t="shared" si="45"/>
        <v>25525547329294.168</v>
      </c>
      <c r="U303" s="1">
        <f t="shared" si="42"/>
        <v>2561092669745660.5</v>
      </c>
      <c r="V303">
        <f t="shared" si="43"/>
        <v>7581087556800368</v>
      </c>
      <c r="Y303" s="1">
        <f t="shared" si="46"/>
        <v>7.6064452291447624E+18</v>
      </c>
      <c r="Z303" s="1">
        <f t="shared" si="44"/>
        <v>1003.3448594485164</v>
      </c>
    </row>
    <row r="304" spans="12:26">
      <c r="L304">
        <f t="shared" si="40"/>
        <v>8.7375111220936346E+17</v>
      </c>
      <c r="M304">
        <f t="shared" si="41"/>
        <v>59.600000000000037</v>
      </c>
      <c r="O304">
        <v>298</v>
      </c>
      <c r="P304">
        <f t="shared" si="39"/>
        <v>298</v>
      </c>
      <c r="Q304">
        <v>1</v>
      </c>
      <c r="T304">
        <f t="shared" si="45"/>
        <v>25525547329294.168</v>
      </c>
      <c r="U304" s="1">
        <f t="shared" si="42"/>
        <v>2932050712111904.5</v>
      </c>
      <c r="V304">
        <f t="shared" si="43"/>
        <v>7606613104129662</v>
      </c>
      <c r="Y304" s="1">
        <f t="shared" si="46"/>
        <v>8.7375111220936346E+18</v>
      </c>
      <c r="Z304" s="1">
        <f t="shared" si="44"/>
        <v>1148.6730036722918</v>
      </c>
    </row>
    <row r="305" spans="12:26">
      <c r="L305">
        <f t="shared" si="40"/>
        <v>1.0036764652717257E+18</v>
      </c>
      <c r="M305">
        <f t="shared" si="41"/>
        <v>59.800000000000026</v>
      </c>
      <c r="O305">
        <v>299</v>
      </c>
      <c r="P305">
        <f t="shared" si="39"/>
        <v>299</v>
      </c>
      <c r="Q305">
        <v>1</v>
      </c>
      <c r="T305">
        <f t="shared" si="45"/>
        <v>25525547329294.168</v>
      </c>
      <c r="U305" s="1">
        <f t="shared" si="42"/>
        <v>3356777475825114</v>
      </c>
      <c r="V305">
        <f t="shared" si="43"/>
        <v>7632138651458956</v>
      </c>
      <c r="Y305" s="1">
        <f t="shared" si="46"/>
        <v>1.0036764652717257E+19</v>
      </c>
      <c r="Z305" s="1">
        <f t="shared" si="44"/>
        <v>1315.0658172069022</v>
      </c>
    </row>
    <row r="306" spans="12:26">
      <c r="L306">
        <f t="shared" si="40"/>
        <v>1.15292150460687E+18</v>
      </c>
      <c r="M306">
        <f t="shared" si="41"/>
        <v>60.000000000000028</v>
      </c>
      <c r="O306" s="3">
        <v>300</v>
      </c>
      <c r="P306">
        <f t="shared" si="39"/>
        <v>300</v>
      </c>
      <c r="Q306">
        <v>4</v>
      </c>
      <c r="T306">
        <f t="shared" si="45"/>
        <v>102102189317176.67</v>
      </c>
      <c r="U306" s="1">
        <f t="shared" si="42"/>
        <v>3843071682022823.5</v>
      </c>
      <c r="V306">
        <f t="shared" si="43"/>
        <v>3.0630656795153E+16</v>
      </c>
      <c r="Y306" s="2">
        <f t="shared" si="46"/>
        <v>1.1529215046068699E+19</v>
      </c>
      <c r="Z306" s="1">
        <f t="shared" si="44"/>
        <v>376.39464028381803</v>
      </c>
    </row>
    <row r="307" spans="12:26">
      <c r="L307">
        <f t="shared" si="40"/>
        <v>1.3243590357826181E+18</v>
      </c>
      <c r="M307">
        <f t="shared" si="41"/>
        <v>60.200000000000031</v>
      </c>
      <c r="O307">
        <v>301</v>
      </c>
      <c r="P307">
        <f t="shared" si="39"/>
        <v>301</v>
      </c>
      <c r="U307" s="1">
        <f t="shared" si="42"/>
        <v>4399863906254457</v>
      </c>
    </row>
  </sheetData>
  <phoneticPr fontId="2" type="noConversion"/>
  <conditionalFormatting sqref="Q6:Q306">
    <cfRule type="cellIs" dxfId="5" priority="2" operator="greaterThan">
      <formula>1.5</formula>
    </cfRule>
  </conditionalFormatting>
  <conditionalFormatting sqref="Q1:Q1048576">
    <cfRule type="cellIs" dxfId="4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리서치연구</vt:lpstr>
      <vt:lpstr>Element별 비중</vt:lpstr>
      <vt:lpstr>Element와Hero능력치비교(업글)</vt:lpstr>
      <vt:lpstr>구데이터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2017-02-08T06:06:22Z</dcterms:modified>
</cp:coreProperties>
</file>